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5" yWindow="180" windowWidth="22890" windowHeight="11130" tabRatio="959"/>
  </bookViews>
  <sheets>
    <sheet name="Index" sheetId="40" r:id="rId1"/>
    <sheet name="Principles" sheetId="62" r:id="rId2"/>
    <sheet name="Report content" sheetId="67" r:id="rId3"/>
    <sheet name="Report quality" sheetId="68" r:id="rId4"/>
    <sheet name="Report scope" sheetId="69" r:id="rId5"/>
    <sheet name="Frequency of publication" sheetId="70" r:id="rId6"/>
    <sheet name="Volumes" sheetId="31" r:id="rId7"/>
    <sheet name="Result" sheetId="23" r:id="rId8"/>
    <sheet name="Financing" sheetId="26" r:id="rId9"/>
    <sheet name="Cash flow &amp; investments" sheetId="24" r:id="rId10"/>
    <sheet name="Brand value" sheetId="22" r:id="rId11"/>
    <sheet name="Customer satisfaction" sheetId="10" r:id="rId12"/>
    <sheet name="Price comparison" sheetId="18" r:id="rId13"/>
    <sheet name="Delivery times" sheetId="32" r:id="rId14"/>
    <sheet name="Processing of payment slips" sheetId="37" r:id="rId15"/>
    <sheet name="Queuing times at counters" sheetId="73" r:id="rId16"/>
    <sheet name="Post offices" sheetId="7" r:id="rId17"/>
    <sheet name="Market shares" sheetId="39" r:id="rId18"/>
    <sheet name="Headcount" sheetId="27" r:id="rId19"/>
    <sheet name="Jobs in regions" sheetId="13" r:id="rId20"/>
    <sheet name="Staff turnover" sheetId="38" r:id="rId21"/>
    <sheet name="Remuneration" sheetId="14" r:id="rId22"/>
    <sheet name="Pension fund" sheetId="58" r:id="rId23"/>
    <sheet name="Gender distribution" sheetId="57" r:id="rId24"/>
    <sheet name="Women in management" sheetId="63" r:id="rId25"/>
    <sheet name="Language diversity" sheetId="55" r:id="rId26"/>
    <sheet name="Nationalities" sheetId="56" r:id="rId27"/>
    <sheet name="Demographics" sheetId="35" r:id="rId28"/>
    <sheet name="Part-time" sheetId="34" r:id="rId29"/>
    <sheet name="Health management" sheetId="45" r:id="rId30"/>
    <sheet name="Employee satisfaction" sheetId="41" r:id="rId31"/>
    <sheet name="Motivation and commitment" sheetId="11" r:id="rId32"/>
    <sheet name="Trainees" sheetId="28" r:id="rId33"/>
    <sheet name="Young talent" sheetId="29" r:id="rId34"/>
    <sheet name="Employment conditions" sheetId="59" r:id="rId35"/>
    <sheet name="Job centre" sheetId="44" r:id="rId36"/>
    <sheet name="Density of NAPs" sheetId="75" r:id="rId37"/>
    <sheet name="Volume of payment transactions" sheetId="76" r:id="rId38"/>
    <sheet name="Distribution of added value" sheetId="36" r:id="rId39"/>
    <sheet name="Breaches of the law" sheetId="60" r:id="rId40"/>
    <sheet name="Energy consumption" sheetId="77" r:id="rId41"/>
    <sheet name="Paper, water, waste" sheetId="78" r:id="rId42"/>
    <sheet name="Carbon footprint" sheetId="82" r:id="rId43"/>
    <sheet name="Air pollution" sheetId="83" r:id="rId44"/>
    <sheet name="Charity and sponsorship" sheetId="33" r:id="rId45"/>
  </sheets>
  <externalReferences>
    <externalReference r:id="rId46"/>
  </externalReferences>
  <definedNames>
    <definedName name="_xlnm._FilterDatabase" localSheetId="12" hidden="1">'Price comparison'!$A$59:$J$74</definedName>
    <definedName name="_xlnm.Print_Area" localSheetId="12">'Price comparison'!$A$1:$J$20</definedName>
    <definedName name="Grundsatz_zur_Berichtsabgrenzung">'Report scope'!$A$3</definedName>
    <definedName name="Grundsätze_und_Prinzipien_der_integrierten_Berichterstattung">Principles!$A$3</definedName>
    <definedName name="Grundsätze_zur_Berichtsqualität">'Report quality'!$A$3</definedName>
    <definedName name="Grundsätze_zur_Bestimmung_der_Berichtsinhalte">'Report content'!$A$3</definedName>
    <definedName name="Publikationsrhythmus">'Frequency of publication'!$A$3</definedName>
  </definedNames>
  <calcPr calcId="145621"/>
  <customWorkbookViews>
    <customWorkbookView name="Andreas Sturm - Personal View" guid="{595D07C0-E761-11DC-9357-001B6391840E}" mergeInterval="0" personalView="1" yWindow="105" windowWidth="1551" windowHeight="1003" activeSheetId="9" showComments="commIndAndComment"/>
    <customWorkbookView name="bernatha - Persönliche Ansicht" guid="{4221DF2B-D9E6-40BE-9C37-8B5A92E46F7B}" mergeInterval="0" personalView="1" maximized="1" xWindow="1" yWindow="1" windowWidth="1280" windowHeight="807" activeSheetId="3"/>
    <customWorkbookView name="linigerh - Persönliche Ansicht" guid="{8144D8E7-8996-490F-8ACB-C7957A150DAC}" mergeInterval="0" personalView="1" maximized="1" windowWidth="1276" windowHeight="808" activeSheetId="1"/>
    <customWorkbookView name="braunsteinc - Persönliche Ansicht" guid="{A8A9853C-301B-405A-92F6-9DCC8EB91B52}" mergeInterval="0" personalView="1" maximized="1" windowWidth="1276" windowHeight="808" activeSheetId="7"/>
    <customWorkbookView name="hodelhaslerm - Persönliche Ansicht" guid="{F90AD2DC-6F63-4FE7-9F4E-99C162A8727E}" mergeInterval="0" personalView="1" maximized="1" windowWidth="1276" windowHeight="783" activeSheetId="8"/>
    <customWorkbookView name="sutermarc - Persönliche Ansicht" guid="{34161360-80E4-4153-B1A5-19E7BBEDD5ED}" mergeInterval="0" personalView="1" maximized="1" windowWidth="900" windowHeight="847" activeSheetId="1"/>
    <customWorkbookView name="Annina Bernath - Persönliche Ansicht" guid="{09D980A6-7F22-44D6-B957-3B1FFC43B461}" mergeInterval="0" personalView="1" maximized="1" xWindow="1" yWindow="1" windowWidth="1280" windowHeight="765" activeSheetId="6"/>
    <customWorkbookView name="hodelm - Persönliche Ansicht" guid="{A4328FE7-0B36-4A96-9E82-0C2C10ECE34E}" mergeInterval="0" personalView="1" maximized="1" xWindow="1" yWindow="1" windowWidth="1024" windowHeight="509" activeSheetId="8"/>
    <customWorkbookView name="hulligero - Persönliche Ansicht" guid="{F0335B52-931C-4173-85AE-87F3D6604B59}" mergeInterval="0" personalView="1" maximized="1" xWindow="1" yWindow="1" windowWidth="1280" windowHeight="76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0" i="23" l="1"/>
  <c r="E10" i="23"/>
  <c r="F6" i="33" l="1"/>
  <c r="F7" i="33"/>
  <c r="F8" i="33"/>
  <c r="F9" i="33"/>
  <c r="F5" i="33"/>
  <c r="O39" i="82" l="1"/>
  <c r="M39" i="82"/>
  <c r="K39" i="82"/>
  <c r="I39" i="82"/>
  <c r="G39" i="82"/>
  <c r="E29" i="45" l="1"/>
  <c r="G16" i="23" l="1"/>
  <c r="G14" i="23"/>
  <c r="G10" i="23"/>
  <c r="G8" i="23"/>
  <c r="E16" i="23"/>
  <c r="E14" i="23"/>
  <c r="E8" i="23"/>
  <c r="E71" i="13" l="1"/>
  <c r="E69" i="13"/>
  <c r="F7" i="26" l="1"/>
  <c r="E7" i="26" l="1"/>
  <c r="E40" i="82" l="1"/>
  <c r="E39" i="82"/>
  <c r="F26" i="82" l="1"/>
  <c r="F27" i="82"/>
  <c r="F28" i="82"/>
  <c r="F29" i="82"/>
  <c r="F30" i="82"/>
  <c r="F31" i="82"/>
  <c r="F32" i="82"/>
  <c r="F33" i="82"/>
  <c r="F34" i="82"/>
  <c r="F35" i="82"/>
  <c r="F36" i="82"/>
  <c r="F25" i="82"/>
  <c r="F19" i="82"/>
  <c r="F20" i="82"/>
  <c r="F21" i="82"/>
  <c r="F22" i="82"/>
  <c r="F18" i="82"/>
  <c r="F9" i="82"/>
  <c r="F10" i="82"/>
  <c r="F11" i="82"/>
  <c r="F12" i="82"/>
  <c r="F13" i="82"/>
  <c r="F14" i="82"/>
  <c r="F15" i="82"/>
  <c r="F8" i="82"/>
  <c r="H9" i="83" l="1"/>
  <c r="G9" i="83"/>
  <c r="H8" i="83"/>
  <c r="G8" i="83"/>
  <c r="H7" i="83"/>
  <c r="G7" i="83"/>
  <c r="H6" i="83"/>
  <c r="G6" i="83"/>
  <c r="G44" i="82"/>
  <c r="F20" i="45"/>
  <c r="G20" i="45"/>
  <c r="H20" i="45"/>
  <c r="L35" i="82" l="1"/>
  <c r="J35" i="82"/>
  <c r="J15" i="82"/>
  <c r="J31" i="82"/>
  <c r="J9" i="82"/>
  <c r="J12" i="82"/>
  <c r="P35" i="82"/>
  <c r="L11" i="82"/>
  <c r="L21" i="82"/>
  <c r="L26" i="82"/>
  <c r="L30" i="82"/>
  <c r="P11" i="82"/>
  <c r="L28" i="82"/>
  <c r="J28" i="82"/>
  <c r="J21" i="82"/>
  <c r="L25" i="82"/>
  <c r="J19" i="82"/>
  <c r="J29" i="82"/>
  <c r="N26" i="82"/>
  <c r="L12" i="82"/>
  <c r="J25" i="82"/>
  <c r="J30" i="82"/>
  <c r="N36" i="82"/>
  <c r="N27" i="82"/>
  <c r="J11" i="82"/>
  <c r="J33" i="82"/>
  <c r="P29" i="82"/>
  <c r="L34" i="82"/>
  <c r="L22" i="82"/>
  <c r="P8" i="82"/>
  <c r="J10" i="82"/>
  <c r="J20" i="82"/>
  <c r="J14" i="82"/>
  <c r="J27" i="82"/>
  <c r="J34" i="82"/>
  <c r="L9" i="82"/>
  <c r="L36" i="82"/>
  <c r="L32" i="82"/>
  <c r="L29" i="82"/>
  <c r="L20" i="82"/>
  <c r="L15" i="82"/>
  <c r="L10" i="82"/>
  <c r="P9" i="82"/>
  <c r="J13" i="82"/>
  <c r="J26" i="82"/>
  <c r="J36" i="82"/>
  <c r="J18" i="82"/>
  <c r="L8" i="82"/>
  <c r="L33" i="82"/>
  <c r="L27" i="82"/>
  <c r="L19" i="82"/>
  <c r="L14" i="82"/>
  <c r="N28" i="82"/>
  <c r="J8" i="82"/>
  <c r="J32" i="82"/>
  <c r="J22" i="82"/>
  <c r="P32" i="82"/>
  <c r="L31" i="82"/>
  <c r="L18" i="82"/>
  <c r="H22" i="82"/>
  <c r="H34" i="82"/>
  <c r="H28" i="82"/>
  <c r="H25" i="82"/>
  <c r="H15" i="82"/>
  <c r="H29" i="82"/>
  <c r="H9" i="82"/>
  <c r="H18" i="82"/>
  <c r="H26" i="82"/>
  <c r="H12" i="82"/>
  <c r="H27" i="82"/>
  <c r="H20" i="82"/>
  <c r="N8" i="82" l="1"/>
  <c r="N29" i="82"/>
  <c r="N12" i="82"/>
  <c r="N14" i="82"/>
  <c r="P31" i="82"/>
  <c r="L13" i="82"/>
  <c r="N21" i="82"/>
  <c r="N35" i="82"/>
  <c r="P28" i="82"/>
  <c r="P14" i="82"/>
  <c r="P36" i="82"/>
  <c r="N25" i="82"/>
  <c r="N20" i="82"/>
  <c r="N19" i="82"/>
  <c r="N11" i="82"/>
  <c r="N34" i="82"/>
  <c r="P22" i="82"/>
  <c r="P21" i="82"/>
  <c r="H21" i="82"/>
  <c r="H35" i="82"/>
  <c r="H14" i="82"/>
  <c r="H13" i="82"/>
  <c r="H10" i="82"/>
  <c r="H33" i="82"/>
  <c r="G40" i="82"/>
  <c r="H11" i="82"/>
  <c r="P10" i="82"/>
  <c r="P13" i="82"/>
  <c r="P12" i="82"/>
  <c r="P27" i="82"/>
  <c r="N9" i="82"/>
  <c r="N18" i="82"/>
  <c r="N31" i="82"/>
  <c r="N22" i="82"/>
  <c r="N10" i="82"/>
  <c r="P30" i="82"/>
  <c r="P18" i="82"/>
  <c r="P19" i="82"/>
  <c r="H32" i="82"/>
  <c r="H31" i="82"/>
  <c r="H36" i="82"/>
  <c r="H19" i="82"/>
  <c r="H30" i="82"/>
  <c r="H8" i="82"/>
  <c r="P20" i="82"/>
  <c r="P26" i="82"/>
  <c r="P25" i="82"/>
  <c r="P33" i="82"/>
  <c r="P15" i="82"/>
  <c r="N32" i="82"/>
  <c r="N13" i="82"/>
  <c r="N15" i="82"/>
  <c r="N33" i="82"/>
  <c r="N30" i="82"/>
  <c r="P34" i="82"/>
</calcChain>
</file>

<file path=xl/sharedStrings.xml><?xml version="1.0" encoding="utf-8"?>
<sst xmlns="http://schemas.openxmlformats.org/spreadsheetml/2006/main" count="2783" uniqueCount="2783">
  <si>
    <r>
      <rPr>
        <b/>
        <sz val="14"/>
        <rFont val="Frutiger 45 Light"/>
        <family val="2"/>
      </rPr>
      <t>Table of figures for the Swiss Post Annual Report 2013</t>
    </r>
  </si>
  <si>
    <r>
      <rPr>
        <b/>
        <sz val="12"/>
        <rFont val="Frutiger 45 Light"/>
        <family val="2"/>
      </rPr>
      <t>Principles of integrated reporting</t>
    </r>
  </si>
  <si>
    <r>
      <rPr>
        <u/>
        <sz val="10"/>
        <color rgb="FF0000FF"/>
        <rFont val="Frutiger 45 Light"/>
        <family val="2"/>
      </rPr>
      <t>Principles of integrated reporting</t>
    </r>
  </si>
  <si>
    <r>
      <rPr>
        <u/>
        <sz val="10"/>
        <color rgb="FF0000FF"/>
        <rFont val="Frutiger 45 Light"/>
        <family val="2"/>
      </rPr>
      <t>Principles governing report content</t>
    </r>
  </si>
  <si>
    <r>
      <rPr>
        <u/>
        <sz val="10"/>
        <color rgb="FF0000FF"/>
        <rFont val="Frutiger 45 Light"/>
        <family val="2"/>
      </rPr>
      <t>Principles governing report quality</t>
    </r>
  </si>
  <si>
    <r>
      <rPr>
        <u/>
        <sz val="10"/>
        <color rgb="FF0000FF"/>
        <rFont val="Frutiger 45 Light"/>
        <family val="2"/>
      </rPr>
      <t>Principle governing report scope</t>
    </r>
  </si>
  <si>
    <r>
      <rPr>
        <u/>
        <sz val="10"/>
        <color rgb="FF0000FF"/>
        <rFont val="Frutiger 45 Light"/>
        <family val="2"/>
      </rPr>
      <t>Frequency of publication</t>
    </r>
  </si>
  <si>
    <r>
      <rPr>
        <b/>
        <sz val="12"/>
        <rFont val="Frutiger 45 Light"/>
        <family val="2"/>
      </rPr>
      <t>Key figures</t>
    </r>
  </si>
  <si>
    <r>
      <rPr>
        <b/>
        <sz val="10"/>
        <rFont val="Frutiger 45 Light"/>
        <family val="2"/>
      </rPr>
      <t>Finance</t>
    </r>
  </si>
  <si>
    <r>
      <rPr>
        <u/>
        <sz val="10"/>
        <color rgb="FF0000FF"/>
        <rFont val="Frutiger 45 Light"/>
        <family val="2"/>
      </rPr>
      <t>Financial results by Group and segment</t>
    </r>
  </si>
  <si>
    <r>
      <rPr>
        <u/>
        <sz val="10"/>
        <color rgb="FF0000FF"/>
        <rFont val="Frutiger 45 Light"/>
        <family val="2"/>
      </rPr>
      <t>Financing</t>
    </r>
  </si>
  <si>
    <r>
      <rPr>
        <u/>
        <sz val="10"/>
        <color rgb="FF0000FF"/>
        <rFont val="Frutiger 45 Light"/>
        <family val="2"/>
      </rPr>
      <t>Cash flow and investments</t>
    </r>
  </si>
  <si>
    <r>
      <rPr>
        <u/>
        <sz val="10"/>
        <color rgb="FF0000FF"/>
        <rFont val="Frutiger 45 Light"/>
        <family val="2"/>
      </rPr>
      <t>Brand value</t>
    </r>
  </si>
  <si>
    <r>
      <rPr>
        <b/>
        <sz val="10"/>
        <rFont val="Frutiger 45 Light"/>
        <family val="2"/>
      </rPr>
      <t>Volumes</t>
    </r>
  </si>
  <si>
    <r>
      <rPr>
        <u/>
        <sz val="10"/>
        <color rgb="FF0000FF"/>
        <rFont val="Frutiger 45 Light"/>
        <family val="2"/>
      </rPr>
      <t>Volume trends in the segments and units</t>
    </r>
  </si>
  <si>
    <r>
      <rPr>
        <u/>
        <sz val="10"/>
        <color rgb="FF0000FF"/>
        <rFont val="Frutiger 45 Light"/>
        <family val="2"/>
      </rPr>
      <t>Volume of payment transactions</t>
    </r>
  </si>
  <si>
    <r>
      <rPr>
        <b/>
        <sz val="10"/>
        <rFont val="Frutiger 45 Light"/>
        <family val="2"/>
      </rPr>
      <t>Customers and service quality</t>
    </r>
  </si>
  <si>
    <r>
      <rPr>
        <u/>
        <sz val="10"/>
        <color rgb="FF0000FF"/>
        <rFont val="Frutiger 45 Light"/>
        <family val="2"/>
      </rPr>
      <t>Customer satisfaction</t>
    </r>
  </si>
  <si>
    <r>
      <rPr>
        <u/>
        <sz val="10"/>
        <color rgb="FF0000FF"/>
        <rFont val="Frutiger 45 Light"/>
        <family val="2"/>
      </rPr>
      <t>Price comparison (letter price index, parcel price index)</t>
    </r>
  </si>
  <si>
    <r>
      <rPr>
        <u/>
        <sz val="10"/>
        <color rgb="FF0000FF"/>
        <rFont val="Frutiger 45 Light"/>
        <family val="2"/>
      </rPr>
      <t>Delivery times for letters and parcels</t>
    </r>
  </si>
  <si>
    <r>
      <rPr>
        <u/>
        <sz val="10"/>
        <color rgb="FF0000FF"/>
        <rFont val="Frutiger 45 Light"/>
        <family val="2"/>
      </rPr>
      <t>Timely processing of payment slips (PostFinance)</t>
    </r>
  </si>
  <si>
    <r>
      <rPr>
        <u/>
        <sz val="10"/>
        <color rgb="FF0000FF"/>
        <rFont val="Frutiger 45 Light"/>
        <family val="2"/>
      </rPr>
      <t>Queuing times at counters</t>
    </r>
  </si>
  <si>
    <r>
      <rPr>
        <u/>
        <sz val="10"/>
        <color rgb="FF0000FF"/>
        <rFont val="Frutiger 45 Light"/>
        <family val="2"/>
      </rPr>
      <t>Post offices</t>
    </r>
  </si>
  <si>
    <r>
      <rPr>
        <u/>
        <sz val="10"/>
        <color rgb="FF0000FF"/>
        <rFont val="Frutiger 45 Light"/>
        <family val="2"/>
      </rPr>
      <t>Density of network access points (country comparison)</t>
    </r>
  </si>
  <si>
    <r>
      <rPr>
        <u/>
        <sz val="10"/>
        <color rgb="FF0000FF"/>
        <rFont val="Frutiger 45 Light"/>
        <family val="2"/>
      </rPr>
      <t>Market shares</t>
    </r>
  </si>
  <si>
    <r>
      <rPr>
        <b/>
        <sz val="10"/>
        <rFont val="Frutiger 45 Light"/>
        <family val="2"/>
      </rPr>
      <t>Employees</t>
    </r>
  </si>
  <si>
    <r>
      <rPr>
        <u/>
        <sz val="10"/>
        <color rgb="FF0000FF"/>
        <rFont val="Frutiger 45 Light"/>
        <family val="2"/>
      </rPr>
      <t>Headcount</t>
    </r>
  </si>
  <si>
    <r>
      <rPr>
        <u/>
        <sz val="10"/>
        <color rgb="FF0000FF"/>
        <rFont val="Frutiger 45 Light"/>
        <family val="2"/>
      </rPr>
      <t>Staff turnover</t>
    </r>
  </si>
  <si>
    <r>
      <rPr>
        <u/>
        <sz val="10"/>
        <color rgb="FF0000FF"/>
        <rFont val="Frutiger 45 Light"/>
        <family val="2"/>
      </rPr>
      <t>Trainees</t>
    </r>
  </si>
  <si>
    <r>
      <rPr>
        <u/>
        <sz val="10"/>
        <color rgb="FF0000FF"/>
        <rFont val="Frutiger 45 Light"/>
        <family val="2"/>
      </rPr>
      <t>Young talent</t>
    </r>
  </si>
  <si>
    <r>
      <rPr>
        <u/>
        <sz val="10"/>
        <color rgb="FF0000FF"/>
        <rFont val="Frutiger 45 Light"/>
        <family val="2"/>
      </rPr>
      <t>Employment conditions</t>
    </r>
  </si>
  <si>
    <r>
      <rPr>
        <u/>
        <sz val="10"/>
        <color rgb="FF0000FF"/>
        <rFont val="Frutiger 45 Light"/>
        <family val="2"/>
      </rPr>
      <t>Remuneration</t>
    </r>
  </si>
  <si>
    <r>
      <rPr>
        <u/>
        <sz val="10"/>
        <color rgb="FF0000FF"/>
        <rFont val="Frutiger 45 Light"/>
        <family val="2"/>
      </rPr>
      <t>Pension fund</t>
    </r>
  </si>
  <si>
    <r>
      <rPr>
        <u/>
        <sz val="10"/>
        <color rgb="FF0000FF"/>
        <rFont val="Frutiger 45 Light"/>
        <family val="2"/>
      </rPr>
      <t>Gender distribution</t>
    </r>
  </si>
  <si>
    <r>
      <rPr>
        <u/>
        <sz val="10"/>
        <color rgb="FF0000FF"/>
        <rFont val="Frutiger 45 Light"/>
        <family val="2"/>
      </rPr>
      <t>Women in management</t>
    </r>
  </si>
  <si>
    <r>
      <rPr>
        <u/>
        <sz val="10"/>
        <color rgb="FF0000FF"/>
        <rFont val="Frutiger 45 Light"/>
        <family val="2"/>
      </rPr>
      <t>Language diversity</t>
    </r>
  </si>
  <si>
    <r>
      <rPr>
        <u/>
        <sz val="10"/>
        <color rgb="FF0000FF"/>
        <rFont val="Frutiger 45 Light"/>
        <family val="2"/>
      </rPr>
      <t>Nationalities</t>
    </r>
  </si>
  <si>
    <r>
      <rPr>
        <u/>
        <sz val="10"/>
        <color rgb="FF0000FF"/>
        <rFont val="Frutiger 45 Light"/>
        <family val="2"/>
      </rPr>
      <t>Demographics (age distribution)</t>
    </r>
  </si>
  <si>
    <r>
      <rPr>
        <u/>
        <sz val="10"/>
        <color rgb="FF0000FF"/>
        <rFont val="Frutiger 45 Light"/>
        <family val="2"/>
      </rPr>
      <t>Part-time</t>
    </r>
  </si>
  <si>
    <r>
      <rPr>
        <u/>
        <sz val="10"/>
        <color rgb="FF0000FF"/>
        <rFont val="Frutiger 45 Light"/>
        <family val="2"/>
      </rPr>
      <t>Health management (accidents, illness and days lost to accidents)</t>
    </r>
  </si>
  <si>
    <r>
      <rPr>
        <u/>
        <sz val="10"/>
        <color rgb="FF0000FF"/>
        <rFont val="Frutiger 45 Light"/>
        <family val="2"/>
      </rPr>
      <t>Employee satisfaction</t>
    </r>
  </si>
  <si>
    <r>
      <rPr>
        <u/>
        <sz val="10"/>
        <color rgb="FF0000FF"/>
        <rFont val="Frutiger 45 Light"/>
        <family val="2"/>
      </rPr>
      <t>Motivation and commitment</t>
    </r>
  </si>
  <si>
    <r>
      <rPr>
        <u/>
        <sz val="10"/>
        <color rgb="FF0000FF"/>
        <rFont val="Frutiger 45 Light"/>
        <family val="2"/>
      </rPr>
      <t>Job centre</t>
    </r>
  </si>
  <si>
    <r>
      <rPr>
        <b/>
        <sz val="10"/>
        <rFont val="Frutiger 45 Light"/>
        <family val="2"/>
      </rPr>
      <t>Environment</t>
    </r>
  </si>
  <si>
    <r>
      <rPr>
        <u/>
        <sz val="10"/>
        <color rgb="FF0000FF"/>
        <rFont val="Frutiger 45 Light"/>
        <family val="2"/>
      </rPr>
      <t>Direct and indirect energy consumption</t>
    </r>
  </si>
  <si>
    <r>
      <rPr>
        <u/>
        <sz val="10"/>
        <color rgb="FF0000FF"/>
        <rFont val="Frutiger 45 Light"/>
        <family val="2"/>
      </rPr>
      <t>Paper, water, waste</t>
    </r>
  </si>
  <si>
    <r>
      <rPr>
        <u/>
        <sz val="10"/>
        <color rgb="FF0000FF"/>
        <rFont val="Frutiger 45 Light"/>
        <family val="2"/>
      </rPr>
      <t>Carbon footprint</t>
    </r>
  </si>
  <si>
    <r>
      <rPr>
        <u/>
        <sz val="10"/>
        <color rgb="FF0000FF"/>
        <rFont val="Frutiger 45 Light"/>
        <family val="2"/>
      </rPr>
      <t>Air pollution</t>
    </r>
  </si>
  <si>
    <r>
      <rPr>
        <b/>
        <sz val="10"/>
        <rFont val="Frutiger 45 Light"/>
        <family val="2"/>
      </rPr>
      <t>Society</t>
    </r>
  </si>
  <si>
    <r>
      <rPr>
        <u/>
        <sz val="10"/>
        <color rgb="FF0000FF"/>
        <rFont val="Frutiger 45 Light"/>
        <family val="2"/>
      </rPr>
      <t>Charity and sponsorship</t>
    </r>
  </si>
  <si>
    <r>
      <rPr>
        <u/>
        <sz val="10"/>
        <color rgb="FF0000FF"/>
        <rFont val="Frutiger 45 Light"/>
        <family val="2"/>
      </rPr>
      <t>Breaches of the law</t>
    </r>
  </si>
  <si>
    <r>
      <rPr>
        <u/>
        <sz val="10"/>
        <color rgb="FF0000FF"/>
        <rFont val="Frutiger 45 Light"/>
        <family val="2"/>
      </rPr>
      <t>Jobs in regions (cantonal distribution, peripheral regions)</t>
    </r>
  </si>
  <si>
    <r>
      <rPr>
        <u/>
        <sz val="10"/>
        <color rgb="FF0000FF"/>
        <rFont val="Frutiger 45 Light"/>
        <family val="2"/>
      </rPr>
      <t>Distribution of added value</t>
    </r>
  </si>
  <si>
    <r>
      <rPr>
        <u/>
        <sz val="10"/>
        <color rgb="FF0000FF"/>
        <rFont val="Frutiger 45 Light"/>
        <family val="2"/>
      </rPr>
      <t>Back</t>
    </r>
  </si>
  <si>
    <r>
      <rPr>
        <b/>
        <sz val="12"/>
        <rFont val="Frutiger 45 Light"/>
        <family val="2"/>
      </rPr>
      <t>Principles of integrated reporting</t>
    </r>
  </si>
  <si>
    <r>
      <rPr>
        <sz val="10"/>
        <rFont val="Frutiger 45 Light"/>
        <family val="2"/>
      </rPr>
      <t>The Annual Report 2013 is the eighth integrated report by Swiss Post covering the social and environmental facets as well as the financial aspects of our activities (sustainability reporting).</t>
    </r>
  </si>
  <si>
    <r>
      <rPr>
        <sz val="10"/>
        <rFont val="Frutiger 45 Light"/>
        <family val="2"/>
      </rPr>
      <t>For the Annual Report, we undertake to apply the principles of sustainability reporting outlined below and to make ongoing improvements in this respect.</t>
    </r>
  </si>
  <si>
    <r>
      <rPr>
        <sz val="10"/>
        <rFont val="Frutiger 45 Light"/>
        <family val="2"/>
      </rPr>
      <t>We are aware that, in issuing our integrated report, we are only in the initial stages of applying and complying with these principles and criteria. With this in mind, the following principles should be seen as a series of steps and objectives to be worked towards over time.</t>
    </r>
  </si>
  <si>
    <r>
      <rPr>
        <u/>
        <sz val="10"/>
        <color rgb="FF0000FF"/>
        <rFont val="Frutiger 45 Light"/>
        <family val="2"/>
      </rPr>
      <t>Back</t>
    </r>
  </si>
  <si>
    <r>
      <rPr>
        <b/>
        <sz val="11"/>
        <rFont val="Frutiger 45 Light"/>
        <family val="2"/>
      </rPr>
      <t>Principles governing report content</t>
    </r>
  </si>
  <si>
    <r>
      <rPr>
        <b/>
        <sz val="10"/>
        <rFont val="Frutiger 45 Light"/>
        <family val="2"/>
      </rPr>
      <t>Materiality</t>
    </r>
  </si>
  <si>
    <r>
      <rPr>
        <sz val="10"/>
        <rFont val="Frutiger 45 Light"/>
        <family val="2"/>
      </rPr>
      <t>We report on all aspects of our business activities that we believe to be relevant to sustainable development and whose inclusion will enable a thorough assessment of our performance.</t>
    </r>
  </si>
  <si>
    <r>
      <rPr>
        <b/>
        <sz val="10"/>
        <rFont val="Frutiger 45 Light"/>
        <family val="2"/>
      </rPr>
      <t>Inclusiveness</t>
    </r>
  </si>
  <si>
    <r>
      <rPr>
        <b/>
        <sz val="10"/>
        <rFont val="Frutiger 45 Light"/>
        <family val="2"/>
      </rPr>
      <t>Sustainability context</t>
    </r>
  </si>
  <si>
    <r>
      <rPr>
        <sz val="10"/>
        <rFont val="Frutiger 45 Light"/>
        <family val="2"/>
      </rPr>
      <t>We endeavour to present our own performance in working towards sustainable development in a wider economic, social and environmental context.</t>
    </r>
  </si>
  <si>
    <r>
      <rPr>
        <b/>
        <sz val="10"/>
        <rFont val="Frutiger 45 Light"/>
        <family val="2"/>
      </rPr>
      <t>Completeness</t>
    </r>
  </si>
  <si>
    <r>
      <rPr>
        <sz val="10"/>
        <rFont val="Frutiger 45 Light"/>
        <family val="2"/>
      </rPr>
      <t>We communicate the relevant information required to enable our main stakeholders to assess our performance in working towards sustainable development, both within the defined scope and during the reporting period. In doing so, we give particular consideration to current social policy issues at national and international level.</t>
    </r>
  </si>
  <si>
    <r>
      <rPr>
        <sz val="9"/>
        <rFont val="Frutiger 45 Light"/>
        <family val="2"/>
      </rPr>
      <t>1) We include the stakeholders by carrying out a standardized stakeholder survey and through our membership and participation in the following organizations, institutions and initiatives:</t>
    </r>
  </si>
  <si>
    <r>
      <rPr>
        <sz val="9"/>
        <rFont val="Frutiger 45 Light"/>
        <family val="2"/>
      </rPr>
      <t>– öbu: – The Swiss Association for Environmentally Conscious Management</t>
    </r>
  </si>
  <si>
    <r>
      <rPr>
        <sz val="9"/>
        <rFont val="Frutiger 45 Light"/>
        <family val="2"/>
      </rPr>
      <t>(öbu) is a network comprising more than 400 Swiss businesses. The association’s aim is the further development of the Swiss business sector in line with the principles of sustainability.</t>
    </r>
  </si>
  <si>
    <r>
      <rPr>
        <sz val="9"/>
        <rFont val="Frutiger 45 Light"/>
        <family val="2"/>
      </rPr>
      <t>– Universal Postal Union project team “Posts and Environment”:</t>
    </r>
  </si>
  <si>
    <r>
      <rPr>
        <sz val="9"/>
        <rFont val="Frutiger 45 Light"/>
        <family val="2"/>
      </rPr>
      <t>– This project team is tasked with raising the member countries’ awareness of environmental issues and proposing specific measures for them to implement.</t>
    </r>
  </si>
  <si>
    <r>
      <rPr>
        <sz val="9"/>
        <rFont val="Frutiger 45 Light"/>
        <family val="2"/>
      </rPr>
      <t>– WWF Climate Group:</t>
    </r>
  </si>
  <si>
    <r>
      <rPr>
        <sz val="9"/>
        <rFont val="Frutiger 45 Light"/>
        <family val="2"/>
      </rPr>
      <t>Swiss Post has been a member since the first quarter of 2009. This is a partnership working towards climate protection.</t>
    </r>
  </si>
  <si>
    <r>
      <rPr>
        <sz val="9"/>
        <rFont val="Frutiger 45 Light"/>
        <family val="2"/>
      </rPr>
      <t>– International Post Corporation (IPC): Environmental Measurement and Monitoring System (EMMS):</t>
    </r>
  </si>
  <si>
    <r>
      <rPr>
        <sz val="9"/>
        <rFont val="Frutiger 45 Light"/>
        <family val="2"/>
      </rPr>
      <t>Reporting of environmental policies, environmental performance and results in accordance with the common reporting structure</t>
    </r>
  </si>
  <si>
    <r>
      <rPr>
        <sz val="9"/>
        <rFont val="Frutiger 45 Light"/>
        <family val="2"/>
      </rPr>
      <t>– PostEurop (PE): Greenhouse Gas Reduction Programme</t>
    </r>
  </si>
  <si>
    <r>
      <rPr>
        <sz val="9"/>
        <rFont val="Frutiger 45 Light"/>
        <family val="2"/>
      </rPr>
      <t>Co-development of standards and annual reporting</t>
    </r>
  </si>
  <si>
    <r>
      <rPr>
        <u/>
        <sz val="10"/>
        <color rgb="FF0000FF"/>
        <rFont val="Frutiger 45 Light"/>
        <family val="2"/>
      </rPr>
      <t>Back</t>
    </r>
  </si>
  <si>
    <r>
      <rPr>
        <b/>
        <sz val="11"/>
        <rFont val="Frutiger 45 Light"/>
        <family val="2"/>
      </rPr>
      <t>Principles governing report quality</t>
    </r>
  </si>
  <si>
    <r>
      <rPr>
        <b/>
        <sz val="10"/>
        <rFont val="Frutiger 45 Light"/>
        <family val="2"/>
      </rPr>
      <t>Balance</t>
    </r>
  </si>
  <si>
    <r>
      <rPr>
        <sz val="10"/>
        <rFont val="Frutiger 45 Light"/>
        <family val="2"/>
      </rPr>
      <t>We aim to present an unbiased, balanced and objective picture of our performance in working towards sustainable company development.</t>
    </r>
  </si>
  <si>
    <r>
      <rPr>
        <b/>
        <sz val="10"/>
        <rFont val="Frutiger 45 Light"/>
        <family val="2"/>
      </rPr>
      <t>Comparability</t>
    </r>
  </si>
  <si>
    <r>
      <rPr>
        <b/>
        <sz val="10"/>
        <rFont val="Frutiger 45 Light"/>
        <family val="2"/>
      </rPr>
      <t>Accuracy</t>
    </r>
  </si>
  <si>
    <r>
      <rPr>
        <sz val="10"/>
        <rFont val="Frutiger 45 Light"/>
        <family val="2"/>
      </rPr>
      <t>We endeavour to report qualitative and quantitative information that is sufficiently accurate with regard to the significance of that information. The users of the information should be able to make their assessment on the basis of reliable information.</t>
    </r>
  </si>
  <si>
    <r>
      <rPr>
        <b/>
        <sz val="10"/>
        <rFont val="Frutiger 45 Light"/>
        <family val="2"/>
      </rPr>
      <t>Timeliness</t>
    </r>
  </si>
  <si>
    <r>
      <rPr>
        <sz val="10"/>
        <rFont val="Frutiger 45 Light"/>
        <family val="2"/>
      </rPr>
      <t>The comprehensive integrated reporting documents are prepared annually. We aim to capture and communicate the information and data as soon as possible. During the year, we communicate information in as timely a manner and as close to the events described as possible – mainly via the Internet.</t>
    </r>
  </si>
  <si>
    <r>
      <rPr>
        <b/>
        <sz val="10"/>
        <rFont val="Frutiger 45 Light"/>
        <family val="2"/>
      </rPr>
      <t>Clarity</t>
    </r>
  </si>
  <si>
    <r>
      <rPr>
        <sz val="10"/>
        <rFont val="Frutiger 45 Light"/>
        <family val="2"/>
      </rPr>
      <t>We endeavour to prepare the information so that it is understandable and accessible to the main users of the integrated report.</t>
    </r>
  </si>
  <si>
    <r>
      <rPr>
        <b/>
        <sz val="10"/>
        <rFont val="Frutiger 45 Light"/>
        <family val="2"/>
      </rPr>
      <t>Reliability</t>
    </r>
  </si>
  <si>
    <r>
      <rPr>
        <sz val="10"/>
        <rFont val="Frutiger 45 Light"/>
        <family val="2"/>
      </rPr>
      <t>We aim to make the reporting process transparent. We disclose the processes, methods and assumptions underlying the information contained in the report, thereby ensuring the report’s credibility and rendering the information more useful to users. We capture, analyse and communicate our data and information in such a way that its reliability can be examined by internal and external auditors.</t>
    </r>
  </si>
  <si>
    <r>
      <rPr>
        <u/>
        <sz val="10"/>
        <color rgb="FF0000FF"/>
        <rFont val="Frutiger 45 Light"/>
        <family val="2"/>
      </rPr>
      <t>Back</t>
    </r>
  </si>
  <si>
    <r>
      <rPr>
        <b/>
        <sz val="11"/>
        <rFont val="Frutiger 45 Light"/>
        <family val="2"/>
      </rPr>
      <t>Principle governing report scope</t>
    </r>
  </si>
  <si>
    <r>
      <rPr>
        <sz val="10"/>
        <rFont val="Frutiger 45 Light"/>
        <family val="2"/>
      </rPr>
      <t>As a rule, the information in this table of figures relates to a single financial year (1 January to 31 December) and includes</t>
    </r>
  </si>
  <si>
    <r>
      <rPr>
        <sz val="10"/>
        <rFont val="Frutiger 45 Light"/>
        <family val="2"/>
      </rPr>
      <t>– all activities, products and services</t>
    </r>
  </si>
  <si>
    <r>
      <rPr>
        <sz val="10"/>
        <rFont val="Frutiger 45 Light"/>
        <family val="2"/>
      </rPr>
      <t>– in all countries</t>
    </r>
  </si>
  <si>
    <r>
      <rPr>
        <sz val="10"/>
        <rFont val="Frutiger 45 Light"/>
        <family val="2"/>
      </rPr>
      <t>– at all companies</t>
    </r>
  </si>
  <si>
    <r>
      <rPr>
        <sz val="10"/>
        <rFont val="Frutiger 45 Light"/>
        <family val="2"/>
      </rPr>
      <t>Exceptions to this principle are noted in each case.</t>
    </r>
  </si>
  <si>
    <r>
      <rPr>
        <u/>
        <sz val="10"/>
        <color rgb="FF0000FF"/>
        <rFont val="Frutiger 45 Light"/>
        <family val="2"/>
      </rPr>
      <t>Back</t>
    </r>
  </si>
  <si>
    <r>
      <rPr>
        <b/>
        <sz val="11"/>
        <rFont val="Frutiger 45 Light"/>
        <family val="2"/>
      </rPr>
      <t>Frequency of publication</t>
    </r>
  </si>
  <si>
    <r>
      <rPr>
        <sz val="10"/>
        <rFont val="Frutiger 45 Light"/>
        <family val="2"/>
      </rPr>
      <t>The Annual Report is published once a year. It integrates and replaces the environmental report (last report:  2005) and the social report (last report: 2004, updated employee key figures: 2005).</t>
    </r>
  </si>
  <si>
    <r>
      <rPr>
        <u/>
        <sz val="10"/>
        <color rgb="FF0000FF"/>
        <rFont val="Frutiger 45 Light"/>
        <family val="2"/>
      </rPr>
      <t>Back</t>
    </r>
  </si>
  <si>
    <r>
      <rPr>
        <b/>
        <sz val="10"/>
        <rFont val="Frutiger 45 Light"/>
        <family val="2"/>
      </rPr>
      <t>Group volume trends in the segments and units</t>
    </r>
  </si>
  <si>
    <r>
      <rPr>
        <sz val="10"/>
        <rFont val="Frutiger 45 Light"/>
        <family val="2"/>
      </rPr>
      <t>Footnotes</t>
    </r>
  </si>
  <si>
    <r>
      <rPr>
        <sz val="10"/>
        <rFont val="Frutiger 45 Light"/>
        <family val="2"/>
      </rPr>
      <t>GRI indicator</t>
    </r>
  </si>
  <si>
    <r>
      <rPr>
        <b/>
        <sz val="10"/>
        <rFont val="Frutiger 45 Light"/>
        <family val="2"/>
      </rPr>
      <t>Group</t>
    </r>
  </si>
  <si>
    <r>
      <rPr>
        <sz val="10"/>
        <rFont val="Frutiger 45 Light"/>
        <family val="2"/>
      </rPr>
      <t>Addressed letters</t>
    </r>
  </si>
  <si>
    <r>
      <rPr>
        <sz val="10"/>
        <rFont val="Frutiger 45 Light"/>
        <family val="2"/>
      </rPr>
      <t>Millions of items sent</t>
    </r>
  </si>
  <si>
    <r>
      <rPr>
        <sz val="10"/>
        <rFont val="Frutiger 45 Light"/>
        <family val="2"/>
      </rPr>
      <t>1, 7</t>
    </r>
  </si>
  <si>
    <r>
      <rPr>
        <sz val="10"/>
        <rFont val="Frutiger 45 Light"/>
        <family val="2"/>
      </rPr>
      <t>Parcel volume</t>
    </r>
  </si>
  <si>
    <r>
      <rPr>
        <sz val="10"/>
        <rFont val="Frutiger 45 Light"/>
        <family val="2"/>
      </rPr>
      <t>Millions of items sent</t>
    </r>
  </si>
  <si>
    <r>
      <rPr>
        <sz val="10"/>
        <rFont val="Frutiger 45 Light"/>
        <family val="2"/>
      </rPr>
      <t>Average customer deposits (PostFinance)</t>
    </r>
  </si>
  <si>
    <r>
      <rPr>
        <sz val="10"/>
        <rFont val="Frutiger 45 Light"/>
        <family val="2"/>
      </rPr>
      <t>CHF million</t>
    </r>
  </si>
  <si>
    <r>
      <rPr>
        <sz val="10"/>
        <rFont val="Frutiger 45 Light"/>
        <family val="2"/>
      </rPr>
      <t>Number of passengers in Switzerland</t>
    </r>
  </si>
  <si>
    <r>
      <rPr>
        <sz val="10"/>
        <rFont val="Frutiger 45 Light"/>
        <family val="2"/>
      </rPr>
      <t>In millions</t>
    </r>
  </si>
  <si>
    <r>
      <rPr>
        <b/>
        <sz val="10"/>
        <rFont val="Frutiger 45 Light"/>
        <family val="2"/>
      </rPr>
      <t>PostMail</t>
    </r>
  </si>
  <si>
    <r>
      <rPr>
        <sz val="10"/>
        <rFont val="Frutiger 45 Light"/>
        <family val="2"/>
      </rPr>
      <t>Addressed letters</t>
    </r>
  </si>
  <si>
    <r>
      <rPr>
        <sz val="10"/>
        <rFont val="Frutiger 45 Light"/>
        <family val="2"/>
      </rPr>
      <t>Millions of items sent</t>
    </r>
  </si>
  <si>
    <r>
      <rPr>
        <sz val="10"/>
        <rFont val="Frutiger 45 Light"/>
        <family val="2"/>
      </rPr>
      <t>1, 7</t>
    </r>
  </si>
  <si>
    <r>
      <rPr>
        <sz val="10"/>
        <rFont val="Frutiger 45 Light"/>
        <family val="2"/>
      </rPr>
      <t>Priority items</t>
    </r>
  </si>
  <si>
    <r>
      <rPr>
        <sz val="10"/>
        <rFont val="Frutiger 45 Light"/>
        <family val="2"/>
      </rPr>
      <t>Millions of items sent</t>
    </r>
  </si>
  <si>
    <r>
      <rPr>
        <sz val="10"/>
        <rFont val="Frutiger 45 Light"/>
        <family val="2"/>
      </rPr>
      <t>1, 7</t>
    </r>
  </si>
  <si>
    <r>
      <rPr>
        <sz val="10"/>
        <rFont val="Frutiger 45 Light"/>
        <family val="2"/>
      </rPr>
      <t>Non-priority items</t>
    </r>
  </si>
  <si>
    <r>
      <rPr>
        <sz val="10"/>
        <rFont val="Frutiger 45 Light"/>
        <family val="2"/>
      </rPr>
      <t>Millions of items sent</t>
    </r>
  </si>
  <si>
    <r>
      <rPr>
        <sz val="10"/>
        <rFont val="Frutiger 45 Light"/>
        <family val="2"/>
      </rPr>
      <t>1, 7</t>
    </r>
  </si>
  <si>
    <r>
      <rPr>
        <sz val="10"/>
        <rFont val="Frutiger 45 Light"/>
        <family val="2"/>
      </rPr>
      <t>Non-priority bulk items</t>
    </r>
  </si>
  <si>
    <r>
      <rPr>
        <sz val="10"/>
        <rFont val="Frutiger 45 Light"/>
        <family val="2"/>
      </rPr>
      <t>Millions of items sent</t>
    </r>
  </si>
  <si>
    <r>
      <rPr>
        <sz val="10"/>
        <rFont val="Frutiger 45 Light"/>
        <family val="2"/>
      </rPr>
      <t>1, 7</t>
    </r>
  </si>
  <si>
    <r>
      <rPr>
        <sz val="10"/>
        <rFont val="Frutiger 45 Light"/>
        <family val="2"/>
      </rPr>
      <t>Unaddressed items</t>
    </r>
  </si>
  <si>
    <r>
      <rPr>
        <sz val="10"/>
        <rFont val="Frutiger 45 Light"/>
        <family val="2"/>
      </rPr>
      <t>Millions of items sent</t>
    </r>
  </si>
  <si>
    <r>
      <rPr>
        <sz val="10"/>
        <rFont val="Frutiger 45 Light"/>
        <family val="2"/>
      </rPr>
      <t>1, 7</t>
    </r>
  </si>
  <si>
    <r>
      <rPr>
        <sz val="10"/>
        <rFont val="Frutiger 45 Light"/>
        <family val="2"/>
      </rPr>
      <t>Newspapers</t>
    </r>
  </si>
  <si>
    <r>
      <rPr>
        <sz val="10"/>
        <rFont val="Frutiger 45 Light"/>
        <family val="2"/>
      </rPr>
      <t>Millions of items sent</t>
    </r>
  </si>
  <si>
    <r>
      <rPr>
        <sz val="10"/>
        <rFont val="Frutiger 45 Light"/>
        <family val="2"/>
      </rPr>
      <t>1, 7</t>
    </r>
  </si>
  <si>
    <r>
      <rPr>
        <b/>
        <sz val="10"/>
        <rFont val="Frutiger 45 Light"/>
        <family val="2"/>
      </rPr>
      <t>PostLogistics</t>
    </r>
  </si>
  <si>
    <r>
      <rPr>
        <sz val="10"/>
        <rFont val="Frutiger 45 Light"/>
        <family val="2"/>
      </rPr>
      <t>Parcels (Prio and Eco)</t>
    </r>
  </si>
  <si>
    <r>
      <rPr>
        <sz val="10"/>
        <rFont val="Frutiger 45 Light"/>
        <family val="2"/>
      </rPr>
      <t>Millions of items sent</t>
    </r>
  </si>
  <si>
    <r>
      <rPr>
        <sz val="10"/>
        <rFont val="Frutiger 45 Light"/>
        <family val="2"/>
      </rPr>
      <t>Parcels (Prio) GK</t>
    </r>
  </si>
  <si>
    <r>
      <rPr>
        <sz val="10"/>
        <rFont val="Frutiger 45 Light"/>
        <family val="2"/>
      </rPr>
      <t>Millions of items sent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</si>
  <si>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</si>
  <si>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</si>
  <si>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</si>
  <si>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</si>
  <si>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</si>
  <si>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Swiss Express</t>
    </r>
  </si>
  <si>
    <r>
      <rPr>
        <sz val="10"/>
        <rFont val="Frutiger 45 Light"/>
        <family val="2"/>
      </rPr>
      <t>Millions of items sent</t>
    </r>
  </si>
  <si>
    <r>
      <rPr>
        <sz val="10"/>
        <rFont val="Frutiger 45 Light"/>
        <family val="2"/>
      </rPr>
      <t>Warehouse logistics</t>
    </r>
  </si>
  <si>
    <r>
      <rPr>
        <sz val="10"/>
        <rFont val="Frutiger 45 Light"/>
        <family val="2"/>
      </rPr>
      <t>Net sales in CHF million</t>
    </r>
  </si>
  <si>
    <r>
      <rPr>
        <sz val="10"/>
        <rFont val="Frutiger 45 Light"/>
        <family val="2"/>
      </rPr>
      <t>Swiss-Express “Innight”</t>
    </r>
  </si>
  <si>
    <r>
      <rPr>
        <sz val="10"/>
        <rFont val="Frutiger 45 Light"/>
        <family val="2"/>
      </rPr>
      <t>Net sales in CHF million</t>
    </r>
  </si>
  <si>
    <r>
      <rPr>
        <b/>
        <sz val="10"/>
        <rFont val="Frutiger 45 Light"/>
        <family val="2"/>
      </rPr>
      <t>International</t>
    </r>
  </si>
  <si>
    <r>
      <rPr>
        <sz val="10"/>
        <rFont val="Frutiger 45 Light"/>
        <family val="2"/>
      </rPr>
      <t>Letter exports</t>
    </r>
  </si>
  <si>
    <r>
      <rPr>
        <sz val="10"/>
        <rFont val="Frutiger 45 Light"/>
        <family val="2"/>
      </rPr>
      <t>Millions of items sent</t>
    </r>
  </si>
  <si>
    <r>
      <rPr>
        <sz val="10"/>
        <rFont val="Frutiger 45 Light"/>
        <family val="2"/>
      </rPr>
      <t>2, 7</t>
    </r>
  </si>
  <si>
    <r>
      <rPr>
        <sz val="10"/>
        <rFont val="Frutiger 45 Light"/>
        <family val="2"/>
      </rPr>
      <t>Parcel exports</t>
    </r>
  </si>
  <si>
    <r>
      <rPr>
        <sz val="10"/>
        <rFont val="Frutiger 45 Light"/>
        <family val="2"/>
      </rPr>
      <t>Millions of items sent</t>
    </r>
  </si>
  <si>
    <r>
      <rPr>
        <sz val="10"/>
        <rFont val="Frutiger 45 Light"/>
        <family val="2"/>
      </rPr>
      <t>1, 2, 7</t>
    </r>
  </si>
  <si>
    <r>
      <rPr>
        <sz val="10"/>
        <rFont val="Frutiger 45 Light"/>
        <family val="2"/>
      </rPr>
      <t>GLS</t>
    </r>
  </si>
  <si>
    <r>
      <rPr>
        <sz val="10"/>
        <rFont val="Frutiger 45 Light"/>
        <family val="2"/>
      </rPr>
      <t>Millions of items sent</t>
    </r>
  </si>
  <si>
    <r>
      <rPr>
        <sz val="10"/>
        <rFont val="Frutiger 45 Light"/>
        <family val="2"/>
      </rPr>
      <t>Courier exports (TNT Swiss Post AG)</t>
    </r>
  </si>
  <si>
    <r>
      <rPr>
        <sz val="10"/>
        <rFont val="Frutiger 45 Light"/>
        <family val="2"/>
      </rPr>
      <t>Millions of items sent</t>
    </r>
  </si>
  <si>
    <r>
      <rPr>
        <sz val="10"/>
        <rFont val="Frutiger 45 Light"/>
        <family val="2"/>
      </rPr>
      <t>Newspaper exports</t>
    </r>
  </si>
  <si>
    <r>
      <rPr>
        <sz val="10"/>
        <rFont val="Frutiger 45 Light"/>
        <family val="2"/>
      </rPr>
      <t>Millions of items sent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</si>
  <si>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</si>
  <si>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</si>
  <si>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</si>
  <si>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</si>
  <si>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</si>
  <si>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 imports</t>
    </r>
  </si>
  <si>
    <r>
      <rPr>
        <sz val="10"/>
        <rFont val="Frutiger 45 Light"/>
        <family val="2"/>
      </rPr>
      <t>Millions of items sent</t>
    </r>
  </si>
  <si>
    <r>
      <rPr>
        <sz val="10"/>
        <rFont val="Frutiger 45 Light"/>
        <family val="2"/>
      </rPr>
      <t>2, 7</t>
    </r>
  </si>
  <si>
    <r>
      <rPr>
        <sz val="10"/>
        <rFont val="Frutiger 45 Light"/>
        <family val="2"/>
      </rPr>
      <t>Parcel imports</t>
    </r>
  </si>
  <si>
    <r>
      <rPr>
        <sz val="10"/>
        <rFont val="Frutiger 45 Light"/>
        <family val="2"/>
      </rPr>
      <t>Millions of items sent</t>
    </r>
  </si>
  <si>
    <r>
      <rPr>
        <sz val="10"/>
        <rFont val="Frutiger 45 Light"/>
        <family val="2"/>
      </rPr>
      <t>1, 2, 7</t>
    </r>
  </si>
  <si>
    <r>
      <rPr>
        <sz val="10"/>
        <rFont val="Frutiger 45 Light"/>
        <family val="2"/>
      </rPr>
      <t>GLS</t>
    </r>
  </si>
  <si>
    <r>
      <rPr>
        <sz val="10"/>
        <rFont val="Frutiger 45 Light"/>
        <family val="2"/>
      </rPr>
      <t>Millions of items sent</t>
    </r>
  </si>
  <si>
    <r>
      <rPr>
        <sz val="10"/>
        <rFont val="Frutiger 45 Light"/>
        <family val="2"/>
      </rPr>
      <t>Courier imports (EMS)</t>
    </r>
  </si>
  <si>
    <r>
      <rPr>
        <sz val="10"/>
        <rFont val="Frutiger 45 Light"/>
        <family val="2"/>
      </rPr>
      <t>Millions of items sent</t>
    </r>
  </si>
  <si>
    <r>
      <rPr>
        <sz val="10"/>
        <rFont val="Frutiger 45 Light"/>
        <family val="2"/>
      </rPr>
      <t>Newspaper imports</t>
    </r>
  </si>
  <si>
    <r>
      <rPr>
        <sz val="10"/>
        <rFont val="Frutiger 45 Light"/>
        <family val="2"/>
      </rPr>
      <t>Millions of items sent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</si>
  <si>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</si>
  <si>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</si>
  <si>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</si>
  <si>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</si>
  <si>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</si>
  <si>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Swiss Post Solutions</t>
    </r>
  </si>
  <si>
    <r>
      <rPr>
        <sz val="10"/>
        <rFont val="Frutiger 45 Light"/>
        <family val="2"/>
      </rPr>
      <t>Phone calls (Dialog Solutions - Customer Care)</t>
    </r>
  </si>
  <si>
    <r>
      <rPr>
        <sz val="10"/>
        <rFont val="Frutiger 45 Light"/>
        <family val="2"/>
      </rPr>
      <t>Volume in millions</t>
    </r>
  </si>
  <si>
    <r>
      <rPr>
        <sz val="10"/>
        <rFont val="Frutiger 45 Light"/>
        <family val="2"/>
      </rPr>
      <t>-</t>
    </r>
  </si>
  <si>
    <r>
      <rPr>
        <sz val="10"/>
        <rFont val="Frutiger 45 Light"/>
        <family val="2"/>
      </rPr>
      <t>Scanned pages (Document Solutions - Document Input Germany)</t>
    </r>
  </si>
  <si>
    <r>
      <rPr>
        <sz val="10"/>
        <rFont val="Frutiger 45 Light"/>
        <family val="2"/>
      </rPr>
      <t>Volume in millions</t>
    </r>
  </si>
  <si>
    <r>
      <rPr>
        <sz val="10"/>
        <rFont val="Frutiger 45 Light"/>
        <family val="2"/>
      </rPr>
      <t>-</t>
    </r>
  </si>
  <si>
    <r>
      <rPr>
        <sz val="10"/>
        <rFont val="Frutiger 45 Light"/>
        <family val="2"/>
      </rPr>
      <t>Personalized mailings (Dialog Solutions - Direct Mail)</t>
    </r>
  </si>
  <si>
    <r>
      <rPr>
        <sz val="10"/>
        <rFont val="Frutiger 45 Light"/>
        <family val="2"/>
      </rPr>
      <t>Volume in millions</t>
    </r>
  </si>
  <si>
    <r>
      <rPr>
        <sz val="10"/>
        <rFont val="Frutiger 45 Light"/>
        <family val="2"/>
      </rPr>
      <t>3, 10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</si>
  <si>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</si>
  <si>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</si>
  <si>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</si>
  <si>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</si>
  <si>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Personalized cards (Dialog Solutions - Cards)</t>
    </r>
  </si>
  <si>
    <r>
      <rPr>
        <sz val="10"/>
        <rFont val="Frutiger 45 Light"/>
        <family val="2"/>
      </rPr>
      <t>Volume in millions</t>
    </r>
  </si>
  <si>
    <r>
      <rPr>
        <sz val="10"/>
        <rFont val="Frutiger 45 Light"/>
        <family val="2"/>
      </rPr>
      <t>-</t>
    </r>
  </si>
  <si>
    <r>
      <rPr>
        <sz val="10"/>
        <rFont val="Frutiger 45 Light"/>
        <family val="2"/>
      </rPr>
      <t>Non-personalized cards (Dialog Solutions - Cards)</t>
    </r>
  </si>
  <si>
    <r>
      <rPr>
        <sz val="10"/>
        <rFont val="Frutiger 45 Light"/>
        <family val="2"/>
      </rPr>
      <t>Volume in millions</t>
    </r>
  </si>
  <si>
    <r>
      <rPr>
        <sz val="10"/>
        <rFont val="Frutiger 45 Light"/>
        <family val="2"/>
      </rPr>
      <t>-</t>
    </r>
  </si>
  <si>
    <r>
      <rPr>
        <sz val="10"/>
        <rFont val="Frutiger 45 Light"/>
        <family val="2"/>
      </rPr>
      <t>Consignments produced (Dialog Solutions - Document Output Switzerland)</t>
    </r>
  </si>
  <si>
    <r>
      <rPr>
        <sz val="10"/>
        <rFont val="Frutiger 45 Light"/>
        <family val="2"/>
      </rPr>
      <t>Volume in millions</t>
    </r>
  </si>
  <si>
    <r>
      <rPr>
        <sz val="10"/>
        <rFont val="Frutiger 45 Light"/>
        <family val="2"/>
      </rPr>
      <t>-</t>
    </r>
  </si>
  <si>
    <r>
      <rPr>
        <b/>
        <sz val="10"/>
        <rFont val="Frutiger 45 Light"/>
        <family val="2"/>
      </rPr>
      <t>Completed order volumes (SPS total)</t>
    </r>
  </si>
  <si>
    <r>
      <rPr>
        <sz val="10"/>
        <rFont val="Frutiger 45 Light"/>
        <family val="2"/>
      </rPr>
      <t>CHF million</t>
    </r>
  </si>
  <si>
    <r>
      <rPr>
        <sz val="10"/>
        <rFont val="Frutiger 45 Light"/>
        <family val="2"/>
      </rPr>
      <t>-</t>
    </r>
  </si>
  <si>
    <r>
      <rPr>
        <sz val="10"/>
        <rFont val="Frutiger 45 Light"/>
        <family val="2"/>
      </rPr>
      <t>Transactions (E-Business Solutions Switzerland)</t>
    </r>
  </si>
  <si>
    <r>
      <rPr>
        <sz val="10"/>
        <rFont val="Frutiger 45 Light"/>
        <family val="2"/>
      </rPr>
      <t>Volume in millions</t>
    </r>
  </si>
  <si>
    <r>
      <rPr>
        <sz val="10"/>
        <rFont val="Frutiger 45 Light"/>
        <family val="2"/>
      </rPr>
      <t>-</t>
    </r>
  </si>
  <si>
    <r>
      <rPr>
        <b/>
        <sz val="10"/>
        <rFont val="Frutiger 45 Light"/>
        <family val="2"/>
      </rPr>
      <t>Post Offices &amp; Sales</t>
    </r>
  </si>
  <si>
    <r>
      <rPr>
        <sz val="10"/>
        <rFont val="Frutiger 45 Light"/>
        <family val="2"/>
      </rPr>
      <t>Addressed letters  Switzerland</t>
    </r>
  </si>
  <si>
    <r>
      <rPr>
        <sz val="10"/>
        <rFont val="Frutiger 45 Light"/>
        <family val="2"/>
      </rPr>
      <t>Volume in millions</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</si>
  <si>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</si>
  <si>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</si>
  <si>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</si>
  <si>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</si>
  <si>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</si>
  <si>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Parcels Switzerland</t>
    </r>
  </si>
  <si>
    <r>
      <rPr>
        <sz val="10"/>
        <rFont val="Frutiger 45 Light"/>
        <family val="2"/>
      </rPr>
      <t>Volume in millions</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</si>
  <si>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</si>
  <si>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</si>
  <si>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</si>
  <si>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</si>
  <si>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</si>
  <si>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Exported letters and parcels</t>
    </r>
  </si>
  <si>
    <r>
      <rPr>
        <sz val="10"/>
        <rFont val="Frutiger 45 Light"/>
        <family val="2"/>
      </rPr>
      <t>Volume in millions</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</si>
  <si>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</si>
  <si>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</si>
  <si>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</si>
  <si>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</si>
  <si>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</si>
  <si>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Net sales – other brand-name items</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</si>
  <si>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</si>
  <si>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</si>
  <si>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</si>
  <si>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</si>
  <si>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</si>
  <si>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</si>
  <si>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Inpayments accepted</t>
    </r>
  </si>
  <si>
    <r>
      <rPr>
        <sz val="10"/>
        <rFont val="Frutiger 45 Light"/>
        <family val="2"/>
      </rPr>
      <t>Volume in millions</t>
    </r>
  </si>
  <si>
    <r>
      <rPr>
        <b/>
        <sz val="10"/>
        <rFont val="Frutiger 45 Light"/>
        <family val="2"/>
      </rPr>
      <t>PostFinance</t>
    </r>
  </si>
  <si>
    <r>
      <rPr>
        <sz val="10"/>
        <rFont val="Frutiger 45 Light"/>
        <family val="2"/>
      </rPr>
      <t>Inflow of new money</t>
    </r>
  </si>
  <si>
    <r>
      <rPr>
        <sz val="10"/>
        <rFont val="Frutiger 45 Light"/>
        <family val="2"/>
      </rPr>
      <t>CHF million</t>
    </r>
  </si>
  <si>
    <r>
      <rPr>
        <sz val="10"/>
        <rFont val="Frutiger 45 Light"/>
        <family val="2"/>
      </rPr>
      <t>Number of customer accounts</t>
    </r>
  </si>
  <si>
    <r>
      <rPr>
        <sz val="10"/>
        <rFont val="Frutiger 45 Light"/>
        <family val="2"/>
      </rPr>
      <t>Thousands</t>
    </r>
  </si>
  <si>
    <r>
      <rPr>
        <sz val="10"/>
        <rFont val="Frutiger 45 Light"/>
        <family val="2"/>
      </rPr>
      <t>Average balance of customer deposits</t>
    </r>
  </si>
  <si>
    <r>
      <rPr>
        <sz val="10"/>
        <rFont val="Frutiger 45 Light"/>
        <family val="2"/>
      </rPr>
      <t>CHF million</t>
    </r>
  </si>
  <si>
    <r>
      <rPr>
        <sz val="10"/>
        <rFont val="Frutiger 45 Light"/>
        <family val="2"/>
      </rPr>
      <t>Number of transactions</t>
    </r>
  </si>
  <si>
    <r>
      <rPr>
        <sz val="10"/>
        <rFont val="Frutiger 45 Light"/>
        <family val="2"/>
      </rPr>
      <t>In millions</t>
    </r>
  </si>
  <si>
    <r>
      <rPr>
        <sz val="10"/>
        <rFont val="Frutiger 45 Light"/>
        <family val="2"/>
      </rPr>
      <t>E-finance subscribers</t>
    </r>
  </si>
  <si>
    <r>
      <rPr>
        <sz val="10"/>
        <rFont val="Frutiger 45 Light"/>
        <family val="2"/>
      </rPr>
      <t>Customers</t>
    </r>
  </si>
  <si>
    <r>
      <rPr>
        <sz val="10"/>
        <rFont val="Frutiger 45 Light"/>
        <family val="2"/>
      </rPr>
      <t>Fund volume (PostFinance Fonds excl. third-party funds)</t>
    </r>
  </si>
  <si>
    <r>
      <rPr>
        <sz val="10"/>
        <rFont val="Frutiger 45 Light"/>
        <family val="2"/>
      </rPr>
      <t>CHF million</t>
    </r>
  </si>
  <si>
    <r>
      <rPr>
        <sz val="10"/>
        <rFont val="Frutiger 45 Light"/>
        <family val="2"/>
      </rPr>
      <t>Fund volume (PostFinance Fonds and third-party funds)</t>
    </r>
  </si>
  <si>
    <r>
      <rPr>
        <sz val="10"/>
        <rFont val="Frutiger 45 Light"/>
        <family val="2"/>
      </rPr>
      <t>CHF million</t>
    </r>
  </si>
  <si>
    <r>
      <rPr>
        <sz val="10"/>
        <rFont val="Frutiger 45 Light"/>
        <family val="2"/>
      </rPr>
      <t>Volume of loans to business customers</t>
    </r>
  </si>
  <si>
    <r>
      <rPr>
        <sz val="10"/>
        <rFont val="Frutiger 45 Light"/>
        <family val="2"/>
      </rPr>
      <t>CHF million</t>
    </r>
  </si>
  <si>
    <r>
      <rPr>
        <sz val="10"/>
        <rFont val="Frutiger 45 Light"/>
        <family val="2"/>
      </rPr>
      <t>Volume of mortgages for private customers</t>
    </r>
  </si>
  <si>
    <r>
      <rPr>
        <sz val="10"/>
        <rFont val="Frutiger 45 Light"/>
        <family val="2"/>
      </rPr>
      <t>CHF million</t>
    </r>
  </si>
  <si>
    <r>
      <rPr>
        <b/>
        <sz val="10"/>
        <rFont val="Frutiger 45 Light"/>
        <family val="2"/>
      </rPr>
      <t>PostBus</t>
    </r>
  </si>
  <si>
    <r>
      <rPr>
        <sz val="10"/>
        <rFont val="Frutiger 45 Light"/>
        <family val="2"/>
      </rPr>
      <t>Number of passengers</t>
    </r>
  </si>
  <si>
    <r>
      <rPr>
        <sz val="10"/>
        <rFont val="Frutiger 45 Light"/>
        <family val="2"/>
      </rPr>
      <t>In millions</t>
    </r>
  </si>
  <si>
    <r>
      <rPr>
        <sz val="10"/>
        <rFont val="Frutiger 45 Light"/>
        <family val="2"/>
      </rPr>
      <t>Vehicle kilometres</t>
    </r>
  </si>
  <si>
    <r>
      <rPr>
        <sz val="10"/>
        <rFont val="Frutiger 45 Light"/>
        <family val="2"/>
      </rPr>
      <t>Millions of km</t>
    </r>
  </si>
  <si>
    <r>
      <rPr>
        <sz val="10"/>
        <rFont val="Frutiger 45 Light"/>
        <family val="2"/>
      </rPr>
      <t>Vehicles</t>
    </r>
  </si>
  <si>
    <r>
      <rPr>
        <sz val="10"/>
        <rFont val="Frutiger 45 Light"/>
        <family val="2"/>
      </rPr>
      <t>Number</t>
    </r>
  </si>
  <si>
    <r>
      <rPr>
        <sz val="10"/>
        <rFont val="Frutiger 45 Light"/>
        <family val="2"/>
      </rPr>
      <t>4, 5</t>
    </r>
  </si>
  <si>
    <r>
      <rPr>
        <sz val="10"/>
        <rFont val="Frutiger 45 Light"/>
        <family val="2"/>
      </rPr>
      <t>PostBus network</t>
    </r>
  </si>
  <si>
    <r>
      <rPr>
        <sz val="10"/>
        <rFont val="Frutiger 45 Light"/>
        <family val="2"/>
      </rPr>
      <t>km</t>
    </r>
  </si>
  <si>
    <r>
      <rPr>
        <sz val="10"/>
        <rFont val="Frutiger 45 Light"/>
        <family val="2"/>
      </rPr>
      <t>4, 6</t>
    </r>
  </si>
  <si>
    <r>
      <rPr>
        <b/>
        <sz val="10"/>
        <rFont val="Frutiger 45 Light"/>
        <family val="2"/>
      </rPr>
      <t>Real Estate</t>
    </r>
  </si>
  <si>
    <r>
      <rPr>
        <sz val="10"/>
        <rFont val="Frutiger 45 Light"/>
        <family val="2"/>
      </rPr>
      <t>Properties</t>
    </r>
  </si>
  <si>
    <r>
      <rPr>
        <sz val="10"/>
        <rFont val="Frutiger 45 Light"/>
        <family val="2"/>
      </rPr>
      <t>Number</t>
    </r>
  </si>
  <si>
    <r>
      <rPr>
        <sz val="10"/>
        <rFont val="Frutiger 45 Light"/>
        <family val="2"/>
      </rPr>
      <t>-</t>
    </r>
  </si>
  <si>
    <r>
      <rPr>
        <sz val="10"/>
        <rFont val="Frutiger 45 Light"/>
        <family val="2"/>
      </rPr>
      <t>-</t>
    </r>
  </si>
  <si>
    <r>
      <rPr>
        <sz val="10"/>
        <rFont val="Frutiger 45 Light"/>
        <family val="2"/>
      </rPr>
      <t xml:space="preserve">   Owned</t>
    </r>
  </si>
  <si>
    <r>
      <rPr>
        <sz val="10"/>
        <rFont val="Frutiger 45 Light"/>
        <family val="2"/>
      </rPr>
      <t>Number</t>
    </r>
  </si>
  <si>
    <r>
      <rPr>
        <sz val="10"/>
        <rFont val="Frutiger 45 Light"/>
        <family val="2"/>
      </rPr>
      <t>-</t>
    </r>
  </si>
  <si>
    <r>
      <rPr>
        <sz val="10"/>
        <rFont val="Frutiger 45 Light"/>
        <family val="2"/>
      </rPr>
      <t>-</t>
    </r>
  </si>
  <si>
    <r>
      <rPr>
        <sz val="10"/>
        <rFont val="Frutiger 45 Light"/>
        <family val="2"/>
      </rPr>
      <t xml:space="preserve">   Rented</t>
    </r>
  </si>
  <si>
    <r>
      <rPr>
        <sz val="10"/>
        <rFont val="Frutiger 45 Light"/>
        <family val="2"/>
      </rPr>
      <t>Number</t>
    </r>
  </si>
  <si>
    <r>
      <rPr>
        <sz val="10"/>
        <rFont val="Frutiger 45 Light"/>
        <family val="2"/>
      </rPr>
      <t>-</t>
    </r>
  </si>
  <si>
    <r>
      <rPr>
        <sz val="10"/>
        <rFont val="Frutiger 45 Light"/>
        <family val="2"/>
      </rPr>
      <t>-</t>
    </r>
  </si>
  <si>
    <r>
      <rPr>
        <sz val="10"/>
        <rFont val="Frutiger 45 Light"/>
        <family val="2"/>
      </rPr>
      <t>Managed space</t>
    </r>
  </si>
  <si>
    <r>
      <rPr>
        <sz val="10"/>
        <rFont val="Frutiger 45 Light"/>
        <family val="2"/>
      </rPr>
      <t>In millions of m²</t>
    </r>
  </si>
  <si>
    <r>
      <rPr>
        <sz val="10"/>
        <rFont val="Frutiger 45 Light"/>
        <family val="2"/>
      </rPr>
      <t>-</t>
    </r>
  </si>
  <si>
    <r>
      <rPr>
        <sz val="10"/>
        <rFont val="Frutiger 45 Light"/>
        <family val="2"/>
      </rPr>
      <t>-</t>
    </r>
  </si>
  <si>
    <r>
      <rPr>
        <sz val="10"/>
        <rFont val="Frutiger 45 Light"/>
        <family val="2"/>
      </rPr>
      <t xml:space="preserve">   Rented space</t>
    </r>
  </si>
  <si>
    <r>
      <rPr>
        <sz val="10"/>
        <rFont val="Frutiger 45 Light"/>
        <family val="2"/>
      </rPr>
      <t>In millions of m²</t>
    </r>
  </si>
  <si>
    <r>
      <rPr>
        <sz val="10"/>
        <rFont val="Frutiger 45 Light"/>
        <family val="2"/>
      </rPr>
      <t>-</t>
    </r>
  </si>
  <si>
    <r>
      <rPr>
        <sz val="10"/>
        <rFont val="Frutiger 45 Light"/>
        <family val="2"/>
      </rPr>
      <t>-</t>
    </r>
  </si>
  <si>
    <r>
      <rPr>
        <sz val="10"/>
        <rFont val="Frutiger 45 Light"/>
        <family val="2"/>
      </rPr>
      <t xml:space="preserve">   Rented space</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</si>
  <si>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</si>
  <si>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</si>
  <si>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</si>
  <si>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Investment value</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</si>
  <si>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</si>
  <si>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</si>
  <si>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</si>
  <si>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Rental income – internal</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</si>
  <si>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</si>
  <si>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</si>
  <si>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</si>
  <si>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Rental income – external</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</si>
  <si>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</si>
  <si>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</si>
  <si>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</si>
  <si>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Investment volume</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</si>
  <si>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</si>
  <si>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</si>
  <si>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</si>
  <si>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Maintenance volume</t>
    </r>
  </si>
  <si>
    <r>
      <rPr>
        <sz val="10"/>
        <rFont val="Frutiger 45 Light"/>
        <family val="2"/>
      </rPr>
      <t>CHF million</t>
    </r>
  </si>
  <si>
    <r>
      <rPr>
        <sz val="10"/>
        <rFont val="Frutiger 45 Light"/>
        <family val="2"/>
      </rPr>
      <t>-</t>
    </r>
  </si>
  <si>
    <r>
      <rPr>
        <sz val="10"/>
        <rFont val="Frutiger 45 Light"/>
        <family val="2"/>
      </rPr>
      <t>-</t>
    </r>
  </si>
  <si>
    <r>
      <rPr>
        <sz val="10"/>
        <rFont val="Frutiger 45 Light"/>
        <family val="2"/>
      </rPr>
      <t>Current projects</t>
    </r>
  </si>
  <si>
    <r>
      <rPr>
        <sz val="10"/>
        <rFont val="Frutiger 45 Light"/>
        <family val="2"/>
      </rPr>
      <t>Number</t>
    </r>
  </si>
  <si>
    <r>
      <rPr>
        <sz val="10"/>
        <rFont val="Frutiger 45 Light"/>
        <family val="2"/>
      </rPr>
      <t>Around 550</t>
    </r>
  </si>
  <si>
    <r>
      <rPr>
        <sz val="10"/>
        <rFont val="Frutiger 45 Light"/>
        <family val="2"/>
      </rPr>
      <t>Around 500</t>
    </r>
  </si>
  <si>
    <r>
      <rPr>
        <sz val="10"/>
        <rFont val="Frutiger 45 Light"/>
        <family val="2"/>
      </rPr>
      <t>Around 500</t>
    </r>
  </si>
  <si>
    <r>
      <rPr>
        <sz val="10"/>
        <rFont val="Frutiger 45 Light"/>
        <family val="2"/>
      </rPr>
      <t>Over 500</t>
    </r>
  </si>
  <si>
    <r>
      <rPr>
        <sz val="10"/>
        <rFont val="Frutiger 45 Light"/>
        <family val="2"/>
      </rPr>
      <t>Over 500</t>
    </r>
  </si>
  <si>
    <r>
      <rPr>
        <sz val="10"/>
        <rFont val="Frutiger 45 Light"/>
        <family val="2"/>
      </rPr>
      <t>Over 500</t>
    </r>
  </si>
  <si>
    <r>
      <rPr>
        <sz val="10"/>
        <rFont val="Frutiger 45 Light"/>
        <family val="2"/>
      </rPr>
      <t>Over 600</t>
    </r>
  </si>
  <si>
    <r>
      <rPr>
        <sz val="10"/>
        <rFont val="Frutiger 45 Light"/>
        <family val="2"/>
      </rPr>
      <t>-</t>
    </r>
  </si>
  <si>
    <r>
      <rPr>
        <sz val="10"/>
        <rFont val="Frutiger 45 Light"/>
        <family val="2"/>
      </rPr>
      <t>-</t>
    </r>
  </si>
  <si>
    <r>
      <rPr>
        <b/>
        <sz val="10"/>
        <rFont val="Frutiger 45 Light"/>
        <family val="2"/>
      </rPr>
      <t>Information Technology</t>
    </r>
  </si>
  <si>
    <r>
      <rPr>
        <sz val="10"/>
        <rFont val="Frutiger 45 Light"/>
        <family val="2"/>
      </rPr>
      <t xml:space="preserve">Contacts on User Help Desk </t>
    </r>
  </si>
  <si>
    <r>
      <rPr>
        <sz val="10"/>
        <rFont val="Frutiger 45 Light"/>
        <family val="2"/>
      </rPr>
      <t>Avg. no. per month</t>
    </r>
  </si>
  <si>
    <r>
      <rPr>
        <sz val="10"/>
        <rFont val="Frutiger 45 Light"/>
        <family val="2"/>
      </rPr>
      <t>-</t>
    </r>
  </si>
  <si>
    <r>
      <rPr>
        <sz val="10"/>
        <rFont val="Frutiger 45 Light"/>
        <family val="2"/>
      </rPr>
      <t>-</t>
    </r>
  </si>
  <si>
    <r>
      <rPr>
        <sz val="10"/>
        <rFont val="Frutiger 45 Light"/>
        <family val="2"/>
      </rPr>
      <t>Monitored items of equipment</t>
    </r>
  </si>
  <si>
    <r>
      <rPr>
        <sz val="10"/>
        <rFont val="Frutiger 45 Light"/>
        <family val="2"/>
      </rPr>
      <t>Number</t>
    </r>
  </si>
  <si>
    <r>
      <rPr>
        <sz val="10"/>
        <rFont val="Frutiger 45 Light"/>
        <family val="2"/>
      </rPr>
      <t>-</t>
    </r>
  </si>
  <si>
    <r>
      <rPr>
        <sz val="10"/>
        <rFont val="Frutiger 45 Light"/>
        <family val="2"/>
      </rPr>
      <t>-</t>
    </r>
  </si>
  <si>
    <r>
      <rPr>
        <sz val="10"/>
        <rFont val="Frutiger 45 Light"/>
        <family val="2"/>
      </rPr>
      <t>Number of different applications</t>
    </r>
  </si>
  <si>
    <r>
      <rPr>
        <sz val="10"/>
        <rFont val="Frutiger 45 Light"/>
        <family val="2"/>
      </rPr>
      <t>Number</t>
    </r>
  </si>
  <si>
    <r>
      <rPr>
        <sz val="10"/>
        <rFont val="Frutiger 45 Light"/>
        <family val="2"/>
      </rPr>
      <t>-</t>
    </r>
  </si>
  <si>
    <r>
      <rPr>
        <sz val="10"/>
        <rFont val="Frutiger 45 Light"/>
        <family val="2"/>
      </rPr>
      <t>-</t>
    </r>
  </si>
  <si>
    <r>
      <rPr>
        <sz val="10"/>
        <rFont val="Frutiger 45 Light"/>
        <family val="2"/>
      </rPr>
      <t>Volume of data saved per week</t>
    </r>
  </si>
  <si>
    <r>
      <rPr>
        <sz val="10"/>
        <rFont val="Frutiger 45 Light"/>
        <family val="2"/>
      </rPr>
      <t>Gigabytes</t>
    </r>
  </si>
  <si>
    <r>
      <rPr>
        <sz val="10"/>
        <rFont val="Frutiger 45 Light"/>
        <family val="2"/>
      </rPr>
      <t>-</t>
    </r>
  </si>
  <si>
    <r>
      <rPr>
        <sz val="10"/>
        <rFont val="Frutiger 45 Light"/>
        <family val="2"/>
      </rPr>
      <t>-</t>
    </r>
  </si>
  <si>
    <r>
      <rPr>
        <sz val="10"/>
        <rFont val="Frutiger 45 Light"/>
        <family val="2"/>
      </rPr>
      <t>First-level resolution rate</t>
    </r>
  </si>
  <si>
    <r>
      <rPr>
        <sz val="10"/>
        <rFont val="Frutiger 45 Light"/>
        <family val="2"/>
      </rPr>
      <t>Share of cases in %</t>
    </r>
  </si>
  <si>
    <r>
      <rPr>
        <sz val="10"/>
        <rFont val="Frutiger 45 Light"/>
        <family val="2"/>
      </rPr>
      <t>-</t>
    </r>
  </si>
  <si>
    <r>
      <rPr>
        <sz val="10"/>
        <rFont val="Frutiger 45 Light"/>
        <family val="2"/>
      </rPr>
      <t>-</t>
    </r>
  </si>
  <si>
    <r>
      <rPr>
        <sz val="10"/>
        <rFont val="Frutiger 45 Light"/>
        <family val="2"/>
      </rPr>
      <t>Support calls</t>
    </r>
  </si>
  <si>
    <r>
      <rPr>
        <sz val="10"/>
        <rFont val="Frutiger 45 Light"/>
        <family val="2"/>
      </rPr>
      <t>Number per year</t>
    </r>
  </si>
  <si>
    <r>
      <rPr>
        <sz val="10"/>
        <rFont val="Frutiger 45 Light"/>
        <family val="2"/>
      </rPr>
      <t>-</t>
    </r>
  </si>
  <si>
    <r>
      <rPr>
        <sz val="10"/>
        <rFont val="Frutiger 45 Light"/>
        <family val="2"/>
      </rPr>
      <t>-</t>
    </r>
  </si>
  <si>
    <r>
      <rPr>
        <sz val="9"/>
        <rFont val="Frutiger 45 Light"/>
        <family val="2"/>
      </rPr>
      <t>1) Previous year figures adjusted</t>
    </r>
  </si>
  <si>
    <r>
      <rPr>
        <sz val="9"/>
        <rFont val="Frutiger 45 Light"/>
        <family val="2"/>
      </rPr>
      <t xml:space="preserve">As of 2012, Swiss Post International no longer exists as an independent segment. The business activities were transferred to the group units PostMail and PostLogistics on 1 January 2012. The key figures continue to be calculated. </t>
    </r>
  </si>
  <si>
    <r>
      <rPr>
        <sz val="9"/>
        <rFont val="Frutiger 45 Light"/>
        <family val="2"/>
      </rPr>
      <t>3) In 2007, subsidiaries in the PostMail (DocumentServices AG, SwissSign AG) and PostLogistics (yellowworld AG) segments were assigned to the Swiss Post Solutions segment.</t>
    </r>
  </si>
  <si>
    <r>
      <rPr>
        <sz val="9"/>
        <rFont val="Frutiger 45 Light"/>
        <family val="2"/>
      </rPr>
      <t>4) Figures in Switzerland</t>
    </r>
  </si>
  <si>
    <r>
      <rPr>
        <sz val="9"/>
        <rFont val="Frutiger 45 Light"/>
        <family val="2"/>
      </rPr>
      <t>5) Group in Switzerland</t>
    </r>
  </si>
  <si>
    <r>
      <rPr>
        <sz val="9"/>
        <rFont val="Frutiger 45 Light"/>
        <family val="2"/>
      </rPr>
      <t>6) New calculation basis for 2007, figures not comparable with prior years</t>
    </r>
  </si>
  <si>
    <r>
      <rPr>
        <sz val="9"/>
        <rFont val="Frutiger 45 Light"/>
        <family val="2"/>
      </rPr>
      <t>7) With private customers up to and including 2009, business customers only as of 2010</t>
    </r>
  </si>
  <si>
    <r>
      <rPr>
        <sz val="9"/>
        <rFont val="Frutiger 45 Light"/>
        <family val="2"/>
      </rPr>
      <t>8) From 2010 Swiss Express and only business customers, up to 2009 express consignments (Swiss Express “Moon”)</t>
    </r>
  </si>
  <si>
    <r>
      <rPr>
        <sz val="9"/>
        <rFont val="Frutiger 45 Light"/>
        <family val="2"/>
      </rPr>
      <t>9) 2011 deconsolidation of mail companies</t>
    </r>
  </si>
  <si>
    <r>
      <rPr>
        <sz val="9"/>
        <rFont val="Frutiger 45 Light"/>
        <family val="2"/>
      </rPr>
      <t>10) From 1.1.2010 takeover of private customers</t>
    </r>
  </si>
  <si>
    <r>
      <rPr>
        <u/>
        <sz val="10"/>
        <color rgb="FF0000FF"/>
        <rFont val="Frutiger 45 Light"/>
        <family val="2"/>
      </rPr>
      <t>Back</t>
    </r>
  </si>
  <si>
    <r>
      <rPr>
        <b/>
        <sz val="10"/>
        <rFont val="Frutiger 45 Light"/>
        <family val="2"/>
      </rPr>
      <t>Results</t>
    </r>
  </si>
  <si>
    <r>
      <rPr>
        <sz val="10"/>
        <rFont val="Frutiger 45 Light"/>
        <family val="2"/>
      </rPr>
      <t>Footnotes</t>
    </r>
  </si>
  <si>
    <r>
      <rPr>
        <sz val="10"/>
        <rFont val="Frutiger 45 Light"/>
        <family val="2"/>
      </rPr>
      <t>GRI indicator</t>
    </r>
  </si>
  <si>
    <r>
      <rPr>
        <b/>
        <sz val="10"/>
        <rFont val="Frutiger 45 Light"/>
        <family val="2"/>
      </rPr>
      <t>2013</t>
    </r>
    <r>
      <rPr>
        <b/>
        <vertAlign val="superscript"/>
        <sz val="10"/>
        <rFont val="Frutiger 45 Light"/>
        <family val="2"/>
      </rPr>
      <t>6)</t>
    </r>
  </si>
  <si>
    <r>
      <rPr>
        <b/>
        <sz val="10"/>
        <rFont val="Frutiger 45 Light"/>
        <family val="2"/>
      </rPr>
      <t>2012</t>
    </r>
    <r>
      <rPr>
        <b/>
        <vertAlign val="superscript"/>
        <sz val="10"/>
        <rFont val="Frutiger 45 Light"/>
        <family val="2"/>
      </rPr>
      <t>4)</t>
    </r>
  </si>
  <si>
    <r>
      <rPr>
        <b/>
        <sz val="10"/>
        <rFont val="Frutiger 45 Light"/>
        <family val="2"/>
      </rPr>
      <t>Group</t>
    </r>
  </si>
  <si>
    <r>
      <rPr>
        <sz val="10"/>
        <rFont val="Frutiger 45 Light"/>
        <family val="2"/>
      </rPr>
      <t>Operating income</t>
    </r>
  </si>
  <si>
    <r>
      <rPr>
        <sz val="10"/>
        <rFont val="Frutiger 45 Light"/>
        <family val="2"/>
      </rPr>
      <t>Generated abroad</t>
    </r>
  </si>
  <si>
    <r>
      <rPr>
        <sz val="10"/>
        <rFont val="Frutiger 45 Light"/>
        <family val="2"/>
      </rPr>
      <t>Reserved services</t>
    </r>
  </si>
  <si>
    <r>
      <rPr>
        <sz val="10"/>
        <rFont val="Frutiger 45 Light"/>
        <family val="2"/>
      </rPr>
      <t>Operating expenses</t>
    </r>
  </si>
  <si>
    <r>
      <rPr>
        <sz val="10"/>
        <rFont val="Frutiger 45 Light"/>
        <family val="2"/>
      </rPr>
      <t>Staff costs</t>
    </r>
  </si>
  <si>
    <r>
      <rPr>
        <sz val="10"/>
        <rFont val="Frutiger 45 Light"/>
        <family val="2"/>
      </rPr>
      <t>Operating profit</t>
    </r>
  </si>
  <si>
    <r>
      <rPr>
        <sz val="10"/>
        <rFont val="Frutiger 45 Light"/>
        <family val="2"/>
      </rPr>
      <t>As a share of operating income</t>
    </r>
  </si>
  <si>
    <r>
      <rPr>
        <sz val="10"/>
        <rFont val="Frutiger 45 Light"/>
        <family val="2"/>
      </rPr>
      <t>Generated abroad</t>
    </r>
  </si>
  <si>
    <r>
      <rPr>
        <sz val="10"/>
        <rFont val="Frutiger 45 Light"/>
        <family val="2"/>
      </rPr>
      <t>Group profit</t>
    </r>
  </si>
  <si>
    <r>
      <rPr>
        <sz val="10"/>
        <rFont val="Frutiger 45 Light"/>
        <family val="2"/>
      </rPr>
      <t>Cash flow from operating activities</t>
    </r>
  </si>
  <si>
    <r>
      <rPr>
        <sz val="10"/>
        <rFont val="Frutiger 45 Light"/>
        <family val="2"/>
      </rPr>
      <t>Economic value added</t>
    </r>
  </si>
  <si>
    <r>
      <rPr>
        <sz val="10"/>
        <rFont val="Frutiger 45 Light"/>
        <family val="2"/>
      </rPr>
      <t>3, 4</t>
    </r>
  </si>
  <si>
    <r>
      <rPr>
        <b/>
        <sz val="10"/>
        <rFont val="Frutiger 45 Light"/>
        <family val="2"/>
      </rPr>
      <t>Segments</t>
    </r>
  </si>
  <si>
    <r>
      <rPr>
        <b/>
        <i/>
        <sz val="10"/>
        <rFont val="Frutiger 45 Light"/>
        <family val="2"/>
      </rPr>
      <t>– Communication market</t>
    </r>
  </si>
  <si>
    <r>
      <rPr>
        <b/>
        <i/>
        <sz val="10"/>
        <rFont val="Frutiger 45 Light"/>
        <family val="2"/>
      </rPr>
      <t>PostMail</t>
    </r>
  </si>
  <si>
    <r>
      <rPr>
        <sz val="10"/>
        <rFont val="Frutiger 45 Light"/>
        <family val="2"/>
      </rPr>
      <t>Operating income</t>
    </r>
  </si>
  <si>
    <r>
      <rPr>
        <sz val="10"/>
        <rFont val="Frutiger 45 Light"/>
        <family val="2"/>
      </rPr>
      <t>2.7, 2.8</t>
    </r>
  </si>
  <si>
    <r>
      <rPr>
        <sz val="10"/>
        <rFont val="Frutiger 45 Light"/>
        <family val="2"/>
      </rPr>
      <t>Reserved services</t>
    </r>
  </si>
  <si>
    <r>
      <rPr>
        <sz val="10"/>
        <rFont val="Frutiger 45 Light"/>
        <family val="2"/>
      </rPr>
      <t>2.7, 2.8</t>
    </r>
  </si>
  <si>
    <r>
      <rPr>
        <sz val="10"/>
        <rFont val="Frutiger 45 Light"/>
        <family val="2"/>
      </rPr>
      <t>Operating profit</t>
    </r>
  </si>
  <si>
    <r>
      <rPr>
        <sz val="10"/>
        <rFont val="Frutiger 45 Light"/>
        <family val="2"/>
      </rPr>
      <t>2.7, 2.8</t>
    </r>
  </si>
  <si>
    <r>
      <rPr>
        <b/>
        <i/>
        <sz val="10"/>
        <rFont val="Frutiger 45 Light"/>
        <family val="2"/>
      </rPr>
      <t>Swiss Post Solutions</t>
    </r>
  </si>
  <si>
    <r>
      <rPr>
        <sz val="10"/>
        <rFont val="Frutiger 45 Light"/>
        <family val="2"/>
      </rPr>
      <t>Operating income</t>
    </r>
  </si>
  <si>
    <r>
      <rPr>
        <sz val="10"/>
        <rFont val="Frutiger 45 Light"/>
        <family val="2"/>
      </rPr>
      <t>2.7, 2.8</t>
    </r>
  </si>
  <si>
    <r>
      <rPr>
        <sz val="10"/>
        <rFont val="Frutiger 45 Light"/>
        <family val="2"/>
      </rPr>
      <t>-</t>
    </r>
  </si>
  <si>
    <r>
      <rPr>
        <sz val="10"/>
        <rFont val="Frutiger 45 Light"/>
        <family val="2"/>
      </rPr>
      <t>-</t>
    </r>
  </si>
  <si>
    <r>
      <rPr>
        <sz val="10"/>
        <rFont val="Frutiger 45 Light"/>
        <family val="2"/>
      </rPr>
      <t>Operating profit</t>
    </r>
  </si>
  <si>
    <r>
      <rPr>
        <sz val="10"/>
        <rFont val="Frutiger 45 Light"/>
        <family val="2"/>
      </rPr>
      <t>2.7, 2.8</t>
    </r>
  </si>
  <si>
    <r>
      <rPr>
        <sz val="10"/>
        <rFont val="Frutiger 45 Light"/>
        <family val="2"/>
      </rPr>
      <t>-</t>
    </r>
  </si>
  <si>
    <r>
      <rPr>
        <sz val="10"/>
        <rFont val="Frutiger 45 Light"/>
        <family val="2"/>
      </rPr>
      <t>-</t>
    </r>
  </si>
  <si>
    <r>
      <rPr>
        <b/>
        <i/>
        <sz val="10"/>
        <rFont val="Frutiger 45 Light"/>
        <family val="2"/>
      </rPr>
      <t>Post Offices &amp; Sales</t>
    </r>
  </si>
  <si>
    <r>
      <rPr>
        <sz val="10"/>
        <rFont val="Frutiger 45 Light"/>
        <family val="2"/>
      </rPr>
      <t>Operating income</t>
    </r>
  </si>
  <si>
    <r>
      <rPr>
        <sz val="10"/>
        <rFont val="Frutiger 45 Light"/>
        <family val="2"/>
      </rPr>
      <t>2.7, 2.8</t>
    </r>
  </si>
  <si>
    <r>
      <rPr>
        <sz val="10"/>
        <rFont val="Frutiger 45 Light"/>
        <family val="2"/>
      </rPr>
      <t>Reserved services</t>
    </r>
  </si>
  <si>
    <r>
      <rPr>
        <sz val="10"/>
        <rFont val="Frutiger 45 Light"/>
        <family val="2"/>
      </rPr>
      <t>2.7, 2.8</t>
    </r>
  </si>
  <si>
    <r>
      <rPr>
        <sz val="10"/>
        <rFont val="Frutiger 45 Light"/>
        <family val="2"/>
      </rPr>
      <t>n.a.</t>
    </r>
  </si>
  <si>
    <r>
      <rPr>
        <sz val="10"/>
        <rFont val="Frutiger 45 Light"/>
        <family val="2"/>
      </rPr>
      <t>n.a.</t>
    </r>
  </si>
  <si>
    <r>
      <rPr>
        <sz val="10"/>
        <color rgb="FF00000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</si>
  <si>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</si>
  <si>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</si>
  <si>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</si>
  <si>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Net sales – other brand-name items</t>
    </r>
  </si>
  <si>
    <r>
      <rPr>
        <sz val="10"/>
        <rFont val="Frutiger 45 Light"/>
        <family val="2"/>
      </rPr>
      <t>2.7, 2.8</t>
    </r>
  </si>
  <si>
    <r>
      <rPr>
        <sz val="10"/>
        <rFont val="Frutiger 45 Light"/>
        <family val="2"/>
      </rPr>
      <t>Operating profit</t>
    </r>
  </si>
  <si>
    <r>
      <rPr>
        <sz val="10"/>
        <rFont val="Frutiger 45 Light"/>
        <family val="2"/>
      </rPr>
      <t>2.7, 2.8</t>
    </r>
  </si>
  <si>
    <r>
      <rPr>
        <b/>
        <i/>
        <sz val="10"/>
        <rFont val="Frutiger 45 Light"/>
        <family val="2"/>
      </rPr>
      <t>– Logistics market</t>
    </r>
  </si>
  <si>
    <r>
      <rPr>
        <b/>
        <i/>
        <sz val="10"/>
        <rFont val="Frutiger 45 Light"/>
        <family val="2"/>
      </rPr>
      <t>PostLogistics</t>
    </r>
  </si>
  <si>
    <r>
      <rPr>
        <sz val="10"/>
        <rFont val="Frutiger 45 Light"/>
        <family val="2"/>
      </rPr>
      <t>Operating income</t>
    </r>
  </si>
  <si>
    <r>
      <rPr>
        <sz val="10"/>
        <rFont val="Frutiger 45 Light"/>
        <family val="2"/>
      </rPr>
      <t>2.7, 2.8</t>
    </r>
  </si>
  <si>
    <r>
      <rPr>
        <sz val="10"/>
        <rFont val="Frutiger 45 Light"/>
        <family val="2"/>
      </rPr>
      <t>Operating profit</t>
    </r>
  </si>
  <si>
    <r>
      <rPr>
        <sz val="10"/>
        <rFont val="Frutiger 45 Light"/>
        <family val="2"/>
      </rPr>
      <t>2.7, 2.8</t>
    </r>
  </si>
  <si>
    <r>
      <rPr>
        <b/>
        <i/>
        <sz val="10"/>
        <rFont val="Frutiger 45 Light"/>
        <family val="2"/>
      </rPr>
      <t>– Retail financial market</t>
    </r>
  </si>
  <si>
    <r>
      <rPr>
        <b/>
        <i/>
        <sz val="10"/>
        <rFont val="Frutiger 45 Light"/>
        <family val="2"/>
      </rPr>
      <t>PostFinance</t>
    </r>
  </si>
  <si>
    <r>
      <rPr>
        <sz val="10"/>
        <rFont val="Frutiger 45 Light"/>
        <family val="2"/>
      </rPr>
      <t>Operating income</t>
    </r>
  </si>
  <si>
    <r>
      <rPr>
        <sz val="10"/>
        <rFont val="Frutiger 45 Light"/>
        <family val="2"/>
      </rPr>
      <t>2.7, 2.8</t>
    </r>
  </si>
  <si>
    <r>
      <rPr>
        <sz val="10"/>
        <rFont val="Frutiger 45 Light"/>
        <family val="2"/>
      </rPr>
      <t>Operating profit</t>
    </r>
  </si>
  <si>
    <r>
      <rPr>
        <sz val="10"/>
        <rFont val="Frutiger 45 Light"/>
        <family val="2"/>
      </rPr>
      <t>2.7, 2.8</t>
    </r>
  </si>
  <si>
    <r>
      <rPr>
        <b/>
        <i/>
        <sz val="10"/>
        <rFont val="Frutiger 45 Light"/>
        <family val="2"/>
      </rPr>
      <t>– Public passenger transport market</t>
    </r>
  </si>
  <si>
    <r>
      <rPr>
        <b/>
        <i/>
        <sz val="10"/>
        <rFont val="Frutiger 45 Light"/>
        <family val="2"/>
      </rPr>
      <t>PostBus</t>
    </r>
  </si>
  <si>
    <r>
      <rPr>
        <sz val="10"/>
        <rFont val="Frutiger 45 Light"/>
        <family val="2"/>
      </rPr>
      <t>Operating income</t>
    </r>
  </si>
  <si>
    <r>
      <rPr>
        <sz val="10"/>
        <rFont val="Frutiger 45 Light"/>
        <family val="2"/>
      </rPr>
      <t>2.7, 2.8</t>
    </r>
  </si>
  <si>
    <r>
      <rPr>
        <sz val="10"/>
        <rFont val="Frutiger 45 Light"/>
        <family val="2"/>
      </rPr>
      <t>Generated abroad</t>
    </r>
  </si>
  <si>
    <r>
      <rPr>
        <sz val="10"/>
        <rFont val="Frutiger 45 Light"/>
        <family val="2"/>
      </rPr>
      <t>2.7, 2.8</t>
    </r>
  </si>
  <si>
    <r>
      <rPr>
        <sz val="10"/>
        <rFont val="Frutiger 45 Light"/>
        <family val="2"/>
      </rPr>
      <t>Operating profit</t>
    </r>
  </si>
  <si>
    <r>
      <rPr>
        <sz val="10"/>
        <rFont val="Frutiger 45 Light"/>
        <family val="2"/>
      </rPr>
      <t>2.7, 2.8</t>
    </r>
  </si>
  <si>
    <r>
      <rPr>
        <b/>
        <i/>
        <sz val="10"/>
        <rFont val="Frutiger 45 Light"/>
        <family val="2"/>
      </rPr>
      <t>– Other</t>
    </r>
  </si>
  <si>
    <r>
      <rPr>
        <b/>
        <i/>
        <sz val="10"/>
        <rFont val="Frutiger 45 Light"/>
        <family val="2"/>
      </rPr>
      <t>Other</t>
    </r>
  </si>
  <si>
    <r>
      <rPr>
        <sz val="10"/>
        <rFont val="Frutiger 45 Light"/>
        <family val="2"/>
      </rPr>
      <t>Operating income</t>
    </r>
  </si>
  <si>
    <r>
      <rPr>
        <sz val="10"/>
        <rFont val="Frutiger 45 Light"/>
        <family val="2"/>
      </rPr>
      <t>2.7, 2.8</t>
    </r>
  </si>
  <si>
    <r>
      <rPr>
        <sz val="10"/>
        <rFont val="Frutiger 45 Light"/>
        <family val="2"/>
      </rPr>
      <t>Operating profit</t>
    </r>
  </si>
  <si>
    <r>
      <rPr>
        <sz val="10"/>
        <rFont val="Frutiger 45 Light"/>
        <family val="2"/>
      </rPr>
      <t>2.7, 2.8</t>
    </r>
  </si>
  <si>
    <r>
      <rPr>
        <sz val="9"/>
        <rFont val="Frutiger 45 Light"/>
        <family val="2"/>
      </rPr>
      <t>1) In accordance with segment 2 in the Financial Report, i.e. abroad = including cross-border traffic</t>
    </r>
  </si>
  <si>
    <r>
      <rPr>
        <sz val="9"/>
        <rFont val="Frutiger 45 Light"/>
        <family val="2"/>
      </rPr>
      <t>2) The reserved service is the universal postal service that is offered exclusively by Swiss Post and which Swiss Post must provide. The reserved service is the monopoly.</t>
    </r>
  </si>
  <si>
    <r>
      <rPr>
        <sz val="9"/>
        <rFont val="Frutiger 45 Light"/>
        <family val="2"/>
      </rPr>
      <t>3) Swiss Post Value Added (PVA) is an absolute figure (CHF millions) indicating how much added value the company as a whole or a specific segment generates. Value added is created when, after being adjusted for tax, operating profit exceeds the required interest on invested capital.</t>
    </r>
  </si>
  <si>
    <r>
      <rPr>
        <sz val="9"/>
        <rFont val="Frutiger 45 Light"/>
        <family val="2"/>
      </rPr>
      <t>4) Prior-year figures adjusted</t>
    </r>
  </si>
  <si>
    <r>
      <rPr>
        <sz val="9"/>
        <rFont val="Frutiger 45 Light"/>
        <family val="2"/>
      </rPr>
      <t>5) In 2007, subsidiaries in the PostMail (DocumentServices AG, SwissSign AG) and PostLogistics (yellowworld AG) segments were assigned to the Swiss Post Solutions segment.</t>
    </r>
  </si>
  <si>
    <r>
      <rPr>
        <sz val="9"/>
        <rFont val="Frutiger 45 Light"/>
        <family val="2"/>
      </rPr>
      <t>6) Normalized figures for 2013</t>
    </r>
  </si>
  <si>
    <t>Mio. CHF</t>
  </si>
  <si>
    <t>Mio. CHF</t>
  </si>
  <si>
    <t>% des Betriebsertrags</t>
  </si>
  <si>
    <t>Mio. CHF</t>
  </si>
  <si>
    <t>% des Betriebsertrags</t>
  </si>
  <si>
    <t>Mio. CHF</t>
  </si>
  <si>
    <t>Mio. CHF</t>
  </si>
  <si>
    <t>Mio. CHF</t>
  </si>
  <si>
    <t>%</t>
  </si>
  <si>
    <t>Mio. CHF</t>
  </si>
  <si>
    <t>% des Betriebsergebnisses</t>
  </si>
  <si>
    <t>Mio. CHF</t>
  </si>
  <si>
    <t>Mio. CHF</t>
  </si>
  <si>
    <t>Mio. CHF</t>
  </si>
  <si>
    <t>Mio. CHF</t>
  </si>
  <si>
    <t>%</t>
  </si>
  <si>
    <t>Mio. CHF</t>
  </si>
  <si>
    <t>Mio. CHF</t>
  </si>
  <si>
    <t>Mio. CHF</t>
  </si>
  <si>
    <t>Mio. CHF</t>
  </si>
  <si>
    <t>%</t>
  </si>
  <si>
    <t>Mio. CHF</t>
  </si>
  <si>
    <t>Mio. CHF</t>
  </si>
  <si>
    <t>Mio. CHF</t>
  </si>
  <si>
    <t>Mio. CHF</t>
  </si>
  <si>
    <t>Mio. CHF</t>
  </si>
  <si>
    <t>Mio. CHF</t>
  </si>
  <si>
    <t>Mio. CHF</t>
  </si>
  <si>
    <t>%</t>
  </si>
  <si>
    <t>Mio. CHF</t>
  </si>
  <si>
    <t>Mio. CHF</t>
  </si>
  <si>
    <t>Mio. CHF</t>
  </si>
  <si>
    <r>
      <rPr>
        <u/>
        <sz val="10"/>
        <color rgb="FF0000FF"/>
        <rFont val="Frutiger 45 Light"/>
        <family val="2"/>
      </rPr>
      <t>Back</t>
    </r>
  </si>
  <si>
    <r>
      <rPr>
        <b/>
        <sz val="10"/>
        <rFont val="Frutiger 45 Light"/>
        <family val="2"/>
      </rPr>
      <t>Financing</t>
    </r>
  </si>
  <si>
    <r>
      <rPr>
        <sz val="10"/>
        <rFont val="Frutiger 45 Light"/>
        <family val="2"/>
      </rPr>
      <t>Footnotes</t>
    </r>
  </si>
  <si>
    <r>
      <rPr>
        <sz val="10"/>
        <rFont val="Frutiger 45 Light"/>
        <family val="2"/>
      </rPr>
      <t>GRI indicator</t>
    </r>
  </si>
  <si>
    <r>
      <rPr>
        <sz val="10"/>
        <rFont val="Frutiger 45 Light"/>
        <family val="2"/>
      </rPr>
      <t>Total assets</t>
    </r>
  </si>
  <si>
    <r>
      <rPr>
        <sz val="10"/>
        <rFont val="Frutiger 45 Light"/>
        <family val="2"/>
      </rPr>
      <t>CHF million</t>
    </r>
  </si>
  <si>
    <r>
      <rPr>
        <sz val="10"/>
        <rFont val="Frutiger 45 Light"/>
        <family val="2"/>
      </rPr>
      <t>PostFinance customer deposits</t>
    </r>
  </si>
  <si>
    <r>
      <rPr>
        <sz val="10"/>
        <rFont val="Frutiger 45 Light"/>
        <family val="2"/>
      </rPr>
      <t>CHF million</t>
    </r>
  </si>
  <si>
    <r>
      <rPr>
        <sz val="10"/>
        <rFont val="Frutiger 45 Light"/>
        <family val="2"/>
      </rPr>
      <t>Share of total assets</t>
    </r>
  </si>
  <si>
    <r>
      <rPr>
        <sz val="10"/>
        <rFont val="Frutiger 45 Light"/>
        <family val="2"/>
      </rPr>
      <t>%</t>
    </r>
  </si>
  <si>
    <r>
      <rPr>
        <sz val="10"/>
        <rFont val="Frutiger 45 Light"/>
        <family val="2"/>
      </rPr>
      <t>Equity</t>
    </r>
  </si>
  <si>
    <r>
      <rPr>
        <sz val="10"/>
        <rFont val="Frutiger 45 Light"/>
        <family val="2"/>
      </rPr>
      <t>CHF million</t>
    </r>
  </si>
  <si>
    <r>
      <rPr>
        <u/>
        <sz val="10"/>
        <color rgb="FF0000FF"/>
        <rFont val="Frutiger 45 Light"/>
        <family val="2"/>
      </rPr>
      <t>Back</t>
    </r>
  </si>
  <si>
    <r>
      <rPr>
        <b/>
        <sz val="10"/>
        <rFont val="Frutiger 45 Light"/>
        <family val="2"/>
      </rPr>
      <t>Cash flow and investments</t>
    </r>
  </si>
  <si>
    <r>
      <rPr>
        <sz val="10"/>
        <rFont val="Frutiger 45 Light"/>
        <family val="2"/>
      </rPr>
      <t>Footnotes</t>
    </r>
  </si>
  <si>
    <r>
      <rPr>
        <sz val="10"/>
        <rFont val="Frutiger 45 Light"/>
        <family val="2"/>
      </rPr>
      <t>GRI indicator</t>
    </r>
  </si>
  <si>
    <r>
      <rPr>
        <sz val="10"/>
        <rFont val="Frutiger 45 Light"/>
        <family val="2"/>
      </rPr>
      <t>Cash flow</t>
    </r>
  </si>
  <si>
    <r>
      <rPr>
        <sz val="10"/>
        <rFont val="Frutiger 45 Light"/>
        <family val="2"/>
      </rPr>
      <t>CHF million</t>
    </r>
  </si>
  <si>
    <r>
      <rPr>
        <sz val="10"/>
        <rFont val="Frutiger 45 Light"/>
        <family val="2"/>
      </rPr>
      <t>n.a.</t>
    </r>
  </si>
  <si>
    <r>
      <rPr>
        <sz val="10"/>
        <rFont val="Frutiger 45 Light"/>
        <family val="2"/>
      </rPr>
      <t>n.a.</t>
    </r>
  </si>
  <si>
    <r>
      <rPr>
        <sz val="10"/>
        <rFont val="Frutiger 45 Light"/>
        <family val="2"/>
      </rPr>
      <t>Investments</t>
    </r>
  </si>
  <si>
    <r>
      <rPr>
        <sz val="10"/>
        <rFont val="Frutiger 45 Light"/>
        <family val="2"/>
      </rPr>
      <t>CHF million</t>
    </r>
  </si>
  <si>
    <r>
      <rPr>
        <sz val="10"/>
        <rFont val="Frutiger 45 Light"/>
        <family val="2"/>
      </rPr>
      <t xml:space="preserve">   Other property, plant and equipment, intangible assets</t>
    </r>
  </si>
  <si>
    <r>
      <rPr>
        <sz val="10"/>
        <rFont val="Frutiger 45 Light"/>
        <family val="2"/>
      </rPr>
      <t>CHF million</t>
    </r>
  </si>
  <si>
    <r>
      <rPr>
        <sz val="10"/>
        <rFont val="Frutiger 45 Light"/>
        <family val="2"/>
      </rPr>
      <t xml:space="preserve">   Operating property</t>
    </r>
  </si>
  <si>
    <r>
      <rPr>
        <sz val="10"/>
        <rFont val="Frutiger 45 Light"/>
        <family val="2"/>
      </rPr>
      <t>CHF million</t>
    </r>
  </si>
  <si>
    <r>
      <rPr>
        <sz val="10"/>
        <rFont val="Frutiger 45 Light"/>
        <family val="2"/>
      </rPr>
      <t>-</t>
    </r>
  </si>
  <si>
    <r>
      <rPr>
        <sz val="10"/>
        <rFont val="Frutiger 45 Light"/>
        <family val="2"/>
      </rPr>
      <t>Investment property</t>
    </r>
  </si>
  <si>
    <r>
      <rPr>
        <sz val="10"/>
        <rFont val="Frutiger 45 Light"/>
        <family val="2"/>
      </rPr>
      <t>CHF million</t>
    </r>
  </si>
  <si>
    <r>
      <rPr>
        <sz val="10"/>
        <rFont val="Frutiger 45 Light"/>
        <family val="2"/>
      </rPr>
      <t xml:space="preserve">   Investments</t>
    </r>
  </si>
  <si>
    <r>
      <rPr>
        <sz val="10"/>
        <rFont val="Frutiger 45 Light"/>
        <family val="2"/>
      </rPr>
      <t>CHF million</t>
    </r>
  </si>
  <si>
    <r>
      <rPr>
        <sz val="10"/>
        <rFont val="Frutiger 45 Light"/>
        <family val="2"/>
      </rPr>
      <t>Degree of self-financed investment</t>
    </r>
  </si>
  <si>
    <r>
      <rPr>
        <sz val="10"/>
        <rFont val="Frutiger 45 Light"/>
        <family val="2"/>
      </rPr>
      <t>%</t>
    </r>
  </si>
  <si>
    <r>
      <rPr>
        <vertAlign val="superscript"/>
        <sz val="10"/>
        <rFont val="Frutiger 45 Light"/>
        <family val="2"/>
      </rPr>
      <t>1)</t>
    </r>
    <r>
      <rPr>
        <sz val="10"/>
        <rFont val="Frutiger 45 Light"/>
        <family val="2"/>
      </rPr>
      <t xml:space="preserve"> The changes in the items from financial services (PostFinance) are now reported in the statement of cash flows for 2013 and 2012.</t>
    </r>
  </si>
  <si>
    <r>
      <rPr>
        <u/>
        <sz val="10"/>
        <color rgb="FF0000FF"/>
        <rFont val="Frutiger 45 Light"/>
        <family val="2"/>
      </rPr>
      <t>Back</t>
    </r>
  </si>
  <si>
    <r>
      <rPr>
        <b/>
        <sz val="10"/>
        <rFont val="Frutiger 45 Light"/>
        <family val="2"/>
      </rPr>
      <t>Brand value</t>
    </r>
  </si>
  <si>
    <r>
      <rPr>
        <sz val="10"/>
        <rFont val="Frutiger 45 Light"/>
        <family val="2"/>
      </rPr>
      <t>Footnotes</t>
    </r>
  </si>
  <si>
    <r>
      <rPr>
        <sz val="10"/>
        <rFont val="Frutiger 45 Light"/>
        <family val="2"/>
      </rPr>
      <t>GRI indicator</t>
    </r>
  </si>
  <si>
    <r>
      <rPr>
        <sz val="10"/>
        <rFont val="Frutiger 45 Light"/>
        <family val="2"/>
      </rPr>
      <t>Monetary value of the Swiss Post brand</t>
    </r>
  </si>
  <si>
    <r>
      <rPr>
        <sz val="10"/>
        <rFont val="Frutiger 45 Light"/>
        <family val="2"/>
      </rPr>
      <t>CHF million</t>
    </r>
  </si>
  <si>
    <r>
      <rPr>
        <sz val="10"/>
        <rFont val="Frutiger 45 Light"/>
        <family val="2"/>
      </rPr>
      <t>n.a.</t>
    </r>
  </si>
  <si>
    <r>
      <rPr>
        <sz val="10"/>
        <rFont val="Frutiger 45 Light"/>
        <family val="2"/>
      </rPr>
      <t>n.a.</t>
    </r>
  </si>
  <si>
    <r>
      <rPr>
        <sz val="10"/>
        <rFont val="Frutiger 45 Light"/>
        <family val="2"/>
      </rPr>
      <t xml:space="preserve">   Percentage attributable to core Swiss Post brand</t>
    </r>
  </si>
  <si>
    <r>
      <rPr>
        <sz val="10"/>
        <rFont val="Frutiger 45 Light"/>
        <family val="2"/>
      </rPr>
      <t>%</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</si>
  <si>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</si>
  <si>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</si>
  <si>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</si>
  <si>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 xml:space="preserve">   Percentage attributable to flagship brands PostFinance and PostBus</t>
    </r>
  </si>
  <si>
    <r>
      <rPr>
        <sz val="10"/>
        <rFont val="Frutiger 45 Light"/>
        <family val="2"/>
      </rPr>
      <t>%</t>
    </r>
  </si>
  <si>
    <r>
      <rPr>
        <sz val="10"/>
        <rFont val="Frutiger 45 Light"/>
        <family val="2"/>
      </rPr>
      <t>1, 2</t>
    </r>
  </si>
  <si>
    <r>
      <rPr>
        <sz val="10"/>
        <rFont val="Frutiger 45 Light"/>
        <family val="2"/>
      </rPr>
      <t>n.a.</t>
    </r>
  </si>
  <si>
    <r>
      <rPr>
        <sz val="10"/>
        <rFont val="Frutiger 45 Light"/>
        <family val="2"/>
      </rPr>
      <t>n.a.</t>
    </r>
  </si>
  <si>
    <r>
      <rPr>
        <sz val="9"/>
        <rFont val="Frutiger 45 Light"/>
        <family val="2"/>
      </rPr>
      <t>1)</t>
    </r>
    <r>
      <rPr>
        <sz val="9"/>
        <rFont val="Frutiger 45 Light"/>
        <family val="2"/>
      </rPr>
      <t xml:space="preserve"> As of 2008, integration of PostMail and PostLogistics into the core brand, i.e. the percentage attributable to flagship brands now includes only PostFinance and PostBus.</t>
    </r>
  </si>
  <si>
    <r>
      <rPr>
        <sz val="9"/>
        <rFont val="Frutiger 45 Light"/>
        <family val="2"/>
      </rPr>
      <t>2) The monetary value of brands have no longer been calculated since 2012.</t>
    </r>
  </si>
  <si>
    <r>
      <rPr>
        <u/>
        <sz val="10"/>
        <color rgb="FF0000FF"/>
        <rFont val="Frutiger 45 Light"/>
        <family val="2"/>
      </rPr>
      <t>Back</t>
    </r>
  </si>
  <si>
    <r>
      <rPr>
        <b/>
        <sz val="10"/>
        <rFont val="Frutiger 45 Light"/>
        <family val="2"/>
      </rPr>
      <t>Customer satisfaction</t>
    </r>
  </si>
  <si>
    <r>
      <rPr>
        <sz val="10"/>
        <rFont val="Frutiger 45 Light"/>
        <family val="2"/>
      </rPr>
      <t>Footnotes</t>
    </r>
  </si>
  <si>
    <r>
      <rPr>
        <sz val="10"/>
        <rFont val="Frutiger 45 Light"/>
        <family val="2"/>
      </rPr>
      <t>GRI indicator</t>
    </r>
  </si>
  <si>
    <r>
      <rPr>
        <b/>
        <sz val="10"/>
        <rFont val="Frutiger 45 Light"/>
        <family val="2"/>
      </rPr>
      <t>Private customers</t>
    </r>
  </si>
  <si>
    <r>
      <rPr>
        <sz val="10"/>
        <rFont val="Frutiger 45 Light"/>
        <family val="2"/>
      </rPr>
      <t>Post offices, private customers</t>
    </r>
  </si>
  <si>
    <r>
      <rPr>
        <sz val="10"/>
        <rFont val="Frutiger 45 Light"/>
        <family val="2"/>
      </rPr>
      <t>Index</t>
    </r>
  </si>
  <si>
    <r>
      <rPr>
        <sz val="10"/>
        <rFont val="Frutiger 45 Light"/>
        <family val="2"/>
      </rPr>
      <t>PR5</t>
    </r>
  </si>
  <si>
    <r>
      <rPr>
        <sz val="10"/>
        <rFont val="Frutiger 45 Light"/>
        <family val="2"/>
      </rPr>
      <t>Post offices, SMEs</t>
    </r>
  </si>
  <si>
    <r>
      <rPr>
        <sz val="10"/>
        <rFont val="Frutiger 45 Light"/>
        <family val="2"/>
      </rPr>
      <t>Index</t>
    </r>
  </si>
  <si>
    <r>
      <rPr>
        <sz val="10"/>
        <rFont val="Frutiger 45 Light"/>
        <family val="2"/>
      </rPr>
      <t>PR5</t>
    </r>
  </si>
  <si>
    <r>
      <rPr>
        <sz val="10"/>
        <rFont val="Frutiger 45 Light"/>
        <family val="2"/>
      </rPr>
      <t>PostFinance</t>
    </r>
  </si>
  <si>
    <r>
      <rPr>
        <sz val="10"/>
        <rFont val="Frutiger 45 Light"/>
        <family val="2"/>
      </rPr>
      <t>Index</t>
    </r>
  </si>
  <si>
    <r>
      <rPr>
        <sz val="10"/>
        <rFont val="Frutiger 45 Light"/>
        <family val="2"/>
      </rPr>
      <t>PR5</t>
    </r>
  </si>
  <si>
    <r>
      <rPr>
        <sz val="10"/>
        <rFont val="Frutiger 45 Light"/>
        <family val="2"/>
      </rPr>
      <t>PostBus, leisure travellers</t>
    </r>
  </si>
  <si>
    <r>
      <rPr>
        <sz val="10"/>
        <rFont val="Frutiger 45 Light"/>
        <family val="2"/>
      </rPr>
      <t>Index</t>
    </r>
  </si>
  <si>
    <r>
      <rPr>
        <sz val="10"/>
        <rFont val="Frutiger 45 Light"/>
        <family val="2"/>
      </rPr>
      <t>1, 4</t>
    </r>
  </si>
  <si>
    <r>
      <rPr>
        <sz val="10"/>
        <rFont val="Frutiger 45 Light"/>
        <family val="2"/>
      </rPr>
      <t>PR5</t>
    </r>
  </si>
  <si>
    <r>
      <rPr>
        <sz val="10"/>
        <rFont val="Frutiger 45 Light"/>
        <family val="2"/>
      </rPr>
      <t>PostBus, commuters</t>
    </r>
  </si>
  <si>
    <r>
      <rPr>
        <sz val="10"/>
        <rFont val="Frutiger 45 Light"/>
        <family val="2"/>
      </rPr>
      <t>Index</t>
    </r>
  </si>
  <si>
    <r>
      <rPr>
        <sz val="10"/>
        <rFont val="Frutiger 45 Light"/>
        <family val="2"/>
      </rPr>
      <t>1, 4</t>
    </r>
  </si>
  <si>
    <r>
      <rPr>
        <sz val="10"/>
        <rFont val="Frutiger 45 Light"/>
        <family val="2"/>
      </rPr>
      <t>PR5</t>
    </r>
  </si>
  <si>
    <r>
      <rPr>
        <b/>
        <sz val="10"/>
        <rFont val="Frutiger 45 Light"/>
        <family val="2"/>
      </rPr>
      <t>Business customers</t>
    </r>
  </si>
  <si>
    <r>
      <rPr>
        <sz val="10"/>
        <rFont val="Frutiger 45 Light"/>
        <family val="2"/>
      </rPr>
      <t>PostMail</t>
    </r>
  </si>
  <si>
    <r>
      <rPr>
        <sz val="10"/>
        <rFont val="Frutiger 45 Light"/>
        <family val="2"/>
      </rPr>
      <t>Index</t>
    </r>
  </si>
  <si>
    <r>
      <rPr>
        <sz val="10"/>
        <rFont val="Frutiger 45 Light"/>
        <family val="2"/>
      </rPr>
      <t>1, 2</t>
    </r>
  </si>
  <si>
    <r>
      <rPr>
        <sz val="10"/>
        <rFont val="Frutiger 45 Light"/>
        <family val="2"/>
      </rPr>
      <t>PR5</t>
    </r>
  </si>
  <si>
    <r>
      <rPr>
        <sz val="10"/>
        <rFont val="Frutiger 45 Light"/>
        <family val="2"/>
      </rPr>
      <t>PostLogistics</t>
    </r>
  </si>
  <si>
    <r>
      <rPr>
        <sz val="10"/>
        <rFont val="Frutiger 45 Light"/>
        <family val="2"/>
      </rPr>
      <t>Index</t>
    </r>
  </si>
  <si>
    <r>
      <rPr>
        <sz val="10"/>
        <rFont val="Frutiger 45 Light"/>
        <family val="2"/>
      </rPr>
      <t>1, 3</t>
    </r>
  </si>
  <si>
    <r>
      <rPr>
        <sz val="10"/>
        <rFont val="Frutiger 45 Light"/>
        <family val="2"/>
      </rPr>
      <t>PR5</t>
    </r>
  </si>
  <si>
    <r>
      <rPr>
        <sz val="10"/>
        <rFont val="Frutiger 45 Light"/>
        <family val="2"/>
      </rPr>
      <t>Swiss Post International</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</si>
  <si>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</si>
  <si>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</si>
  <si>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</si>
  <si>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n.a.</t>
    </r>
  </si>
  <si>
    <r>
      <rPr>
        <sz val="10"/>
        <rFont val="Frutiger 45 Light"/>
        <family val="2"/>
      </rPr>
      <t xml:space="preserve">   Letters</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</si>
  <si>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</si>
  <si>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</si>
  <si>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</si>
  <si>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n.a.</t>
    </r>
  </si>
  <si>
    <r>
      <rPr>
        <sz val="10"/>
        <rFont val="Frutiger 45 Light"/>
        <family val="2"/>
      </rPr>
      <t xml:space="preserve">   Parcels</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</si>
  <si>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</si>
  <si>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</si>
  <si>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</si>
  <si>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n.a.</t>
    </r>
  </si>
  <si>
    <r>
      <rPr>
        <sz val="10"/>
        <rFont val="Frutiger 45 Light"/>
        <family val="2"/>
      </rPr>
      <t>Swiss Post Solutions</t>
    </r>
  </si>
  <si>
    <r>
      <rPr>
        <sz val="10"/>
        <rFont val="Frutiger 45 Light"/>
        <family val="2"/>
      </rPr>
      <t>Index</t>
    </r>
  </si>
  <si>
    <r>
      <rPr>
        <sz val="10"/>
        <rFont val="Frutiger 45 Light"/>
        <family val="2"/>
      </rPr>
      <t>1, 5</t>
    </r>
  </si>
  <si>
    <r>
      <rPr>
        <sz val="10"/>
        <rFont val="Frutiger 45 Light"/>
        <family val="2"/>
      </rPr>
      <t>PR5</t>
    </r>
  </si>
  <si>
    <r>
      <rPr>
        <sz val="10"/>
        <rFont val="Frutiger 45 Light"/>
        <family val="2"/>
      </rPr>
      <t>PostFinance</t>
    </r>
  </si>
  <si>
    <r>
      <rPr>
        <sz val="10"/>
        <rFont val="Frutiger 45 Light"/>
        <family val="2"/>
      </rPr>
      <t>Index</t>
    </r>
  </si>
  <si>
    <r>
      <rPr>
        <sz val="10"/>
        <rFont val="Frutiger 45 Light"/>
        <family val="2"/>
      </rPr>
      <t>PR5</t>
    </r>
  </si>
  <si>
    <r>
      <rPr>
        <sz val="9"/>
        <rFont val="Frutiger 45 Light"/>
        <family val="2"/>
      </rPr>
      <t>1 The customer satisfaction survey rates customers’ satisfaction with Swiss Post services on an annual basis. The results are presented as an index figure.</t>
    </r>
  </si>
  <si>
    <r>
      <rPr>
        <sz val="9"/>
        <rFont val="Frutiger 45 Light"/>
        <family val="2"/>
      </rPr>
      <t>2) Post CH Ltd excluding domestic and foreign subsidiaries</t>
    </r>
  </si>
  <si>
    <r>
      <rPr>
        <sz val="9"/>
        <rFont val="Frutiger 45 Light"/>
        <family val="2"/>
      </rPr>
      <t>3)</t>
    </r>
    <r>
      <rPr>
        <sz val="9"/>
        <rFont val="Frutiger 45 Light"/>
        <family val="2"/>
      </rPr>
      <t xml:space="preserve"> Customer satisfaction for the PostLogistics group unit was measured for the first time in 2007. The figures for the preceding years are for the former PostParcels.</t>
    </r>
  </si>
  <si>
    <r>
      <rPr>
        <sz val="9"/>
        <rFont val="Frutiger 45 Light"/>
        <family val="2"/>
      </rPr>
      <t>4) Group in Switzerland</t>
    </r>
  </si>
  <si>
    <r>
      <rPr>
        <sz val="9"/>
        <rFont val="Frutiger 45 Light"/>
        <family val="2"/>
      </rPr>
      <t>5) Customer satisfaction for the Swiss Post Solutions group unit was reported for the first time in 2009. The figures for the preceding years are for the SKL unit including the Strategic Account Management department, and for the years 2005 - 2007 for the Strategic Account Management department.</t>
    </r>
  </si>
  <si>
    <r>
      <rPr>
        <sz val="9"/>
        <rFont val="Frutiger 45 Light"/>
        <family val="2"/>
      </rPr>
      <t>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</si>
  <si>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</si>
  <si>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Letter post index</t>
    </r>
  </si>
  <si>
    <r>
      <rPr>
        <sz val="10"/>
        <rFont val="Frutiger 45 Light"/>
        <family val="2"/>
      </rPr>
      <t>Footnotes</t>
    </r>
  </si>
  <si>
    <r>
      <rPr>
        <sz val="10"/>
        <rFont val="Frutiger 45 Light"/>
        <family val="2"/>
      </rPr>
      <t>GRI indicator</t>
    </r>
  </si>
  <si>
    <r>
      <rPr>
        <sz val="10"/>
        <rFont val="Frutiger 45 Light"/>
        <family val="2"/>
      </rPr>
      <t>Norway</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</si>
  <si>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</si>
  <si>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</si>
  <si>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</si>
  <si>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</si>
  <si>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</si>
  <si>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</si>
  <si>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</si>
  <si>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</si>
  <si>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</si>
  <si>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</si>
  <si>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</si>
  <si>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</si>
  <si>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</si>
  <si>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</si>
  <si>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</si>
  <si>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</si>
  <si>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</si>
  <si>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Germany</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</si>
  <si>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</si>
  <si>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</si>
  <si>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</si>
  <si>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</si>
  <si>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</si>
  <si>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</si>
  <si>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</si>
  <si>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</si>
  <si>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</si>
  <si>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Spain</t>
    </r>
  </si>
  <si>
    <r>
      <rPr>
        <sz val="10"/>
        <rFont val="Frutiger 45 Light"/>
        <family val="2"/>
      </rPr>
      <t>Index</t>
    </r>
  </si>
  <si>
    <r>
      <rPr>
        <b/>
        <sz val="10"/>
        <rFont val="Frutiger 45 Light"/>
        <family val="2"/>
      </rPr>
      <t>Letter post index adjusted for purchasing power</t>
    </r>
  </si>
  <si>
    <r>
      <rPr>
        <sz val="10"/>
        <rFont val="Frutiger 45 Light"/>
        <family val="2"/>
      </rPr>
      <t>Italy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</si>
  <si>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</si>
  <si>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</si>
  <si>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</si>
  <si>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</si>
  <si>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Norway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</si>
  <si>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</si>
  <si>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</si>
  <si>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</si>
  <si>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</si>
  <si>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Netherlands</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</si>
  <si>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</si>
  <si>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</si>
  <si>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</si>
  <si>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</si>
  <si>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Denmark</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</si>
  <si>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</si>
  <si>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</si>
  <si>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</si>
  <si>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</si>
  <si>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Belgium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</si>
  <si>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</si>
  <si>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</si>
  <si>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</si>
  <si>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</si>
  <si>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France</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</si>
  <si>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</si>
  <si>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</si>
  <si>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</si>
  <si>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</si>
  <si>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Sweden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</si>
  <si>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</si>
  <si>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</si>
  <si>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</si>
  <si>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</si>
  <si>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Portugal</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</si>
  <si>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</si>
  <si>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</si>
  <si>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</si>
  <si>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</si>
  <si>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Germany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</si>
  <si>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</si>
  <si>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</si>
  <si>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</si>
  <si>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</si>
  <si>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</si>
  <si>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</si>
  <si>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</si>
  <si>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</si>
  <si>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</si>
  <si>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Finland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</si>
  <si>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</si>
  <si>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</si>
  <si>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</si>
  <si>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</si>
  <si>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United Kingdom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</si>
  <si>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</si>
  <si>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</si>
  <si>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</si>
  <si>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</si>
  <si>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Ireland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</si>
  <si>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</si>
  <si>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</si>
  <si>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</si>
  <si>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</si>
  <si>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Spain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</si>
  <si>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</si>
  <si>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</si>
  <si>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</si>
  <si>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</si>
  <si>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Switzerland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</si>
  <si>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</si>
  <si>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</si>
  <si>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</si>
  <si>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</si>
  <si>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Parcel post index</t>
    </r>
  </si>
  <si>
    <r>
      <rPr>
        <sz val="10"/>
        <rFont val="Frutiger 45 Light"/>
        <family val="2"/>
      </rPr>
      <t>Sweden</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</si>
  <si>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</si>
  <si>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</si>
  <si>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</si>
  <si>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</si>
  <si>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</si>
  <si>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</si>
  <si>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</si>
  <si>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</si>
  <si>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</si>
  <si>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</si>
  <si>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</si>
  <si>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Spain</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</si>
  <si>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</si>
  <si>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</si>
  <si>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</si>
  <si>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</si>
  <si>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</si>
  <si>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</si>
  <si>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</si>
  <si>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</si>
  <si>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</si>
  <si>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</si>
  <si>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</si>
  <si>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</si>
  <si>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</si>
  <si>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</si>
  <si>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</si>
  <si>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Germany</t>
    </r>
  </si>
  <si>
    <r>
      <rPr>
        <sz val="10"/>
        <rFont val="Frutiger 45 Light"/>
        <family val="2"/>
      </rPr>
      <t>Index</t>
    </r>
  </si>
  <si>
    <r>
      <rPr>
        <b/>
        <sz val="10"/>
        <rFont val="Frutiger 45 Light"/>
        <family val="2"/>
      </rPr>
      <t>Parcel post index adjusted for purchasing power</t>
    </r>
  </si>
  <si>
    <r>
      <rPr>
        <sz val="10"/>
        <rFont val="Frutiger 45 Light"/>
        <family val="2"/>
      </rPr>
      <t>Sweden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</si>
  <si>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</si>
  <si>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</si>
  <si>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</si>
  <si>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</si>
  <si>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Finland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</si>
  <si>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</si>
  <si>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</si>
  <si>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</si>
  <si>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</si>
  <si>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Norway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</si>
  <si>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</si>
  <si>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</si>
  <si>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</si>
  <si>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</si>
  <si>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Italy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</si>
  <si>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</si>
  <si>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</si>
  <si>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</si>
  <si>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</si>
  <si>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Denmark</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</si>
  <si>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</si>
  <si>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</si>
  <si>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</si>
  <si>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</si>
  <si>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Spain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</si>
  <si>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</si>
  <si>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</si>
  <si>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</si>
  <si>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</si>
  <si>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Ireland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</si>
  <si>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</si>
  <si>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</si>
  <si>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</si>
  <si>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</si>
  <si>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Portugal</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</si>
  <si>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</si>
  <si>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</si>
  <si>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</si>
  <si>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</si>
  <si>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France</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</si>
  <si>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</si>
  <si>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</si>
  <si>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</si>
  <si>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</si>
  <si>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United Kingdom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</si>
  <si>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</si>
  <si>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</si>
  <si>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</si>
  <si>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</si>
  <si>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Netherlands</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</si>
  <si>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</si>
  <si>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</si>
  <si>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</si>
  <si>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</si>
  <si>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Belgium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</si>
  <si>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</si>
  <si>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</si>
  <si>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</si>
  <si>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</si>
  <si>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Germany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</si>
  <si>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</si>
  <si>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</si>
  <si>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</si>
  <si>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</si>
  <si>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</si>
  <si>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</si>
  <si>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</si>
  <si>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</si>
  <si>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</si>
  <si>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Switzerland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</si>
  <si>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</si>
  <si>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</si>
  <si>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</si>
  <si>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</si>
  <si>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9"/>
        <rFont val="Frutiger 45 Light"/>
        <family val="2"/>
      </rPr>
      <t>1) The LPI is based on a basket of all letter categories offered by Swiss Post. The categories are weighted according to the frequency with which they are actually used by Swiss consumers. For the purpose of comparison, the exchange-rate adjusted prices of the (former) state-run postal company in the individual countries are used (reference date: 1 November 2013). Switzerland = 100</t>
    </r>
  </si>
  <si>
    <r>
      <rPr>
        <sz val="9"/>
        <rFont val="Frutiger 45 Light"/>
        <family val="2"/>
      </rPr>
      <t>2) The parcel post index is based on parcels in the “PostPac Priority” and “PostPac Economy” categories with weight classes of 1 – 20 kg. The individual parcel categories are weighted according to the frequency with which they are actually used by Swiss consumers. For the purpose of comparison, the exchange-rate adjusted prices of the (former) state-run postal company in the individual countries are used (reference date: 1 November 2013). Switzerland = 100</t>
    </r>
  </si>
  <si>
    <r>
      <rPr>
        <u/>
        <sz val="10"/>
        <color rgb="FF0000FF"/>
        <rFont val="Frutiger 45 Light"/>
        <family val="2"/>
      </rPr>
      <t>Back</t>
    </r>
  </si>
  <si>
    <r>
      <rPr>
        <sz val="10"/>
        <rFont val="Frutiger 45 Light"/>
        <family val="2"/>
      </rPr>
      <t>Footnotes</t>
    </r>
  </si>
  <si>
    <r>
      <rPr>
        <sz val="10"/>
        <rFont val="Frutiger 45 Light"/>
        <family val="2"/>
      </rPr>
      <t>GRI indicator</t>
    </r>
  </si>
  <si>
    <r>
      <rPr>
        <b/>
        <sz val="10"/>
        <rFont val="Frutiger 45 Light"/>
        <family val="2"/>
      </rPr>
      <t>Domestic letters</t>
    </r>
  </si>
  <si>
    <r>
      <rPr>
        <sz val="10"/>
        <rFont val="Frutiger 45 Light"/>
        <family val="2"/>
      </rPr>
      <t>A Mail</t>
    </r>
  </si>
  <si>
    <r>
      <rPr>
        <sz val="10"/>
        <rFont val="Frutiger 45 Light"/>
        <family val="2"/>
      </rPr>
      <t>% of items sent</t>
    </r>
  </si>
  <si>
    <r>
      <rPr>
        <sz val="10"/>
        <rFont val="Frutiger 45 Light"/>
        <family val="2"/>
      </rPr>
      <t>B Mail</t>
    </r>
  </si>
  <si>
    <r>
      <rPr>
        <sz val="10"/>
        <rFont val="Frutiger 45 Light"/>
        <family val="2"/>
      </rPr>
      <t>% of items sent</t>
    </r>
  </si>
  <si>
    <r>
      <rPr>
        <b/>
        <sz val="10"/>
        <rFont val="Frutiger 45 Light"/>
        <family val="2"/>
      </rPr>
      <t>Domestic parcels</t>
    </r>
  </si>
  <si>
    <r>
      <rPr>
        <sz val="10"/>
        <rFont val="Frutiger 45 Light"/>
        <family val="2"/>
      </rPr>
      <t>PostPac Priority</t>
    </r>
  </si>
  <si>
    <r>
      <rPr>
        <sz val="10"/>
        <rFont val="Frutiger 45 Light"/>
        <family val="2"/>
      </rPr>
      <t>% of items sent</t>
    </r>
  </si>
  <si>
    <r>
      <rPr>
        <sz val="10"/>
        <rFont val="Frutiger 45 Light"/>
        <family val="2"/>
      </rPr>
      <t>PostPac Economy</t>
    </r>
  </si>
  <si>
    <r>
      <rPr>
        <sz val="10"/>
        <rFont val="Frutiger 45 Light"/>
        <family val="2"/>
      </rPr>
      <t>% of items sent</t>
    </r>
  </si>
  <si>
    <r>
      <rPr>
        <b/>
        <sz val="10"/>
        <rFont val="Frutiger 45 Light"/>
        <family val="2"/>
      </rPr>
      <t>Letter imports/exports</t>
    </r>
  </si>
  <si>
    <r>
      <rPr>
        <sz val="10"/>
        <rFont val="Frutiger 45 Light"/>
        <family val="2"/>
      </rPr>
      <t>Adherence to delivery time, international letters (imports)</t>
    </r>
  </si>
  <si>
    <r>
      <rPr>
        <sz val="10"/>
        <rFont val="Frutiger 45 Light"/>
        <family val="2"/>
      </rPr>
      <t>% of items sent</t>
    </r>
  </si>
  <si>
    <r>
      <rPr>
        <sz val="10"/>
        <rFont val="Frutiger 45 Light"/>
        <family val="2"/>
      </rPr>
      <t>3, 4</t>
    </r>
  </si>
  <si>
    <r>
      <rPr>
        <sz val="10"/>
        <rFont val="Frutiger 45 Light"/>
        <family val="2"/>
      </rPr>
      <t>n.a.</t>
    </r>
  </si>
  <si>
    <r>
      <rPr>
        <sz val="10"/>
        <rFont val="Frutiger 45 Light"/>
        <family val="2"/>
      </rPr>
      <t>Adherence to delivery time, international letters (exports)</t>
    </r>
  </si>
  <si>
    <r>
      <rPr>
        <sz val="10"/>
        <rFont val="Frutiger 45 Light"/>
        <family val="2"/>
      </rPr>
      <t>% of items sent</t>
    </r>
  </si>
  <si>
    <r>
      <rPr>
        <sz val="10"/>
        <rFont val="Frutiger 45 Light"/>
        <family val="2"/>
      </rPr>
      <t>3, 4</t>
    </r>
  </si>
  <si>
    <r>
      <rPr>
        <sz val="10"/>
        <rFont val="Frutiger 45 Light"/>
        <family val="2"/>
      </rPr>
      <t>n.a.</t>
    </r>
  </si>
  <si>
    <r>
      <rPr>
        <sz val="9"/>
        <rFont val="Frutiger 45 Light"/>
        <family val="2"/>
      </rPr>
      <t>1)</t>
    </r>
    <r>
      <rPr>
        <sz val="9"/>
        <rFont val="Frutiger 45 Light"/>
        <family val="2"/>
      </rPr>
      <t xml:space="preserve"> Punctual delivery means the next day for A Mail and no later than the third working day after mailing for B Mail.</t>
    </r>
  </si>
  <si>
    <r>
      <rPr>
        <sz val="9"/>
        <rFont val="Frutiger 45 Light"/>
        <family val="2"/>
      </rPr>
      <t xml:space="preserve">2) </t>
    </r>
    <r>
      <rPr>
        <sz val="9"/>
        <rFont val="Frutiger 45 Light"/>
        <family val="2"/>
      </rPr>
      <t>As of 2008, integration of PostMail and PostLogistics into the core brand, i.e. the percentage attributable to flagship brands now includes only PostFinance and PostBus.</t>
    </r>
  </si>
  <si>
    <r>
      <rPr>
        <sz val="9"/>
        <rFont val="Frutiger 45 Light"/>
        <family val="2"/>
      </rPr>
      <t>3) For imports, adherence to delivery times means delivery one day after mailing.</t>
    </r>
  </si>
  <si>
    <r>
      <rPr>
        <sz val="9"/>
        <rFont val="Frutiger 45 Light"/>
        <family val="2"/>
      </rPr>
      <t>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</si>
  <si>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</si>
  <si>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Timely processing of payment slips (PostFinance)</t>
    </r>
  </si>
  <si>
    <r>
      <rPr>
        <sz val="10"/>
        <rFont val="Frutiger 45 Light"/>
        <family val="2"/>
      </rPr>
      <t>Footnotes</t>
    </r>
  </si>
  <si>
    <r>
      <rPr>
        <sz val="10"/>
        <rFont val="Frutiger 45 Light"/>
        <family val="2"/>
      </rPr>
      <t>GRI indicator</t>
    </r>
  </si>
  <si>
    <r>
      <rPr>
        <sz val="10"/>
        <rFont val="Frutiger 45 Light"/>
        <family val="2"/>
      </rPr>
      <t>Timely processing of payment slips at post offices</t>
    </r>
  </si>
  <si>
    <r>
      <rPr>
        <sz val="10"/>
        <rFont val="Frutiger 45 Light"/>
        <family val="2"/>
      </rPr>
      <t>%</t>
    </r>
  </si>
  <si>
    <r>
      <rPr>
        <sz val="10"/>
        <rFont val="Frutiger 45 Light"/>
        <family val="2"/>
      </rPr>
      <t>Timely processing of payment slips from payment orders</t>
    </r>
  </si>
  <si>
    <r>
      <rPr>
        <sz val="10"/>
        <rFont val="Frutiger 45 Light"/>
        <family val="2"/>
      </rPr>
      <t>%</t>
    </r>
  </si>
  <si>
    <r>
      <rPr>
        <sz val="10"/>
        <rFont val="Frutiger 45 Light"/>
        <family val="2"/>
      </rPr>
      <t>Timely processing of payment slips at SCHAPO post offices</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</si>
  <si>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</si>
  <si>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</si>
  <si>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</si>
  <si>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</si>
  <si>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</si>
  <si>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</si>
  <si>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family val="2"/>
      </rPr>
      <t>1) Timely processing: Written payment orders are processed on the same day they arrive by post at one of PostFinance’s Operations Centers. Payments at post offices are processed one working day after the inpayment is made at a post office.</t>
    </r>
  </si>
  <si>
    <r>
      <rPr>
        <u/>
        <sz val="10"/>
        <color rgb="FF0000FF"/>
        <rFont val="Frutiger 45 Light"/>
        <family val="2"/>
      </rPr>
      <t>Back</t>
    </r>
  </si>
  <si>
    <r>
      <rPr>
        <b/>
        <sz val="10"/>
        <rFont val="Frutiger 45 Light"/>
        <family val="2"/>
      </rPr>
      <t>Waiting times at the counter until served</t>
    </r>
  </si>
  <si>
    <r>
      <rPr>
        <sz val="10"/>
        <rFont val="Frutiger 45 Light"/>
        <family val="2"/>
      </rPr>
      <t>Footnotes</t>
    </r>
  </si>
  <si>
    <r>
      <rPr>
        <sz val="10"/>
        <rFont val="Frutiger 45 Light"/>
        <family val="2"/>
      </rPr>
      <t>GRI indicator</t>
    </r>
  </si>
  <si>
    <r>
      <rPr>
        <sz val="10"/>
        <rFont val="Frutiger 45 Light"/>
        <family val="2"/>
      </rPr>
      <t>Up to 7 minutes</t>
    </r>
  </si>
  <si>
    <r>
      <rPr>
        <sz val="10"/>
        <rFont val="Frutiger 45 Light"/>
        <family val="2"/>
      </rPr>
      <t>Proportion of customers (in %)</t>
    </r>
  </si>
  <si>
    <r>
      <rPr>
        <sz val="10"/>
        <rFont val="Frutiger 45 Light"/>
        <family val="2"/>
      </rPr>
      <t>Up to 10 minutes</t>
    </r>
  </si>
  <si>
    <r>
      <rPr>
        <sz val="10"/>
        <rFont val="Frutiger 45 Light"/>
        <family val="2"/>
      </rPr>
      <t>Proportion of customers (in %)</t>
    </r>
  </si>
  <si>
    <r>
      <rPr>
        <sz val="9"/>
        <rFont val="Frutiger 45 Light"/>
        <family val="2"/>
      </rPr>
      <t>1) The waiting times are compiled by Post Offices &amp; Sales in 257 post offices using data from the ticket system.</t>
    </r>
  </si>
  <si>
    <r>
      <rPr>
        <u/>
        <sz val="10"/>
        <color rgb="FF0000FF"/>
        <rFont val="Frutiger 45 Light"/>
        <family val="2"/>
      </rPr>
      <t>Back</t>
    </r>
  </si>
  <si>
    <r>
      <rPr>
        <b/>
        <sz val="10"/>
        <rFont val="Frutiger 45 Light"/>
        <family val="2"/>
      </rPr>
      <t>Post offices</t>
    </r>
  </si>
  <si>
    <r>
      <rPr>
        <sz val="10"/>
        <rFont val="Frutiger 45 Light"/>
        <family val="2"/>
      </rPr>
      <t>Footnotes</t>
    </r>
  </si>
  <si>
    <r>
      <rPr>
        <sz val="10"/>
        <rFont val="Frutiger 45 Light"/>
        <family val="2"/>
      </rPr>
      <t>GRI indicator</t>
    </r>
  </si>
  <si>
    <r>
      <rPr>
        <sz val="10"/>
        <rFont val="Frutiger 45 Light"/>
        <family val="2"/>
      </rPr>
      <t>Number of post offices and agencies</t>
    </r>
  </si>
  <si>
    <r>
      <rPr>
        <sz val="10"/>
        <rFont val="Frutiger 45 Light"/>
        <family val="2"/>
      </rPr>
      <t>Number</t>
    </r>
  </si>
  <si>
    <r>
      <rPr>
        <sz val="10"/>
        <rFont val="Frutiger 45 Light"/>
        <family val="2"/>
      </rPr>
      <t>EC8</t>
    </r>
  </si>
  <si>
    <r>
      <rPr>
        <sz val="10"/>
        <rFont val="Frutiger 45 Light"/>
        <family val="2"/>
      </rPr>
      <t>Post offices with payment transactions</t>
    </r>
  </si>
  <si>
    <r>
      <rPr>
        <sz val="10"/>
        <rFont val="Frutiger 45 Light"/>
        <family val="2"/>
      </rPr>
      <t>Number</t>
    </r>
  </si>
  <si>
    <r>
      <rPr>
        <sz val="10"/>
        <rFont val="Frutiger 45 Light"/>
        <family val="2"/>
      </rPr>
      <t>EC8</t>
    </r>
  </si>
  <si>
    <r>
      <rPr>
        <sz val="10"/>
        <rFont val="Frutiger 45 Light"/>
        <family val="2"/>
      </rPr>
      <t>Post offices without payment transactions</t>
    </r>
  </si>
  <si>
    <r>
      <rPr>
        <sz val="10"/>
        <rFont val="Frutiger 45 Light"/>
        <family val="2"/>
      </rPr>
      <t>Number</t>
    </r>
  </si>
  <si>
    <r>
      <rPr>
        <sz val="10"/>
        <rFont val="Frutiger 45 Light"/>
        <family val="2"/>
      </rPr>
      <t>EC8</t>
    </r>
  </si>
  <si>
    <r>
      <rPr>
        <sz val="10"/>
        <rFont val="Frutiger 45 Light"/>
        <family val="2"/>
      </rPr>
      <t>Agencies with payment transactions</t>
    </r>
  </si>
  <si>
    <r>
      <rPr>
        <sz val="10"/>
        <rFont val="Frutiger 45 Light"/>
        <family val="2"/>
      </rPr>
      <t>Number</t>
    </r>
  </si>
  <si>
    <r>
      <rPr>
        <sz val="10"/>
        <rFont val="Frutiger 45 Light"/>
        <family val="2"/>
      </rPr>
      <t>EC8</t>
    </r>
  </si>
  <si>
    <r>
      <rPr>
        <sz val="10"/>
        <rFont val="Frutiger 45 Light"/>
        <family val="2"/>
      </rPr>
      <t>Agencies without payment transactions</t>
    </r>
  </si>
  <si>
    <r>
      <rPr>
        <sz val="10"/>
        <rFont val="Frutiger 45 Light"/>
        <family val="2"/>
      </rPr>
      <t>Number</t>
    </r>
  </si>
  <si>
    <r>
      <rPr>
        <sz val="10"/>
        <rFont val="Frutiger 45 Light"/>
        <family val="2"/>
      </rPr>
      <t>EC8</t>
    </r>
  </si>
  <si>
    <r>
      <rPr>
        <sz val="10"/>
        <rFont val="Frutiger 45 Light"/>
        <family val="2"/>
      </rPr>
      <t>PostMobil stops</t>
    </r>
  </si>
  <si>
    <r>
      <rPr>
        <sz val="10"/>
        <rFont val="Frutiger 45 Light"/>
        <family val="2"/>
      </rPr>
      <t>Number</t>
    </r>
  </si>
  <si>
    <r>
      <rPr>
        <sz val="10"/>
        <rFont val="Frutiger 45 Light"/>
        <family val="2"/>
      </rPr>
      <t>EC8</t>
    </r>
  </si>
  <si>
    <r>
      <rPr>
        <sz val="10"/>
        <rFont val="Frutiger 45 Light"/>
        <family val="2"/>
      </rPr>
      <t>Home delivery service</t>
    </r>
  </si>
  <si>
    <r>
      <rPr>
        <sz val="10"/>
        <rFont val="Frutiger 45 Light"/>
        <family val="2"/>
      </rPr>
      <t>Localities</t>
    </r>
  </si>
  <si>
    <r>
      <rPr>
        <sz val="10"/>
        <rFont val="Frutiger 45 Light"/>
        <family val="2"/>
      </rPr>
      <t>EC8</t>
    </r>
  </si>
  <si>
    <r>
      <rPr>
        <sz val="9"/>
        <rFont val="Frutiger 45 Light"/>
        <family val="2"/>
      </rPr>
      <t>1) Post offices and agencies are publicly accessible physical facilities which offer postal services.</t>
    </r>
  </si>
  <si>
    <r>
      <rPr>
        <sz val="9"/>
        <rFont val="Frutiger 45 Light"/>
        <family val="2"/>
      </rPr>
      <t>2) A post office in the narrower sense is a publicly accessible physical facility that is operated by Swiss Post and offers postal services. A distinction is made between post offices that offer payment services and post offices that do not offer payment services.</t>
    </r>
  </si>
  <si>
    <r>
      <rPr>
        <sz val="9"/>
        <rFont val="Frutiger 45 Light"/>
        <family val="2"/>
      </rPr>
      <t>3) An agency is a publicly accessible physical facility that is operated by a partner of Swiss Post and offers postal services. A distinction is made between agencies that offer payment services and agencies that do not offer payment services.</t>
    </r>
  </si>
  <si>
    <r>
      <rPr>
        <sz val="9"/>
        <rFont val="Frutiger 45 Light"/>
        <family val="2"/>
      </rPr>
      <t>4) A PostMobil is a vehicle in which Swiss Post offers postal services in places without a physical post office according to a fixed timetable.</t>
    </r>
  </si>
  <si>
    <r>
      <rPr>
        <sz val="9"/>
        <rFont val="Frutiger 45 Light"/>
        <family val="2"/>
      </rPr>
      <t>5) The home delivery service is a Swiss Post service whereby the mail carrier on his or her delivery round enables postal transactions to be carried out at the customer’s door.</t>
    </r>
  </si>
  <si>
    <r>
      <rPr>
        <u/>
        <sz val="10"/>
        <color rgb="FF0000FF"/>
        <rFont val="Frutiger 45 Light"/>
        <family val="2"/>
      </rPr>
      <t>Back</t>
    </r>
  </si>
  <si>
    <r>
      <rPr>
        <b/>
        <sz val="10"/>
        <rFont val="Frutiger 45 Light"/>
        <family val="2"/>
      </rPr>
      <t>Market shares</t>
    </r>
  </si>
  <si>
    <r>
      <rPr>
        <sz val="10"/>
        <rFont val="Frutiger 45 Light"/>
        <family val="2"/>
      </rPr>
      <t>Footnotes</t>
    </r>
  </si>
  <si>
    <r>
      <rPr>
        <sz val="10"/>
        <rFont val="Frutiger 45 Light"/>
        <family val="2"/>
      </rPr>
      <t>GRI indicator</t>
    </r>
  </si>
  <si>
    <r>
      <rPr>
        <b/>
        <sz val="10"/>
        <rFont val="Frutiger 45 Light"/>
        <family val="2"/>
      </rPr>
      <t>PostLogistics</t>
    </r>
  </si>
  <si>
    <r>
      <rPr>
        <sz val="10"/>
        <rFont val="Frutiger 45 Light"/>
        <family val="2"/>
      </rPr>
      <t>Parcels (PostLogistics)</t>
    </r>
  </si>
  <si>
    <r>
      <rPr>
        <sz val="10"/>
        <rFont val="Frutiger 45 Light"/>
        <family val="2"/>
      </rPr>
      <t>%</t>
    </r>
  </si>
  <si>
    <r>
      <rPr>
        <b/>
        <sz val="10"/>
        <rFont val="Frutiger 45 Light"/>
        <family val="2"/>
      </rPr>
      <t>International</t>
    </r>
  </si>
  <si>
    <r>
      <rPr>
        <sz val="10"/>
        <rFont val="Frutiger 45 Light"/>
        <family val="2"/>
      </rPr>
      <t>Import and export, Swiss mail</t>
    </r>
  </si>
  <si>
    <r>
      <rPr>
        <sz val="10"/>
        <rFont val="Frutiger 45 Light"/>
        <family val="2"/>
      </rPr>
      <t>as % of sales</t>
    </r>
  </si>
  <si>
    <r>
      <rPr>
        <sz val="10"/>
        <rFont val="Frutiger 45 Light"/>
        <family val="2"/>
      </rPr>
      <t>1, 2</t>
    </r>
  </si>
  <si>
    <r>
      <rPr>
        <sz val="10"/>
        <rFont val="Frutiger 45 Light"/>
        <family val="2"/>
      </rPr>
      <t>5)</t>
    </r>
  </si>
  <si>
    <r>
      <rPr>
        <sz val="10"/>
        <rFont val="Frutiger 45 Light"/>
        <family val="2"/>
      </rPr>
      <t>5)</t>
    </r>
  </si>
  <si>
    <r>
      <rPr>
        <sz val="10"/>
        <rFont val="Frutiger 45 Light"/>
        <family val="2"/>
      </rPr>
      <t>5)</t>
    </r>
  </si>
  <si>
    <r>
      <rPr>
        <sz val="10"/>
        <rFont val="Frutiger 45 Light"/>
        <family val="2"/>
      </rPr>
      <t>5)</t>
    </r>
  </si>
  <si>
    <r>
      <rPr>
        <sz val="10"/>
        <rFont val="Frutiger 45 Light"/>
        <family val="2"/>
      </rPr>
      <t>n.a.</t>
    </r>
  </si>
  <si>
    <r>
      <rPr>
        <sz val="10"/>
        <rFont val="Frutiger 45 Light"/>
        <family val="2"/>
      </rPr>
      <t>Import and export, courier, express and parcels</t>
    </r>
  </si>
  <si>
    <r>
      <rPr>
        <sz val="10"/>
        <rFont val="Frutiger 45 Light"/>
        <family val="2"/>
      </rPr>
      <t>as % of sales</t>
    </r>
  </si>
  <si>
    <r>
      <rPr>
        <sz val="10"/>
        <rFont val="Frutiger 45 Light"/>
        <family val="2"/>
      </rPr>
      <t>5)</t>
    </r>
  </si>
  <si>
    <r>
      <rPr>
        <sz val="10"/>
        <rFont val="Frutiger 45 Light"/>
        <family val="2"/>
      </rPr>
      <t>5)</t>
    </r>
  </si>
  <si>
    <r>
      <rPr>
        <sz val="10"/>
        <rFont val="Frutiger 45 Light"/>
        <family val="2"/>
      </rPr>
      <t>5)</t>
    </r>
  </si>
  <si>
    <r>
      <rPr>
        <sz val="10"/>
        <rFont val="Frutiger 45 Light"/>
        <family val="2"/>
      </rPr>
      <t>5)</t>
    </r>
  </si>
  <si>
    <r>
      <rPr>
        <sz val="10"/>
        <rFont val="Frutiger 45 Light"/>
        <family val="2"/>
      </rPr>
      <t>n.a.</t>
    </r>
  </si>
  <si>
    <r>
      <rPr>
        <b/>
        <sz val="10"/>
        <rFont val="Frutiger 45 Light"/>
        <family val="2"/>
      </rPr>
      <t>PostFinance</t>
    </r>
  </si>
  <si>
    <r>
      <rPr>
        <sz val="10"/>
        <rFont val="Frutiger 45 Light"/>
        <family val="2"/>
      </rPr>
      <t>Deposit-taking business</t>
    </r>
  </si>
  <si>
    <r>
      <rPr>
        <sz val="10"/>
        <rFont val="Frutiger 45 Light"/>
        <family val="2"/>
      </rPr>
      <t>%</t>
    </r>
  </si>
  <si>
    <r>
      <rPr>
        <sz val="10"/>
        <rFont val="Frutiger 45 Light"/>
        <family val="2"/>
      </rPr>
      <t>3, 6</t>
    </r>
  </si>
  <si>
    <r>
      <rPr>
        <b/>
        <sz val="10"/>
        <rFont val="Frutiger 45 Light"/>
        <family val="2"/>
      </rPr>
      <t>PostBus</t>
    </r>
  </si>
  <si>
    <r>
      <rPr>
        <sz val="10"/>
        <rFont val="Frutiger 45 Light"/>
        <family val="2"/>
      </rPr>
      <t>Regional passenger transport (road/rail in accordance with Swiss Passenger Transport Act (PBG)</t>
    </r>
  </si>
  <si>
    <r>
      <rPr>
        <sz val="10"/>
        <rFont val="Frutiger 45 Light"/>
        <family val="2"/>
      </rPr>
      <t>%</t>
    </r>
  </si>
  <si>
    <r>
      <rPr>
        <sz val="10"/>
        <rFont val="Frutiger 45 Light"/>
        <family val="2"/>
      </rPr>
      <t>2, 4</t>
    </r>
  </si>
  <si>
    <r>
      <rPr>
        <sz val="9"/>
        <rFont val="Frutiger 45 Light"/>
        <family val="2"/>
      </rPr>
      <t>As of 2012, Swiss Post International no longer exists as an independent segment. The figures were transferred to the group units PostMail and PostLogistics on 1 January 2012.</t>
    </r>
  </si>
  <si>
    <r>
      <rPr>
        <sz val="9"/>
        <rFont val="Frutiger 45 Light"/>
        <family val="2"/>
      </rPr>
      <t>2</t>
    </r>
    <r>
      <rPr>
        <sz val="9"/>
        <rFont val="Frutiger 45 Light"/>
        <family val="2"/>
      </rPr>
      <t>) Previous year figures adjusted</t>
    </r>
  </si>
  <si>
    <r>
      <rPr>
        <sz val="9"/>
        <rFont val="Frutiger 45 Light"/>
        <family val="2"/>
      </rPr>
      <t>3</t>
    </r>
    <r>
      <rPr>
        <sz val="9"/>
        <rFont val="Frutiger 45 Light"/>
        <family val="2"/>
      </rPr>
      <t>) Deposit-taking business comprises the receipt of customer deposits.</t>
    </r>
  </si>
  <si>
    <r>
      <rPr>
        <sz val="9"/>
        <rFont val="Frutiger 45 Light"/>
        <family val="2"/>
      </rPr>
      <t>4) Regional passenger transport in accordance with the Railways Act, absolute market share, i.e. PostBus sales volume as percentage of market volume (turnover)</t>
    </r>
  </si>
  <si>
    <r>
      <rPr>
        <sz val="9"/>
        <rFont val="Frutiger 45 Light"/>
        <family val="2"/>
      </rPr>
      <t>5) Including private customers under PV</t>
    </r>
  </si>
  <si>
    <r>
      <rPr>
        <sz val="9"/>
        <rFont val="Frutiger 45 Light"/>
        <family val="2"/>
      </rPr>
      <t>6) 2013 provisional actual figure (Nov. 2013). Previous years adjusted following transfer to PostFinance Ltd at end of June 2013.</t>
    </r>
  </si>
  <si>
    <r>
      <rPr>
        <u/>
        <sz val="10"/>
        <color rgb="FF0000FF"/>
        <rFont val="Frutiger 45 Light"/>
        <family val="2"/>
      </rPr>
      <t>Back</t>
    </r>
  </si>
  <si>
    <r>
      <rPr>
        <b/>
        <sz val="10"/>
        <rFont val="Frutiger 45 Light"/>
        <family val="2"/>
      </rPr>
      <t>Headcount</t>
    </r>
  </si>
  <si>
    <r>
      <rPr>
        <sz val="10"/>
        <rFont val="Frutiger 45 Light"/>
        <family val="2"/>
      </rPr>
      <t>Footnotes</t>
    </r>
  </si>
  <si>
    <r>
      <rPr>
        <sz val="10"/>
        <rFont val="Frutiger 45 Light"/>
        <family val="2"/>
      </rPr>
      <t>GRI indicator</t>
    </r>
  </si>
  <si>
    <r>
      <rPr>
        <b/>
        <sz val="10"/>
        <rFont val="Frutiger 45 Light"/>
        <family val="2"/>
      </rPr>
      <t>Group</t>
    </r>
  </si>
  <si>
    <r>
      <rPr>
        <sz val="10"/>
        <rFont val="Frutiger 45 Light"/>
        <family val="2"/>
      </rPr>
      <t>Headcount at Swiss Post Group</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</si>
  <si>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</si>
  <si>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</si>
  <si>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</si>
  <si>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Abroad</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</si>
  <si>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</si>
  <si>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</si>
  <si>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</si>
  <si>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Share</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</si>
  <si>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</si>
  <si>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</si>
  <si>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</si>
  <si>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Headcount at Swiss Post Group</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</si>
  <si>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</si>
  <si>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</si>
  <si>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</si>
  <si>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</si>
  <si>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</si>
  <si>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</si>
  <si>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</si>
  <si>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Abroad</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</si>
  <si>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</si>
  <si>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</si>
  <si>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</si>
  <si>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</si>
  <si>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</si>
  <si>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</si>
  <si>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</si>
  <si>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Share</t>
    </r>
  </si>
  <si>
    <r>
      <rPr>
        <sz val="10"/>
        <rFont val="Frutiger 45 Light"/>
        <family val="2"/>
      </rPr>
      <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</si>
  <si>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</si>
  <si>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</si>
  <si>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</si>
  <si>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</si>
  <si>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</si>
  <si>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</si>
  <si>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Units</t>
    </r>
  </si>
  <si>
    <r>
      <rPr>
        <sz val="10"/>
        <rFont val="Frutiger 45 Light"/>
        <family val="2"/>
      </rPr>
      <t>Headcount within units</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</si>
  <si>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</si>
  <si>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</si>
  <si>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</si>
  <si>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</si>
  <si>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</si>
  <si>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</si>
  <si>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</si>
  <si>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</si>
  <si>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PostMail</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</si>
  <si>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</si>
  <si>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</si>
  <si>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</si>
  <si>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</si>
  <si>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</si>
  <si>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</si>
  <si>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</si>
  <si>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</si>
  <si>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Swiss Post Solutions</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</si>
  <si>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</si>
  <si>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</si>
  <si>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</si>
  <si>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</si>
  <si>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</si>
  <si>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</si>
  <si>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</si>
  <si>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</si>
  <si>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 Offices &amp; Sales</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</si>
  <si>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</si>
  <si>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</si>
  <si>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</si>
  <si>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</si>
  <si>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</si>
  <si>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</si>
  <si>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</si>
  <si>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</si>
  <si>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PostLogistics</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</si>
  <si>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</si>
  <si>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</si>
  <si>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</si>
  <si>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</si>
  <si>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</si>
  <si>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</si>
  <si>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</si>
  <si>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</si>
  <si>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PostFinance</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</si>
  <si>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</si>
  <si>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</si>
  <si>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</si>
  <si>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</si>
  <si>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</si>
  <si>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</si>
  <si>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</si>
  <si>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</si>
  <si>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PostBus</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</si>
  <si>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</si>
  <si>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</si>
  <si>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</si>
  <si>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</si>
  <si>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</si>
  <si>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</si>
  <si>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</si>
  <si>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</si>
  <si>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Other</t>
    </r>
  </si>
  <si>
    <r>
      <rPr>
        <sz val="10"/>
        <rFont val="Frutiger 45 Light"/>
        <family val="2"/>
      </rPr>
      <t>Full-time equivalents</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</si>
  <si>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</si>
  <si>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</si>
  <si>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</si>
  <si>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</si>
  <si>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</si>
  <si>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</si>
  <si>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</si>
  <si>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Headcount within units</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</si>
  <si>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</si>
  <si>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</si>
  <si>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</si>
  <si>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</si>
  <si>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</si>
  <si>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</si>
  <si>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</si>
  <si>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PostMail</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</si>
  <si>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</si>
  <si>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</si>
  <si>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</si>
  <si>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</si>
  <si>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</si>
  <si>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</si>
  <si>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</si>
  <si>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Swiss Post Solutions</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</si>
  <si>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</si>
  <si>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</si>
  <si>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</si>
  <si>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</si>
  <si>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</si>
  <si>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</si>
  <si>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</si>
  <si>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 Offices &amp; Sales</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</si>
  <si>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</si>
  <si>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</si>
  <si>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</si>
  <si>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</si>
  <si>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</si>
  <si>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</si>
  <si>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</si>
  <si>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PostLogistics</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</si>
  <si>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</si>
  <si>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</si>
  <si>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</si>
  <si>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</si>
  <si>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</si>
  <si>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</si>
  <si>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</si>
  <si>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PostFinance</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</si>
  <si>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</si>
  <si>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</si>
  <si>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</si>
  <si>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</si>
  <si>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</si>
  <si>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</si>
  <si>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</si>
  <si>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PostBus</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</si>
  <si>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</si>
  <si>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</si>
  <si>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</si>
  <si>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</si>
  <si>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</si>
  <si>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</si>
  <si>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</si>
  <si>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Other</t>
    </r>
  </si>
  <si>
    <r>
      <rPr>
        <sz val="10"/>
        <rFont val="Frutiger 45 Light"/>
        <family val="2"/>
      </rPr>
      <t>Headcount</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</si>
  <si>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</si>
  <si>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</si>
  <si>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</si>
  <si>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</si>
  <si>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</si>
  <si>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</si>
  <si>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Group, Switzerland by function architecture</t>
    </r>
  </si>
  <si>
    <r>
      <rPr>
        <sz val="10"/>
        <color rgb="FF000000"/>
        <rFont val="Frutiger 45 Light"/>
        <family val="2"/>
      </rPr>
      <t>Logistics &amp; production</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</si>
  <si>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</si>
  <si>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</si>
  <si>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</si>
  <si>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</si>
  <si>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</si>
  <si>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</si>
  <si>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</si>
  <si>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</si>
  <si>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</si>
  <si>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Delivery</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</si>
  <si>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</si>
  <si>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</si>
  <si>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</si>
  <si>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</si>
  <si>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</si>
  <si>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</si>
  <si>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</si>
  <si>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</si>
  <si>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</si>
  <si>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Sorting</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</si>
  <si>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</si>
  <si>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</si>
  <si>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</si>
  <si>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</si>
  <si>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</si>
  <si>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</si>
  <si>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</si>
  <si>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</si>
  <si>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</si>
  <si>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Handling of financial services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</si>
  <si>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</si>
  <si>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</si>
  <si>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</si>
  <si>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</si>
  <si>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</si>
  <si>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</si>
  <si>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</si>
  <si>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</si>
  <si>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</si>
  <si>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Passenger transport</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</si>
  <si>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</si>
  <si>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</si>
  <si>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</si>
  <si>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</si>
  <si>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</si>
  <si>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</si>
  <si>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</si>
  <si>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</si>
  <si>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</si>
  <si>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Transport of goods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</si>
  <si>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</si>
  <si>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</si>
  <si>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</si>
  <si>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</si>
  <si>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</si>
  <si>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</si>
  <si>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</si>
  <si>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</si>
  <si>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</si>
  <si>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</si>
  <si>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</si>
  <si>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</si>
  <si>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</si>
  <si>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</si>
  <si>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</si>
  <si>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</si>
  <si>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</si>
  <si>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</si>
  <si>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</si>
  <si>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Sale</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</si>
  <si>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</si>
  <si>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</si>
  <si>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</si>
  <si>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</si>
  <si>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</si>
  <si>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</si>
  <si>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</si>
  <si>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</si>
  <si>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</si>
  <si>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Sales operations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</si>
  <si>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</si>
  <si>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</si>
  <si>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</si>
  <si>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</si>
  <si>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</si>
  <si>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</si>
  <si>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</si>
  <si>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</si>
  <si>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</si>
  <si>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</si>
  <si>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</si>
  <si>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</si>
  <si>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</si>
  <si>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</si>
  <si>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</si>
  <si>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</si>
  <si>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</si>
  <si>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</si>
  <si>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</si>
  <si>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Marketing</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</si>
  <si>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</si>
  <si>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</si>
  <si>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</si>
  <si>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</si>
  <si>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</si>
  <si>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</si>
  <si>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</si>
  <si>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</si>
  <si>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</si>
  <si>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Information technology</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</si>
  <si>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</si>
  <si>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</si>
  <si>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</si>
  <si>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</si>
  <si>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</si>
  <si>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</si>
  <si>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</si>
  <si>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</si>
  <si>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</si>
  <si>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Infrastructure &amp; security</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</si>
  <si>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</si>
  <si>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</si>
  <si>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</si>
  <si>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</si>
  <si>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</si>
  <si>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</si>
  <si>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</si>
  <si>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</si>
  <si>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</si>
  <si>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Operation and maintenance, facility services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</si>
  <si>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</si>
  <si>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</si>
  <si>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</si>
  <si>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</si>
  <si>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</si>
  <si>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</si>
  <si>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</si>
  <si>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</si>
  <si>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</si>
  <si>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</si>
  <si>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</si>
  <si>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</si>
  <si>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</si>
  <si>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</si>
  <si>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</si>
  <si>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</si>
  <si>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</si>
  <si>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</si>
  <si>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</si>
  <si>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Management and Group functions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</si>
  <si>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</si>
  <si>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</si>
  <si>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</si>
  <si>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</si>
  <si>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</si>
  <si>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</si>
  <si>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</si>
  <si>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</si>
  <si>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</si>
  <si>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Miscellaneous functions</t>
    </r>
  </si>
  <si>
    <r>
      <rPr>
        <sz val="10"/>
        <rFont val="Frutiger 45 Light"/>
        <family val="2"/>
      </rPr>
      <t>Persons</t>
    </r>
  </si>
  <si>
    <r>
      <rPr>
        <sz val="10"/>
        <rFont val="Frutiger 45 Light"/>
        <family val="2"/>
      </rPr>
      <t>1, 3</t>
    </r>
  </si>
  <si>
    <r>
      <rPr>
        <sz val="10"/>
        <rFont val="Frutiger 45 Light"/>
        <family val="2"/>
      </rPr>
      <t>LA1</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</si>
  <si>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</si>
  <si>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</si>
  <si>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</si>
  <si>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</si>
  <si>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</si>
  <si>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</si>
  <si>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9"/>
        <rFont val="Frutiger 45 Light"/>
        <family val="2"/>
      </rPr>
      <t>1</t>
    </r>
    <r>
      <rPr>
        <sz val="9"/>
        <rFont val="Frutiger 45 Light"/>
        <family val="2"/>
      </rPr>
      <t>) Excluding trainees</t>
    </r>
  </si>
  <si>
    <r>
      <rPr>
        <sz val="9"/>
        <rFont val="Frutiger 45 Light"/>
        <family val="2"/>
      </rPr>
      <t>2</t>
    </r>
    <r>
      <rPr>
        <sz val="9"/>
        <rFont val="Frutiger 45 Light"/>
        <family val="2"/>
      </rPr>
      <t>) A full-time equivalent equates to one full-time position.</t>
    </r>
  </si>
  <si>
    <r>
      <rPr>
        <sz val="9"/>
        <rFont val="Frutiger 45 Light"/>
        <family val="2"/>
      </rPr>
      <t>3)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</si>
  <si>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sz val="9"/>
        <rFont val="Frutiger 45 Light"/>
        <family val="2"/>
      </rPr>
      <t>4) Evaluable data from 2010.</t>
    </r>
  </si>
  <si>
    <r>
      <rPr>
        <u/>
        <sz val="10"/>
        <color rgb="FF0000FF"/>
        <rFont val="Frutiger 45 Light"/>
        <family val="2"/>
      </rPr>
      <t>Back</t>
    </r>
  </si>
  <si>
    <r>
      <rPr>
        <b/>
        <sz val="10"/>
        <rFont val="Frutiger 45 Light"/>
        <family val="2"/>
      </rPr>
      <t>Jobs in the regions</t>
    </r>
  </si>
  <si>
    <r>
      <rPr>
        <sz val="10"/>
        <rFont val="Frutiger 45 Light"/>
        <family val="2"/>
      </rPr>
      <t>Footnotes</t>
    </r>
  </si>
  <si>
    <r>
      <rPr>
        <sz val="10"/>
        <rFont val="Frutiger 45 Light"/>
        <family val="2"/>
      </rPr>
      <t>GRI indicator</t>
    </r>
  </si>
  <si>
    <r>
      <rPr>
        <b/>
        <sz val="10"/>
        <rFont val="Frutiger 45 Light"/>
        <family val="2"/>
      </rPr>
      <t>Jobs by canton</t>
    </r>
  </si>
  <si>
    <r>
      <rPr>
        <sz val="10"/>
        <rFont val="Frutiger 45 Light"/>
        <family val="2"/>
      </rPr>
      <t>Aargau</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</si>
  <si>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</si>
  <si>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</si>
  <si>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</si>
  <si>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Appenzell Innerrhoden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</si>
  <si>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</si>
  <si>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</si>
  <si>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</si>
  <si>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Appenzell Ausserrhoden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</si>
  <si>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</si>
  <si>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</si>
  <si>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</si>
  <si>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Berne</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</si>
  <si>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</si>
  <si>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</si>
  <si>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</si>
  <si>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Basel-Land</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</si>
  <si>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</si>
  <si>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</si>
  <si>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</si>
  <si>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Basel-Stadt</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</si>
  <si>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</si>
  <si>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</si>
  <si>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</si>
  <si>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Fribourg</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</si>
  <si>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</si>
  <si>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</si>
  <si>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</si>
  <si>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Geneva</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</si>
  <si>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</si>
  <si>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</si>
  <si>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</si>
  <si>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Glarus</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</si>
  <si>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</si>
  <si>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</si>
  <si>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</si>
  <si>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Graubünden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</si>
  <si>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</si>
  <si>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</si>
  <si>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</si>
  <si>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Jura</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</si>
  <si>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</si>
  <si>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</si>
  <si>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</si>
  <si>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Lucerne</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</si>
  <si>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</si>
  <si>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</si>
  <si>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</si>
  <si>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Neuchâtel</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</si>
  <si>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</si>
  <si>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</si>
  <si>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</si>
  <si>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Nidwalden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</si>
  <si>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</si>
  <si>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</si>
  <si>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</si>
  <si>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Obwalden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</si>
  <si>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</si>
  <si>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</si>
  <si>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</si>
  <si>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St. Gallen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</si>
  <si>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</si>
  <si>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</si>
  <si>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</si>
  <si>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Schaffhausen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</si>
  <si>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</si>
  <si>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</si>
  <si>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</si>
  <si>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Solothurn</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</si>
  <si>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</si>
  <si>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</si>
  <si>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</si>
  <si>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Schwyz</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</si>
  <si>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</si>
  <si>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</si>
  <si>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</si>
  <si>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Thurgau</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</si>
  <si>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</si>
  <si>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</si>
  <si>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</si>
  <si>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Ticino</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</si>
  <si>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</si>
  <si>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</si>
  <si>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</si>
  <si>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Uri</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</si>
  <si>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</si>
  <si>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</si>
  <si>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</si>
  <si>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Vaud</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</si>
  <si>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</si>
  <si>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</si>
  <si>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</si>
  <si>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Valais</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</si>
  <si>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</si>
  <si>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</si>
  <si>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</si>
  <si>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Zug</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</si>
  <si>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</si>
  <si>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</si>
  <si>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</si>
  <si>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Zurich</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</si>
  <si>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</si>
  <si>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</si>
  <si>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</si>
  <si>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Switzerland</t>
    </r>
  </si>
  <si>
    <r>
      <rPr>
        <sz val="10"/>
        <rFont val="Frutiger 45 Light"/>
        <family val="2"/>
      </rPr>
      <t>Full-time equivalents</t>
    </r>
  </si>
  <si>
    <r>
      <rPr>
        <sz val="10"/>
        <rFont val="Frutiger 45 Light"/>
        <family val="2"/>
      </rPr>
      <t>1, 2, 3, 4</t>
    </r>
  </si>
  <si>
    <r>
      <rPr>
        <sz val="10"/>
        <rFont val="Frutiger 45 Light"/>
        <family val="2"/>
      </rPr>
      <t>LA1</t>
    </r>
  </si>
  <si>
    <r>
      <rPr>
        <sz val="10"/>
        <rFont val="Frutiger 45 Light"/>
        <family val="2"/>
      </rPr>
      <t>Switzerland</t>
    </r>
  </si>
  <si>
    <r>
      <rPr>
        <sz val="10"/>
        <rFont val="Frutiger 45 Light"/>
        <family val="2"/>
      </rPr>
      <t>Employees</t>
    </r>
  </si>
  <si>
    <r>
      <rPr>
        <sz val="10"/>
        <rFont val="Frutiger 45 Light"/>
        <family val="2"/>
      </rPr>
      <t>1, 2, 3, 4</t>
    </r>
  </si>
  <si>
    <r>
      <rPr>
        <sz val="10"/>
        <rFont val="Frutiger 45 Light"/>
        <family val="2"/>
      </rPr>
      <t>LA1</t>
    </r>
  </si>
  <si>
    <r>
      <rPr>
        <b/>
        <sz val="10"/>
        <rFont val="Frutiger 45 Light"/>
        <family val="2"/>
      </rPr>
      <t>Jobs by canton</t>
    </r>
  </si>
  <si>
    <r>
      <rPr>
        <sz val="10"/>
        <rFont val="Frutiger 45 Light"/>
        <family val="2"/>
      </rPr>
      <t>Aargau</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</si>
  <si>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</si>
  <si>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</si>
  <si>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</si>
  <si>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Appenzell Innerrhoden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</si>
  <si>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</si>
  <si>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</si>
  <si>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</si>
  <si>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Appenzell Ausserrhoden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</si>
  <si>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</si>
  <si>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</si>
  <si>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</si>
  <si>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Berne</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</si>
  <si>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</si>
  <si>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</si>
  <si>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</si>
  <si>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Basel-Land</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</si>
  <si>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</si>
  <si>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</si>
  <si>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</si>
  <si>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Basel-Stadt</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</si>
  <si>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</si>
  <si>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</si>
  <si>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</si>
  <si>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Fribourg</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</si>
  <si>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</si>
  <si>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</si>
  <si>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</si>
  <si>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Geneva</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</si>
  <si>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</si>
  <si>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</si>
  <si>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</si>
  <si>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Glarus</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</si>
  <si>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</si>
  <si>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</si>
  <si>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</si>
  <si>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Graubünden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</si>
  <si>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</si>
  <si>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</si>
  <si>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</si>
  <si>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Jura</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</si>
  <si>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</si>
  <si>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</si>
  <si>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</si>
  <si>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Lucerne</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</si>
  <si>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</si>
  <si>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</si>
  <si>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</si>
  <si>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Neuchâtel</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</si>
  <si>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</si>
  <si>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</si>
  <si>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</si>
  <si>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Nidwalden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</si>
  <si>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</si>
  <si>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</si>
  <si>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</si>
  <si>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Obwalden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</si>
  <si>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</si>
  <si>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</si>
  <si>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</si>
  <si>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St. Gallen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</si>
  <si>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</si>
  <si>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</si>
  <si>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</si>
  <si>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Schaffhausen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</si>
  <si>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</si>
  <si>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</si>
  <si>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</si>
  <si>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Solothurn</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</si>
  <si>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</si>
  <si>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</si>
  <si>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</si>
  <si>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Schwyz</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</si>
  <si>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</si>
  <si>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</si>
  <si>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</si>
  <si>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Thurgau</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</si>
  <si>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</si>
  <si>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</si>
  <si>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</si>
  <si>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Ticino</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</si>
  <si>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</si>
  <si>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</si>
  <si>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</si>
  <si>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Uri</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</si>
  <si>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</si>
  <si>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</si>
  <si>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</si>
  <si>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Vaud</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</si>
  <si>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</si>
  <si>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</si>
  <si>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</si>
  <si>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Valais</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</si>
  <si>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</si>
  <si>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</si>
  <si>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</si>
  <si>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Zug</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</si>
  <si>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</si>
  <si>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</si>
  <si>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</si>
  <si>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Zurich</t>
    </r>
  </si>
  <si>
    <r>
      <rPr>
        <sz val="10"/>
        <rFont val="Frutiger 45 Light"/>
        <family val="2"/>
      </rPr>
      <t>Swiss Post employees per 100 employees</t>
    </r>
  </si>
  <si>
    <r>
      <rPr>
        <sz val="10"/>
        <rFont val="Frutiger 45 Light"/>
        <family val="2"/>
      </rPr>
      <t>3, 5</t>
    </r>
  </si>
  <si>
    <r>
      <rPr>
        <sz val="10"/>
        <rFont val="Frutiger 45 Light"/>
        <family val="2"/>
      </rPr>
      <t>LA1</t>
    </r>
  </si>
  <si>
    <r>
      <rPr>
        <sz val="10"/>
        <rFont val="Frutiger 45 Light"/>
        <family val="2"/>
      </rPr>
      <t>Switzerland</t>
    </r>
  </si>
  <si>
    <r>
      <rPr>
        <sz val="10"/>
        <rFont val="Frutiger 45 Light"/>
        <family val="2"/>
      </rPr>
      <t>Swiss Post employees per 100 employees</t>
    </r>
  </si>
  <si>
    <r>
      <rPr>
        <sz val="10"/>
        <rFont val="Frutiger 45 Light"/>
        <family val="2"/>
      </rPr>
      <t>3, 5</t>
    </r>
  </si>
  <si>
    <r>
      <rPr>
        <sz val="10"/>
        <rFont val="Frutiger 45 Light"/>
        <family val="2"/>
      </rPr>
      <t>LA1</t>
    </r>
  </si>
  <si>
    <r>
      <rPr>
        <b/>
        <sz val="10"/>
        <rFont val="Frutiger 45 Light"/>
        <family val="2"/>
      </rPr>
      <t>Jobs in peripheral regions</t>
    </r>
  </si>
  <si>
    <r>
      <rPr>
        <sz val="10"/>
        <rFont val="Frutiger 45 Light"/>
        <family val="2"/>
      </rPr>
      <t>VRP region 7)</t>
    </r>
  </si>
  <si>
    <r>
      <rPr>
        <sz val="10"/>
        <rFont val="Frutiger 45 Light"/>
        <family val="2"/>
      </rPr>
      <t>Full-time equivalents</t>
    </r>
  </si>
  <si>
    <r>
      <rPr>
        <sz val="10"/>
        <rFont val="Frutiger 45 Light"/>
        <family val="2"/>
      </rPr>
      <t>1, 2, 3, 6</t>
    </r>
  </si>
  <si>
    <r>
      <rPr>
        <sz val="10"/>
        <rFont val="Frutiger 45 Light"/>
        <family val="2"/>
      </rPr>
      <t>LA1</t>
    </r>
  </si>
  <si>
    <r>
      <rPr>
        <sz val="10"/>
        <rFont val="Frutiger 45 Light"/>
        <family val="2"/>
      </rPr>
      <t>Share of full-time equivalents</t>
    </r>
  </si>
  <si>
    <r>
      <rPr>
        <sz val="10"/>
        <rFont val="Frutiger 45 Light"/>
        <family val="2"/>
      </rPr>
      <t>LA1</t>
    </r>
  </si>
  <si>
    <r>
      <rPr>
        <sz val="10"/>
        <rFont val="Frutiger 45 Light"/>
        <family val="2"/>
      </rPr>
      <t>Employees</t>
    </r>
  </si>
  <si>
    <r>
      <rPr>
        <sz val="10"/>
        <rFont val="Frutiger 45 Light"/>
        <family val="2"/>
      </rPr>
      <t>3, 6</t>
    </r>
  </si>
  <si>
    <r>
      <rPr>
        <sz val="10"/>
        <rFont val="Frutiger 45 Light"/>
        <family val="2"/>
      </rPr>
      <t>LA1</t>
    </r>
  </si>
  <si>
    <r>
      <rPr>
        <sz val="10"/>
        <rFont val="Frutiger 45 Light"/>
        <family val="2"/>
      </rPr>
      <t>Share of employees</t>
    </r>
  </si>
  <si>
    <r>
      <rPr>
        <sz val="10"/>
        <rFont val="Frutiger 45 Light"/>
        <family val="2"/>
      </rPr>
      <t>LA1</t>
    </r>
  </si>
  <si>
    <r>
      <rPr>
        <sz val="9"/>
        <rFont val="Frutiger 45 Light"/>
        <family val="2"/>
      </rPr>
      <t>1</t>
    </r>
    <r>
      <rPr>
        <sz val="9"/>
        <rFont val="Frutiger 45 Light"/>
        <family val="2"/>
      </rPr>
      <t>) Excluding trainees</t>
    </r>
  </si>
  <si>
    <r>
      <rPr>
        <sz val="9"/>
        <rFont val="Frutiger 45 Light"/>
        <family val="2"/>
      </rPr>
      <t>2</t>
    </r>
    <r>
      <rPr>
        <sz val="9"/>
        <rFont val="Frutiger 45 Light"/>
        <family val="2"/>
      </rPr>
      <t>) A full-time equivalent equates to one full-time position.</t>
    </r>
  </si>
  <si>
    <r>
      <rPr>
        <sz val="9"/>
        <rFont val="Frutiger 45 Light"/>
        <family val="2"/>
      </rPr>
      <t>3) Group in Switzerland</t>
    </r>
  </si>
  <si>
    <r>
      <rPr>
        <sz val="9"/>
        <rFont val="Frutiger 45 Light"/>
        <family val="2"/>
      </rPr>
      <t>4</t>
    </r>
    <r>
      <rPr>
        <sz val="9"/>
        <rFont val="Frutiger 45 Light"/>
        <family val="2"/>
      </rPr>
      <t>) Annual averages</t>
    </r>
  </si>
  <si>
    <r>
      <rPr>
        <sz val="9"/>
        <rFont val="Frutiger 45 Light"/>
        <family val="2"/>
      </rPr>
      <t>5) The number of employees in the cantons is based on the 2008 company census.</t>
    </r>
  </si>
  <si>
    <r>
      <rPr>
        <sz val="9"/>
        <rFont val="Frutiger 45 Light"/>
        <family val="2"/>
      </rPr>
      <t>6) The definition of peripheral region is based on the New Regional Policy (VRP) of 28 November 2007 (in force since 1 January 2008).</t>
    </r>
  </si>
  <si>
    <r>
      <rPr>
        <sz val="9"/>
        <rFont val="Frutiger 45 Light"/>
        <family val="2"/>
      </rPr>
      <t>7) New Regional Policy (VRP)</t>
    </r>
  </si>
  <si>
    <r>
      <rPr>
        <u/>
        <sz val="10"/>
        <color rgb="FF0000FF"/>
        <rFont val="Frutiger 45 Light"/>
        <family val="2"/>
      </rPr>
      <t>Back</t>
    </r>
  </si>
  <si>
    <r>
      <rPr>
        <b/>
        <sz val="10"/>
        <rFont val="Frutiger 45 Light"/>
        <family val="2"/>
      </rPr>
      <t>Staff turnover and departures</t>
    </r>
  </si>
  <si>
    <r>
      <rPr>
        <sz val="10"/>
        <rFont val="Frutiger 45 Light"/>
        <family val="2"/>
      </rPr>
      <t>Footnotes</t>
    </r>
  </si>
  <si>
    <r>
      <rPr>
        <sz val="10"/>
        <rFont val="Frutiger 45 Light"/>
        <family val="2"/>
      </rPr>
      <t>GRI indicator</t>
    </r>
  </si>
  <si>
    <r>
      <rPr>
        <sz val="10"/>
        <rFont val="Frutiger 45 Light"/>
        <family val="2"/>
      </rPr>
      <t>Employee departures</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</si>
  <si>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</si>
  <si>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</si>
  <si>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</si>
  <si>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Voluntary departures</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</si>
  <si>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</si>
  <si>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</si>
  <si>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</si>
  <si>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Due to retirement</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</si>
  <si>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</si>
  <si>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</si>
  <si>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</si>
  <si>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Expiring contracts</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</si>
  <si>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</si>
  <si>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</si>
  <si>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</si>
  <si>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Departure agreed</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</si>
  <si>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</si>
  <si>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</si>
  <si>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</si>
  <si>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Notice given by employer</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</si>
  <si>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</si>
  <si>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</si>
  <si>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</si>
  <si>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For business-related reasons</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</si>
  <si>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</si>
  <si>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</si>
  <si>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</si>
  <si>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For personal reasons</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</si>
  <si>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</si>
  <si>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</si>
  <si>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</si>
  <si>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Death</t>
    </r>
  </si>
  <si>
    <r>
      <rPr>
        <sz val="10"/>
        <rFont val="Frutiger 45 Light"/>
        <family val="2"/>
      </rPr>
      <t>Number of persons on monthly salary</t>
    </r>
  </si>
  <si>
    <r>
      <rPr>
        <sz val="10"/>
        <rFont val="Frutiger 45 Light"/>
        <family val="2"/>
      </rPr>
      <t>1, 3</t>
    </r>
  </si>
  <si>
    <r>
      <rPr>
        <sz val="10"/>
        <rFont val="Frutiger 45 Light"/>
        <family val="2"/>
      </rPr>
      <t>LA2</t>
    </r>
  </si>
  <si>
    <r>
      <rPr>
        <sz val="10"/>
        <rFont val="Frutiger 45 Light"/>
        <family val="2"/>
      </rPr>
      <t>Overall departure rate</t>
    </r>
  </si>
  <si>
    <r>
      <rPr>
        <sz val="10"/>
        <rFont val="Frutiger 45 Light"/>
        <family val="2"/>
      </rPr>
      <t>As % of average monthly salary headcount</t>
    </r>
  </si>
  <si>
    <r>
      <rPr>
        <sz val="10"/>
        <rFont val="Frutiger 45 Light"/>
        <family val="2"/>
      </rPr>
      <t>1, 2, 3</t>
    </r>
  </si>
  <si>
    <r>
      <rPr>
        <sz val="10"/>
        <rFont val="Frutiger 45 Light"/>
        <family val="2"/>
      </rPr>
      <t>LA2</t>
    </r>
  </si>
  <si>
    <r>
      <rPr>
        <sz val="10"/>
        <rFont val="Frutiger 45 Light"/>
        <family val="2"/>
      </rPr>
      <t>Turnover rate (voluntary departures)</t>
    </r>
  </si>
  <si>
    <r>
      <rPr>
        <sz val="10"/>
        <rFont val="Frutiger 45 Light"/>
        <family val="2"/>
      </rPr>
      <t>As % of average monthly salary headcount</t>
    </r>
  </si>
  <si>
    <r>
      <rPr>
        <sz val="10"/>
        <rFont val="Frutiger 45 Light"/>
        <family val="2"/>
      </rPr>
      <t>1, 3</t>
    </r>
  </si>
  <si>
    <r>
      <rPr>
        <sz val="10"/>
        <rFont val="Frutiger 45 Light"/>
        <family val="2"/>
      </rPr>
      <t>LA2</t>
    </r>
  </si>
  <si>
    <r>
      <rPr>
        <sz val="9"/>
        <rFont val="Frutiger 45 Light"/>
        <family val="2"/>
      </rPr>
      <t>1) Excluding trainees</t>
    </r>
  </si>
  <si>
    <r>
      <rPr>
        <sz val="9"/>
        <rFont val="Frutiger 45 Light"/>
        <family val="2"/>
      </rPr>
      <t>2) Overall departure rate = total number of persons on a monthly salary who leave Swiss Post within a period of one calendar year, expressed as % of average headcount.</t>
    </r>
  </si>
  <si>
    <r>
      <rPr>
        <sz val="9"/>
        <rFont val="Frutiger 45 Light"/>
        <family val="2"/>
      </rPr>
      <t>3)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</si>
  <si>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u/>
        <sz val="10"/>
        <color rgb="FF0000FF"/>
        <rFont val="Frutiger 45 Light"/>
        <family val="2"/>
      </rPr>
      <t>Back</t>
    </r>
  </si>
  <si>
    <r>
      <rPr>
        <b/>
        <sz val="10"/>
        <rFont val="Frutiger 45 Light"/>
        <family val="2"/>
      </rPr>
      <t>Remuneration</t>
    </r>
  </si>
  <si>
    <r>
      <rPr>
        <sz val="10"/>
        <rFont val="Frutiger 45 Light"/>
        <family val="2"/>
      </rPr>
      <t>Footnotes</t>
    </r>
  </si>
  <si>
    <r>
      <rPr>
        <sz val="10"/>
        <rFont val="Frutiger 45 Light"/>
        <family val="2"/>
      </rPr>
      <t>GRI indicator</t>
    </r>
  </si>
  <si>
    <r>
      <rPr>
        <sz val="10"/>
        <rFont val="Frutiger 45 Light"/>
        <family val="2"/>
      </rPr>
      <t>Remuneration paid to Chairman of the Board</t>
    </r>
  </si>
  <si>
    <r>
      <rPr>
        <sz val="10"/>
        <rFont val="Frutiger 45 Light"/>
        <family val="2"/>
      </rPr>
      <t>CHF per annum</t>
    </r>
  </si>
  <si>
    <r>
      <rPr>
        <sz val="10"/>
        <rFont val="Frutiger 45 Light"/>
        <family val="2"/>
      </rPr>
      <t>Average remuneration paid to members of the Board of Directors (excluding Chairman)</t>
    </r>
  </si>
  <si>
    <r>
      <rPr>
        <sz val="10"/>
        <rFont val="Frutiger 45 Light"/>
        <family val="2"/>
      </rPr>
      <t>CHF per annum</t>
    </r>
  </si>
  <si>
    <r>
      <rPr>
        <sz val="10"/>
        <rFont val="Frutiger 45 Light"/>
        <family val="2"/>
      </rPr>
      <t>Remuneration paid to CEO</t>
    </r>
  </si>
  <si>
    <r>
      <rPr>
        <sz val="10"/>
        <rFont val="Frutiger 45 Light"/>
        <family val="2"/>
      </rPr>
      <t>CHF per annum</t>
    </r>
  </si>
  <si>
    <r>
      <rPr>
        <sz val="10"/>
        <rFont val="Frutiger 45 Light"/>
        <family val="2"/>
      </rPr>
      <t>1, 2</t>
    </r>
  </si>
  <si>
    <r>
      <rPr>
        <sz val="10"/>
        <rFont val="Frutiger 45 Light"/>
        <family val="2"/>
      </rPr>
      <t>Average remuneration paid to members of Executive Management (excluding CEO)</t>
    </r>
  </si>
  <si>
    <r>
      <rPr>
        <sz val="10"/>
        <rFont val="Frutiger 45 Light"/>
        <family val="2"/>
      </rPr>
      <t>CHF per annum</t>
    </r>
  </si>
  <si>
    <r>
      <rPr>
        <sz val="10"/>
        <rFont val="Frutiger 45 Light"/>
        <family val="2"/>
      </rPr>
      <t>Average salary for employees</t>
    </r>
  </si>
  <si>
    <r>
      <rPr>
        <sz val="10"/>
        <rFont val="Frutiger 45 Light"/>
        <family val="2"/>
      </rPr>
      <t>CHF per annum</t>
    </r>
  </si>
  <si>
    <r>
      <rPr>
        <sz val="10"/>
        <rFont val="Frutiger 45 Light"/>
        <family val="2"/>
      </rPr>
      <t>3, 4</t>
    </r>
  </si>
  <si>
    <r>
      <rPr>
        <sz val="10"/>
        <rFont val="Frutiger 45 Light"/>
        <family val="2"/>
      </rPr>
      <t>Minimum salary under Swiss Post CEC (18 years, without vocational training)</t>
    </r>
  </si>
  <si>
    <r>
      <rPr>
        <sz val="10"/>
        <rFont val="Frutiger 45 Light"/>
        <family val="2"/>
      </rPr>
      <t>CHF per annum</t>
    </r>
  </si>
  <si>
    <r>
      <rPr>
        <sz val="10"/>
        <rFont val="Frutiger 45 Light"/>
        <family val="2"/>
      </rPr>
      <t>EC5</t>
    </r>
  </si>
  <si>
    <r>
      <rPr>
        <sz val="10"/>
        <rFont val="Frutiger 45 Light"/>
        <family val="2"/>
      </rPr>
      <t>Salary range (average remuneration for members of Executive Management to average salary for employees)</t>
    </r>
  </si>
  <si>
    <r>
      <rPr>
        <sz val="10"/>
        <rFont val="Frutiger 45 Light"/>
        <family val="2"/>
      </rPr>
      <t>Factor</t>
    </r>
  </si>
  <si>
    <r>
      <rPr>
        <sz val="9"/>
        <rFont val="Frutiger 45 Light"/>
        <family val="2"/>
      </rPr>
      <t>1) Remuneration paid to BoD = fee plus fringe benefits, to Executive Management = base salary plus performance component.</t>
    </r>
  </si>
  <si>
    <r>
      <rPr>
        <sz val="9"/>
        <rFont val="Frutiger 45 Light"/>
        <family val="2"/>
      </rPr>
      <t>2) 2012 Jürg Bucher 8 months, Susanne Ruoff 7 months, annualized CHF 847,581</t>
    </r>
  </si>
  <si>
    <r>
      <rPr>
        <sz val="9"/>
        <rFont val="Frutiger 45 Light"/>
        <family val="2"/>
      </rPr>
      <t>3)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</si>
  <si>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sz val="9"/>
        <rFont val="Frutiger 45 Light"/>
        <family val="2"/>
      </rPr>
      <t>4) Average salary excluding Executive Management and the Board of Directors.</t>
    </r>
  </si>
  <si>
    <r>
      <rPr>
        <sz val="9"/>
        <rFont val="Frutiger 45 Light"/>
        <family val="2"/>
      </rPr>
      <t>5</t>
    </r>
    <r>
      <rPr>
        <sz val="9"/>
        <rFont val="Frutiger 45 Light"/>
        <family val="2"/>
      </rPr>
      <t>) Minimum salary under the Swiss Post collective employment contract for an 18-year-old employee who has not completed vocational training.</t>
    </r>
  </si>
  <si>
    <r>
      <rPr>
        <u/>
        <sz val="10"/>
        <color rgb="FF0000FF"/>
        <rFont val="Frutiger 45 Light"/>
        <family val="2"/>
      </rPr>
      <t>Back</t>
    </r>
  </si>
  <si>
    <r>
      <rPr>
        <b/>
        <sz val="10"/>
        <rFont val="Frutiger 45 Light"/>
        <family val="2"/>
      </rPr>
      <t>Pension fund</t>
    </r>
  </si>
  <si>
    <r>
      <rPr>
        <sz val="10"/>
        <rFont val="Frutiger 45 Light"/>
        <family val="2"/>
      </rPr>
      <t>Footnotes</t>
    </r>
  </si>
  <si>
    <r>
      <rPr>
        <sz val="10"/>
        <rFont val="Frutiger 45 Light"/>
        <family val="2"/>
      </rPr>
      <t>GRI indicator</t>
    </r>
  </si>
  <si>
    <r>
      <rPr>
        <sz val="10"/>
        <rFont val="Frutiger 45 Light"/>
        <family val="2"/>
      </rPr>
      <t>Shortfall in recognized employee benefit obligations in accordance with IFRS.</t>
    </r>
  </si>
  <si>
    <r>
      <rPr>
        <sz val="10"/>
        <rFont val="Frutiger 45 Light"/>
        <family val="2"/>
      </rPr>
      <t>CHF million</t>
    </r>
  </si>
  <si>
    <r>
      <rPr>
        <sz val="10"/>
        <rFont val="Frutiger 45 Light"/>
        <family val="2"/>
      </rPr>
      <t>EC3</t>
    </r>
  </si>
  <si>
    <r>
      <rPr>
        <sz val="10"/>
        <rFont val="Frutiger 45 Light"/>
        <family val="2"/>
      </rPr>
      <t>3)</t>
    </r>
  </si>
  <si>
    <r>
      <rPr>
        <sz val="10"/>
        <rFont val="Frutiger 45 Light"/>
        <family val="2"/>
      </rPr>
      <t>Level of cover under Swiss Post pension fund in accordance with the Swiss Federal Law on Occupational Old-age, Survivors’ and Disability Pension Plans (BVG)</t>
    </r>
  </si>
  <si>
    <r>
      <rPr>
        <sz val="10"/>
        <rFont val="Frutiger 45 Light"/>
        <family val="2"/>
      </rPr>
      <t>%</t>
    </r>
  </si>
  <si>
    <r>
      <rPr>
        <sz val="10"/>
        <rFont val="Frutiger 45 Light"/>
        <family val="2"/>
      </rPr>
      <t>EC3</t>
    </r>
  </si>
  <si>
    <r>
      <rPr>
        <sz val="10"/>
        <rFont val="Frutiger 45 Light"/>
        <family val="2"/>
      </rPr>
      <t>4)</t>
    </r>
  </si>
  <si>
    <r>
      <rPr>
        <sz val="9"/>
        <rFont val="Frutiger 45 Light"/>
        <family val="2"/>
      </rPr>
      <t>1</t>
    </r>
    <r>
      <rPr>
        <sz val="9"/>
        <rFont val="Frutiger 45 Light"/>
        <family val="2"/>
      </rPr>
      <t>) Coverage in accordance with IFRS (see Financial Report)</t>
    </r>
  </si>
  <si>
    <r>
      <rPr>
        <sz val="9"/>
        <rFont val="Frutiger 45 Light"/>
        <family val="2"/>
      </rPr>
      <t>2</t>
    </r>
    <r>
      <rPr>
        <sz val="9"/>
        <rFont val="Frutiger 45 Light"/>
        <family val="2"/>
      </rPr>
      <t>) Level of cover in accordance with Art. 44 of the Ordinance on Occupational Retirement, Survivors’ and Disability Pension Plans (BVV2)</t>
    </r>
  </si>
  <si>
    <r>
      <rPr>
        <sz val="9"/>
        <rFont val="Frutiger 45 Light"/>
        <family val="2"/>
      </rPr>
      <t>3) Prior year figures adjusted (see Financial Report 2013, adjustment in accounting)</t>
    </r>
  </si>
  <si>
    <r>
      <rPr>
        <sz val="9"/>
        <rFont val="Frutiger 45 Light"/>
        <family val="2"/>
      </rPr>
      <t>4) Level of cover unaudited</t>
    </r>
  </si>
  <si>
    <r>
      <rPr>
        <u/>
        <sz val="10"/>
        <color rgb="FF0000FF"/>
        <rFont val="Frutiger 45 Light"/>
        <family val="2"/>
      </rPr>
      <t>Back</t>
    </r>
  </si>
  <si>
    <r>
      <rPr>
        <b/>
        <sz val="10"/>
        <rFont val="Frutiger 45 Light"/>
        <family val="2"/>
      </rPr>
      <t>Gender distribution</t>
    </r>
  </si>
  <si>
    <r>
      <rPr>
        <sz val="10"/>
        <rFont val="Frutiger 45 Light"/>
        <family val="2"/>
      </rPr>
      <t>Footnotes</t>
    </r>
  </si>
  <si>
    <r>
      <rPr>
        <sz val="10"/>
        <rFont val="Frutiger 45 Light"/>
        <family val="2"/>
      </rPr>
      <t>GRI indicator</t>
    </r>
  </si>
  <si>
    <r>
      <rPr>
        <sz val="10"/>
        <rFont val="Frutiger 45 Light"/>
        <family val="2"/>
      </rPr>
      <t>Men</t>
    </r>
  </si>
  <si>
    <r>
      <rPr>
        <sz val="10"/>
        <rFont val="Frutiger 45 Light"/>
        <family val="2"/>
      </rPr>
      <t>As % of 
average headcount, employees</t>
    </r>
  </si>
  <si>
    <r>
      <rPr>
        <sz val="10"/>
        <rFont val="Frutiger 45 Light"/>
        <family val="2"/>
      </rPr>
      <t>LA1</t>
    </r>
  </si>
  <si>
    <r>
      <rPr>
        <sz val="10"/>
        <rFont val="Frutiger 45 Light"/>
        <family val="2"/>
      </rPr>
      <t>Women</t>
    </r>
  </si>
  <si>
    <r>
      <rPr>
        <sz val="10"/>
        <rFont val="Frutiger 45 Light"/>
        <family val="2"/>
      </rPr>
      <t>As % of average headcount, employees</t>
    </r>
  </si>
  <si>
    <r>
      <rPr>
        <sz val="10"/>
        <rFont val="Frutiger 45 Light"/>
        <family val="2"/>
      </rPr>
      <t>LA1</t>
    </r>
  </si>
  <si>
    <r>
      <rPr>
        <sz val="10"/>
        <rFont val="Frutiger 45 Light"/>
        <family val="2"/>
      </rPr>
      <t>Men</t>
    </r>
  </si>
  <si>
    <r>
      <rPr>
        <sz val="10"/>
        <rFont val="Frutiger 45 Light"/>
        <family val="2"/>
      </rPr>
      <t>As % of average headcount, FTEs</t>
    </r>
  </si>
  <si>
    <r>
      <rPr>
        <sz val="10"/>
        <rFont val="Frutiger 45 Light"/>
        <family val="2"/>
      </rPr>
      <t>LA1</t>
    </r>
  </si>
  <si>
    <r>
      <rPr>
        <sz val="10"/>
        <rFont val="Frutiger 45 Light"/>
        <family val="2"/>
      </rPr>
      <t>Women</t>
    </r>
  </si>
  <si>
    <r>
      <rPr>
        <sz val="10"/>
        <rFont val="Frutiger 45 Light"/>
        <family val="2"/>
      </rPr>
      <t>As % of average headcount, FTEs</t>
    </r>
  </si>
  <si>
    <r>
      <rPr>
        <sz val="10"/>
        <rFont val="Frutiger 45 Light"/>
        <family val="2"/>
      </rPr>
      <t>LA1</t>
    </r>
  </si>
  <si>
    <r>
      <rPr>
        <sz val="9"/>
        <rFont val="Frutiger 45 Light"/>
        <family val="2"/>
      </rPr>
      <t>1) Group in Switzerland</t>
    </r>
  </si>
  <si>
    <r>
      <rPr>
        <u/>
        <sz val="10"/>
        <color rgb="FF0000FF"/>
        <rFont val="Frutiger 45 Light"/>
        <family val="2"/>
      </rPr>
      <t>Back</t>
    </r>
  </si>
  <si>
    <r>
      <rPr>
        <b/>
        <sz val="10"/>
        <rFont val="Frutiger 45 Light"/>
        <family val="2"/>
      </rPr>
      <t>Women in management</t>
    </r>
  </si>
  <si>
    <r>
      <rPr>
        <sz val="10"/>
        <rFont val="Frutiger 45 Light"/>
        <family val="2"/>
      </rPr>
      <t>Footnotes</t>
    </r>
  </si>
  <si>
    <r>
      <rPr>
        <sz val="10"/>
        <rFont val="Frutiger 45 Light"/>
        <family val="2"/>
      </rPr>
      <t>GRI indicator</t>
    </r>
  </si>
  <si>
    <r>
      <rPr>
        <sz val="10"/>
        <rFont val="Frutiger 45 Light"/>
        <family val="2"/>
      </rPr>
      <t>Percentage of women in management roles</t>
    </r>
  </si>
  <si>
    <r>
      <rPr>
        <sz val="10"/>
        <rFont val="Frutiger 45 Light"/>
        <family val="2"/>
      </rPr>
      <t>% in persons</t>
    </r>
  </si>
  <si>
    <r>
      <rPr>
        <sz val="10"/>
        <rFont val="Frutiger 45 Light"/>
        <family val="2"/>
      </rPr>
      <t>1, 2</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</si>
  <si>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</si>
  <si>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</si>
  <si>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</si>
  <si>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</si>
  <si>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</si>
  <si>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Percentage of women in senior management posts</t>
    </r>
  </si>
  <si>
    <r>
      <rPr>
        <sz val="10"/>
        <rFont val="Frutiger 45 Light"/>
        <family val="2"/>
      </rPr>
      <t>% in persons</t>
    </r>
  </si>
  <si>
    <r>
      <rPr>
        <sz val="10"/>
        <rFont val="Frutiger 45 Light"/>
        <family val="2"/>
      </rPr>
      <t>LA1</t>
    </r>
  </si>
  <si>
    <r>
      <rPr>
        <sz val="10"/>
        <rFont val="Frutiger 45 Light"/>
        <family val="2"/>
      </rPr>
      <t>Percentage of women in middle and junior management roles</t>
    </r>
  </si>
  <si>
    <r>
      <rPr>
        <sz val="10"/>
        <rFont val="Frutiger 45 Light"/>
        <family val="2"/>
      </rPr>
      <t>% in persons</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</si>
  <si>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</si>
  <si>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</si>
  <si>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</si>
  <si>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</si>
  <si>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</si>
  <si>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Percentage of women on Swiss Post Ltd Board of Directors</t>
    </r>
  </si>
  <si>
    <r>
      <rPr>
        <sz val="10"/>
        <rFont val="Frutiger 45 Light"/>
        <family val="2"/>
      </rPr>
      <t>% in persons</t>
    </r>
  </si>
  <si>
    <r>
      <rPr>
        <sz val="10"/>
        <rFont val="Frutiger 45 Light"/>
        <family val="2"/>
      </rPr>
      <t>LA1</t>
    </r>
  </si>
  <si>
    <r>
      <rPr>
        <sz val="10"/>
        <rFont val="Frutiger 45 Light"/>
        <family val="2"/>
      </rPr>
      <t>Percentage of women who are members of Swiss Post Ltd Executive Management</t>
    </r>
  </si>
  <si>
    <r>
      <rPr>
        <sz val="10"/>
        <rFont val="Frutiger 45 Light"/>
        <family val="2"/>
      </rPr>
      <t>% in persons</t>
    </r>
  </si>
  <si>
    <r>
      <rPr>
        <sz val="10"/>
        <rFont val="Frutiger 45 Light"/>
        <family val="2"/>
      </rPr>
      <t>LA1</t>
    </r>
  </si>
  <si>
    <r>
      <rPr>
        <sz val="10"/>
        <rFont val="Frutiger 45 Light"/>
        <family val="2"/>
      </rPr>
      <t>Percentage of women on BoD, EM of Group (Swiss Post Ltd), Post CH Ltd, PostFinance Ltd and PostBus Switzerland Ltd</t>
    </r>
  </si>
  <si>
    <r>
      <rPr>
        <sz val="10"/>
        <rFont val="Frutiger 45 Light"/>
        <family val="2"/>
      </rPr>
      <t>% in persons</t>
    </r>
  </si>
  <si>
    <r>
      <rPr>
        <sz val="10"/>
        <rFont val="Frutiger 45 Light"/>
        <family val="2"/>
      </rPr>
      <t>LA1</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</si>
  <si>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</si>
  <si>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sz val="9"/>
        <rFont val="Frutiger 45 Light"/>
        <family val="2"/>
      </rPr>
      <t>2</t>
    </r>
    <r>
      <rPr>
        <sz val="9"/>
        <rFont val="Frutiger 45 Light"/>
        <family val="2"/>
      </rPr>
      <t>) Members of management are employees with managerial, specialist and higher-level technical/clerical roles.</t>
    </r>
  </si>
  <si>
    <r>
      <rPr>
        <u/>
        <sz val="10"/>
        <color rgb="FF0000FF"/>
        <rFont val="Frutiger 45 Light"/>
        <family val="2"/>
      </rPr>
      <t>Back</t>
    </r>
  </si>
  <si>
    <r>
      <rPr>
        <b/>
        <sz val="10"/>
        <rFont val="Frutiger 45 Light"/>
        <family val="2"/>
      </rPr>
      <t>Language diversity</t>
    </r>
  </si>
  <si>
    <r>
      <rPr>
        <sz val="10"/>
        <rFont val="Frutiger 45 Light"/>
        <family val="2"/>
      </rPr>
      <t>Footnotes</t>
    </r>
  </si>
  <si>
    <r>
      <rPr>
        <sz val="10"/>
        <rFont val="Frutiger 45 Light"/>
        <family val="2"/>
      </rPr>
      <t>GRI indicator</t>
    </r>
  </si>
  <si>
    <r>
      <rPr>
        <sz val="10"/>
        <rFont val="Frutiger 45 Light"/>
        <family val="2"/>
      </rPr>
      <t>German native speakers</t>
    </r>
  </si>
  <si>
    <r>
      <rPr>
        <sz val="10"/>
        <rFont val="Frutiger 45 Light"/>
        <family val="2"/>
      </rPr>
      <t>% of employees</t>
    </r>
  </si>
  <si>
    <r>
      <rPr>
        <sz val="10"/>
        <rFont val="Frutiger 45 Light"/>
        <family val="2"/>
      </rPr>
      <t>LA1</t>
    </r>
  </si>
  <si>
    <r>
      <rPr>
        <sz val="10"/>
        <rFont val="Frutiger 45 Light"/>
        <family val="2"/>
      </rPr>
      <t>French native speakers</t>
    </r>
  </si>
  <si>
    <r>
      <rPr>
        <sz val="10"/>
        <rFont val="Frutiger 45 Light"/>
        <family val="2"/>
      </rPr>
      <t>% of employees</t>
    </r>
  </si>
  <si>
    <r>
      <rPr>
        <sz val="10"/>
        <rFont val="Frutiger 45 Light"/>
        <family val="2"/>
      </rPr>
      <t>LA1</t>
    </r>
  </si>
  <si>
    <r>
      <rPr>
        <sz val="10"/>
        <rFont val="Frutiger 45 Light"/>
        <family val="2"/>
      </rPr>
      <t>Italian native speakers</t>
    </r>
  </si>
  <si>
    <r>
      <rPr>
        <sz val="10"/>
        <rFont val="Frutiger 45 Light"/>
        <family val="2"/>
      </rPr>
      <t>% of employees</t>
    </r>
  </si>
  <si>
    <r>
      <rPr>
        <sz val="10"/>
        <rFont val="Frutiger 45 Light"/>
        <family val="2"/>
      </rPr>
      <t>LA1</t>
    </r>
  </si>
  <si>
    <r>
      <rPr>
        <sz val="10"/>
        <rFont val="Frutiger 45 Light"/>
        <family val="2"/>
      </rPr>
      <t>Romansh native speakers</t>
    </r>
  </si>
  <si>
    <r>
      <rPr>
        <sz val="10"/>
        <rFont val="Frutiger 45 Light"/>
        <family val="2"/>
      </rPr>
      <t>% of employees</t>
    </r>
  </si>
  <si>
    <r>
      <rPr>
        <sz val="10"/>
        <rFont val="Frutiger 45 Light"/>
        <family val="2"/>
      </rPr>
      <t>LA1</t>
    </r>
  </si>
  <si>
    <r>
      <rPr>
        <sz val="10"/>
        <rFont val="Frutiger 45 Light"/>
        <family val="2"/>
      </rPr>
      <t>Other native speakers</t>
    </r>
  </si>
  <si>
    <r>
      <rPr>
        <sz val="10"/>
        <rFont val="Frutiger 45 Light"/>
        <family val="2"/>
      </rPr>
      <t>% of employees</t>
    </r>
  </si>
  <si>
    <r>
      <rPr>
        <sz val="10"/>
        <rFont val="Frutiger 45 Light"/>
        <family val="2"/>
      </rPr>
      <t>LA1</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</si>
  <si>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</si>
  <si>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u/>
        <sz val="10"/>
        <color rgb="FF0000FF"/>
        <rFont val="Frutiger 45 Light"/>
        <family val="2"/>
      </rPr>
      <t>Back</t>
    </r>
  </si>
  <si>
    <r>
      <rPr>
        <b/>
        <sz val="10"/>
        <rFont val="Frutiger 45 Light"/>
        <family val="2"/>
      </rPr>
      <t>Nationality</t>
    </r>
  </si>
  <si>
    <r>
      <rPr>
        <sz val="10"/>
        <rFont val="Frutiger 45 Light"/>
        <family val="2"/>
      </rPr>
      <t>Footnotes</t>
    </r>
  </si>
  <si>
    <r>
      <rPr>
        <sz val="10"/>
        <rFont val="Frutiger 45 Light"/>
        <family val="2"/>
      </rPr>
      <t>GRI indicator</t>
    </r>
  </si>
  <si>
    <r>
      <rPr>
        <sz val="10"/>
        <rFont val="Frutiger 45 Light"/>
        <family val="2"/>
      </rPr>
      <t>Switzerland</t>
    </r>
  </si>
  <si>
    <r>
      <rPr>
        <sz val="10"/>
        <rFont val="Frutiger 45 Light"/>
        <family val="2"/>
      </rPr>
      <t>% of employees</t>
    </r>
  </si>
  <si>
    <r>
      <rPr>
        <sz val="10"/>
        <rFont val="Frutiger 45 Light"/>
        <family val="2"/>
      </rPr>
      <t>LA1</t>
    </r>
  </si>
  <si>
    <r>
      <rPr>
        <sz val="10"/>
        <rFont val="Frutiger 45 Light"/>
        <family val="2"/>
      </rPr>
      <t>Abroad</t>
    </r>
  </si>
  <si>
    <r>
      <rPr>
        <sz val="10"/>
        <rFont val="Frutiger 45 Light"/>
        <family val="2"/>
      </rPr>
      <t>% of employees</t>
    </r>
  </si>
  <si>
    <r>
      <rPr>
        <sz val="10"/>
        <rFont val="Frutiger 45 Light"/>
        <family val="2"/>
      </rPr>
      <t>LA1</t>
    </r>
  </si>
  <si>
    <r>
      <rPr>
        <sz val="10"/>
        <rFont val="Frutiger 45 Light"/>
        <family val="2"/>
      </rPr>
      <t xml:space="preserve">   Italy</t>
    </r>
  </si>
  <si>
    <r>
      <rPr>
        <sz val="10"/>
        <rFont val="Frutiger 45 Light"/>
        <family val="2"/>
      </rPr>
      <t>% of employees</t>
    </r>
  </si>
  <si>
    <r>
      <rPr>
        <sz val="10"/>
        <rFont val="Frutiger 45 Light"/>
        <family val="2"/>
      </rPr>
      <t>LA1</t>
    </r>
  </si>
  <si>
    <r>
      <rPr>
        <sz val="10"/>
        <rFont val="Frutiger 45 Light"/>
        <family val="2"/>
      </rPr>
      <t xml:space="preserve">   Germany</t>
    </r>
  </si>
  <si>
    <r>
      <rPr>
        <sz val="10"/>
        <rFont val="Frutiger 45 Light"/>
        <family val="2"/>
      </rPr>
      <t>% of employees</t>
    </r>
  </si>
  <si>
    <r>
      <rPr>
        <sz val="10"/>
        <rFont val="Frutiger 45 Light"/>
        <family val="2"/>
      </rPr>
      <t>LA1</t>
    </r>
  </si>
  <si>
    <r>
      <rPr>
        <sz val="10"/>
        <rFont val="Frutiger 45 Light"/>
        <family val="2"/>
      </rPr>
      <t xml:space="preserve">   Spain</t>
    </r>
  </si>
  <si>
    <r>
      <rPr>
        <sz val="10"/>
        <rFont val="Frutiger 45 Light"/>
        <family val="2"/>
      </rPr>
      <t>% of employees</t>
    </r>
  </si>
  <si>
    <r>
      <rPr>
        <sz val="10"/>
        <rFont val="Frutiger 45 Light"/>
        <family val="2"/>
      </rPr>
      <t>LA1</t>
    </r>
  </si>
  <si>
    <r>
      <rPr>
        <sz val="10"/>
        <rFont val="Frutiger 45 Light"/>
        <family val="2"/>
      </rPr>
      <t>Portugal</t>
    </r>
  </si>
  <si>
    <r>
      <rPr>
        <sz val="10"/>
        <rFont val="Frutiger 45 Light"/>
        <family val="2"/>
      </rPr>
      <t>% of employees</t>
    </r>
  </si>
  <si>
    <r>
      <rPr>
        <sz val="10"/>
        <rFont val="Frutiger 45 Light"/>
        <family val="2"/>
      </rPr>
      <t>LA1</t>
    </r>
  </si>
  <si>
    <r>
      <rPr>
        <sz val="10"/>
        <rFont val="Frutiger 45 Light"/>
        <family val="2"/>
      </rPr>
      <t xml:space="preserve">   Turkey</t>
    </r>
  </si>
  <si>
    <r>
      <rPr>
        <sz val="10"/>
        <rFont val="Frutiger 45 Light"/>
        <family val="2"/>
      </rPr>
      <t>% of employees</t>
    </r>
  </si>
  <si>
    <r>
      <rPr>
        <sz val="10"/>
        <rFont val="Frutiger 45 Light"/>
        <family val="2"/>
      </rPr>
      <t>LA1</t>
    </r>
  </si>
  <si>
    <r>
      <rPr>
        <sz val="10"/>
        <rFont val="Frutiger 45 Light"/>
        <family val="2"/>
      </rPr>
      <t xml:space="preserve">   France</t>
    </r>
  </si>
  <si>
    <r>
      <rPr>
        <sz val="10"/>
        <rFont val="Frutiger 45 Light"/>
        <family val="2"/>
      </rPr>
      <t>% of employees</t>
    </r>
  </si>
  <si>
    <r>
      <rPr>
        <sz val="10"/>
        <rFont val="Frutiger 45 Light"/>
        <family val="2"/>
      </rPr>
      <t>LA1</t>
    </r>
  </si>
  <si>
    <r>
      <rPr>
        <sz val="10"/>
        <rFont val="Frutiger 45 Light"/>
        <family val="2"/>
      </rPr>
      <t xml:space="preserve">   Other countries</t>
    </r>
  </si>
  <si>
    <r>
      <rPr>
        <sz val="10"/>
        <rFont val="Frutiger 45 Light"/>
        <family val="2"/>
      </rPr>
      <t>% of employees</t>
    </r>
  </si>
  <si>
    <r>
      <rPr>
        <sz val="10"/>
        <rFont val="Frutiger 45 Light"/>
        <family val="2"/>
      </rPr>
      <t>LA1</t>
    </r>
  </si>
  <si>
    <r>
      <rPr>
        <sz val="10"/>
        <rFont val="Frutiger 45 Light"/>
        <family val="2"/>
      </rPr>
      <t>Nationalities represented</t>
    </r>
  </si>
  <si>
    <r>
      <rPr>
        <sz val="10"/>
        <rFont val="Frutiger 45 Light"/>
        <family val="2"/>
      </rPr>
      <t>Number</t>
    </r>
  </si>
  <si>
    <r>
      <rPr>
        <sz val="10"/>
        <rFont val="Frutiger 45 Light"/>
        <family val="2"/>
      </rPr>
      <t>LA1</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</si>
  <si>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</si>
  <si>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u/>
        <sz val="10"/>
        <color rgb="FF0000FF"/>
        <rFont val="Frutiger 45 Light"/>
        <family val="2"/>
      </rPr>
      <t>Back</t>
    </r>
  </si>
  <si>
    <r>
      <rPr>
        <b/>
        <sz val="10"/>
        <rFont val="Frutiger 45 Light"/>
        <family val="2"/>
      </rPr>
      <t>Demographics (age distribution)</t>
    </r>
  </si>
  <si>
    <r>
      <rPr>
        <sz val="10"/>
        <rFont val="Frutiger 45 Light"/>
        <family val="2"/>
      </rPr>
      <t>Footnotes</t>
    </r>
  </si>
  <si>
    <r>
      <rPr>
        <sz val="10"/>
        <rFont val="Frutiger 45 Light"/>
        <family val="2"/>
      </rPr>
      <t>GRI indicator</t>
    </r>
  </si>
  <si>
    <r>
      <rPr>
        <b/>
        <sz val="10"/>
        <rFont val="Frutiger 45 Light"/>
        <family val="2"/>
      </rPr>
      <t>Age group</t>
    </r>
  </si>
  <si>
    <r>
      <rPr>
        <sz val="10"/>
        <rFont val="Frutiger 45 Light"/>
        <family val="2"/>
      </rPr>
      <t>Under 20</t>
    </r>
  </si>
  <si>
    <r>
      <rPr>
        <sz val="10"/>
        <rFont val="Frutiger 45 Light"/>
        <family val="2"/>
      </rPr>
      <t>As % of average headcount, employees</t>
    </r>
  </si>
  <si>
    <r>
      <rPr>
        <sz val="10"/>
        <rFont val="Frutiger 45 Light"/>
        <family val="2"/>
      </rPr>
      <t>LA1</t>
    </r>
  </si>
  <si>
    <r>
      <rPr>
        <sz val="10"/>
        <rFont val="Frutiger 45 Light"/>
        <family val="2"/>
      </rPr>
      <t>20-29</t>
    </r>
  </si>
  <si>
    <r>
      <rPr>
        <sz val="10"/>
        <rFont val="Frutiger 45 Light"/>
        <family val="2"/>
      </rPr>
      <t>As % of average headcount, employees</t>
    </r>
  </si>
  <si>
    <r>
      <rPr>
        <sz val="10"/>
        <rFont val="Frutiger 45 Light"/>
        <family val="2"/>
      </rPr>
      <t>LA1</t>
    </r>
  </si>
  <si>
    <r>
      <rPr>
        <sz val="10"/>
        <rFont val="Frutiger 45 Light"/>
        <family val="2"/>
      </rPr>
      <t>30-39</t>
    </r>
  </si>
  <si>
    <r>
      <rPr>
        <sz val="10"/>
        <rFont val="Frutiger 45 Light"/>
        <family val="2"/>
      </rPr>
      <t>As % of average headcount, employees</t>
    </r>
  </si>
  <si>
    <r>
      <rPr>
        <sz val="10"/>
        <rFont val="Frutiger 45 Light"/>
        <family val="2"/>
      </rPr>
      <t>LA1</t>
    </r>
  </si>
  <si>
    <r>
      <rPr>
        <sz val="10"/>
        <rFont val="Frutiger 45 Light"/>
        <family val="2"/>
      </rPr>
      <t>40-49</t>
    </r>
  </si>
  <si>
    <r>
      <rPr>
        <sz val="10"/>
        <rFont val="Frutiger 45 Light"/>
        <family val="2"/>
      </rPr>
      <t>As % of average headcount, employees</t>
    </r>
  </si>
  <si>
    <r>
      <rPr>
        <sz val="10"/>
        <rFont val="Frutiger 45 Light"/>
        <family val="2"/>
      </rPr>
      <t>LA1</t>
    </r>
  </si>
  <si>
    <r>
      <rPr>
        <sz val="10"/>
        <rFont val="Frutiger 45 Light"/>
        <family val="2"/>
      </rPr>
      <t>50-59</t>
    </r>
  </si>
  <si>
    <r>
      <rPr>
        <sz val="10"/>
        <rFont val="Frutiger 45 Light"/>
        <family val="2"/>
      </rPr>
      <t>As % of average headcount, employees</t>
    </r>
  </si>
  <si>
    <r>
      <rPr>
        <sz val="10"/>
        <rFont val="Frutiger 45 Light"/>
        <family val="2"/>
      </rPr>
      <t>LA1</t>
    </r>
  </si>
  <si>
    <r>
      <rPr>
        <sz val="10"/>
        <rFont val="Frutiger 45 Light"/>
        <family val="2"/>
      </rPr>
      <t>60 and older</t>
    </r>
  </si>
  <si>
    <r>
      <rPr>
        <sz val="10"/>
        <rFont val="Frutiger 45 Light"/>
        <family val="2"/>
      </rPr>
      <t>As % of average headcount, employees</t>
    </r>
  </si>
  <si>
    <r>
      <rPr>
        <sz val="10"/>
        <rFont val="Frutiger 45 Light"/>
        <family val="2"/>
      </rPr>
      <t>LA1</t>
    </r>
  </si>
  <si>
    <r>
      <rPr>
        <sz val="10"/>
        <rFont val="Frutiger 45 Light"/>
        <family val="2"/>
      </rPr>
      <t>Average age</t>
    </r>
  </si>
  <si>
    <r>
      <rPr>
        <sz val="10"/>
        <rFont val="Frutiger 45 Light"/>
        <family val="2"/>
      </rPr>
      <t>Years</t>
    </r>
  </si>
  <si>
    <r>
      <rPr>
        <sz val="10"/>
        <rFont val="Frutiger 45 Light"/>
        <family val="2"/>
      </rPr>
      <t>LA1</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</si>
  <si>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</si>
  <si>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u/>
        <sz val="10"/>
        <color rgb="FF0000FF"/>
        <rFont val="Frutiger 45 Light"/>
        <family val="2"/>
      </rPr>
      <t>Back</t>
    </r>
  </si>
  <si>
    <r>
      <rPr>
        <b/>
        <sz val="10"/>
        <rFont val="Frutiger 45 Light"/>
        <family val="2"/>
      </rPr>
      <t>Part-time</t>
    </r>
  </si>
  <si>
    <r>
      <rPr>
        <sz val="10"/>
        <rFont val="Frutiger 45 Light"/>
        <family val="2"/>
      </rPr>
      <t>Footnotes</t>
    </r>
  </si>
  <si>
    <r>
      <rPr>
        <sz val="10"/>
        <rFont val="Frutiger 45 Light"/>
        <family val="2"/>
      </rPr>
      <t>GRI indicator</t>
    </r>
  </si>
  <si>
    <r>
      <rPr>
        <b/>
        <sz val="10"/>
        <rFont val="Frutiger 45 Light"/>
        <family val="2"/>
      </rPr>
      <t>Level of employment</t>
    </r>
  </si>
  <si>
    <r>
      <rPr>
        <sz val="10"/>
        <rFont val="Frutiger 45 Light"/>
        <family val="2"/>
      </rPr>
      <t>Less than 50% of regular working hours, total</t>
    </r>
  </si>
  <si>
    <r>
      <rPr>
        <sz val="10"/>
        <rFont val="Frutiger 45 Light"/>
        <family val="2"/>
      </rPr>
      <t>%</t>
    </r>
  </si>
  <si>
    <r>
      <rPr>
        <sz val="10"/>
        <rFont val="Frutiger 45 Light"/>
        <family val="2"/>
      </rPr>
      <t>LA1</t>
    </r>
  </si>
  <si>
    <r>
      <rPr>
        <sz val="10"/>
        <rFont val="Frutiger 45 Light"/>
        <family val="2"/>
      </rPr>
      <t>50% to 89% of regular working hours, total</t>
    </r>
  </si>
  <si>
    <r>
      <rPr>
        <sz val="10"/>
        <rFont val="Frutiger 45 Light"/>
        <family val="2"/>
      </rPr>
      <t>%</t>
    </r>
  </si>
  <si>
    <r>
      <rPr>
        <sz val="10"/>
        <rFont val="Frutiger 45 Light"/>
        <family val="2"/>
      </rPr>
      <t>LA1</t>
    </r>
  </si>
  <si>
    <r>
      <rPr>
        <sz val="10"/>
        <rFont val="Frutiger 45 Light"/>
        <family val="2"/>
      </rPr>
      <t>90% of regular working hours and over (full time), total</t>
    </r>
  </si>
  <si>
    <r>
      <rPr>
        <sz val="10"/>
        <rFont val="Frutiger 45 Light"/>
        <family val="2"/>
      </rPr>
      <t>%</t>
    </r>
  </si>
  <si>
    <r>
      <rPr>
        <sz val="10"/>
        <rFont val="Frutiger 45 Light"/>
        <family val="2"/>
      </rPr>
      <t>LA1</t>
    </r>
  </si>
  <si>
    <r>
      <rPr>
        <b/>
        <sz val="10"/>
        <rFont val="Frutiger 45 Light"/>
        <family val="2"/>
      </rPr>
      <t>Level of employment, men</t>
    </r>
  </si>
  <si>
    <r>
      <rPr>
        <sz val="10"/>
        <rFont val="Frutiger 45 Light"/>
        <family val="2"/>
      </rPr>
      <t>Less than 50% of regular working hours, men</t>
    </r>
  </si>
  <si>
    <r>
      <rPr>
        <sz val="10"/>
        <rFont val="Frutiger 45 Light"/>
        <family val="2"/>
      </rPr>
      <t>%</t>
    </r>
  </si>
  <si>
    <r>
      <rPr>
        <sz val="10"/>
        <rFont val="Frutiger 45 Light"/>
        <family val="2"/>
      </rPr>
      <t>LA1</t>
    </r>
  </si>
  <si>
    <r>
      <rPr>
        <sz val="10"/>
        <rFont val="Frutiger 45 Light"/>
        <family val="2"/>
      </rPr>
      <t>50% to 89% of regular working hours, men</t>
    </r>
  </si>
  <si>
    <r>
      <rPr>
        <sz val="10"/>
        <rFont val="Frutiger 45 Light"/>
        <family val="2"/>
      </rPr>
      <t>%</t>
    </r>
  </si>
  <si>
    <r>
      <rPr>
        <sz val="10"/>
        <rFont val="Frutiger 45 Light"/>
        <family val="2"/>
      </rPr>
      <t>LA1</t>
    </r>
  </si>
  <si>
    <r>
      <rPr>
        <sz val="10"/>
        <rFont val="Frutiger 45 Light"/>
        <family val="2"/>
      </rPr>
      <t>90% of regular working hours and over (full time), men</t>
    </r>
  </si>
  <si>
    <r>
      <rPr>
        <sz val="10"/>
        <rFont val="Frutiger 45 Light"/>
        <family val="2"/>
      </rPr>
      <t>%</t>
    </r>
  </si>
  <si>
    <r>
      <rPr>
        <sz val="10"/>
        <rFont val="Frutiger 45 Light"/>
        <family val="2"/>
      </rPr>
      <t>LA1</t>
    </r>
  </si>
  <si>
    <r>
      <rPr>
        <sz val="10"/>
        <rFont val="Frutiger 45 Light"/>
        <family val="2"/>
      </rPr>
      <t>LA1</t>
    </r>
  </si>
  <si>
    <r>
      <rPr>
        <b/>
        <sz val="10"/>
        <rFont val="Frutiger 45 Light"/>
        <family val="2"/>
      </rPr>
      <t>Level of employment, women</t>
    </r>
  </si>
  <si>
    <r>
      <rPr>
        <sz val="10"/>
        <rFont val="Frutiger 45 Light"/>
        <family val="2"/>
      </rPr>
      <t>Less than 50% of regular working hours, women</t>
    </r>
  </si>
  <si>
    <r>
      <rPr>
        <sz val="10"/>
        <rFont val="Frutiger 45 Light"/>
        <family val="2"/>
      </rPr>
      <t>%</t>
    </r>
  </si>
  <si>
    <r>
      <rPr>
        <sz val="10"/>
        <rFont val="Frutiger 45 Light"/>
        <family val="2"/>
      </rPr>
      <t>LA1</t>
    </r>
  </si>
  <si>
    <r>
      <rPr>
        <sz val="10"/>
        <rFont val="Frutiger 45 Light"/>
        <family val="2"/>
      </rPr>
      <t>50% to 89% of regular working hours, women</t>
    </r>
  </si>
  <si>
    <r>
      <rPr>
        <sz val="10"/>
        <rFont val="Frutiger 45 Light"/>
        <family val="2"/>
      </rPr>
      <t>%</t>
    </r>
  </si>
  <si>
    <r>
      <rPr>
        <sz val="10"/>
        <rFont val="Frutiger 45 Light"/>
        <family val="2"/>
      </rPr>
      <t>LA1</t>
    </r>
  </si>
  <si>
    <r>
      <rPr>
        <sz val="10"/>
        <rFont val="Frutiger 45 Light"/>
        <family val="2"/>
      </rPr>
      <t>90% of regular working hours and over (full time), women</t>
    </r>
  </si>
  <si>
    <r>
      <rPr>
        <sz val="10"/>
        <rFont val="Frutiger 45 Light"/>
        <family val="2"/>
      </rPr>
      <t>%</t>
    </r>
  </si>
  <si>
    <r>
      <rPr>
        <sz val="10"/>
        <rFont val="Frutiger 45 Light"/>
        <family val="2"/>
      </rPr>
      <t>LA1</t>
    </r>
  </si>
  <si>
    <r>
      <rPr>
        <b/>
        <sz val="10"/>
        <rFont val="Frutiger 45 Light"/>
        <family val="2"/>
      </rPr>
      <t>Part-time working within management</t>
    </r>
  </si>
  <si>
    <r>
      <rPr>
        <sz val="10"/>
        <rFont val="Frutiger 45 Light"/>
        <family val="2"/>
      </rPr>
      <t>Less than 90% of regular working hours, management</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</si>
  <si>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</si>
  <si>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</si>
  <si>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</si>
  <si>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</si>
  <si>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</si>
  <si>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</si>
  <si>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</si>
  <si>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Less than 90% of regular working hours, management, men</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</si>
  <si>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</si>
  <si>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</si>
  <si>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</si>
  <si>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</si>
  <si>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</si>
  <si>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</si>
  <si>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</si>
  <si>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Less than 90% of regular working hours, management, women</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</si>
  <si>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</si>
  <si>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</si>
  <si>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</si>
  <si>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</si>
  <si>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</si>
  <si>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</si>
  <si>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</si>
  <si>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</si>
  <si>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sz val="9"/>
        <rFont val="Frutiger 45 Light"/>
        <family val="2"/>
      </rPr>
      <t>2</t>
    </r>
    <r>
      <rPr>
        <sz val="9"/>
        <rFont val="Frutiger 45 Light"/>
        <family val="2"/>
      </rPr>
      <t>) Members of management are employees with managerial, specialist and higher-level technical/clerical roles.</t>
    </r>
  </si>
  <si>
    <r>
      <rPr>
        <u/>
        <sz val="10"/>
        <color rgb="FF0000FF"/>
        <rFont val="Frutiger 45 Light"/>
        <family val="2"/>
      </rPr>
      <t>Back</t>
    </r>
  </si>
  <si>
    <r>
      <rPr>
        <b/>
        <sz val="10"/>
        <rFont val="Frutiger 45 Light"/>
        <family val="2"/>
      </rPr>
      <t>Health management</t>
    </r>
  </si>
  <si>
    <r>
      <rPr>
        <sz val="10"/>
        <rFont val="Frutiger 45 Light"/>
        <family val="2"/>
      </rPr>
      <t>Footnotes</t>
    </r>
  </si>
  <si>
    <r>
      <rPr>
        <sz val="10"/>
        <rFont val="Frutiger 45 Light"/>
        <family val="2"/>
      </rPr>
      <t>GRI indicator</t>
    </r>
  </si>
  <si>
    <r>
      <rPr>
        <b/>
        <sz val="10"/>
        <rFont val="Frutiger 45 Light"/>
        <family val="2"/>
      </rPr>
      <t>Accidents</t>
    </r>
  </si>
  <si>
    <r>
      <rPr>
        <sz val="10"/>
        <rFont val="Frutiger 45 Light"/>
        <family val="2"/>
      </rPr>
      <t>Occupational accidents</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</si>
  <si>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</si>
  <si>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</si>
  <si>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</si>
  <si>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</si>
  <si>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</si>
  <si>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</si>
  <si>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PostMail</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</si>
  <si>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</si>
  <si>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</si>
  <si>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</si>
  <si>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</si>
  <si>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</si>
  <si>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</si>
  <si>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Occupational accidents, PostLogistics </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</si>
  <si>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</si>
  <si>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</si>
  <si>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</si>
  <si>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</si>
  <si>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</si>
  <si>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</si>
  <si>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Post Offices &amp; Sales</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</si>
  <si>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</si>
  <si>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</si>
  <si>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</si>
  <si>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</si>
  <si>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</si>
  <si>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</si>
  <si>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PostFinance</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</si>
  <si>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</si>
  <si>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</si>
  <si>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</si>
  <si>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</si>
  <si>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</si>
  <si>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</si>
  <si>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PostBus</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</si>
  <si>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</si>
  <si>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</si>
  <si>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</si>
  <si>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</si>
  <si>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</si>
  <si>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</si>
  <si>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Swiss Post International</t>
    </r>
  </si>
  <si>
    <r>
      <rPr>
        <sz val="10"/>
        <rFont val="Frutiger 45 Light"/>
        <family val="2"/>
      </rPr>
      <t>Number per 100 FTEs</t>
    </r>
  </si>
  <si>
    <r>
      <rPr>
        <sz val="10"/>
        <rFont val="Frutiger 45 Light"/>
        <family val="2"/>
      </rPr>
      <t>1, 2, 4</t>
    </r>
  </si>
  <si>
    <r>
      <rPr>
        <sz val="10"/>
        <rFont val="Frutiger 45 Light"/>
        <family val="2"/>
      </rPr>
      <t>LA7</t>
    </r>
  </si>
  <si>
    <r>
      <rPr>
        <sz val="10"/>
        <rFont val="Frutiger 45 Light"/>
        <family val="2"/>
      </rPr>
      <t xml:space="preserve"> -</t>
    </r>
  </si>
  <si>
    <r>
      <rPr>
        <sz val="10"/>
        <rFont val="Frutiger 45 Light"/>
        <family val="2"/>
      </rPr>
      <t xml:space="preserve"> -</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</si>
  <si>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</si>
  <si>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</si>
  <si>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</si>
  <si>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Swiss Post Solutions</t>
    </r>
  </si>
  <si>
    <r>
      <rPr>
        <sz val="10"/>
        <rFont val="Frutiger 45 Light"/>
        <family val="2"/>
      </rPr>
      <t>Number per 100 FTEs</t>
    </r>
  </si>
  <si>
    <r>
      <rPr>
        <sz val="10"/>
        <rFont val="Frutiger 45 Light"/>
        <family val="2"/>
      </rPr>
      <t>1, 2, 3</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</si>
  <si>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</si>
  <si>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</si>
  <si>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</si>
  <si>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</si>
  <si>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</si>
  <si>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</si>
  <si>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</si>
  <si>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</si>
  <si>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accidents with fatalities</t>
    </r>
  </si>
  <si>
    <r>
      <rPr>
        <sz val="10"/>
        <rFont val="Frutiger 45 Light"/>
        <family val="2"/>
      </rPr>
      <t>Number</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</si>
  <si>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</si>
  <si>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</si>
  <si>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</si>
  <si>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</si>
  <si>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</si>
  <si>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</si>
  <si>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</si>
  <si>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Non-occupational accidents   </t>
    </r>
  </si>
  <si>
    <r>
      <rPr>
        <sz val="10"/>
        <rFont val="Frutiger 45 Light"/>
        <family val="2"/>
      </rPr>
      <t>Number per 100 FTEs</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</si>
  <si>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</si>
  <si>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</si>
  <si>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</si>
  <si>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</si>
  <si>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</si>
  <si>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Costs incurred as a result of accidents</t>
    </r>
  </si>
  <si>
    <r>
      <rPr>
        <sz val="10"/>
        <rFont val="Frutiger 45 Light"/>
        <family val="2"/>
      </rPr>
      <t>Occupational accidents</t>
    </r>
  </si>
  <si>
    <r>
      <rPr>
        <sz val="10"/>
        <rFont val="Frutiger 45 Light"/>
        <family val="2"/>
      </rPr>
      <t>CHF million</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</si>
  <si>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</si>
  <si>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</si>
  <si>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</si>
  <si>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</si>
  <si>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</si>
  <si>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Non-occupational accidents</t>
    </r>
  </si>
  <si>
    <r>
      <rPr>
        <sz val="10"/>
        <rFont val="Frutiger 45 Light"/>
        <family val="2"/>
      </rPr>
      <t>CHF million</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</si>
  <si>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</si>
  <si>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</si>
  <si>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</si>
  <si>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</si>
  <si>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</si>
  <si>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Occupational and non-occupational accidents</t>
    </r>
  </si>
  <si>
    <r>
      <rPr>
        <sz val="10"/>
        <rFont val="Frutiger 45 Light"/>
        <family val="2"/>
      </rPr>
      <t>CHF million</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</si>
  <si>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</si>
  <si>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</si>
  <si>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</si>
  <si>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</si>
  <si>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</si>
  <si>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Days lost to illness and accidents</t>
    </r>
  </si>
  <si>
    <r>
      <rPr>
        <sz val="10"/>
        <rFont val="Frutiger 45 Light"/>
        <family val="2"/>
      </rPr>
      <t>Absentee days for medical reasons</t>
    </r>
  </si>
  <si>
    <r>
      <rPr>
        <sz val="10"/>
        <rFont val="Frutiger 45 Light"/>
        <family val="2"/>
      </rPr>
      <t>Absentee days per person</t>
    </r>
  </si>
  <si>
    <r>
      <rPr>
        <sz val="10"/>
        <rFont val="Frutiger 45 Light"/>
        <family val="2"/>
      </rPr>
      <t>2, 6</t>
    </r>
  </si>
  <si>
    <r>
      <rPr>
        <sz val="10"/>
        <rFont val="Frutiger 45 Light"/>
        <family val="2"/>
      </rPr>
      <t>LA7</t>
    </r>
  </si>
  <si>
    <r>
      <rPr>
        <sz val="10"/>
        <rFont val="Frutiger 45 Light"/>
        <family val="2"/>
      </rPr>
      <t>Short absences</t>
    </r>
  </si>
  <si>
    <r>
      <rPr>
        <sz val="10"/>
        <rFont val="Frutiger 45 Light"/>
        <family val="2"/>
      </rPr>
      <t>Absentee days per person</t>
    </r>
  </si>
  <si>
    <r>
      <rPr>
        <sz val="10"/>
        <rFont val="Frutiger 45 Light"/>
        <family val="2"/>
      </rPr>
      <t>2, 6</t>
    </r>
  </si>
  <si>
    <r>
      <rPr>
        <sz val="10"/>
        <rFont val="Frutiger 45 Light"/>
        <family val="2"/>
      </rPr>
      <t>LA7</t>
    </r>
  </si>
  <si>
    <r>
      <rPr>
        <sz val="10"/>
        <rFont val="Frutiger 45 Light"/>
        <family val="2"/>
      </rPr>
      <t>Sickness</t>
    </r>
  </si>
  <si>
    <r>
      <rPr>
        <sz val="10"/>
        <rFont val="Frutiger 45 Light"/>
        <family val="2"/>
      </rPr>
      <t>Absentee days per person</t>
    </r>
  </si>
  <si>
    <r>
      <rPr>
        <sz val="10"/>
        <rFont val="Frutiger 45 Light"/>
        <family val="2"/>
      </rPr>
      <t>2, 6</t>
    </r>
  </si>
  <si>
    <r>
      <rPr>
        <sz val="10"/>
        <rFont val="Frutiger 45 Light"/>
        <family val="2"/>
      </rPr>
      <t>LA7</t>
    </r>
  </si>
  <si>
    <r>
      <rPr>
        <sz val="10"/>
        <rFont val="Frutiger 45 Light"/>
        <family val="2"/>
      </rPr>
      <t>Occupational accidents</t>
    </r>
  </si>
  <si>
    <r>
      <rPr>
        <sz val="10"/>
        <rFont val="Frutiger 45 Light"/>
        <family val="2"/>
      </rPr>
      <t>Absentee days per person</t>
    </r>
  </si>
  <si>
    <r>
      <rPr>
        <sz val="10"/>
        <rFont val="Frutiger 45 Light"/>
        <family val="2"/>
      </rPr>
      <t>2, 6</t>
    </r>
  </si>
  <si>
    <r>
      <rPr>
        <sz val="10"/>
        <rFont val="Frutiger 45 Light"/>
        <family val="2"/>
      </rPr>
      <t>LA7</t>
    </r>
  </si>
  <si>
    <r>
      <rPr>
        <sz val="10"/>
        <rFont val="Frutiger 45 Light"/>
        <family val="2"/>
      </rPr>
      <t>Non-occupational accidents</t>
    </r>
  </si>
  <si>
    <r>
      <rPr>
        <sz val="10"/>
        <rFont val="Frutiger 45 Light"/>
        <family val="2"/>
      </rPr>
      <t>Absentee days per person</t>
    </r>
  </si>
  <si>
    <r>
      <rPr>
        <sz val="10"/>
        <rFont val="Frutiger 45 Light"/>
        <family val="2"/>
      </rPr>
      <t>2, 6</t>
    </r>
  </si>
  <si>
    <r>
      <rPr>
        <sz val="10"/>
        <rFont val="Frutiger 45 Light"/>
        <family val="2"/>
      </rPr>
      <t>LA7</t>
    </r>
  </si>
  <si>
    <r>
      <rPr>
        <sz val="10"/>
        <rFont val="Frutiger 45 Light"/>
        <family val="2"/>
      </rPr>
      <t>Absentee days</t>
    </r>
  </si>
  <si>
    <r>
      <rPr>
        <sz val="10"/>
        <rFont val="Frutiger 45 Light"/>
        <family val="2"/>
      </rPr>
      <t>Days per annum</t>
    </r>
  </si>
  <si>
    <r>
      <rPr>
        <sz val="10"/>
        <rFont val="Frutiger 45 Light"/>
        <family val="2"/>
      </rPr>
      <t>2, 6</t>
    </r>
  </si>
  <si>
    <r>
      <rPr>
        <sz val="10"/>
        <rFont val="Frutiger 45 Light"/>
        <family val="2"/>
      </rPr>
      <t>LA7</t>
    </r>
  </si>
  <si>
    <r>
      <rPr>
        <sz val="10"/>
        <color theme="1"/>
        <rFont val="Frutiger 45 Light"/>
        <family val="2"/>
      </rPr>
      <t>-</t>
    </r>
  </si>
  <si>
    <r>
      <rPr>
        <sz val="10"/>
        <rFont val="Frutiger 45 Light"/>
        <family val="2"/>
      </rPr>
      <t>Absentee wage costs</t>
    </r>
  </si>
  <si>
    <r>
      <rPr>
        <sz val="10"/>
        <rFont val="Frutiger 45 Light"/>
        <family val="2"/>
      </rPr>
      <t>CHF million</t>
    </r>
  </si>
  <si>
    <r>
      <rPr>
        <sz val="10"/>
        <rFont val="Frutiger 45 Light"/>
        <family val="2"/>
      </rPr>
      <t>2, 6</t>
    </r>
  </si>
  <si>
    <r>
      <rPr>
        <sz val="10"/>
        <rFont val="Frutiger 45 Light"/>
        <family val="2"/>
      </rPr>
      <t>LA7</t>
    </r>
  </si>
  <si>
    <r>
      <rPr>
        <sz val="10"/>
        <color theme="1"/>
        <rFont val="Frutiger 45 Light"/>
        <family val="2"/>
      </rPr>
      <t>-</t>
    </r>
  </si>
  <si>
    <r>
      <rPr>
        <sz val="9"/>
        <rFont val="Frutiger 45 Light"/>
        <family val="2"/>
      </rPr>
      <t>1</t>
    </r>
    <r>
      <rPr>
        <sz val="9"/>
        <rFont val="Frutiger 45 Light"/>
        <family val="2"/>
      </rPr>
      <t>) A full-time equivalent equates to one full-time position.</t>
    </r>
  </si>
  <si>
    <r>
      <rPr>
        <sz val="9"/>
        <rFont val="Frutiger 45 Light"/>
        <family val="2"/>
      </rPr>
      <t>2)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</si>
  <si>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sz val="9"/>
        <rFont val="Frutiger 45 Light"/>
        <family val="2"/>
      </rPr>
      <t>3) The Swiss Post Solutions group unit has only existed since 1 October 2007, which is why no figures are reported for the preceding years.</t>
    </r>
  </si>
  <si>
    <r>
      <rPr>
        <sz val="9"/>
        <rFont val="Frutiger 45 Light"/>
        <family val="2"/>
      </rPr>
      <t>4) As of 2012, Swiss Post International no longer exists as an independent segment. The figures were transferred to the group units PostMail and PostLogistics on 1 January 2012.</t>
    </r>
  </si>
  <si>
    <r>
      <rPr>
        <sz val="9"/>
        <rFont val="Frutiger 45 Light"/>
        <family val="2"/>
      </rPr>
      <t>5</t>
    </r>
    <r>
      <rPr>
        <sz val="9"/>
        <rFont val="Frutiger 45 Light"/>
        <family val="2"/>
      </rPr>
      <t>) Costs are calculated based on the average costs per case.</t>
    </r>
  </si>
  <si>
    <r>
      <rPr>
        <sz val="9"/>
        <rFont val="Frutiger 45 Light"/>
        <family val="2"/>
      </rPr>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r>
  </si>
  <si>
    <r>
      <rPr>
        <u/>
        <sz val="10"/>
        <color rgb="FF0000FF"/>
        <rFont val="Frutiger 45 Light"/>
        <family val="2"/>
      </rPr>
      <t>Back</t>
    </r>
  </si>
  <si>
    <r>
      <rPr>
        <b/>
        <sz val="10"/>
        <rFont val="Frutiger 45 Light"/>
        <family val="2"/>
      </rPr>
      <t>Employee satisfaction</t>
    </r>
  </si>
  <si>
    <r>
      <rPr>
        <sz val="10"/>
        <rFont val="Frutiger 45 Light"/>
        <family val="2"/>
      </rPr>
      <t>Footnotes</t>
    </r>
  </si>
  <si>
    <r>
      <rPr>
        <sz val="10"/>
        <rFont val="Frutiger 45 Light"/>
        <family val="2"/>
      </rPr>
      <t>GRI indicator</t>
    </r>
  </si>
  <si>
    <r>
      <rPr>
        <sz val="10"/>
        <rFont val="Frutiger 45 Light"/>
        <family val="2"/>
      </rPr>
      <t>Net response rate to survey</t>
    </r>
  </si>
  <si>
    <r>
      <rPr>
        <sz val="10"/>
        <rFont val="Frutiger 45 Light"/>
        <family val="2"/>
      </rPr>
      <t>%</t>
    </r>
  </si>
  <si>
    <r>
      <rPr>
        <sz val="10"/>
        <rFont val="Frutiger 45 Light"/>
        <family val="2"/>
      </rPr>
      <t>Group</t>
    </r>
  </si>
  <si>
    <r>
      <rPr>
        <sz val="10"/>
        <rFont val="Frutiger 45 Light"/>
        <family val="2"/>
      </rPr>
      <t>Index</t>
    </r>
  </si>
  <si>
    <r>
      <rPr>
        <sz val="10"/>
        <rFont val="Frutiger 45 Light"/>
        <family val="2"/>
      </rPr>
      <t>PostMail</t>
    </r>
  </si>
  <si>
    <r>
      <rPr>
        <sz val="10"/>
        <rFont val="Frutiger 45 Light"/>
        <family val="2"/>
      </rPr>
      <t>Index</t>
    </r>
  </si>
  <si>
    <r>
      <rPr>
        <sz val="10"/>
        <rFont val="Frutiger 45 Light"/>
        <family val="2"/>
      </rPr>
      <t>PostLogistics</t>
    </r>
  </si>
  <si>
    <r>
      <rPr>
        <sz val="10"/>
        <rFont val="Frutiger 45 Light"/>
        <family val="2"/>
      </rPr>
      <t>Index</t>
    </r>
  </si>
  <si>
    <r>
      <rPr>
        <sz val="10"/>
        <rFont val="Frutiger 45 Light"/>
        <family val="2"/>
      </rPr>
      <t>Swiss Post International</t>
    </r>
  </si>
  <si>
    <r>
      <rPr>
        <sz val="10"/>
        <rFont val="Frutiger 45 Light"/>
        <family val="2"/>
      </rPr>
      <t>Index</t>
    </r>
  </si>
  <si>
    <r>
      <rPr>
        <sz val="10"/>
        <rFont val="Frutiger 45 Light"/>
        <family val="2"/>
      </rPr>
      <t>1, 3</t>
    </r>
  </si>
  <si>
    <r>
      <rPr>
        <sz val="10"/>
        <color theme="1"/>
        <rFont val="Frutiger 45 Light"/>
        <family val="2"/>
      </rPr>
      <t>-</t>
    </r>
  </si>
  <si>
    <r>
      <rPr>
        <sz val="10"/>
        <color theme="1"/>
        <rFont val="Frutiger 45 Light"/>
        <family val="2"/>
      </rPr>
      <t>-</t>
    </r>
  </si>
  <si>
    <r>
      <rPr>
        <sz val="10"/>
        <rFont val="Frutiger 45 Light"/>
        <family val="2"/>
      </rPr>
      <t>Swiss Post Solutions</t>
    </r>
  </si>
  <si>
    <r>
      <rPr>
        <sz val="10"/>
        <rFont val="Frutiger 45 Light"/>
        <family val="2"/>
      </rPr>
      <t>Index</t>
    </r>
  </si>
  <si>
    <r>
      <rPr>
        <sz val="10"/>
        <rFont val="Frutiger 45 Light"/>
        <family val="2"/>
      </rPr>
      <t>1, 2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</si>
  <si>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</si>
  <si>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</si>
  <si>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</si>
  <si>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</si>
  <si>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Post Offices &amp; Sales</t>
    </r>
  </si>
  <si>
    <r>
      <rPr>
        <sz val="10"/>
        <rFont val="Frutiger 45 Light"/>
        <family val="2"/>
      </rPr>
      <t>Index</t>
    </r>
  </si>
  <si>
    <r>
      <rPr>
        <sz val="10"/>
        <rFont val="Frutiger 45 Light"/>
        <family val="2"/>
      </rPr>
      <t>PostFinance</t>
    </r>
  </si>
  <si>
    <r>
      <rPr>
        <sz val="10"/>
        <rFont val="Frutiger 45 Light"/>
        <family val="2"/>
      </rPr>
      <t>Index</t>
    </r>
  </si>
  <si>
    <r>
      <rPr>
        <sz val="10"/>
        <rFont val="Frutiger 45 Light"/>
        <family val="2"/>
      </rPr>
      <t>PostBus</t>
    </r>
  </si>
  <si>
    <r>
      <rPr>
        <sz val="10"/>
        <rFont val="Frutiger 45 Light"/>
        <family val="2"/>
      </rPr>
      <t>Index</t>
    </r>
  </si>
  <si>
    <r>
      <rPr>
        <sz val="9"/>
        <rFont val="Frutiger 45 Light"/>
        <family val="2"/>
      </rPr>
      <t>1) The employee survey was redesigned in 2009. The results cannot be compared with previous years.</t>
    </r>
  </si>
  <si>
    <r>
      <rPr>
        <sz val="9"/>
        <rFont val="Frutiger 45 Light"/>
        <family val="2"/>
      </rPr>
      <t>2) The Swiss Post Solutions group unit has only existed since 1 October 2007, which is why no figures are reported for the preceding years.</t>
    </r>
  </si>
  <si>
    <r>
      <rPr>
        <sz val="9"/>
        <rFont val="Frutiger 45 Light"/>
        <family val="2"/>
      </rPr>
      <t>3)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</si>
  <si>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</si>
  <si>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Motivation and commitment</t>
    </r>
  </si>
  <si>
    <r>
      <rPr>
        <sz val="10"/>
        <rFont val="Frutiger 45 Light"/>
        <family val="2"/>
      </rPr>
      <t>Footnotes</t>
    </r>
  </si>
  <si>
    <r>
      <rPr>
        <sz val="10"/>
        <rFont val="Frutiger 45 Light"/>
        <family val="2"/>
      </rPr>
      <t>GRI indicator</t>
    </r>
  </si>
  <si>
    <r>
      <rPr>
        <sz val="10"/>
        <rFont val="Frutiger 45 Light"/>
        <family val="2"/>
      </rPr>
      <t>Commitment</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</si>
  <si>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</si>
  <si>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</si>
  <si>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</si>
  <si>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</si>
  <si>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Unit fitness</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</si>
  <si>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</si>
  <si>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</si>
  <si>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</si>
  <si>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</si>
  <si>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Work situation</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</si>
  <si>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</si>
  <si>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</si>
  <si>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</si>
  <si>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</si>
  <si>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Net response rate to survey</t>
    </r>
  </si>
  <si>
    <r>
      <rPr>
        <sz val="10"/>
        <rFont val="Frutiger 45 Light"/>
        <family val="2"/>
      </rPr>
      <t>%</t>
    </r>
  </si>
  <si>
    <r>
      <rPr>
        <b/>
        <sz val="10"/>
        <rFont val="Frutiger 45 Light"/>
        <family val="2"/>
      </rPr>
      <t>Commitment</t>
    </r>
  </si>
  <si>
    <r>
      <rPr>
        <sz val="10"/>
        <rFont val="Frutiger 45 Light"/>
        <family val="2"/>
      </rPr>
      <t>PostMail</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</si>
  <si>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</si>
  <si>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</si>
  <si>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</si>
  <si>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</si>
  <si>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PostLogistics</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</si>
  <si>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</si>
  <si>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</si>
  <si>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</si>
  <si>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</si>
  <si>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Swiss Post International</t>
    </r>
  </si>
  <si>
    <r>
      <rPr>
        <sz val="10"/>
        <rFont val="Frutiger 45 Light"/>
        <family val="2"/>
      </rPr>
      <t>Index</t>
    </r>
  </si>
  <si>
    <r>
      <rPr>
        <sz val="10"/>
        <rFont val="Frutiger 45 Light"/>
        <family val="2"/>
      </rPr>
      <t>1, 2, 5</t>
    </r>
  </si>
  <si>
    <r>
      <rPr>
        <sz val="10"/>
        <rFont val="Frutiger 45 Light"/>
        <family val="2"/>
      </rPr>
      <t>-</t>
    </r>
  </si>
  <si>
    <r>
      <rPr>
        <sz val="10"/>
        <rFont val="Frutiger 45 Light"/>
        <family val="2"/>
      </rPr>
      <t>-</t>
    </r>
  </si>
  <si>
    <r>
      <rPr>
        <sz val="10"/>
        <rFont val="Frutiger 45 Light"/>
        <family val="2"/>
      </rPr>
      <t>n.a.</t>
    </r>
  </si>
  <si>
    <r>
      <rPr>
        <sz val="10"/>
        <rFont val="Frutiger 45 Light"/>
        <family val="2"/>
      </rPr>
      <t>n.a.</t>
    </r>
  </si>
  <si>
    <r>
      <rPr>
        <sz val="10"/>
        <rFont val="Frutiger 45 Light"/>
        <family val="2"/>
      </rPr>
      <t>Swiss Post Solutions</t>
    </r>
  </si>
  <si>
    <r>
      <rPr>
        <sz val="10"/>
        <rFont val="Frutiger 45 Light"/>
        <family val="2"/>
      </rPr>
      <t>Index</t>
    </r>
  </si>
  <si>
    <r>
      <rPr>
        <sz val="10"/>
        <rFont val="Frutiger 45 Light"/>
        <family val="2"/>
      </rPr>
      <t>1, 2, 3</t>
    </r>
  </si>
  <si>
    <r>
      <rPr>
        <sz val="10"/>
        <rFont val="Frutiger 45 Light"/>
        <family val="2"/>
      </rPr>
      <t>-</t>
    </r>
  </si>
  <si>
    <r>
      <rPr>
        <sz val="10"/>
        <rFont val="Frutiger 45 Light"/>
        <family val="2"/>
      </rPr>
      <t>-</t>
    </r>
  </si>
  <si>
    <r>
      <rPr>
        <sz val="10"/>
        <rFont val="Frutiger 45 Light"/>
        <family val="2"/>
      </rPr>
      <t>n.a.</t>
    </r>
  </si>
  <si>
    <r>
      <rPr>
        <sz val="10"/>
        <rFont val="Frutiger 45 Light"/>
        <family val="2"/>
      </rPr>
      <t>n.a.</t>
    </r>
  </si>
  <si>
    <r>
      <rPr>
        <sz val="10"/>
        <rFont val="Frutiger 45 Light"/>
        <family val="2"/>
      </rPr>
      <t>Post Offices &amp; Sales</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</si>
  <si>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</si>
  <si>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</si>
  <si>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</si>
  <si>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</si>
  <si>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PostFinance</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</si>
  <si>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</si>
  <si>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</si>
  <si>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</si>
  <si>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</si>
  <si>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sz val="10"/>
        <rFont val="Frutiger 45 Light"/>
        <family val="2"/>
      </rPr>
      <t>PostBus</t>
    </r>
  </si>
  <si>
    <r>
      <rPr>
        <sz val="10"/>
        <rFont val="Frutiger 45 Light"/>
        <family val="2"/>
      </rPr>
      <t>Index</t>
    </r>
  </si>
  <si>
    <r>
      <rPr>
        <sz val="10"/>
        <rFont val="Frutiger 45 Light"/>
        <family val="2"/>
      </rPr>
      <t>1, 2</t>
    </r>
  </si>
  <si>
    <r>
      <rPr>
        <sz val="10"/>
        <rFont val="Frutiger 45 Light"/>
        <family val="2"/>
      </rPr>
      <t>n.a.</t>
    </r>
  </si>
  <si>
    <r>
      <rPr>
        <sz val="10"/>
        <rFont val="Frutiger 45 Light"/>
        <family val="2"/>
      </rPr>
      <t>n.a.</t>
    </r>
  </si>
  <si>
    <r>
      <rPr>
        <b/>
        <sz val="10"/>
        <rFont val="Frutiger 45 Light"/>
        <family val="2"/>
      </rPr>
      <t>Unit fitness</t>
    </r>
  </si>
  <si>
    <r>
      <rPr>
        <sz val="10"/>
        <rFont val="Frutiger 45 Light"/>
        <family val="2"/>
      </rPr>
      <t>Progression</t>
    </r>
  </si>
  <si>
    <r>
      <rPr>
        <sz val="10"/>
        <rFont val="Frutiger 45 Light"/>
        <family val="2"/>
      </rPr>
      <t>Index</t>
    </r>
  </si>
  <si>
    <r>
      <rPr>
        <sz val="10"/>
        <rFont val="Frutiger 45 Light"/>
        <family val="2"/>
      </rPr>
      <t>Strategy</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</si>
  <si>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</si>
  <si>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</si>
  <si>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</si>
  <si>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</si>
  <si>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</si>
  <si>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</si>
  <si>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</si>
  <si>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Management</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</si>
  <si>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</si>
  <si>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</si>
  <si>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</si>
  <si>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</si>
  <si>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</si>
  <si>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</si>
  <si>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</si>
  <si>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Information &amp; communication</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</si>
  <si>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</si>
  <si>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</si>
  <si>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</si>
  <si>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</si>
  <si>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</si>
  <si>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</si>
  <si>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</si>
  <si>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Change &amp; innovation</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</si>
  <si>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</si>
  <si>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</si>
  <si>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</si>
  <si>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</si>
  <si>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</si>
  <si>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</si>
  <si>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</si>
  <si>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 xml:space="preserve">Collaboration </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</si>
  <si>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</si>
  <si>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</si>
  <si>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</si>
  <si>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</si>
  <si>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</si>
  <si>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</si>
  <si>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</si>
  <si>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Work situation</t>
    </r>
  </si>
  <si>
    <r>
      <rPr>
        <sz val="10"/>
        <rFont val="Frutiger 45 Light"/>
        <family val="2"/>
      </rPr>
      <t>Work content</t>
    </r>
  </si>
  <si>
    <r>
      <rPr>
        <sz val="10"/>
        <rFont val="Frutiger 45 Light"/>
        <family val="2"/>
      </rPr>
      <t>Index</t>
    </r>
  </si>
  <si>
    <r>
      <rPr>
        <sz val="10"/>
        <rFont val="Frutiger 45 Light"/>
        <family val="2"/>
      </rPr>
      <t>Workload</t>
    </r>
  </si>
  <si>
    <r>
      <rPr>
        <sz val="10"/>
        <rFont val="Frutiger 45 Light"/>
        <family val="2"/>
      </rPr>
      <t>Index</t>
    </r>
  </si>
  <si>
    <r>
      <rPr>
        <sz val="10"/>
        <rFont val="Frutiger 45 Light"/>
        <family val="2"/>
      </rPr>
      <t>Interaction in team</t>
    </r>
  </si>
  <si>
    <r>
      <rPr>
        <sz val="10"/>
        <rFont val="Frutiger 45 Light"/>
        <family val="2"/>
      </rPr>
      <t>Index</t>
    </r>
  </si>
  <si>
    <r>
      <rPr>
        <sz val="10"/>
        <rFont val="Frutiger 45 Light"/>
        <family val="2"/>
      </rPr>
      <t>Direct line manger</t>
    </r>
  </si>
  <si>
    <r>
      <rPr>
        <sz val="10"/>
        <rFont val="Frutiger 45 Light"/>
        <family val="2"/>
      </rPr>
      <t>Index</t>
    </r>
  </si>
  <si>
    <r>
      <rPr>
        <sz val="10"/>
        <rFont val="Frutiger 45 Light"/>
        <family val="2"/>
      </rPr>
      <t>Employment conditions</t>
    </r>
  </si>
  <si>
    <r>
      <rPr>
        <sz val="10"/>
        <rFont val="Frutiger 45 Light"/>
        <family val="2"/>
      </rPr>
      <t>Index</t>
    </r>
  </si>
  <si>
    <r>
      <rPr>
        <sz val="10"/>
        <rFont val="Frutiger 45 Light"/>
        <family val="2"/>
      </rPr>
      <t>Work processes</t>
    </r>
  </si>
  <si>
    <r>
      <rPr>
        <sz val="10"/>
        <rFont val="Frutiger 45 Light"/>
        <family val="2"/>
      </rPr>
      <t>Index</t>
    </r>
  </si>
  <si>
    <r>
      <rPr>
        <sz val="10"/>
        <rFont val="Frutiger 45 Light"/>
        <family val="2"/>
      </rPr>
      <t>Goal orientation</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</si>
  <si>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</si>
  <si>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</si>
  <si>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</si>
  <si>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</si>
  <si>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</si>
  <si>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</si>
  <si>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</si>
  <si>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Participation &amp; personal responsibility</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</si>
  <si>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</si>
  <si>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</si>
  <si>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</si>
  <si>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</si>
  <si>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</si>
  <si>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</si>
  <si>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</si>
  <si>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Employment conditions</t>
    </r>
  </si>
  <si>
    <r>
      <rPr>
        <sz val="10"/>
        <rFont val="Frutiger 45 Light"/>
        <family val="2"/>
      </rPr>
      <t>Index</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</si>
  <si>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</si>
  <si>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</si>
  <si>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</si>
  <si>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</si>
  <si>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</si>
  <si>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</si>
  <si>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family val="2"/>
      </rPr>
      <t>1) These aspects were covered for the first time in the 2006 employee survey.</t>
    </r>
  </si>
  <si>
    <r>
      <rPr>
        <sz val="9"/>
        <rFont val="Frutiger 45 Light"/>
        <family val="2"/>
      </rPr>
      <t>2) The employee survey was redesigned in 2009. The results cannot be compared with previous years.</t>
    </r>
  </si>
  <si>
    <r>
      <rPr>
        <sz val="9"/>
        <rFont val="Frutiger 45 Light"/>
        <family val="2"/>
      </rPr>
      <t>3) The Swiss Post Solutions group unit has only existed since 1 October 2007, which is why no figures are reported for the preceding years.</t>
    </r>
  </si>
  <si>
    <r>
      <rPr>
        <sz val="9"/>
        <rFont val="Frutiger 45 Light"/>
        <family val="2"/>
      </rPr>
      <t>4) These aspects were covered for the first time in the 2009 employee survey.</t>
    </r>
  </si>
  <si>
    <r>
      <rPr>
        <sz val="9"/>
        <rFont val="Frutiger 45 Light"/>
        <family val="2"/>
      </rPr>
      <t>5)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</si>
  <si>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</si>
  <si>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Trainees</t>
    </r>
  </si>
  <si>
    <r>
      <rPr>
        <sz val="10"/>
        <rFont val="Frutiger 45 Light"/>
        <family val="2"/>
      </rPr>
      <t>Footnotes</t>
    </r>
  </si>
  <si>
    <r>
      <rPr>
        <sz val="10"/>
        <rFont val="Frutiger 45 Light"/>
        <family val="2"/>
      </rPr>
      <t>GRI indicator</t>
    </r>
  </si>
  <si>
    <r>
      <rPr>
        <sz val="10"/>
        <rFont val="Frutiger 45 Light"/>
        <family val="2"/>
      </rPr>
      <t>Trainees</t>
    </r>
  </si>
  <si>
    <r>
      <rPr>
        <sz val="10"/>
        <color theme="1"/>
        <rFont val="Frutiger 45 Light"/>
        <family val="2"/>
      </rPr>
      <t>Full-time equivalents</t>
    </r>
  </si>
  <si>
    <r>
      <rPr>
        <sz val="10"/>
        <rFont val="Frutiger 45 Light"/>
        <family val="2"/>
      </rPr>
      <t>LA1</t>
    </r>
  </si>
  <si>
    <r>
      <rPr>
        <sz val="10"/>
        <rFont val="Frutiger 45 Light"/>
        <family val="2"/>
      </rPr>
      <t>Retail employee</t>
    </r>
  </si>
  <si>
    <r>
      <rPr>
        <sz val="10"/>
        <color theme="1"/>
        <rFont val="Frutiger 45 Light"/>
        <family val="2"/>
      </rPr>
      <t>Full-time equivalents</t>
    </r>
  </si>
  <si>
    <r>
      <rPr>
        <sz val="10"/>
        <rFont val="Frutiger 45 Light"/>
        <family val="2"/>
      </rPr>
      <t>LA1</t>
    </r>
  </si>
  <si>
    <r>
      <rPr>
        <sz val="10"/>
        <color theme="1"/>
        <rFont val="Frutiger 45 Light"/>
        <family val="2"/>
      </rPr>
      <t>Call center agent</t>
    </r>
  </si>
  <si>
    <r>
      <rPr>
        <sz val="10"/>
        <color theme="1"/>
        <rFont val="Frutiger 45 Light"/>
        <family val="2"/>
      </rPr>
      <t>Full-time equivalents</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</si>
  <si>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</si>
  <si>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</si>
  <si>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</si>
  <si>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</si>
  <si>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</si>
  <si>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</si>
  <si>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</si>
  <si>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</si>
  <si>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</si>
  <si>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Commercial employee</t>
    </r>
  </si>
  <si>
    <r>
      <rPr>
        <sz val="10"/>
        <color theme="1"/>
        <rFont val="Frutiger 45 Light"/>
        <family val="2"/>
      </rPr>
      <t>Full-time equivalents</t>
    </r>
  </si>
  <si>
    <r>
      <rPr>
        <sz val="10"/>
        <rFont val="Frutiger 45 Light"/>
        <family val="2"/>
      </rPr>
      <t>LA1</t>
    </r>
  </si>
  <si>
    <r>
      <rPr>
        <sz val="10"/>
        <rFont val="Frutiger 45 Light"/>
        <family val="2"/>
      </rPr>
      <t>Commercial apprenticeship</t>
    </r>
  </si>
  <si>
    <r>
      <rPr>
        <sz val="10"/>
        <color theme="1"/>
        <rFont val="Frutiger 45 Light"/>
        <family val="2"/>
      </rPr>
      <t>Full-time equivalents</t>
    </r>
  </si>
  <si>
    <r>
      <rPr>
        <sz val="10"/>
        <rFont val="Frutiger 45 Light"/>
        <family val="2"/>
      </rPr>
      <t>LA1</t>
    </r>
  </si>
  <si>
    <r>
      <rPr>
        <sz val="10"/>
        <rFont val="Frutiger 45 Light"/>
        <family val="2"/>
      </rPr>
      <t>EFZ distribution logistics technician</t>
    </r>
  </si>
  <si>
    <r>
      <rPr>
        <sz val="10"/>
        <color theme="1"/>
        <rFont val="Frutiger 45 Light"/>
        <family val="2"/>
      </rPr>
      <t>Full-time equivalents</t>
    </r>
  </si>
  <si>
    <r>
      <rPr>
        <sz val="10"/>
        <rFont val="Frutiger 45 Light"/>
        <family val="2"/>
      </rPr>
      <t>LA1</t>
    </r>
  </si>
  <si>
    <r>
      <rPr>
        <sz val="10"/>
        <rFont val="Frutiger 45 Light"/>
        <family val="2"/>
      </rPr>
      <t>EBA distribution logistics technician</t>
    </r>
  </si>
  <si>
    <r>
      <rPr>
        <sz val="10"/>
        <color theme="1"/>
        <rFont val="Frutiger 45 Light"/>
        <family val="2"/>
      </rPr>
      <t>Full-time equivalents</t>
    </r>
  </si>
  <si>
    <r>
      <rPr>
        <sz val="10"/>
        <rFont val="Frutiger 45 Light"/>
        <family val="2"/>
      </rPr>
      <t>LA1</t>
    </r>
  </si>
  <si>
    <r>
      <rPr>
        <sz val="10"/>
        <rFont val="Frutiger 45 Light"/>
        <family val="2"/>
      </rPr>
      <t>EFZ warehouse logistics technician</t>
    </r>
  </si>
  <si>
    <r>
      <rPr>
        <sz val="10"/>
        <color theme="1"/>
        <rFont val="Frutiger 45 Light"/>
        <family val="2"/>
      </rPr>
      <t>Full-time equivalents</t>
    </r>
  </si>
  <si>
    <r>
      <rPr>
        <sz val="10"/>
        <rFont val="Frutiger 45 Light"/>
        <family val="2"/>
      </rPr>
      <t>LA1</t>
    </r>
  </si>
  <si>
    <r>
      <rPr>
        <sz val="10"/>
        <rFont val="Frutiger 45 Light"/>
        <family val="2"/>
      </rPr>
      <t>EFZ truck driver</t>
    </r>
  </si>
  <si>
    <r>
      <rPr>
        <sz val="10"/>
        <color theme="1"/>
        <rFont val="Frutiger 45 Light"/>
        <family val="2"/>
      </rPr>
      <t>Full-time equivalents</t>
    </r>
  </si>
  <si>
    <r>
      <rPr>
        <sz val="10"/>
        <rFont val="Frutiger 45 Light"/>
        <family val="2"/>
      </rPr>
      <t>LA1</t>
    </r>
  </si>
  <si>
    <r>
      <rPr>
        <sz val="10"/>
        <rFont val="Frutiger 45 Light"/>
        <family val="2"/>
      </rPr>
      <t>IT technician</t>
    </r>
  </si>
  <si>
    <r>
      <rPr>
        <sz val="10"/>
        <color theme="1"/>
        <rFont val="Frutiger 45 Light"/>
        <family val="2"/>
      </rPr>
      <t>Full-time equivalents</t>
    </r>
  </si>
  <si>
    <r>
      <rPr>
        <sz val="10"/>
        <rFont val="Frutiger 45 Light"/>
        <family val="2"/>
      </rPr>
      <t>LA1</t>
    </r>
  </si>
  <si>
    <r>
      <rPr>
        <sz val="10"/>
        <rFont val="Frutiger 45 Light"/>
        <family val="2"/>
      </rPr>
      <t>Mediamatics technician</t>
    </r>
  </si>
  <si>
    <r>
      <rPr>
        <sz val="10"/>
        <color theme="1"/>
        <rFont val="Frutiger 45 Light"/>
        <family val="2"/>
      </rPr>
      <t>Full-time equivalents</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</si>
  <si>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</si>
  <si>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</si>
  <si>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</si>
  <si>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</si>
  <si>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</si>
  <si>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</si>
  <si>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Automation technician</t>
    </r>
  </si>
  <si>
    <r>
      <rPr>
        <sz val="10"/>
        <color theme="1"/>
        <rFont val="Frutiger 45 Light"/>
        <family val="2"/>
      </rPr>
      <t>Full-time equivalents</t>
    </r>
  </si>
  <si>
    <r>
      <rPr>
        <sz val="10"/>
        <rFont val="Frutiger 45 Light"/>
        <family val="2"/>
      </rPr>
      <t>LA1</t>
    </r>
  </si>
  <si>
    <r>
      <rPr>
        <sz val="10"/>
        <rFont val="Frutiger 45 Light"/>
        <family val="2"/>
      </rPr>
      <t>Operation maintenance employee</t>
    </r>
  </si>
  <si>
    <r>
      <rPr>
        <sz val="10"/>
        <color theme="1"/>
        <rFont val="Frutiger 45 Light"/>
        <family val="2"/>
      </rPr>
      <t>Full-time equivalents</t>
    </r>
  </si>
  <si>
    <r>
      <rPr>
        <sz val="10"/>
        <rFont val="Frutiger 45 Light"/>
        <family val="2"/>
      </rPr>
      <t>LA1</t>
    </r>
  </si>
  <si>
    <r>
      <rPr>
        <sz val="10"/>
        <rFont val="Frutiger 45 Light"/>
        <family val="2"/>
      </rPr>
      <t>Child carer</t>
    </r>
  </si>
  <si>
    <r>
      <rPr>
        <sz val="10"/>
        <rFont val="Frutiger 45 Light"/>
        <family val="2"/>
      </rPr>
      <t>Persons</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</si>
  <si>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</si>
  <si>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</si>
  <si>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</si>
  <si>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</si>
  <si>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</si>
  <si>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</si>
  <si>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Ratio of trainees to employees</t>
    </r>
  </si>
  <si>
    <r>
      <rPr>
        <sz val="10"/>
        <rFont val="Frutiger 45 Light"/>
        <family val="2"/>
      </rPr>
      <t>Full-time equivalents as %</t>
    </r>
  </si>
  <si>
    <r>
      <rPr>
        <sz val="10"/>
        <rFont val="Frutiger 45 Light"/>
        <family val="2"/>
      </rPr>
      <t>1, 2</t>
    </r>
  </si>
  <si>
    <r>
      <rPr>
        <sz val="10"/>
        <rFont val="Frutiger 45 Light"/>
        <family val="2"/>
      </rPr>
      <t>LA1</t>
    </r>
  </si>
  <si>
    <r>
      <rPr>
        <sz val="10"/>
        <rFont val="Frutiger 45 Light"/>
        <family val="2"/>
      </rPr>
      <t>Newly recruited trainees</t>
    </r>
  </si>
  <si>
    <r>
      <rPr>
        <sz val="10"/>
        <rFont val="Frutiger 45 Light"/>
        <family val="2"/>
      </rPr>
      <t>Persons</t>
    </r>
  </si>
  <si>
    <r>
      <rPr>
        <sz val="10"/>
        <rFont val="Frutiger 45 Light"/>
        <family val="2"/>
      </rPr>
      <t>LA1</t>
    </r>
  </si>
  <si>
    <r>
      <rPr>
        <sz val="10"/>
        <rFont val="Frutiger 45 Light"/>
        <family val="2"/>
      </rPr>
      <t>Percentage of trainees taken on</t>
    </r>
  </si>
  <si>
    <r>
      <rPr>
        <sz val="10"/>
        <rFont val="Frutiger 45 Light"/>
        <family val="2"/>
      </rPr>
      <t>%</t>
    </r>
  </si>
  <si>
    <r>
      <rPr>
        <sz val="10"/>
        <rFont val="Frutiger 45 Light"/>
        <family val="2"/>
      </rPr>
      <t>3, 4</t>
    </r>
  </si>
  <si>
    <r>
      <rPr>
        <sz val="10"/>
        <rFont val="Frutiger 45 Light"/>
        <family val="2"/>
      </rPr>
      <t>LA1</t>
    </r>
  </si>
  <si>
    <r>
      <rPr>
        <sz val="9"/>
        <rFont val="Frutiger 45 Light"/>
        <family val="2"/>
      </rPr>
      <t>1) Group in Switzerland</t>
    </r>
  </si>
  <si>
    <r>
      <rPr>
        <sz val="9"/>
        <rFont val="Frutiger 45 Light"/>
        <family val="2"/>
      </rPr>
      <t>2) Excluding trainees</t>
    </r>
  </si>
  <si>
    <r>
      <rPr>
        <sz val="9"/>
        <rFont val="Frutiger 45 Light"/>
        <family val="2"/>
      </rPr>
      <t>3) At Swiss Post Group in Switzerland, with a Swiss Post vocational training contract</t>
    </r>
  </si>
  <si>
    <r>
      <rPr>
        <sz val="9"/>
        <rFont val="Frutiger 45 Light"/>
        <family val="2"/>
      </rPr>
      <t>4) Percentage of trainees taken on who wish to be employed by the company</t>
    </r>
  </si>
  <si>
    <r>
      <rPr>
        <u/>
        <sz val="10"/>
        <color rgb="FF0000FF"/>
        <rFont val="Frutiger 45 Light"/>
        <family val="2"/>
      </rPr>
      <t>Back</t>
    </r>
  </si>
  <si>
    <r>
      <rPr>
        <b/>
        <sz val="10"/>
        <rFont val="Frutiger 45 Light"/>
        <family val="2"/>
      </rPr>
      <t>Young talent</t>
    </r>
  </si>
  <si>
    <r>
      <rPr>
        <sz val="10"/>
        <rFont val="Frutiger 45 Light"/>
        <family val="2"/>
      </rPr>
      <t>Footnotes</t>
    </r>
  </si>
  <si>
    <r>
      <rPr>
        <sz val="10"/>
        <rFont val="Frutiger 45 Light"/>
        <family val="2"/>
      </rPr>
      <t>GRI indicator</t>
    </r>
  </si>
  <si>
    <r>
      <rPr>
        <sz val="10"/>
        <rFont val="Frutiger 45 Light"/>
        <family val="2"/>
      </rPr>
      <t>Young talent</t>
    </r>
  </si>
  <si>
    <r>
      <rPr>
        <sz val="10"/>
        <rFont val="Frutiger 45 Light"/>
        <family val="2"/>
      </rPr>
      <t>Persons</t>
    </r>
  </si>
  <si>
    <r>
      <rPr>
        <sz val="10"/>
        <rFont val="Frutiger 45 Light"/>
        <family val="2"/>
      </rPr>
      <t>LA1</t>
    </r>
  </si>
  <si>
    <r>
      <rPr>
        <sz val="10"/>
        <rFont val="Frutiger 45 Light"/>
        <family val="2"/>
      </rPr>
      <t>Trainee programme</t>
    </r>
  </si>
  <si>
    <r>
      <rPr>
        <sz val="10"/>
        <rFont val="Frutiger 45 Light"/>
        <family val="2"/>
      </rPr>
      <t>Persons</t>
    </r>
  </si>
  <si>
    <r>
      <rPr>
        <sz val="10"/>
        <rFont val="Frutiger 45 Light"/>
        <family val="2"/>
      </rPr>
      <t>LA1</t>
    </r>
  </si>
  <si>
    <r>
      <rPr>
        <sz val="10"/>
        <rFont val="Frutiger 45 Light"/>
        <family val="2"/>
      </rPr>
      <t>Interns</t>
    </r>
  </si>
  <si>
    <r>
      <rPr>
        <sz val="10"/>
        <rFont val="Frutiger 45 Light"/>
        <family val="2"/>
      </rPr>
      <t>Persons</t>
    </r>
  </si>
  <si>
    <r>
      <rPr>
        <sz val="10"/>
        <rFont val="Frutiger 45 Light"/>
        <family val="2"/>
      </rPr>
      <t>LA1</t>
    </r>
  </si>
  <si>
    <r>
      <rPr>
        <sz val="9"/>
        <rFont val="Frutiger 45 Light"/>
        <family val="2"/>
      </rPr>
      <t>1) Group in Switzerland (data from the human resources system, currently without data on approximately 1,200 full-time equivalents or about 4,455 employees of the subsidiaries Epsilon SA, Direct Mail Company AG, Direct Mail Logistik AG, IN-Media AG, velopass GmbH, Dispodrom AG)</t>
    </r>
  </si>
  <si>
    <r>
      <rPr>
        <u/>
        <sz val="10"/>
        <color rgb="FF0000FF"/>
        <rFont val="Frutiger 45 Light"/>
        <family val="2"/>
      </rPr>
      <t>Back</t>
    </r>
  </si>
  <si>
    <r>
      <rPr>
        <b/>
        <sz val="10"/>
        <rFont val="Frutiger 45 Light"/>
        <family val="2"/>
      </rPr>
      <t>Type of employment contract</t>
    </r>
  </si>
  <si>
    <r>
      <rPr>
        <sz val="10"/>
        <rFont val="Frutiger 45 Light"/>
        <family val="2"/>
      </rPr>
      <t>Footnotes</t>
    </r>
  </si>
  <si>
    <r>
      <rPr>
        <sz val="10"/>
        <rFont val="Frutiger 45 Light"/>
        <family val="2"/>
      </rPr>
      <t>GRI indicator</t>
    </r>
  </si>
  <si>
    <r>
      <rPr>
        <sz val="10"/>
        <rFont val="Frutiger 45 Light"/>
        <family val="2"/>
      </rPr>
      <t>Public Officials Act</t>
    </r>
  </si>
  <si>
    <r>
      <rPr>
        <sz val="10"/>
        <rFont val="Frutiger 45 Light"/>
        <family val="2"/>
      </rPr>
      <t>Swiss Post collective employment contract (CEC)</t>
    </r>
  </si>
  <si>
    <r>
      <rPr>
        <sz val="10"/>
        <rFont val="Frutiger 45 Light"/>
        <family val="2"/>
      </rPr>
      <t>Full-time equivalents as %</t>
    </r>
  </si>
  <si>
    <r>
      <rPr>
        <sz val="10"/>
        <color theme="1"/>
        <rFont val="Frutiger 45 Light"/>
        <family val="2"/>
      </rPr>
      <t>1, 2</t>
    </r>
  </si>
  <si>
    <r>
      <rPr>
        <sz val="10"/>
        <rFont val="Frutiger 45 Light"/>
        <family val="2"/>
      </rPr>
      <t>LA1, LA4</t>
    </r>
  </si>
  <si>
    <r>
      <rPr>
        <sz val="10"/>
        <rFont val="Frutiger 45 Light"/>
        <family val="2"/>
      </rPr>
      <t>Swiss Code of Obligations</t>
    </r>
  </si>
  <si>
    <r>
      <rPr>
        <sz val="10"/>
        <rFont val="Frutiger 45 Light"/>
        <family val="2"/>
      </rPr>
      <t>CEC, auxiliary staff</t>
    </r>
  </si>
  <si>
    <r>
      <rPr>
        <sz val="10"/>
        <rFont val="Frutiger 45 Light"/>
        <family val="2"/>
      </rPr>
      <t>Full-time equivalents as %</t>
    </r>
  </si>
  <si>
    <r>
      <rPr>
        <sz val="10"/>
        <color theme="1"/>
        <rFont val="Frutiger 45 Light"/>
        <family val="2"/>
      </rPr>
      <t>1, 5</t>
    </r>
  </si>
  <si>
    <r>
      <rPr>
        <sz val="10"/>
        <rFont val="Frutiger 45 Light"/>
        <family val="2"/>
      </rPr>
      <t>LA1, LA4</t>
    </r>
  </si>
  <si>
    <r>
      <rPr>
        <sz val="10"/>
        <rFont val="Frutiger 45 Light"/>
        <family val="2"/>
      </rPr>
      <t>CEC, subsidiaries</t>
    </r>
  </si>
  <si>
    <r>
      <rPr>
        <sz val="10"/>
        <rFont val="Frutiger 45 Light"/>
        <family val="2"/>
      </rPr>
      <t>Full-time equivalents as %</t>
    </r>
  </si>
  <si>
    <r>
      <rPr>
        <sz val="10"/>
        <color theme="1"/>
        <rFont val="Frutiger 45 Light"/>
        <family val="2"/>
      </rPr>
      <t>1, 4, 5</t>
    </r>
  </si>
  <si>
    <r>
      <rPr>
        <sz val="10"/>
        <rFont val="Frutiger 45 Light"/>
        <family val="2"/>
      </rPr>
      <t>LA1, LA4</t>
    </r>
  </si>
  <si>
    <r>
      <rPr>
        <sz val="10"/>
        <rFont val="Frutiger 45 Light"/>
        <family val="2"/>
      </rPr>
      <t>Post CH Ltd</t>
    </r>
  </si>
  <si>
    <r>
      <rPr>
        <sz val="10"/>
        <rFont val="Frutiger 45 Light"/>
        <family val="2"/>
      </rPr>
      <t>Full-time equivalents as %</t>
    </r>
  </si>
  <si>
    <r>
      <rPr>
        <sz val="10"/>
        <color theme="1"/>
        <rFont val="Frutiger 45 Light"/>
        <family val="2"/>
      </rPr>
      <t>1, 2</t>
    </r>
  </si>
  <si>
    <r>
      <rPr>
        <sz val="10"/>
        <rFont val="Frutiger 45 Light"/>
        <family val="2"/>
      </rPr>
      <t>LA1</t>
    </r>
  </si>
  <si>
    <r>
      <rPr>
        <sz val="10"/>
        <color theme="1"/>
        <rFont val="Frutiger 45 Light"/>
        <family val="2"/>
      </rPr>
      <t>PostFinance Ltd</t>
    </r>
  </si>
  <si>
    <r>
      <rPr>
        <sz val="10"/>
        <rFont val="Frutiger 45 Light"/>
        <family val="2"/>
      </rPr>
      <t>Full-time equivalents as %</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</si>
  <si>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</si>
  <si>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</si>
  <si>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</si>
  <si>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</si>
  <si>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</si>
  <si>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</si>
  <si>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</si>
  <si>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</si>
  <si>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</si>
  <si>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Swiss subsidiaries</t>
    </r>
  </si>
  <si>
    <r>
      <rPr>
        <sz val="10"/>
        <rFont val="Frutiger 45 Light"/>
        <family val="2"/>
      </rPr>
      <t>Full-time equivalents as %</t>
    </r>
  </si>
  <si>
    <r>
      <rPr>
        <sz val="10"/>
        <rFont val="Frutiger 45 Light"/>
        <family val="2"/>
      </rPr>
      <t>LA1</t>
    </r>
  </si>
  <si>
    <r>
      <rPr>
        <sz val="10"/>
        <rFont val="Frutiger 45 Light"/>
        <family val="2"/>
      </rPr>
      <t>Foreign labour law</t>
    </r>
  </si>
  <si>
    <r>
      <rPr>
        <sz val="10"/>
        <rFont val="Frutiger 45 Light"/>
        <family val="2"/>
      </rPr>
      <t>Full-time equivalents as %</t>
    </r>
  </si>
  <si>
    <r>
      <rPr>
        <sz val="10"/>
        <rFont val="Frutiger 45 Light"/>
        <family val="2"/>
      </rPr>
      <t>LA1</t>
    </r>
  </si>
  <si>
    <r>
      <rPr>
        <sz val="9"/>
        <rFont val="Frutiger 45 Light"/>
        <family val="2"/>
      </rPr>
      <t>1</t>
    </r>
    <r>
      <rPr>
        <sz val="9"/>
        <rFont val="Frutiger 45 Light"/>
        <family val="2"/>
      </rPr>
      <t>) A full-time equivalent equates to one full-time position.</t>
    </r>
  </si>
  <si>
    <r>
      <rPr>
        <sz val="9"/>
        <rFont val="Frutiger 45 Light"/>
        <family val="2"/>
      </rPr>
      <t>2) Post CH Ltd excluding domestic and foreign subsidiaries</t>
    </r>
  </si>
  <si>
    <r>
      <rPr>
        <sz val="9"/>
        <color theme="1"/>
        <rFont val="Frutiger 45 Light"/>
        <family val="2"/>
      </rPr>
      <t xml:space="preserve">3) PostFinance Ltd including Debtors Service Ltd </t>
    </r>
  </si>
  <si>
    <r>
      <rPr>
        <sz val="9"/>
        <color theme="1"/>
        <rFont val="Frutiger 45 Light"/>
        <family val="2"/>
      </rPr>
      <t>4) PostBus Switzerland Ltd, PostLogistics Ltd, SecurePost Ltd, InfraPost AG, Presto Presse-Vertriebs AG</t>
    </r>
  </si>
  <si>
    <r>
      <rPr>
        <sz val="9"/>
        <color theme="1"/>
        <rFont val="Frutiger 45 Light"/>
        <family val="2"/>
      </rPr>
      <t>5) For the 2013 annual reporting, the corresponding figures were corrected with retroactive effect to 2010 as Presto Presse-Vertriebs AG was previously reported under CEC, auxiliary staff.</t>
    </r>
  </si>
  <si>
    <r>
      <rPr>
        <u/>
        <sz val="10"/>
        <color rgb="FF0000FF"/>
        <rFont val="Frutiger 45 Light"/>
        <family val="2"/>
      </rPr>
      <t>Back</t>
    </r>
  </si>
  <si>
    <r>
      <rPr>
        <b/>
        <sz val="10"/>
        <rFont val="Frutiger 45 Light"/>
        <family val="2"/>
      </rPr>
      <t>Job centre</t>
    </r>
  </si>
  <si>
    <r>
      <rPr>
        <sz val="10"/>
        <rFont val="Frutiger 45 Light"/>
        <family val="2"/>
      </rPr>
      <t>Footnotes</t>
    </r>
  </si>
  <si>
    <r>
      <rPr>
        <sz val="10"/>
        <rFont val="Frutiger 45 Light"/>
        <family val="2"/>
      </rPr>
      <t>GRI indicator</t>
    </r>
  </si>
  <si>
    <r>
      <rPr>
        <sz val="10"/>
        <rFont val="Frutiger 45 Light"/>
        <family val="2"/>
      </rPr>
      <t>Individual consultations by job centre</t>
    </r>
  </si>
  <si>
    <r>
      <rPr>
        <sz val="10"/>
        <rFont val="Frutiger 45 Light"/>
        <family val="2"/>
      </rPr>
      <t>Number</t>
    </r>
  </si>
  <si>
    <r>
      <rPr>
        <sz val="10"/>
        <rFont val="Frutiger 45 Light"/>
        <family val="2"/>
      </rPr>
      <t>Job centre seminars</t>
    </r>
  </si>
  <si>
    <r>
      <rPr>
        <sz val="10"/>
        <rFont val="Frutiger 45 Light"/>
        <family val="2"/>
      </rPr>
      <t>Number</t>
    </r>
  </si>
  <si>
    <r>
      <rPr>
        <sz val="10"/>
        <rFont val="Frutiger 45 Light"/>
        <family val="2"/>
      </rPr>
      <t>Job centre seminars</t>
    </r>
  </si>
  <si>
    <r>
      <rPr>
        <sz val="10"/>
        <rFont val="Frutiger 45 Light"/>
        <family val="2"/>
      </rPr>
      <t>Participants</t>
    </r>
  </si>
  <si>
    <r>
      <rPr>
        <sz val="9"/>
        <rFont val="Frutiger 45 Light"/>
        <family val="2"/>
      </rPr>
      <t>1) Group in Switzerland</t>
    </r>
  </si>
  <si>
    <r>
      <rPr>
        <u/>
        <sz val="10"/>
        <color rgb="FF0000FF"/>
        <rFont val="Frutiger 45 Light"/>
        <family val="2"/>
      </rPr>
      <t>Back</t>
    </r>
  </si>
  <si>
    <r>
      <rPr>
        <b/>
        <sz val="10"/>
        <rFont val="Frutiger 45 Light"/>
        <family val="2"/>
      </rPr>
      <t>Density of network access points by type and country</t>
    </r>
  </si>
  <si>
    <r>
      <rPr>
        <sz val="10"/>
        <rFont val="Frutiger 45 Light"/>
        <family val="2"/>
      </rPr>
      <t>Footnotes</t>
    </r>
  </si>
  <si>
    <r>
      <rPr>
        <sz val="10"/>
        <rFont val="Frutiger 45 Light"/>
        <family val="2"/>
      </rPr>
      <t>GRI indicator</t>
    </r>
  </si>
  <si>
    <r>
      <rPr>
        <b/>
        <sz val="10"/>
        <rFont val="Frutiger 45 Light"/>
        <family val="2"/>
      </rPr>
      <t>2013</t>
    </r>
    <r>
      <rPr>
        <sz val="10"/>
        <rFont val="Frutiger 45 Light"/>
        <family val="2"/>
      </rPr>
      <t xml:space="preserve"> 1) 3)</t>
    </r>
  </si>
  <si>
    <r>
      <rPr>
        <b/>
        <sz val="10"/>
        <rFont val="Frutiger 45 Light"/>
        <family val="2"/>
      </rPr>
      <t>2012</t>
    </r>
    <r>
      <rPr>
        <sz val="10"/>
        <rFont val="Frutiger 45 Light"/>
        <family val="2"/>
      </rPr>
      <t xml:space="preserve"> 1) 3)</t>
    </r>
  </si>
  <si>
    <r>
      <rPr>
        <b/>
        <sz val="10"/>
        <rFont val="Frutiger 45 Light"/>
        <family val="2"/>
      </rPr>
      <t>2011</t>
    </r>
    <r>
      <rPr>
        <sz val="10"/>
        <rFont val="Frutiger 45 Light"/>
        <family val="2"/>
      </rPr>
      <t xml:space="preserve"> 1)</t>
    </r>
  </si>
  <si>
    <r>
      <rPr>
        <b/>
        <sz val="10"/>
        <rFont val="Frutiger 45 Light"/>
        <family val="2"/>
      </rPr>
      <t>2010</t>
    </r>
    <r>
      <rPr>
        <sz val="10"/>
        <rFont val="Frutiger 45 Light"/>
        <family val="2"/>
      </rPr>
      <t xml:space="preserve"> 1)</t>
    </r>
  </si>
  <si>
    <r>
      <rPr>
        <sz val="10"/>
        <rFont val="Frutiger 45 Light"/>
        <family val="2"/>
      </rPr>
      <t>Post offices</t>
    </r>
  </si>
  <si>
    <r>
      <rPr>
        <sz val="10"/>
        <rFont val="Frutiger 45 Light"/>
        <family val="2"/>
      </rPr>
      <t>of which agencies</t>
    </r>
  </si>
  <si>
    <r>
      <rPr>
        <sz val="10"/>
        <rFont val="Frutiger 45 Light"/>
        <family val="2"/>
      </rPr>
      <t>Post offices</t>
    </r>
  </si>
  <si>
    <r>
      <rPr>
        <sz val="10"/>
        <rFont val="Frutiger 45 Light"/>
        <family val="2"/>
      </rPr>
      <t>of which agencies</t>
    </r>
  </si>
  <si>
    <r>
      <rPr>
        <sz val="10"/>
        <rFont val="Frutiger 45 Light"/>
        <family val="2"/>
      </rPr>
      <t>Post offices</t>
    </r>
  </si>
  <si>
    <r>
      <rPr>
        <sz val="10"/>
        <rFont val="Frutiger 45 Light"/>
        <family val="2"/>
      </rPr>
      <t>of which agencies</t>
    </r>
  </si>
  <si>
    <r>
      <rPr>
        <sz val="10"/>
        <rFont val="Frutiger 45 Light"/>
        <family val="2"/>
      </rPr>
      <t>Post offices</t>
    </r>
  </si>
  <si>
    <r>
      <rPr>
        <sz val="10"/>
        <rFont val="Frutiger 45 Light"/>
        <family val="2"/>
      </rPr>
      <t>of which agencies</t>
    </r>
  </si>
  <si>
    <r>
      <rPr>
        <sz val="10"/>
        <rFont val="Frutiger 45 Light"/>
        <family val="2"/>
      </rPr>
      <t>Switzerland</t>
    </r>
  </si>
  <si>
    <r>
      <rPr>
        <sz val="10"/>
        <rFont val="Frutiger 45 Light"/>
        <family val="2"/>
      </rPr>
      <t>Number</t>
    </r>
  </si>
  <si>
    <r>
      <rPr>
        <sz val="10"/>
        <rFont val="Frutiger 45 Light"/>
        <family val="2"/>
      </rPr>
      <t>EC8</t>
    </r>
  </si>
  <si>
    <r>
      <rPr>
        <sz val="10"/>
        <rFont val="Frutiger 45 Light"/>
        <family val="2"/>
      </rPr>
      <t>Norway</t>
    </r>
  </si>
  <si>
    <r>
      <rPr>
        <sz val="10"/>
        <rFont val="Frutiger 45 Light"/>
        <family val="2"/>
      </rPr>
      <t>Number</t>
    </r>
  </si>
  <si>
    <r>
      <rPr>
        <sz val="10"/>
        <rFont val="Frutiger 45 Light"/>
        <family val="2"/>
      </rPr>
      <t>EC8</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</si>
  <si>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</si>
  <si>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</si>
  <si>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</si>
  <si>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</si>
  <si>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</si>
  <si>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Number</t>
    </r>
  </si>
  <si>
    <r>
      <rPr>
        <sz val="10"/>
        <rFont val="Frutiger 45 Light"/>
        <family val="2"/>
      </rPr>
      <t>EC8</t>
    </r>
  </si>
  <si>
    <r>
      <rPr>
        <sz val="10"/>
        <rFont val="Frutiger 45 Light"/>
        <family val="2"/>
      </rPr>
      <t>Netherlands</t>
    </r>
  </si>
  <si>
    <r>
      <rPr>
        <sz val="10"/>
        <rFont val="Frutiger 45 Light"/>
        <family val="2"/>
      </rPr>
      <t>Number</t>
    </r>
  </si>
  <si>
    <r>
      <rPr>
        <sz val="10"/>
        <rFont val="Frutiger 45 Light"/>
        <family val="2"/>
      </rPr>
      <t>EC8</t>
    </r>
  </si>
  <si>
    <r>
      <rPr>
        <sz val="10"/>
        <rFont val="Frutiger 45 Light"/>
        <family val="2"/>
      </rPr>
      <t>n.a.</t>
    </r>
  </si>
  <si>
    <r>
      <rPr>
        <sz val="10"/>
        <rFont val="Frutiger 45 Light"/>
        <family val="2"/>
      </rPr>
      <t>United Kingdom</t>
    </r>
  </si>
  <si>
    <r>
      <rPr>
        <sz val="10"/>
        <rFont val="Frutiger 45 Light"/>
        <family val="2"/>
      </rPr>
      <t>Number</t>
    </r>
  </si>
  <si>
    <r>
      <rPr>
        <sz val="10"/>
        <rFont val="Frutiger 45 Light"/>
        <family val="2"/>
      </rPr>
      <t>EC8</t>
    </r>
  </si>
  <si>
    <r>
      <rPr>
        <sz val="10"/>
        <rFont val="Frutiger 45 Light"/>
        <family val="2"/>
      </rPr>
      <t>France</t>
    </r>
  </si>
  <si>
    <r>
      <rPr>
        <sz val="10"/>
        <rFont val="Frutiger 45 Light"/>
        <family val="2"/>
      </rPr>
      <t>Number</t>
    </r>
  </si>
  <si>
    <r>
      <rPr>
        <sz val="10"/>
        <rFont val="Frutiger 45 Light"/>
        <family val="2"/>
      </rPr>
      <t>EC8</t>
    </r>
  </si>
  <si>
    <r>
      <rPr>
        <sz val="10"/>
        <rFont val="Frutiger 45 Light"/>
        <family val="2"/>
      </rPr>
      <t>Ireland</t>
    </r>
  </si>
  <si>
    <r>
      <rPr>
        <sz val="10"/>
        <rFont val="Frutiger 45 Light"/>
        <family val="2"/>
      </rPr>
      <t>Number</t>
    </r>
  </si>
  <si>
    <r>
      <rPr>
        <sz val="10"/>
        <rFont val="Frutiger 45 Light"/>
        <family val="2"/>
      </rPr>
      <t>EC8</t>
    </r>
  </si>
  <si>
    <r>
      <rPr>
        <sz val="10"/>
        <rFont val="Frutiger 45 Light"/>
        <family val="2"/>
      </rPr>
      <t>Italy</t>
    </r>
  </si>
  <si>
    <r>
      <rPr>
        <sz val="10"/>
        <rFont val="Frutiger 45 Light"/>
        <family val="2"/>
      </rPr>
      <t>Number</t>
    </r>
  </si>
  <si>
    <r>
      <rPr>
        <sz val="10"/>
        <rFont val="Frutiger 45 Light"/>
        <family val="2"/>
      </rPr>
      <t>EC8</t>
    </r>
  </si>
  <si>
    <r>
      <rPr>
        <sz val="10"/>
        <rFont val="Frutiger 45 Light"/>
        <family val="2"/>
      </rPr>
      <t>Germany</t>
    </r>
  </si>
  <si>
    <r>
      <rPr>
        <sz val="10"/>
        <rFont val="Frutiger 45 Light"/>
        <family val="2"/>
      </rPr>
      <t>Number</t>
    </r>
  </si>
  <si>
    <r>
      <rPr>
        <sz val="10"/>
        <rFont val="Frutiger 45 Light"/>
        <family val="2"/>
      </rPr>
      <t>EC8</t>
    </r>
  </si>
  <si>
    <r>
      <rPr>
        <sz val="10"/>
        <rFont val="Frutiger 45 Light"/>
        <family val="2"/>
      </rPr>
      <t>Denmark</t>
    </r>
  </si>
  <si>
    <r>
      <rPr>
        <sz val="10"/>
        <rFont val="Frutiger 45 Light"/>
        <family val="2"/>
      </rPr>
      <t>Number</t>
    </r>
  </si>
  <si>
    <r>
      <rPr>
        <sz val="10"/>
        <rFont val="Frutiger 45 Light"/>
        <family val="2"/>
      </rPr>
      <t>EC8</t>
    </r>
  </si>
  <si>
    <r>
      <rPr>
        <sz val="10"/>
        <rFont val="Frutiger 45 Light"/>
        <family val="2"/>
      </rPr>
      <t>Switzerland</t>
    </r>
  </si>
  <si>
    <r>
      <rPr>
        <sz val="10"/>
        <rFont val="Frutiger 45 Light"/>
        <family val="2"/>
      </rPr>
      <t>Average distance to nearest network access point in km</t>
    </r>
  </si>
  <si>
    <r>
      <rPr>
        <sz val="10"/>
        <rFont val="Frutiger 45 Light"/>
        <family val="2"/>
      </rPr>
      <t>EC8</t>
    </r>
  </si>
  <si>
    <r>
      <rPr>
        <sz val="10"/>
        <rFont val="Frutiger 45 Light"/>
        <family val="2"/>
      </rPr>
      <t>Norway</t>
    </r>
  </si>
  <si>
    <r>
      <rPr>
        <sz val="10"/>
        <rFont val="Frutiger 45 Light"/>
        <family val="2"/>
      </rPr>
      <t>Average distance to nearest network access point in km</t>
    </r>
  </si>
  <si>
    <r>
      <rPr>
        <sz val="10"/>
        <rFont val="Frutiger 45 Light"/>
        <family val="2"/>
      </rPr>
      <t>EC8</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</si>
  <si>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</si>
  <si>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</si>
  <si>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</si>
  <si>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Average distance to nearest network access point in km</t>
    </r>
  </si>
  <si>
    <r>
      <rPr>
        <sz val="10"/>
        <rFont val="Frutiger 45 Light"/>
        <family val="2"/>
      </rPr>
      <t>EC8</t>
    </r>
  </si>
  <si>
    <r>
      <rPr>
        <sz val="10"/>
        <rFont val="Frutiger 45 Light"/>
        <family val="2"/>
      </rPr>
      <t>Netherlands</t>
    </r>
  </si>
  <si>
    <r>
      <rPr>
        <sz val="10"/>
        <rFont val="Frutiger 45 Light"/>
        <family val="2"/>
      </rPr>
      <t>Average distance to nearest network access point in km</t>
    </r>
  </si>
  <si>
    <r>
      <rPr>
        <sz val="10"/>
        <rFont val="Frutiger 45 Light"/>
        <family val="2"/>
      </rPr>
      <t>EC8</t>
    </r>
  </si>
  <si>
    <r>
      <rPr>
        <sz val="10"/>
        <rFont val="Frutiger 45 Light"/>
        <family val="2"/>
      </rPr>
      <t>United Kingdom</t>
    </r>
  </si>
  <si>
    <r>
      <rPr>
        <sz val="10"/>
        <rFont val="Frutiger 45 Light"/>
        <family val="2"/>
      </rPr>
      <t>Average distance to nearest network access point in km</t>
    </r>
  </si>
  <si>
    <r>
      <rPr>
        <sz val="10"/>
        <rFont val="Frutiger 45 Light"/>
        <family val="2"/>
      </rPr>
      <t>EC8</t>
    </r>
  </si>
  <si>
    <r>
      <rPr>
        <sz val="10"/>
        <rFont val="Frutiger 45 Light"/>
        <family val="2"/>
      </rPr>
      <t>France</t>
    </r>
  </si>
  <si>
    <r>
      <rPr>
        <sz val="10"/>
        <rFont val="Frutiger 45 Light"/>
        <family val="2"/>
      </rPr>
      <t>Average distance to nearest network access point in km</t>
    </r>
  </si>
  <si>
    <r>
      <rPr>
        <sz val="10"/>
        <rFont val="Frutiger 45 Light"/>
        <family val="2"/>
      </rPr>
      <t>EC8</t>
    </r>
  </si>
  <si>
    <r>
      <rPr>
        <sz val="10"/>
        <rFont val="Frutiger 45 Light"/>
        <family val="2"/>
      </rPr>
      <t>Ireland</t>
    </r>
  </si>
  <si>
    <r>
      <rPr>
        <sz val="10"/>
        <rFont val="Frutiger 45 Light"/>
        <family val="2"/>
      </rPr>
      <t>Average distance to nearest network access point in km</t>
    </r>
  </si>
  <si>
    <r>
      <rPr>
        <sz val="10"/>
        <rFont val="Frutiger 45 Light"/>
        <family val="2"/>
      </rPr>
      <t>EC8</t>
    </r>
  </si>
  <si>
    <r>
      <rPr>
        <sz val="10"/>
        <rFont val="Frutiger 45 Light"/>
        <family val="2"/>
      </rPr>
      <t>Italy</t>
    </r>
  </si>
  <si>
    <r>
      <rPr>
        <sz val="10"/>
        <rFont val="Frutiger 45 Light"/>
        <family val="2"/>
      </rPr>
      <t>Average distance to nearest network access point in km</t>
    </r>
  </si>
  <si>
    <r>
      <rPr>
        <sz val="10"/>
        <rFont val="Frutiger 45 Light"/>
        <family val="2"/>
      </rPr>
      <t>EC8</t>
    </r>
  </si>
  <si>
    <r>
      <rPr>
        <sz val="10"/>
        <rFont val="Frutiger 45 Light"/>
        <family val="2"/>
      </rPr>
      <t>Germany</t>
    </r>
  </si>
  <si>
    <r>
      <rPr>
        <sz val="10"/>
        <rFont val="Frutiger 45 Light"/>
        <family val="2"/>
      </rPr>
      <t>Average distance to nearest network access point in km</t>
    </r>
  </si>
  <si>
    <r>
      <rPr>
        <sz val="10"/>
        <rFont val="Frutiger 45 Light"/>
        <family val="2"/>
      </rPr>
      <t>EC8</t>
    </r>
  </si>
  <si>
    <r>
      <rPr>
        <sz val="10"/>
        <rFont val="Frutiger 45 Light"/>
        <family val="2"/>
      </rPr>
      <t>Denmark</t>
    </r>
  </si>
  <si>
    <r>
      <rPr>
        <sz val="10"/>
        <rFont val="Frutiger 45 Light"/>
        <family val="2"/>
      </rPr>
      <t>Average distance to nearest network access point in km</t>
    </r>
  </si>
  <si>
    <r>
      <rPr>
        <sz val="10"/>
        <rFont val="Frutiger 45 Light"/>
        <family val="2"/>
      </rPr>
      <t>EC8</t>
    </r>
  </si>
  <si>
    <r>
      <rPr>
        <sz val="9"/>
        <rFont val="Frutiger 45 Light"/>
        <family val="2"/>
      </rPr>
      <t>1) The only figure for the year 2012/2011 available at the time of going to press was for Switzerland. The 2010 figures for all countries are therefore shown.</t>
    </r>
  </si>
  <si>
    <r>
      <rPr>
        <sz val="9"/>
        <rFont val="Frutiger 45 Light"/>
        <family val="2"/>
      </rPr>
      <t>2) In order to facilitate comparison, the different populations of the countries must be taken into account. To do this, the raw data is converted using the same methodology used to calculate the optimum post office network by the postal regulator (www.postreg.admin.ch). The calculations are based on the publicly available data maintained by the UPU (www.upu.int).</t>
    </r>
  </si>
  <si>
    <r>
      <rPr>
        <sz val="9"/>
        <rFont val="Frutiger 45 Light"/>
        <family val="2"/>
      </rPr>
      <t>3) The density of network access points by type and country is no longer reported.</t>
    </r>
  </si>
  <si>
    <r>
      <rPr>
        <u/>
        <sz val="10"/>
        <color rgb="FF0000FF"/>
        <rFont val="Frutiger 45 Light"/>
        <family val="2"/>
      </rPr>
      <t>Back</t>
    </r>
  </si>
  <si>
    <r>
      <rPr>
        <b/>
        <sz val="10"/>
        <rFont val="Frutiger 45 Light"/>
        <family val="2"/>
      </rPr>
      <t>Inpayments and transfers</t>
    </r>
  </si>
  <si>
    <r>
      <rPr>
        <sz val="10"/>
        <rFont val="Frutiger 45 Light"/>
        <family val="2"/>
      </rPr>
      <t>Footnotes</t>
    </r>
  </si>
  <si>
    <r>
      <rPr>
        <sz val="10"/>
        <rFont val="Frutiger 45 Light"/>
        <family val="2"/>
      </rPr>
      <t>GRI indicator</t>
    </r>
  </si>
  <si>
    <r>
      <rPr>
        <sz val="10"/>
        <rFont val="Verdana"/>
        <family val="2"/>
      </rPr>
      <t>E-finance transfers (electronic channel)</t>
    </r>
  </si>
  <si>
    <r>
      <rPr>
        <sz val="10"/>
        <rFont val="Verdana"/>
        <family val="2"/>
      </rPr>
      <t>Number</t>
    </r>
  </si>
  <si>
    <r>
      <rPr>
        <sz val="10"/>
        <color rgb="FF000000"/>
        <rFont val="Frutiger 45 Light"/>
        <family val="2"/>
      </rPr>
      <t>429,705,810</t>
    </r>
  </si>
  <si>
    <r>
      <rPr>
        <sz val="10"/>
        <rFont val="Verdana"/>
        <family val="2"/>
      </rPr>
      <t>EFT/POS transfers (retail, post offices, agencies)</t>
    </r>
  </si>
  <si>
    <r>
      <rPr>
        <sz val="10"/>
        <rFont val="Verdana"/>
        <family val="2"/>
      </rPr>
      <t>Number</t>
    </r>
  </si>
  <si>
    <r>
      <rPr>
        <sz val="10"/>
        <color rgb="FF000000"/>
        <rFont val="Frutiger 45 Light"/>
        <family val="2"/>
      </rPr>
      <t>170,345,986</t>
    </r>
  </si>
  <si>
    <r>
      <rPr>
        <sz val="10"/>
        <rFont val="Verdana"/>
        <family val="2"/>
      </rPr>
      <t>Paper transfers</t>
    </r>
  </si>
  <si>
    <r>
      <rPr>
        <sz val="10"/>
        <rFont val="Verdana"/>
        <family val="2"/>
      </rPr>
      <t>Number</t>
    </r>
  </si>
  <si>
    <r>
      <rPr>
        <sz val="10"/>
        <color rgb="FF000000"/>
        <rFont val="Frutiger 45 Light"/>
        <family val="2"/>
      </rPr>
      <t>25,160,127</t>
    </r>
  </si>
  <si>
    <r>
      <rPr>
        <sz val="10"/>
        <rFont val="Verdana"/>
        <family val="2"/>
      </rPr>
      <t>Miscellaneous transfers</t>
    </r>
  </si>
  <si>
    <r>
      <rPr>
        <sz val="10"/>
        <rFont val="Verdana"/>
        <family val="2"/>
      </rPr>
      <t>Number</t>
    </r>
  </si>
  <si>
    <r>
      <rPr>
        <sz val="10"/>
        <color rgb="FF000000"/>
        <rFont val="Frutiger 45 Light"/>
        <family val="2"/>
      </rPr>
      <t>22,603,811</t>
    </r>
  </si>
  <si>
    <r>
      <rPr>
        <sz val="10"/>
        <rFont val="Frutiger 45 Light"/>
        <family val="2"/>
      </rPr>
      <t>Inpayments</t>
    </r>
  </si>
  <si>
    <r>
      <rPr>
        <sz val="10"/>
        <rFont val="Verdana"/>
        <family val="2"/>
      </rPr>
      <t>Number</t>
    </r>
  </si>
  <si>
    <r>
      <rPr>
        <sz val="10"/>
        <color rgb="FF000000"/>
        <rFont val="Frutiger 45 Light"/>
        <family val="2"/>
      </rPr>
      <t>177,891,042</t>
    </r>
  </si>
  <si>
    <r>
      <rPr>
        <sz val="10"/>
        <rFont val="Verdana"/>
        <family val="2"/>
      </rPr>
      <t>Total</t>
    </r>
  </si>
  <si>
    <r>
      <rPr>
        <sz val="10"/>
        <rFont val="Verdana"/>
        <family val="2"/>
      </rPr>
      <t>Number</t>
    </r>
  </si>
  <si>
    <r>
      <rPr>
        <sz val="10"/>
        <color rgb="FF000000"/>
        <rFont val="Frutiger 45 Light"/>
        <family val="2"/>
      </rPr>
      <t>825,706,776</t>
    </r>
  </si>
  <si>
    <r>
      <rPr>
        <b/>
        <sz val="10"/>
        <rFont val="Frutiger 45 Light"/>
        <family val="2"/>
      </rPr>
      <t>Outpayments</t>
    </r>
  </si>
  <si>
    <r>
      <rPr>
        <sz val="10"/>
        <rFont val="Frutiger 45 Light"/>
        <family val="2"/>
      </rPr>
      <t>Withdrawals at Postomats (excl. Bancomats)</t>
    </r>
  </si>
  <si>
    <r>
      <rPr>
        <sz val="10"/>
        <rFont val="Frutiger 45 Light"/>
        <family val="2"/>
      </rPr>
      <t>Number</t>
    </r>
  </si>
  <si>
    <r>
      <rPr>
        <sz val="10"/>
        <color rgb="FF000000"/>
        <rFont val="Frutiger 45 Light"/>
        <family val="2"/>
      </rPr>
      <t>61,474,959</t>
    </r>
  </si>
  <si>
    <r>
      <rPr>
        <sz val="10"/>
        <rFont val="Frutiger 45 Light"/>
        <family val="2"/>
      </rPr>
      <t>Outpayments at post offices/agencies</t>
    </r>
  </si>
  <si>
    <r>
      <rPr>
        <sz val="10"/>
        <rFont val="Frutiger 45 Light"/>
        <family val="2"/>
      </rPr>
      <t>Number</t>
    </r>
  </si>
  <si>
    <r>
      <rPr>
        <sz val="10"/>
        <color rgb="FF000000"/>
        <rFont val="Frutiger 45 Light"/>
        <family val="2"/>
      </rPr>
      <t>20,806,490</t>
    </r>
  </si>
  <si>
    <r>
      <rPr>
        <sz val="10"/>
        <rFont val="Frutiger 45 Light"/>
        <family val="2"/>
      </rPr>
      <t>OSR, OSR+, OS</t>
    </r>
  </si>
  <si>
    <r>
      <rPr>
        <sz val="10"/>
        <rFont val="Frutiger 45 Light"/>
        <family val="2"/>
      </rPr>
      <t>Number</t>
    </r>
  </si>
  <si>
    <r>
      <rPr>
        <sz val="10"/>
        <color rgb="FF000000"/>
        <rFont val="Frutiger 45 Light"/>
        <family val="2"/>
      </rPr>
      <t>992,040</t>
    </r>
  </si>
  <si>
    <r>
      <rPr>
        <sz val="10"/>
        <rFont val="Frutiger 45 Light"/>
        <family val="2"/>
      </rPr>
      <t>Outpayment order</t>
    </r>
  </si>
  <si>
    <r>
      <rPr>
        <sz val="10"/>
        <rFont val="Frutiger 45 Light"/>
        <family val="2"/>
      </rPr>
      <t>Number</t>
    </r>
  </si>
  <si>
    <r>
      <rPr>
        <sz val="10"/>
        <color rgb="FF000000"/>
        <rFont val="Frutiger 45 Light"/>
        <family val="2"/>
      </rPr>
      <t>708,088</t>
    </r>
  </si>
  <si>
    <r>
      <rPr>
        <sz val="10"/>
        <rFont val="Frutiger 45 Light"/>
        <family val="2"/>
      </rPr>
      <t>Check</t>
    </r>
  </si>
  <si>
    <r>
      <rPr>
        <sz val="10"/>
        <rFont val="Frutiger 45 Light"/>
        <family val="2"/>
      </rPr>
      <t>Number</t>
    </r>
  </si>
  <si>
    <r>
      <rPr>
        <sz val="10"/>
        <color rgb="FF000000"/>
        <rFont val="Frutiger 45 Light"/>
        <family val="2"/>
      </rPr>
      <t>174,951</t>
    </r>
  </si>
  <si>
    <r>
      <rPr>
        <sz val="10"/>
        <rFont val="Frutiger 45 Light"/>
        <family val="2"/>
      </rPr>
      <t>Cash outpayment order</t>
    </r>
  </si>
  <si>
    <r>
      <rPr>
        <sz val="10"/>
        <rFont val="Frutiger 45 Light"/>
        <family val="2"/>
      </rPr>
      <t>Number</t>
    </r>
  </si>
  <si>
    <r>
      <rPr>
        <sz val="10"/>
        <color rgb="FF000000"/>
        <rFont val="Frutiger 45 Light"/>
        <family val="2"/>
      </rPr>
      <t>2,537</t>
    </r>
  </si>
  <si>
    <r>
      <rPr>
        <sz val="10"/>
        <rFont val="Frutiger 45 Light"/>
        <family val="2"/>
      </rPr>
      <t>Total</t>
    </r>
  </si>
  <si>
    <r>
      <rPr>
        <sz val="10"/>
        <rFont val="Frutiger 45 Light"/>
        <family val="2"/>
      </rPr>
      <t>Number</t>
    </r>
  </si>
  <si>
    <r>
      <rPr>
        <sz val="10"/>
        <color rgb="FF000000"/>
        <rFont val="Frutiger 45 Light"/>
        <family val="2"/>
      </rPr>
      <t>84,159,065</t>
    </r>
  </si>
  <si>
    <r>
      <rPr>
        <u/>
        <sz val="10"/>
        <color rgb="FF0000FF"/>
        <rFont val="Frutiger 45 Light"/>
        <family val="2"/>
      </rPr>
      <t>Back</t>
    </r>
  </si>
  <si>
    <r>
      <rPr>
        <b/>
        <sz val="10"/>
        <rFont val="Frutiger 45 Light"/>
        <family val="2"/>
      </rPr>
      <t>Distribution of added value</t>
    </r>
  </si>
  <si>
    <r>
      <rPr>
        <sz val="10"/>
        <rFont val="Frutiger 45 Light"/>
        <family val="2"/>
      </rPr>
      <t>Footnotes</t>
    </r>
  </si>
  <si>
    <r>
      <rPr>
        <sz val="10"/>
        <rFont val="Frutiger 45 Light"/>
        <family val="2"/>
      </rPr>
      <t>GRI indicator</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</si>
  <si>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</si>
  <si>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</si>
  <si>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</si>
  <si>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</si>
  <si>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</si>
  <si>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</si>
  <si>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</si>
  <si>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</si>
  <si>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</si>
  <si>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</si>
  <si>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Added value generated</t>
    </r>
  </si>
  <si>
    <r>
      <rPr>
        <sz val="10"/>
        <rFont val="Frutiger 45 Light"/>
        <family val="2"/>
      </rPr>
      <t>CHF million</t>
    </r>
  </si>
  <si>
    <r>
      <rPr>
        <sz val="10"/>
        <rFont val="Frutiger 45 Light"/>
        <family val="2"/>
      </rPr>
      <t>EC1</t>
    </r>
  </si>
  <si>
    <r>
      <rPr>
        <sz val="10"/>
        <rFont val="Frutiger 45 Light"/>
        <family val="2"/>
      </rPr>
      <t>Of which paid to: employees</t>
    </r>
  </si>
  <si>
    <r>
      <rPr>
        <sz val="10"/>
        <rFont val="Frutiger 45 Light"/>
        <family val="2"/>
      </rPr>
      <t>CHF million</t>
    </r>
  </si>
  <si>
    <r>
      <rPr>
        <sz val="10"/>
        <rFont val="Frutiger 45 Light"/>
        <family val="2"/>
      </rPr>
      <t>EC1</t>
    </r>
  </si>
  <si>
    <r>
      <rPr>
        <sz val="10"/>
        <rFont val="Frutiger 45 Light"/>
        <family val="2"/>
      </rPr>
      <t>Of which paid to: creditors</t>
    </r>
  </si>
  <si>
    <r>
      <rPr>
        <sz val="10"/>
        <rFont val="Frutiger 45 Light"/>
        <family val="2"/>
      </rPr>
      <t>CHF million</t>
    </r>
  </si>
  <si>
    <r>
      <rPr>
        <sz val="10"/>
        <rFont val="Frutiger 45 Light"/>
        <family val="2"/>
      </rPr>
      <t>EC1</t>
    </r>
  </si>
  <si>
    <r>
      <rPr>
        <sz val="10"/>
        <rFont val="Frutiger 45 Light"/>
        <family val="2"/>
      </rPr>
      <t>OF which paid to: public sector</t>
    </r>
  </si>
  <si>
    <r>
      <rPr>
        <sz val="10"/>
        <rFont val="Frutiger 45 Light"/>
        <family val="2"/>
      </rPr>
      <t>CHF million</t>
    </r>
  </si>
  <si>
    <r>
      <rPr>
        <sz val="10"/>
        <rFont val="Frutiger 45 Light"/>
        <family val="2"/>
      </rPr>
      <t>EC1</t>
    </r>
  </si>
  <si>
    <r>
      <rPr>
        <sz val="10"/>
        <rFont val="Frutiger 45 Light"/>
        <family val="2"/>
      </rPr>
      <t>Of which paid to: owner</t>
    </r>
  </si>
  <si>
    <r>
      <rPr>
        <sz val="10"/>
        <rFont val="Frutiger 45 Light"/>
        <family val="2"/>
      </rPr>
      <t>CHF million</t>
    </r>
  </si>
  <si>
    <r>
      <rPr>
        <sz val="10"/>
        <rFont val="Frutiger 45 Light"/>
        <family val="2"/>
      </rPr>
      <t>EC1</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</si>
  <si>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</si>
  <si>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</si>
  <si>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</si>
  <si>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</si>
  <si>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</si>
  <si>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Of which paid to: company</t>
    </r>
  </si>
  <si>
    <r>
      <rPr>
        <sz val="10"/>
        <rFont val="Frutiger 45 Light"/>
        <family val="2"/>
      </rPr>
      <t>CHF million</t>
    </r>
  </si>
  <si>
    <r>
      <rPr>
        <sz val="10"/>
        <rFont val="Frutiger 45 Light"/>
        <family val="2"/>
      </rPr>
      <t>EC1</t>
    </r>
  </si>
  <si>
    <r>
      <rPr>
        <sz val="10"/>
        <rFont val="Frutiger 45 Light"/>
        <family val="2"/>
      </rPr>
      <t>Of which for: depreciation and amortization</t>
    </r>
  </si>
  <si>
    <r>
      <rPr>
        <sz val="10"/>
        <rFont val="Frutiger 45 Light"/>
        <family val="2"/>
      </rPr>
      <t>CHF million</t>
    </r>
  </si>
  <si>
    <r>
      <rPr>
        <sz val="10"/>
        <rFont val="Frutiger 45 Light"/>
        <family val="2"/>
      </rPr>
      <t>EC1</t>
    </r>
  </si>
  <si>
    <r>
      <rPr>
        <sz val="10"/>
        <rFont val="Frutiger 45 Light"/>
        <family val="2"/>
      </rPr>
      <t>Of which for: bolstering the Swiss Post pension fund</t>
    </r>
  </si>
  <si>
    <r>
      <rPr>
        <sz val="10"/>
        <rFont val="Frutiger 45 Light"/>
        <family val="2"/>
      </rPr>
      <t>CHF million</t>
    </r>
  </si>
  <si>
    <r>
      <rPr>
        <sz val="10"/>
        <rFont val="Frutiger 45 Light"/>
        <family val="2"/>
      </rPr>
      <t>EC1</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</si>
  <si>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</si>
  <si>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</si>
  <si>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</si>
  <si>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</si>
  <si>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</si>
  <si>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Of which for: building up equity</t>
    </r>
  </si>
  <si>
    <r>
      <rPr>
        <sz val="10"/>
        <rFont val="Frutiger 45 Light"/>
        <family val="2"/>
      </rPr>
      <t>CHF million</t>
    </r>
  </si>
  <si>
    <r>
      <rPr>
        <sz val="10"/>
        <rFont val="Frutiger 45 Light"/>
        <family val="2"/>
      </rPr>
      <t>EC1</t>
    </r>
  </si>
  <si>
    <r>
      <rPr>
        <sz val="10"/>
        <rFont val="Frutiger 45 Light"/>
        <family val="2"/>
      </rPr>
      <t>Of which for: Other</t>
    </r>
  </si>
  <si>
    <r>
      <rPr>
        <sz val="10"/>
        <rFont val="Frutiger 45 Light"/>
        <family val="2"/>
      </rPr>
      <t>CHF million</t>
    </r>
  </si>
  <si>
    <r>
      <rPr>
        <sz val="10"/>
        <rFont val="Frutiger 45 Light"/>
        <family val="2"/>
      </rPr>
      <t>EC1</t>
    </r>
  </si>
  <si>
    <r>
      <rPr>
        <sz val="10"/>
        <rFont val="Frutiger 45 Light"/>
        <family val="2"/>
      </rPr>
      <t>9)</t>
    </r>
  </si>
  <si>
    <r>
      <rPr>
        <sz val="10"/>
        <rFont val="Frutiger 45 Light"/>
        <family val="2"/>
      </rPr>
      <t>9)</t>
    </r>
  </si>
  <si>
    <r>
      <rPr>
        <sz val="10"/>
        <rFont val="Frutiger 45 Light"/>
        <family val="2"/>
      </rPr>
      <t>9)</t>
    </r>
  </si>
  <si>
    <r>
      <rPr>
        <sz val="10"/>
        <rFont val="Frutiger 45 Light"/>
        <family val="2"/>
      </rPr>
      <t>9)</t>
    </r>
  </si>
  <si>
    <r>
      <rPr>
        <sz val="10"/>
        <rFont val="Frutiger 45 Light"/>
        <family val="2"/>
      </rPr>
      <t>9)</t>
    </r>
  </si>
  <si>
    <r>
      <rPr>
        <sz val="9"/>
        <rFont val="Frutiger 45 Light"/>
        <family val="2"/>
      </rPr>
      <t>1	Value added = operating profit + staff costs + depreciation – gain/loss on the sale of property, plant and equipment, intangible assets and investments</t>
    </r>
  </si>
  <si>
    <r>
      <rPr>
        <sz val="9"/>
        <rFont val="Frutiger 45 Light"/>
        <family val="2"/>
      </rPr>
      <t>2) Wages, salaries, statutory and voluntary social security contributions, employee benefit payments, training and continuing professional development</t>
    </r>
  </si>
  <si>
    <r>
      <rPr>
        <sz val="9"/>
        <rFont val="Frutiger 45 Light"/>
        <family val="2"/>
      </rPr>
      <t>3) Interest and similar expenses</t>
    </r>
  </si>
  <si>
    <r>
      <rPr>
        <sz val="9"/>
        <rFont val="Frutiger 45 Light"/>
        <family val="2"/>
      </rPr>
      <t>4) Income taxes</t>
    </r>
  </si>
  <si>
    <r>
      <rPr>
        <sz val="9"/>
        <rFont val="Frutiger 45 Light"/>
        <family val="2"/>
      </rPr>
      <t>5) Profit transferred to the Confederation</t>
    </r>
  </si>
  <si>
    <r>
      <rPr>
        <sz val="9"/>
        <rFont val="Frutiger 45 Light"/>
        <family val="2"/>
      </rPr>
      <t>6) In accordance with the 2007 Board of Directors’ proposal concerning appropriation of profit, 250 million francs deposited in the Swiss Post pension fund as the employer’s contribution reserve and 250 million francs paid to the Swiss Confederation as owner.</t>
    </r>
  </si>
  <si>
    <r>
      <rPr>
        <sz val="9"/>
        <rFont val="Frutiger 45 Light"/>
        <family val="2"/>
      </rPr>
      <t>7) The item “Other” includes the balance from disposals of property, plant and equipment, income from associates, financial income and deferred taxes.</t>
    </r>
  </si>
  <si>
    <r>
      <rPr>
        <sz val="9"/>
        <rFont val="Frutiger 45 Light"/>
        <family val="2"/>
      </rPr>
      <t>8) Proposed appropriation of profits for Swiss Post (see also Swiss Post Ltd annual financial statements in Annual Report)</t>
    </r>
  </si>
  <si>
    <r>
      <rPr>
        <sz val="9"/>
        <rFont val="Frutiger 45 Light"/>
        <family val="2"/>
      </rPr>
      <t>9) minus (balance from disposals of property, plant and equipment + result from associates + financial income +/- deferred taxes)</t>
    </r>
  </si>
  <si>
    <r>
      <rPr>
        <u/>
        <sz val="10"/>
        <color rgb="FF0000FF"/>
        <rFont val="Frutiger 45 Light"/>
        <family val="2"/>
      </rPr>
      <t>Back</t>
    </r>
  </si>
  <si>
    <r>
      <rPr>
        <b/>
        <sz val="10"/>
        <rFont val="Frutiger 45 Light"/>
        <family val="2"/>
      </rPr>
      <t>Breaches of the law</t>
    </r>
  </si>
  <si>
    <r>
      <rPr>
        <sz val="10"/>
        <rFont val="Frutiger 45 Light"/>
        <family val="2"/>
      </rPr>
      <t>Footnotes</t>
    </r>
  </si>
  <si>
    <r>
      <rPr>
        <sz val="10"/>
        <rFont val="Frutiger 45 Light"/>
        <family val="2"/>
      </rPr>
      <t>GRI indicator</t>
    </r>
  </si>
  <si>
    <r>
      <rPr>
        <sz val="10"/>
        <rFont val="Frutiger 45 Light"/>
        <family val="2"/>
      </rPr>
      <t>Sanctioned violations of environmental regulations</t>
    </r>
  </si>
  <si>
    <r>
      <rPr>
        <sz val="10"/>
        <rFont val="Frutiger 45 Light"/>
        <family val="2"/>
      </rPr>
      <t>Number of cases</t>
    </r>
  </si>
  <si>
    <r>
      <rPr>
        <sz val="10"/>
        <rFont val="Frutiger 45 Light"/>
        <family val="2"/>
      </rPr>
      <t>EN28</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</si>
  <si>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</si>
  <si>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</si>
  <si>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</si>
  <si>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</si>
  <si>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</si>
  <si>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</si>
  <si>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</si>
  <si>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Sanctioned violations of labour regulations</t>
    </r>
  </si>
  <si>
    <r>
      <rPr>
        <sz val="10"/>
        <rFont val="Frutiger 45 Light"/>
        <family val="2"/>
      </rPr>
      <t>Number of cases</t>
    </r>
  </si>
  <si>
    <r>
      <rPr>
        <sz val="10"/>
        <rFont val="Frutiger 45 Light"/>
        <family val="2"/>
      </rPr>
      <t>SO8</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</si>
  <si>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</si>
  <si>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</si>
  <si>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</si>
  <si>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</si>
  <si>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</si>
  <si>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</si>
  <si>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</si>
  <si>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9"/>
        <rFont val="Frutiger 45 Light"/>
        <family val="2"/>
      </rPr>
      <t>1)</t>
    </r>
    <r>
      <rPr>
        <sz val="9"/>
        <rFont val="Frutiger 45 Light"/>
        <family val="2"/>
      </rPr>
      <t xml:space="preserve"> There is no systematic compilation of sanctioned violations of law.</t>
    </r>
  </si>
  <si>
    <r>
      <rPr>
        <u/>
        <sz val="10"/>
        <color rgb="FF0000FF"/>
        <rFont val="Frutiger 45 Light"/>
        <family val="2"/>
      </rPr>
      <t>Back</t>
    </r>
  </si>
  <si>
    <r>
      <rPr>
        <b/>
        <sz val="10"/>
        <rFont val="Frutiger 45 Light"/>
        <family val="2"/>
      </rPr>
      <t>Direct and indirect energy consumption</t>
    </r>
  </si>
  <si>
    <r>
      <rPr>
        <sz val="10"/>
        <rFont val="Frutiger 45 Light"/>
        <family val="2"/>
      </rPr>
      <t>Footnotes</t>
    </r>
  </si>
  <si>
    <r>
      <rPr>
        <sz val="10"/>
        <rFont val="Frutiger 45 Light"/>
        <family val="2"/>
      </rPr>
      <t>GRI indicator</t>
    </r>
  </si>
  <si>
    <r>
      <rPr>
        <b/>
        <sz val="10"/>
        <rFont val="Frutiger 45 Light"/>
        <family val="2"/>
      </rPr>
      <t>Direct energy consumption by energy source</t>
    </r>
  </si>
  <si>
    <r>
      <rPr>
        <i/>
        <sz val="10"/>
        <rFont val="Frutiger 45 Light"/>
        <family val="2"/>
      </rPr>
      <t>Fuel</t>
    </r>
  </si>
  <si>
    <r>
      <rPr>
        <sz val="10"/>
        <rFont val="Frutiger 45 Light"/>
        <family val="2"/>
      </rPr>
      <t>Diesel</t>
    </r>
  </si>
  <si>
    <r>
      <rPr>
        <sz val="10"/>
        <rFont val="Frutiger 45 Light"/>
        <family val="2"/>
      </rPr>
      <t>GJ</t>
    </r>
  </si>
  <si>
    <r>
      <rPr>
        <sz val="10"/>
        <rFont val="Frutiger 45 Light"/>
        <family val="2"/>
      </rPr>
      <t>EN3</t>
    </r>
  </si>
  <si>
    <r>
      <rPr>
        <sz val="10"/>
        <rFont val="Frutiger 45 Light"/>
        <family val="2"/>
      </rPr>
      <t>Petrol</t>
    </r>
  </si>
  <si>
    <r>
      <rPr>
        <sz val="10"/>
        <rFont val="Frutiger 45 Light"/>
        <family val="2"/>
      </rPr>
      <t>GJ</t>
    </r>
  </si>
  <si>
    <r>
      <rPr>
        <sz val="10"/>
        <rFont val="Frutiger 45 Light"/>
        <family val="2"/>
      </rPr>
      <t>EN3</t>
    </r>
  </si>
  <si>
    <r>
      <rPr>
        <sz val="10"/>
        <rFont val="Frutiger 45 Light"/>
        <family val="2"/>
      </rPr>
      <t>Natural gas</t>
    </r>
  </si>
  <si>
    <r>
      <rPr>
        <sz val="10"/>
        <rFont val="Frutiger 45 Light"/>
        <family val="2"/>
      </rPr>
      <t>GJ</t>
    </r>
  </si>
  <si>
    <r>
      <rPr>
        <sz val="10"/>
        <rFont val="Frutiger 45 Light"/>
        <family val="2"/>
      </rPr>
      <t>EN3</t>
    </r>
  </si>
  <si>
    <r>
      <rPr>
        <sz val="10"/>
        <rFont val="Frutiger 45 Light"/>
        <family val="2"/>
      </rPr>
      <t>Biogas</t>
    </r>
  </si>
  <si>
    <r>
      <rPr>
        <sz val="10"/>
        <rFont val="Frutiger 45 Light"/>
        <family val="2"/>
      </rPr>
      <t>GJ</t>
    </r>
  </si>
  <si>
    <r>
      <rPr>
        <sz val="10"/>
        <rFont val="Frutiger 45 Light"/>
        <family val="2"/>
      </rPr>
      <t>EN3</t>
    </r>
  </si>
  <si>
    <r>
      <rPr>
        <sz val="10"/>
        <rFont val="Frutiger 45 Light"/>
        <family val="2"/>
      </rPr>
      <t>Electricity</t>
    </r>
  </si>
  <si>
    <r>
      <rPr>
        <sz val="10"/>
        <rFont val="Frutiger 45 Light"/>
        <family val="2"/>
      </rPr>
      <t>GJ</t>
    </r>
  </si>
  <si>
    <r>
      <rPr>
        <sz val="10"/>
        <rFont val="Frutiger 45 Light"/>
        <family val="2"/>
      </rPr>
      <t>EN4</t>
    </r>
  </si>
  <si>
    <r>
      <rPr>
        <sz val="10"/>
        <rFont val="Frutiger 45 Light"/>
        <family val="2"/>
      </rPr>
      <t>Total fuels</t>
    </r>
  </si>
  <si>
    <r>
      <rPr>
        <sz val="10"/>
        <rFont val="Frutiger 45 Light"/>
        <family val="2"/>
      </rPr>
      <t>GJ</t>
    </r>
  </si>
  <si>
    <r>
      <rPr>
        <sz val="10"/>
        <rFont val="Frutiger 45 Light"/>
        <family val="2"/>
      </rPr>
      <t>Renewable percentage of fuels</t>
    </r>
  </si>
  <si>
    <r>
      <rPr>
        <sz val="10"/>
        <rFont val="Frutiger 45 Light"/>
        <family val="2"/>
      </rPr>
      <t>%</t>
    </r>
  </si>
  <si>
    <r>
      <rPr>
        <sz val="10"/>
        <rFont val="Frutiger 45 Light"/>
        <family val="2"/>
      </rPr>
      <t>Goods transport</t>
    </r>
  </si>
  <si>
    <r>
      <rPr>
        <sz val="10"/>
        <rFont val="Frutiger 45 Light"/>
        <family val="2"/>
      </rPr>
      <t>GJ</t>
    </r>
  </si>
  <si>
    <r>
      <rPr>
        <sz val="10"/>
        <rFont val="Frutiger 45 Light"/>
        <family val="2"/>
      </rPr>
      <t>EN3, EN4</t>
    </r>
  </si>
  <si>
    <r>
      <rPr>
        <sz val="10"/>
        <rFont val="Frutiger 45 Light"/>
        <family val="2"/>
      </rPr>
      <t>Passenger transport</t>
    </r>
  </si>
  <si>
    <r>
      <rPr>
        <sz val="10"/>
        <rFont val="Frutiger 45 Light"/>
        <family val="2"/>
      </rPr>
      <t>GJ</t>
    </r>
  </si>
  <si>
    <r>
      <rPr>
        <sz val="10"/>
        <rFont val="Frutiger 45 Light"/>
        <family val="2"/>
      </rPr>
      <t>EN3, EN4</t>
    </r>
  </si>
  <si>
    <r>
      <rPr>
        <sz val="10"/>
        <rFont val="Frutiger 45 Light"/>
        <family val="2"/>
      </rPr>
      <t>Business transactions</t>
    </r>
  </si>
  <si>
    <r>
      <rPr>
        <sz val="10"/>
        <rFont val="Frutiger 45 Light"/>
        <family val="2"/>
      </rPr>
      <t>GJ</t>
    </r>
  </si>
  <si>
    <r>
      <rPr>
        <sz val="10"/>
        <rFont val="Frutiger 45 Light"/>
        <family val="2"/>
      </rPr>
      <t>EN3, EN4</t>
    </r>
  </si>
  <si>
    <r>
      <rPr>
        <i/>
        <sz val="10"/>
        <rFont val="Frutiger 45 Light"/>
        <family val="2"/>
      </rPr>
      <t>Combustibles (heat)</t>
    </r>
  </si>
  <si>
    <r>
      <rPr>
        <sz val="10"/>
        <rFont val="Frutiger 45 Light"/>
        <family val="2"/>
      </rPr>
      <t>Heating oil (extra light)</t>
    </r>
  </si>
  <si>
    <r>
      <rPr>
        <sz val="10"/>
        <rFont val="Frutiger 45 Light"/>
        <family val="2"/>
      </rPr>
      <t>GJ</t>
    </r>
  </si>
  <si>
    <r>
      <rPr>
        <sz val="10"/>
        <rFont val="Frutiger 45 Light"/>
        <family val="2"/>
      </rPr>
      <t>EN3</t>
    </r>
  </si>
  <si>
    <r>
      <rPr>
        <sz val="10"/>
        <rFont val="Frutiger 45 Light"/>
        <family val="2"/>
      </rPr>
      <t>Natural gas</t>
    </r>
  </si>
  <si>
    <r>
      <rPr>
        <sz val="10"/>
        <rFont val="Frutiger 45 Light"/>
        <family val="2"/>
      </rPr>
      <t>GJ</t>
    </r>
  </si>
  <si>
    <r>
      <rPr>
        <sz val="10"/>
        <rFont val="Frutiger 45 Light"/>
        <family val="2"/>
      </rPr>
      <t>EN3</t>
    </r>
  </si>
  <si>
    <r>
      <rPr>
        <sz val="10"/>
        <rFont val="Frutiger 45 Light"/>
        <family val="2"/>
      </rPr>
      <t>Solar collectors</t>
    </r>
  </si>
  <si>
    <r>
      <rPr>
        <sz val="10"/>
        <rFont val="Frutiger 45 Light"/>
        <family val="2"/>
      </rPr>
      <t>GJ</t>
    </r>
  </si>
  <si>
    <r>
      <rPr>
        <sz val="10"/>
        <rFont val="Frutiger 45 Light"/>
        <family val="2"/>
      </rPr>
      <t>EN3</t>
    </r>
  </si>
  <si>
    <r>
      <rPr>
        <sz val="10"/>
        <rFont val="Frutiger 45 Light"/>
        <family val="2"/>
      </rPr>
      <t>Geothermal</t>
    </r>
  </si>
  <si>
    <r>
      <rPr>
        <sz val="10"/>
        <rFont val="Frutiger 45 Light"/>
        <family val="2"/>
      </rPr>
      <t>GJ</t>
    </r>
  </si>
  <si>
    <r>
      <rPr>
        <sz val="10"/>
        <rFont val="Frutiger 45 Light"/>
        <family val="2"/>
      </rPr>
      <t>EN3</t>
    </r>
  </si>
  <si>
    <r>
      <rPr>
        <sz val="10"/>
        <rFont val="Frutiger 45 Light"/>
        <family val="2"/>
      </rPr>
      <t>Combustibles (heat)</t>
    </r>
  </si>
  <si>
    <r>
      <rPr>
        <sz val="10"/>
        <rFont val="Frutiger 45 Light"/>
        <family val="2"/>
      </rPr>
      <t>GJ</t>
    </r>
  </si>
  <si>
    <r>
      <rPr>
        <sz val="10"/>
        <rFont val="Frutiger 45 Light"/>
        <family val="2"/>
      </rPr>
      <t>Renewable percentage of combustibles</t>
    </r>
  </si>
  <si>
    <r>
      <rPr>
        <sz val="10"/>
        <rFont val="Frutiger 45 Light"/>
        <family val="2"/>
      </rPr>
      <t>%</t>
    </r>
  </si>
  <si>
    <r>
      <rPr>
        <sz val="10"/>
        <rFont val="Frutiger 45 Light"/>
        <family val="2"/>
      </rPr>
      <t>Direct energy consumption</t>
    </r>
  </si>
  <si>
    <r>
      <rPr>
        <sz val="10"/>
        <rFont val="Frutiger 45 Light"/>
        <family val="2"/>
      </rPr>
      <t>GJ</t>
    </r>
  </si>
  <si>
    <r>
      <rPr>
        <sz val="10"/>
        <rFont val="Frutiger 45 Light"/>
        <family val="2"/>
      </rPr>
      <t>EN3</t>
    </r>
  </si>
  <si>
    <r>
      <rPr>
        <sz val="10"/>
        <rFont val="Frutiger 45 Light"/>
        <family val="2"/>
      </rPr>
      <t>Renewable percentage of direct energy consumption</t>
    </r>
  </si>
  <si>
    <r>
      <rPr>
        <sz val="10"/>
        <rFont val="Frutiger 45 Light"/>
        <family val="2"/>
      </rPr>
      <t>%</t>
    </r>
  </si>
  <si>
    <r>
      <rPr>
        <sz val="10"/>
        <rFont val="Frutiger 45 Light"/>
        <family val="2"/>
      </rPr>
      <t>EN3</t>
    </r>
  </si>
  <si>
    <r>
      <rPr>
        <b/>
        <sz val="10"/>
        <rFont val="Frutiger 45 Light"/>
        <family val="2"/>
      </rPr>
      <t>Indirect energy consumption by energy source</t>
    </r>
  </si>
  <si>
    <r>
      <rPr>
        <sz val="10"/>
        <rFont val="Frutiger 45 Light"/>
        <family val="2"/>
      </rPr>
      <t>District heating</t>
    </r>
  </si>
  <si>
    <r>
      <rPr>
        <sz val="10"/>
        <rFont val="Frutiger 45 Light"/>
        <family val="2"/>
      </rPr>
      <t>GJ</t>
    </r>
  </si>
  <si>
    <r>
      <rPr>
        <sz val="10"/>
        <rFont val="Frutiger 45 Light"/>
        <family val="2"/>
      </rPr>
      <t>EN4</t>
    </r>
  </si>
  <si>
    <r>
      <rPr>
        <sz val="10"/>
        <rFont val="Frutiger 45 Light"/>
        <family val="2"/>
      </rPr>
      <t>Renewable percentage of district heating</t>
    </r>
  </si>
  <si>
    <r>
      <rPr>
        <sz val="10"/>
        <rFont val="Frutiger 45 Light"/>
        <family val="2"/>
      </rPr>
      <t>%</t>
    </r>
  </si>
  <si>
    <r>
      <rPr>
        <sz val="10"/>
        <rFont val="Frutiger 45 Light"/>
        <family val="2"/>
      </rPr>
      <t>EN4</t>
    </r>
  </si>
  <si>
    <r>
      <rPr>
        <sz val="10"/>
        <rFont val="Frutiger 45 Light"/>
        <family val="2"/>
      </rPr>
      <t>Electricity</t>
    </r>
  </si>
  <si>
    <r>
      <rPr>
        <sz val="10"/>
        <rFont val="Frutiger 45 Light"/>
        <family val="2"/>
      </rPr>
      <t>GJ</t>
    </r>
  </si>
  <si>
    <r>
      <rPr>
        <sz val="10"/>
        <rFont val="Frutiger 45 Light"/>
        <family val="2"/>
      </rPr>
      <t>EN4</t>
    </r>
  </si>
  <si>
    <r>
      <rPr>
        <sz val="10"/>
        <rFont val="Frutiger 45 Light"/>
        <family val="2"/>
      </rPr>
      <t>Renewable percentage of electricity</t>
    </r>
  </si>
  <si>
    <r>
      <rPr>
        <sz val="10"/>
        <rFont val="Frutiger 45 Light"/>
        <family val="2"/>
      </rPr>
      <t>%</t>
    </r>
  </si>
  <si>
    <r>
      <rPr>
        <sz val="10"/>
        <rFont val="Frutiger 45 Light"/>
        <family val="2"/>
      </rPr>
      <t>EN4</t>
    </r>
  </si>
  <si>
    <r>
      <rPr>
        <sz val="10"/>
        <rFont val="Frutiger 45 Light"/>
        <family val="2"/>
      </rPr>
      <t>Indirect energy consumption</t>
    </r>
  </si>
  <si>
    <r>
      <rPr>
        <sz val="10"/>
        <rFont val="Frutiger 45 Light"/>
        <family val="2"/>
      </rPr>
      <t>GJ</t>
    </r>
  </si>
  <si>
    <r>
      <rPr>
        <sz val="10"/>
        <rFont val="Frutiger 45 Light"/>
        <family val="2"/>
      </rPr>
      <t>EN4</t>
    </r>
  </si>
  <si>
    <r>
      <rPr>
        <sz val="10"/>
        <rFont val="Frutiger 45 Light"/>
        <family val="2"/>
      </rPr>
      <t>Renewable percentage of indirect energy consumption</t>
    </r>
  </si>
  <si>
    <r>
      <rPr>
        <sz val="10"/>
        <rFont val="Frutiger 45 Light"/>
        <family val="2"/>
      </rPr>
      <t>%</t>
    </r>
  </si>
  <si>
    <r>
      <rPr>
        <b/>
        <sz val="10"/>
        <rFont val="Frutiger 45 Light"/>
        <family val="2"/>
      </rPr>
      <t>Direct and indirect energy consumption</t>
    </r>
  </si>
  <si>
    <r>
      <rPr>
        <sz val="10"/>
        <rFont val="Frutiger 45 Light"/>
        <family val="2"/>
      </rPr>
      <t>GJ</t>
    </r>
  </si>
  <si>
    <r>
      <rPr>
        <sz val="10"/>
        <rFont val="Frutiger 45 Light"/>
        <family val="2"/>
      </rPr>
      <t>Renewable percentage of direct and indirect energy consumption</t>
    </r>
  </si>
  <si>
    <r>
      <rPr>
        <sz val="10"/>
        <rFont val="Frutiger 45 Light"/>
        <family val="2"/>
      </rPr>
      <t>%</t>
    </r>
  </si>
  <si>
    <r>
      <rPr>
        <u/>
        <sz val="10"/>
        <color rgb="FF0000FF"/>
        <rFont val="Frutiger 45 Light"/>
        <family val="2"/>
      </rPr>
      <t>Back</t>
    </r>
  </si>
  <si>
    <r>
      <rPr>
        <b/>
        <sz val="10"/>
        <rFont val="Frutiger 45 Light"/>
        <family val="2"/>
      </rPr>
      <t>Paper, water, waste</t>
    </r>
  </si>
  <si>
    <r>
      <rPr>
        <sz val="10"/>
        <rFont val="Frutiger 45 Light"/>
        <family val="2"/>
      </rPr>
      <t>Footnotes</t>
    </r>
  </si>
  <si>
    <r>
      <rPr>
        <sz val="10"/>
        <rFont val="Frutiger 45 Light"/>
        <family val="2"/>
      </rPr>
      <t>GRI indicator</t>
    </r>
  </si>
  <si>
    <r>
      <rPr>
        <b/>
        <sz val="10"/>
        <rFont val="Frutiger 45 Light"/>
        <family val="2"/>
      </rPr>
      <t>Paper consumption</t>
    </r>
  </si>
  <si>
    <r>
      <rPr>
        <sz val="10"/>
        <rFont val="Frutiger 45 Light"/>
        <family val="2"/>
      </rPr>
      <t>Paper</t>
    </r>
  </si>
  <si>
    <r>
      <rPr>
        <sz val="10"/>
        <rFont val="Frutiger 45 Light"/>
        <family val="2"/>
      </rPr>
      <t>t</t>
    </r>
  </si>
  <si>
    <r>
      <rPr>
        <sz val="10"/>
        <rFont val="Frutiger 45 Light"/>
        <family val="2"/>
      </rPr>
      <t>EN1</t>
    </r>
  </si>
  <si>
    <r>
      <rPr>
        <sz val="10"/>
        <rFont val="Frutiger 45 Light"/>
        <family val="2"/>
      </rPr>
      <t>Percentage of recycled paper</t>
    </r>
  </si>
  <si>
    <r>
      <rPr>
        <sz val="10"/>
        <rFont val="Frutiger 45 Light"/>
        <family val="2"/>
      </rPr>
      <t>%</t>
    </r>
  </si>
  <si>
    <r>
      <rPr>
        <sz val="10"/>
        <rFont val="Frutiger 45 Light"/>
        <family val="2"/>
      </rPr>
      <t>EN2</t>
    </r>
  </si>
  <si>
    <r>
      <rPr>
        <b/>
        <sz val="10"/>
        <rFont val="Frutiger 45 Light"/>
        <family val="2"/>
      </rPr>
      <t>Water consumption</t>
    </r>
  </si>
  <si>
    <r>
      <rPr>
        <sz val="10"/>
        <rFont val="Frutiger 45 Light"/>
        <family val="2"/>
      </rPr>
      <t>Industrial water</t>
    </r>
  </si>
  <si>
    <r>
      <rPr>
        <sz val="10"/>
        <rFont val="Frutiger 45 Light"/>
        <family val="2"/>
      </rPr>
      <t>m³</t>
    </r>
  </si>
  <si>
    <r>
      <rPr>
        <sz val="10"/>
        <rFont val="Frutiger 45 Light"/>
        <family val="2"/>
      </rPr>
      <t>EN8</t>
    </r>
  </si>
  <si>
    <r>
      <rPr>
        <b/>
        <sz val="10"/>
        <rFont val="Frutiger 45 Light"/>
        <family val="2"/>
      </rPr>
      <t>Waste water</t>
    </r>
  </si>
  <si>
    <r>
      <rPr>
        <sz val="10"/>
        <rFont val="Frutiger 45 Light"/>
        <family val="2"/>
      </rPr>
      <t>Waste water volume</t>
    </r>
  </si>
  <si>
    <r>
      <rPr>
        <sz val="10"/>
        <rFont val="Frutiger 45 Light"/>
        <family val="2"/>
      </rPr>
      <t>m³</t>
    </r>
  </si>
  <si>
    <r>
      <rPr>
        <sz val="10"/>
        <rFont val="Frutiger 45 Light"/>
        <family val="2"/>
      </rPr>
      <t>EN21</t>
    </r>
  </si>
  <si>
    <r>
      <rPr>
        <b/>
        <sz val="10"/>
        <rFont val="Frutiger 45 Light"/>
        <family val="2"/>
      </rPr>
      <t>Waste</t>
    </r>
  </si>
  <si>
    <r>
      <rPr>
        <sz val="10"/>
        <rFont val="Frutiger 45 Light"/>
        <family val="2"/>
      </rPr>
      <t>Total waste</t>
    </r>
  </si>
  <si>
    <r>
      <rPr>
        <sz val="10"/>
        <rFont val="Frutiger 45 Light"/>
        <family val="2"/>
      </rPr>
      <t>t</t>
    </r>
  </si>
  <si>
    <r>
      <rPr>
        <sz val="10"/>
        <rFont val="Frutiger 45 Light"/>
        <family val="2"/>
      </rPr>
      <t>EN22</t>
    </r>
  </si>
  <si>
    <r>
      <rPr>
        <sz val="10"/>
        <rFont val="Frutiger 45 Light"/>
        <family val="2"/>
      </rPr>
      <t>Recycling</t>
    </r>
  </si>
  <si>
    <r>
      <rPr>
        <sz val="10"/>
        <rFont val="Frutiger 45 Light"/>
        <family val="2"/>
      </rPr>
      <t>% of total waste</t>
    </r>
  </si>
  <si>
    <r>
      <rPr>
        <sz val="10"/>
        <rFont val="Frutiger 45 Light"/>
        <family val="2"/>
      </rPr>
      <t>EN22</t>
    </r>
  </si>
  <si>
    <r>
      <rPr>
        <u/>
        <sz val="10"/>
        <color rgb="FF0000FF"/>
        <rFont val="Frutiger 45 Light"/>
        <family val="2"/>
      </rPr>
      <t>Back</t>
    </r>
  </si>
  <si>
    <r>
      <rPr>
        <b/>
        <sz val="10"/>
        <rFont val="Frutiger 45 Light"/>
        <family val="2"/>
      </rPr>
      <t>Carbon footprint</t>
    </r>
  </si>
  <si>
    <r>
      <rPr>
        <sz val="10"/>
        <rFont val="Frutiger 45 Light"/>
        <family val="2"/>
      </rPr>
      <t>Footnotes</t>
    </r>
  </si>
  <si>
    <r>
      <rPr>
        <sz val="10"/>
        <rFont val="Frutiger 45 Light"/>
        <family val="2"/>
      </rPr>
      <t>GRI indicator</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</si>
  <si>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</si>
  <si>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</si>
  <si>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</si>
  <si>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</si>
  <si>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</si>
  <si>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</si>
  <si>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b/>
        <sz val="10"/>
        <rFont val="Frutiger 45 Light"/>
        <family val="2"/>
      </rPr>
      <t>Greenhouse gas emissions (scope 1</t>
    </r>
    <r>
      <rPr>
        <b/>
        <sz val="10"/>
        <rFont val="Symbol"/>
        <family val="1"/>
        <charset val="2"/>
      </rPr>
      <t>-</t>
    </r>
    <r>
      <rPr>
        <b/>
        <sz val="10"/>
        <rFont val="Frutiger 45 Light"/>
        <family val="2"/>
      </rPr>
      <t>3)</t>
    </r>
  </si>
  <si>
    <r>
      <rPr>
        <i/>
        <sz val="10"/>
        <rFont val="Frutiger 45 Light"/>
        <family val="2"/>
      </rPr>
      <t>By energy source</t>
    </r>
  </si>
  <si>
    <r>
      <rPr>
        <sz val="10"/>
        <rFont val="Frutiger 45 Light"/>
        <family val="2"/>
      </rPr>
      <t>Greenhouse gas emissions (scope 1</t>
    </r>
    <r>
      <rPr>
        <sz val="10"/>
        <rFont val="Symbol"/>
        <family val="1"/>
        <charset val="2"/>
      </rPr>
      <t>-3)</t>
    </r>
  </si>
  <si>
    <r>
      <rPr>
        <sz val="10"/>
        <rFont val="Frutiger 45 Light"/>
        <family val="2"/>
      </rPr>
      <t>t CO2 equivalent</t>
    </r>
  </si>
  <si>
    <r>
      <rPr>
        <sz val="10"/>
        <rFont val="Frutiger 45 Light"/>
        <family val="2"/>
      </rPr>
      <t>EN16, EN17</t>
    </r>
  </si>
  <si>
    <r>
      <rPr>
        <sz val="10"/>
        <rFont val="Frutiger 45 Light"/>
        <family val="2"/>
      </rPr>
      <t>Direct greenhouse gas emissions (scope 1)</t>
    </r>
  </si>
  <si>
    <r>
      <rPr>
        <sz val="10"/>
        <rFont val="Frutiger 45 Light"/>
        <family val="2"/>
      </rPr>
      <t>t CO2 equivalent</t>
    </r>
  </si>
  <si>
    <r>
      <rPr>
        <sz val="10"/>
        <rFont val="Frutiger 45 Light"/>
        <family val="2"/>
      </rPr>
      <t>EN16</t>
    </r>
  </si>
  <si>
    <r>
      <rPr>
        <sz val="10"/>
        <rFont val="Frutiger 45 Light"/>
        <family val="2"/>
      </rPr>
      <t>Fuel</t>
    </r>
  </si>
  <si>
    <r>
      <rPr>
        <sz val="10"/>
        <rFont val="Frutiger 45 Light"/>
        <family val="2"/>
      </rPr>
      <t>t CO2 equivalent</t>
    </r>
  </si>
  <si>
    <r>
      <rPr>
        <sz val="10"/>
        <rFont val="Frutiger 45 Light"/>
        <family val="2"/>
      </rPr>
      <t>EN16</t>
    </r>
  </si>
  <si>
    <r>
      <rPr>
        <sz val="10"/>
        <rFont val="Frutiger 45 Light"/>
        <family val="2"/>
      </rPr>
      <t>Combustibles (heat)</t>
    </r>
  </si>
  <si>
    <r>
      <rPr>
        <sz val="10"/>
        <rFont val="Frutiger 45 Light"/>
        <family val="2"/>
      </rPr>
      <t>t CO2 equivalent</t>
    </r>
  </si>
  <si>
    <r>
      <rPr>
        <sz val="10"/>
        <rFont val="Frutiger 45 Light"/>
        <family val="2"/>
      </rPr>
      <t>EN16</t>
    </r>
  </si>
  <si>
    <r>
      <rPr>
        <sz val="10"/>
        <rFont val="Frutiger 45 Light"/>
        <family val="2"/>
      </rPr>
      <t>Refrigerants</t>
    </r>
  </si>
  <si>
    <r>
      <rPr>
        <sz val="10"/>
        <rFont val="Frutiger 45 Light"/>
        <family val="2"/>
      </rPr>
      <t>t CO2 equivalent</t>
    </r>
  </si>
  <si>
    <r>
      <rPr>
        <sz val="10"/>
        <rFont val="Frutiger 45 Light"/>
        <family val="2"/>
      </rPr>
      <t>EN16</t>
    </r>
  </si>
  <si>
    <r>
      <rPr>
        <sz val="10"/>
        <rFont val="Frutiger 45 Light"/>
        <family val="2"/>
      </rPr>
      <t>Indirect greenhouse gas emissions (scope 2)</t>
    </r>
  </si>
  <si>
    <r>
      <rPr>
        <sz val="10"/>
        <rFont val="Frutiger 45 Light"/>
        <family val="2"/>
      </rPr>
      <t>t CO2 equivalent</t>
    </r>
  </si>
  <si>
    <r>
      <rPr>
        <sz val="10"/>
        <rFont val="Frutiger 45 Light"/>
        <family val="2"/>
      </rPr>
      <t>EN16</t>
    </r>
  </si>
  <si>
    <r>
      <rPr>
        <sz val="10"/>
        <rFont val="Frutiger 45 Light"/>
        <family val="2"/>
      </rPr>
      <t>District heating</t>
    </r>
  </si>
  <si>
    <r>
      <rPr>
        <sz val="10"/>
        <rFont val="Frutiger 45 Light"/>
        <family val="2"/>
      </rPr>
      <t>t CO2 equivalent</t>
    </r>
  </si>
  <si>
    <r>
      <rPr>
        <sz val="10"/>
        <rFont val="Frutiger 45 Light"/>
        <family val="2"/>
      </rPr>
      <t>EN16</t>
    </r>
  </si>
  <si>
    <r>
      <rPr>
        <sz val="10"/>
        <rFont val="Frutiger 45 Light"/>
        <family val="2"/>
      </rPr>
      <t>Electricity</t>
    </r>
  </si>
  <si>
    <r>
      <rPr>
        <sz val="10"/>
        <rFont val="Frutiger 45 Light"/>
        <family val="2"/>
      </rPr>
      <t>t CO2 equivalent</t>
    </r>
  </si>
  <si>
    <r>
      <rPr>
        <sz val="10"/>
        <rFont val="Frutiger 45 Light"/>
        <family val="2"/>
      </rPr>
      <t>1, 3</t>
    </r>
  </si>
  <si>
    <r>
      <rPr>
        <sz val="10"/>
        <rFont val="Frutiger 45 Light"/>
        <family val="2"/>
      </rPr>
      <t>EN16</t>
    </r>
  </si>
  <si>
    <r>
      <rPr>
        <sz val="10"/>
        <rFont val="Frutiger 45 Light"/>
        <family val="2"/>
      </rPr>
      <t>Other relevant indirect greenhouse gas emissions (scope 3)</t>
    </r>
  </si>
  <si>
    <r>
      <rPr>
        <sz val="10"/>
        <rFont val="Frutiger 45 Light"/>
        <family val="2"/>
      </rPr>
      <t>t CO2 equivalent</t>
    </r>
  </si>
  <si>
    <r>
      <rPr>
        <sz val="10"/>
        <rFont val="Frutiger 45 Light"/>
        <family val="2"/>
      </rPr>
      <t>EN17</t>
    </r>
  </si>
  <si>
    <r>
      <rPr>
        <i/>
        <sz val="10"/>
        <rFont val="Frutiger 45 Light"/>
        <family val="2"/>
      </rPr>
      <t>By market</t>
    </r>
  </si>
  <si>
    <r>
      <rPr>
        <sz val="10"/>
        <rFont val="Frutiger 45 Light"/>
        <family val="2"/>
      </rPr>
      <t>Communication market</t>
    </r>
  </si>
  <si>
    <r>
      <rPr>
        <sz val="10"/>
        <rFont val="Frutiger 45 Light"/>
        <family val="2"/>
      </rPr>
      <t>t CO2 equivalent</t>
    </r>
  </si>
  <si>
    <r>
      <rPr>
        <sz val="10"/>
        <rFont val="Frutiger 45 Light"/>
        <family val="2"/>
      </rPr>
      <t>EN16, EN17</t>
    </r>
  </si>
  <si>
    <r>
      <rPr>
        <sz val="10"/>
        <rFont val="Frutiger 45 Light"/>
        <family val="2"/>
      </rPr>
      <t>Logistics market</t>
    </r>
  </si>
  <si>
    <r>
      <rPr>
        <sz val="10"/>
        <rFont val="Frutiger 45 Light"/>
        <family val="2"/>
      </rPr>
      <t>t CO2 equivalent</t>
    </r>
  </si>
  <si>
    <r>
      <rPr>
        <sz val="10"/>
        <rFont val="Frutiger 45 Light"/>
        <family val="2"/>
      </rPr>
      <t>EN16, EN17</t>
    </r>
  </si>
  <si>
    <r>
      <rPr>
        <sz val="10"/>
        <rFont val="Frutiger 45 Light"/>
        <family val="2"/>
      </rPr>
      <t>Public passenger transport market</t>
    </r>
  </si>
  <si>
    <r>
      <rPr>
        <sz val="10"/>
        <rFont val="Frutiger 45 Light"/>
        <family val="2"/>
      </rPr>
      <t>t CO2 equivalent</t>
    </r>
  </si>
  <si>
    <r>
      <rPr>
        <sz val="10"/>
        <rFont val="Frutiger 45 Light"/>
        <family val="2"/>
      </rPr>
      <t>EN16, EN17</t>
    </r>
  </si>
  <si>
    <r>
      <rPr>
        <sz val="10"/>
        <rFont val="Frutiger 45 Light"/>
        <family val="2"/>
      </rPr>
      <t>Retail financial market</t>
    </r>
  </si>
  <si>
    <r>
      <rPr>
        <sz val="10"/>
        <rFont val="Frutiger 45 Light"/>
        <family val="2"/>
      </rPr>
      <t>t CO2 equivalent</t>
    </r>
  </si>
  <si>
    <r>
      <rPr>
        <sz val="10"/>
        <rFont val="Frutiger 45 Light"/>
        <family val="2"/>
      </rPr>
      <t>EN16, EN17</t>
    </r>
  </si>
  <si>
    <r>
      <rPr>
        <sz val="10"/>
        <rFont val="Frutiger 45 Light"/>
        <family val="2"/>
      </rPr>
      <t>Other</t>
    </r>
  </si>
  <si>
    <r>
      <rPr>
        <sz val="10"/>
        <rFont val="Frutiger 45 Light"/>
        <family val="2"/>
      </rPr>
      <t>t CO2 equivalent</t>
    </r>
  </si>
  <si>
    <r>
      <rPr>
        <sz val="10"/>
        <rFont val="Frutiger 45 Light"/>
        <family val="2"/>
      </rPr>
      <t>EN16, EN17</t>
    </r>
  </si>
  <si>
    <r>
      <rPr>
        <i/>
        <sz val="10"/>
        <rFont val="Frutiger 45 Light"/>
        <family val="2"/>
      </rPr>
      <t>By process</t>
    </r>
  </si>
  <si>
    <r>
      <rPr>
        <sz val="10"/>
        <rFont val="Frutiger 45 Light"/>
        <family val="2"/>
      </rPr>
      <t>Buildings</t>
    </r>
  </si>
  <si>
    <r>
      <rPr>
        <sz val="10"/>
        <rFont val="Frutiger 45 Light"/>
        <family val="2"/>
      </rPr>
      <t>t CO2 equivalent</t>
    </r>
  </si>
  <si>
    <r>
      <rPr>
        <sz val="10"/>
        <rFont val="Frutiger 45 Light"/>
        <family val="2"/>
      </rPr>
      <t>EN16, EN17</t>
    </r>
  </si>
  <si>
    <r>
      <rPr>
        <sz val="10"/>
        <rFont val="Frutiger 45 Light"/>
        <family val="2"/>
      </rPr>
      <t>Heating</t>
    </r>
  </si>
  <si>
    <r>
      <rPr>
        <sz val="10"/>
        <rFont val="Frutiger 45 Light"/>
        <family val="2"/>
      </rPr>
      <t>t CO2 equivalent</t>
    </r>
  </si>
  <si>
    <r>
      <rPr>
        <sz val="10"/>
        <rFont val="Frutiger 45 Light"/>
        <family val="2"/>
      </rPr>
      <t>EN16, EN17</t>
    </r>
  </si>
  <si>
    <r>
      <rPr>
        <sz val="10"/>
        <rFont val="Frutiger 45 Light"/>
        <family val="2"/>
      </rPr>
      <t>Electricity</t>
    </r>
  </si>
  <si>
    <r>
      <rPr>
        <sz val="10"/>
        <rFont val="Frutiger 45 Light"/>
        <family val="2"/>
      </rPr>
      <t>t CO2 equivalent</t>
    </r>
  </si>
  <si>
    <r>
      <rPr>
        <sz val="10"/>
        <rFont val="Frutiger 45 Light"/>
        <family val="2"/>
      </rPr>
      <t>1, 3</t>
    </r>
  </si>
  <si>
    <r>
      <rPr>
        <sz val="10"/>
        <rFont val="Frutiger 45 Light"/>
        <family val="2"/>
      </rPr>
      <t>EN16, EN17</t>
    </r>
  </si>
  <si>
    <r>
      <rPr>
        <sz val="10"/>
        <rFont val="Frutiger 45 Light"/>
        <family val="2"/>
      </rPr>
      <t>Transport</t>
    </r>
  </si>
  <si>
    <r>
      <rPr>
        <sz val="10"/>
        <rFont val="Frutiger 45 Light"/>
        <family val="2"/>
      </rPr>
      <t>t CO2 equivalent</t>
    </r>
  </si>
  <si>
    <r>
      <rPr>
        <sz val="10"/>
        <rFont val="Frutiger 45 Light"/>
        <family val="2"/>
      </rPr>
      <t>EN16, EN17</t>
    </r>
  </si>
  <si>
    <r>
      <rPr>
        <sz val="10"/>
        <rFont val="Frutiger 45 Light"/>
        <family val="2"/>
      </rPr>
      <t>Passenger transport</t>
    </r>
  </si>
  <si>
    <r>
      <rPr>
        <sz val="10"/>
        <rFont val="Frutiger 45 Light"/>
        <family val="2"/>
      </rPr>
      <t>t CO2 equivalent</t>
    </r>
  </si>
  <si>
    <r>
      <rPr>
        <sz val="10"/>
        <rFont val="Frutiger 45 Light"/>
        <family val="2"/>
      </rPr>
      <t>EN16, EN17</t>
    </r>
  </si>
  <si>
    <r>
      <rPr>
        <sz val="10"/>
        <rFont val="Frutiger 45 Light"/>
        <family val="2"/>
      </rPr>
      <t>Goods transport</t>
    </r>
  </si>
  <si>
    <r>
      <rPr>
        <sz val="10"/>
        <rFont val="Frutiger 45 Light"/>
        <family val="2"/>
      </rPr>
      <t>t CO2 equivalent</t>
    </r>
  </si>
  <si>
    <r>
      <rPr>
        <sz val="10"/>
        <rFont val="Frutiger 45 Light"/>
        <family val="2"/>
      </rPr>
      <t>EN16, EN17</t>
    </r>
  </si>
  <si>
    <r>
      <rPr>
        <sz val="10"/>
        <rFont val="Frutiger 45 Light"/>
        <family val="2"/>
      </rPr>
      <t>Street</t>
    </r>
  </si>
  <si>
    <r>
      <rPr>
        <sz val="10"/>
        <rFont val="Frutiger 45 Light"/>
        <family val="2"/>
      </rPr>
      <t>t CO2 equivalent</t>
    </r>
  </si>
  <si>
    <r>
      <rPr>
        <sz val="10"/>
        <rFont val="Frutiger 45 Light"/>
        <family val="2"/>
      </rPr>
      <t>EN16, EN17</t>
    </r>
  </si>
  <si>
    <r>
      <rPr>
        <sz val="10"/>
        <rFont val="Frutiger 45 Light"/>
        <family val="2"/>
      </rPr>
      <t>Rail</t>
    </r>
  </si>
  <si>
    <r>
      <rPr>
        <sz val="10"/>
        <rFont val="Frutiger 45 Light"/>
        <family val="2"/>
      </rPr>
      <t>t CO2 equivalent</t>
    </r>
  </si>
  <si>
    <r>
      <rPr>
        <sz val="10"/>
        <rFont val="Frutiger 45 Light"/>
        <family val="2"/>
      </rPr>
      <t>EN16, EN17</t>
    </r>
  </si>
  <si>
    <r>
      <rPr>
        <sz val="10"/>
        <rFont val="Frutiger 45 Light"/>
        <family val="2"/>
      </rPr>
      <t>Air</t>
    </r>
  </si>
  <si>
    <r>
      <rPr>
        <sz val="10"/>
        <rFont val="Frutiger 45 Light"/>
        <family val="2"/>
      </rPr>
      <t>t CO2 equivalent</t>
    </r>
  </si>
  <si>
    <r>
      <rPr>
        <sz val="10"/>
        <rFont val="Frutiger 45 Light"/>
        <family val="2"/>
      </rPr>
      <t>3, 5</t>
    </r>
  </si>
  <si>
    <r>
      <rPr>
        <sz val="10"/>
        <rFont val="Frutiger 45 Light"/>
        <family val="2"/>
      </rPr>
      <t>EN17</t>
    </r>
  </si>
  <si>
    <r>
      <rPr>
        <sz val="10"/>
        <rFont val="Frutiger 45 Light"/>
        <family val="2"/>
      </rPr>
      <t>Business transactions</t>
    </r>
  </si>
  <si>
    <r>
      <rPr>
        <sz val="10"/>
        <rFont val="Frutiger 45 Light"/>
        <family val="2"/>
      </rPr>
      <t>t CO2 equivalent</t>
    </r>
  </si>
  <si>
    <r>
      <rPr>
        <sz val="10"/>
        <rFont val="Frutiger 45 Light"/>
        <family val="2"/>
      </rPr>
      <t>EN16, EN17</t>
    </r>
  </si>
  <si>
    <r>
      <rPr>
        <sz val="10"/>
        <rFont val="Frutiger 45 Light"/>
        <family val="2"/>
      </rPr>
      <t>Employee commuting</t>
    </r>
  </si>
  <si>
    <r>
      <rPr>
        <sz val="10"/>
        <rFont val="Frutiger 45 Light"/>
        <family val="2"/>
      </rPr>
      <t>t CO2 equivalent</t>
    </r>
  </si>
  <si>
    <r>
      <rPr>
        <sz val="10"/>
        <rFont val="Frutiger 45 Light"/>
        <family val="2"/>
      </rPr>
      <t>EN17</t>
    </r>
  </si>
  <si>
    <r>
      <rPr>
        <sz val="10"/>
        <rFont val="Frutiger 45 Light"/>
        <family val="2"/>
      </rPr>
      <t>Remainder (paper, water, waste water, waste, refrigerant)</t>
    </r>
  </si>
  <si>
    <r>
      <rPr>
        <sz val="10"/>
        <rFont val="Frutiger 45 Light"/>
        <family val="2"/>
      </rPr>
      <t>t CO2 equivalent</t>
    </r>
  </si>
  <si>
    <r>
      <rPr>
        <sz val="10"/>
        <rFont val="Frutiger 45 Light"/>
        <family val="2"/>
      </rPr>
      <t>EN16, EN17</t>
    </r>
  </si>
  <si>
    <r>
      <rPr>
        <b/>
        <sz val="10"/>
        <rFont val="Frutiger 45 Light"/>
        <family val="2"/>
      </rPr>
      <t>CO2 intensities</t>
    </r>
  </si>
  <si>
    <r>
      <rPr>
        <sz val="10"/>
        <rFont val="Frutiger 45 Light"/>
        <family val="2"/>
      </rPr>
      <t>CO2 intensity of added value</t>
    </r>
  </si>
  <si>
    <r>
      <rPr>
        <sz val="10"/>
        <rFont val="Frutiger 45 Light"/>
        <family val="2"/>
      </rPr>
      <t>t CO2 equivalent per CHF million of added value</t>
    </r>
  </si>
  <si>
    <r>
      <rPr>
        <sz val="10"/>
        <rFont val="Frutiger 45 Light"/>
        <family val="2"/>
      </rPr>
      <t>EN16, EN17</t>
    </r>
  </si>
  <si>
    <r>
      <rPr>
        <sz val="10"/>
        <rFont val="Frutiger 45 Light"/>
        <family val="2"/>
      </rPr>
      <t>CO2 intensity of operating income</t>
    </r>
  </si>
  <si>
    <r>
      <rPr>
        <sz val="10"/>
        <rFont val="Frutiger 45 Light"/>
        <family val="2"/>
      </rPr>
      <t>t CO2 equivalent per CHF million of operating income</t>
    </r>
  </si>
  <si>
    <r>
      <rPr>
        <sz val="10"/>
        <rFont val="Frutiger 45 Light"/>
        <family val="2"/>
      </rPr>
      <t>EN16, EN17</t>
    </r>
  </si>
  <si>
    <r>
      <rPr>
        <sz val="10"/>
        <rFont val="Frutiger 45 Light"/>
        <family val="2"/>
      </rPr>
      <t>CO2 intensity of jobs</t>
    </r>
  </si>
  <si>
    <r>
      <rPr>
        <sz val="10"/>
        <rFont val="Frutiger 45 Light"/>
        <family val="2"/>
      </rPr>
      <t xml:space="preserve">t CO2 equivalent per full-time equivalent </t>
    </r>
  </si>
  <si>
    <r>
      <rPr>
        <sz val="10"/>
        <rFont val="Frutiger 45 Light"/>
        <family val="2"/>
      </rPr>
      <t>EN16, EN17</t>
    </r>
  </si>
  <si>
    <r>
      <rPr>
        <b/>
        <sz val="10"/>
        <rFont val="Frutiger 45 Light"/>
        <family val="2"/>
      </rPr>
      <t>Offset CO2 emissions</t>
    </r>
  </si>
  <si>
    <r>
      <rPr>
        <sz val="10"/>
        <rFont val="Frutiger 45 Light"/>
        <family val="2"/>
      </rPr>
      <t>CO2 offsetting</t>
    </r>
  </si>
  <si>
    <r>
      <rPr>
        <sz val="10"/>
        <rFont val="Frutiger 45 Light"/>
        <family val="2"/>
      </rPr>
      <t>t CO2 equivalent</t>
    </r>
  </si>
  <si>
    <r>
      <rPr>
        <sz val="10"/>
        <rFont val="Frutiger 45 Light"/>
        <family val="2"/>
      </rPr>
      <t>EN26</t>
    </r>
  </si>
  <si>
    <r>
      <rPr>
        <sz val="10"/>
        <rFont val="Frutiger 45 Light"/>
        <family val="2"/>
      </rPr>
      <t>n.a.</t>
    </r>
  </si>
  <si>
    <r>
      <rPr>
        <sz val="10"/>
        <rFont val="Frutiger 45 Light"/>
        <family val="2"/>
      </rPr>
      <t>Offset consignments</t>
    </r>
  </si>
  <si>
    <r>
      <rPr>
        <sz val="10"/>
        <rFont val="Frutiger 45 Light"/>
        <family val="2"/>
      </rPr>
      <t>Volume in millions</t>
    </r>
  </si>
  <si>
    <r>
      <rPr>
        <sz val="10"/>
        <rFont val="Frutiger 45 Light"/>
        <family val="2"/>
      </rPr>
      <t>EN26</t>
    </r>
  </si>
  <si>
    <r>
      <rPr>
        <sz val="10"/>
        <rFont val="Frutiger 45 Light"/>
        <family val="2"/>
      </rPr>
      <t>n.a.</t>
    </r>
  </si>
  <si>
    <r>
      <rPr>
        <sz val="10"/>
        <rFont val="Frutiger 45 Light"/>
        <family val="2"/>
      </rPr>
      <t xml:space="preserve">1) Renewable electricity is reported with Swiss sales mix for greenhouse gas performance. “Naturemade star” certified electricity is reported as carbon-neutral. </t>
    </r>
  </si>
  <si>
    <r>
      <rPr>
        <sz val="10"/>
        <rFont val="Frutiger 45 Light"/>
        <family val="2"/>
      </rPr>
      <t>2) Full-time equivalents including trainees</t>
    </r>
  </si>
  <si>
    <r>
      <rPr>
        <sz val="10"/>
        <rFont val="Frutiger 45 Light"/>
        <family val="2"/>
      </rPr>
      <t>3) The emissions figures are calculated using emissions factors from transport services and energy consumption. They also include the upstream stages of the energy provision process</t>
    </r>
  </si>
  <si>
    <r>
      <rPr>
        <sz val="10"/>
        <rFont val="Frutiger 45 Light"/>
        <family val="2"/>
      </rPr>
      <t xml:space="preserve">4) The CO2 offset volume varies with the price of CO2 certificates on the market. All “pro clima” surcharges to customers are invested in carbon offset projects. </t>
    </r>
  </si>
  <si>
    <r>
      <rPr>
        <sz val="10"/>
        <rFont val="Frutiger 45 Light"/>
        <family val="2"/>
      </rPr>
      <t>* Reduction in goods transported by air because of outsourcing of air freight to Asendia</t>
    </r>
  </si>
  <si>
    <r>
      <rPr>
        <u/>
        <sz val="10"/>
        <color rgb="FF0000FF"/>
        <rFont val="Frutiger 45 Light"/>
        <family val="2"/>
      </rPr>
      <t>Back</t>
    </r>
  </si>
  <si>
    <r>
      <rPr>
        <b/>
        <sz val="10"/>
        <rFont val="Frutiger 45 Light"/>
        <family val="2"/>
      </rPr>
      <t>Air pollution</t>
    </r>
  </si>
  <si>
    <r>
      <rPr>
        <sz val="10"/>
        <rFont val="Frutiger 45 Light"/>
        <family val="2"/>
      </rPr>
      <t>Footnotes</t>
    </r>
  </si>
  <si>
    <r>
      <rPr>
        <sz val="10"/>
        <rFont val="Frutiger 45 Light"/>
        <family val="2"/>
      </rPr>
      <t>GRI indicator</t>
    </r>
  </si>
  <si>
    <r>
      <rPr>
        <b/>
        <sz val="10"/>
        <rFont val="Frutiger 45 Light"/>
        <family val="2"/>
      </rPr>
      <t>Air pollution emissions</t>
    </r>
  </si>
  <si>
    <r>
      <rPr>
        <sz val="10"/>
        <rFont val="Frutiger 45 Light"/>
        <family val="2"/>
      </rPr>
      <t>Nitrogen oxide (NOx),</t>
    </r>
  </si>
  <si>
    <r>
      <rPr>
        <sz val="10"/>
        <rFont val="Frutiger 45 Light"/>
        <family val="2"/>
      </rPr>
      <t>t</t>
    </r>
  </si>
  <si>
    <r>
      <rPr>
        <sz val="10"/>
        <rFont val="Frutiger 45 Light"/>
        <family val="2"/>
      </rPr>
      <t>EN20</t>
    </r>
  </si>
  <si>
    <r>
      <rPr>
        <sz val="10"/>
        <rFont val="Frutiger 45 Light"/>
        <family val="2"/>
      </rPr>
      <t>Sulphur dioxide (SO2)</t>
    </r>
  </si>
  <si>
    <r>
      <rPr>
        <sz val="10"/>
        <rFont val="Frutiger 45 Light"/>
        <family val="2"/>
      </rPr>
      <t>t</t>
    </r>
  </si>
  <si>
    <r>
      <rPr>
        <sz val="10"/>
        <rFont val="Frutiger 45 Light"/>
        <family val="2"/>
      </rPr>
      <t>EN20</t>
    </r>
  </si>
  <si>
    <r>
      <rPr>
        <sz val="10"/>
        <rFont val="Frutiger 45 Light"/>
        <family val="2"/>
      </rPr>
      <t>Non-methane hydrocarbons (NMVOC)</t>
    </r>
  </si>
  <si>
    <r>
      <rPr>
        <sz val="10"/>
        <rFont val="Frutiger 45 Light"/>
        <family val="2"/>
      </rPr>
      <t>t</t>
    </r>
  </si>
  <si>
    <r>
      <rPr>
        <sz val="10"/>
        <rFont val="Frutiger 45 Light"/>
        <family val="2"/>
      </rPr>
      <t>EN20</t>
    </r>
  </si>
  <si>
    <r>
      <rPr>
        <sz val="10"/>
        <rFont val="Frutiger 45 Light"/>
        <family val="2"/>
      </rPr>
      <t>Particulate matter (PM10)</t>
    </r>
  </si>
  <si>
    <r>
      <rPr>
        <sz val="10"/>
        <rFont val="Frutiger 45 Light"/>
        <family val="2"/>
      </rPr>
      <t>t</t>
    </r>
  </si>
  <si>
    <r>
      <rPr>
        <sz val="10"/>
        <rFont val="Frutiger 45 Light"/>
        <family val="2"/>
      </rPr>
      <t>EN20</t>
    </r>
  </si>
  <si>
    <r>
      <rPr>
        <b/>
        <sz val="10"/>
        <rFont val="Frutiger 45 Light"/>
        <family val="2"/>
      </rPr>
      <t>Emissions of ozone-depleting substances</t>
    </r>
  </si>
  <si>
    <r>
      <rPr>
        <sz val="10"/>
        <rFont val="Frutiger 45 Light"/>
        <family val="2"/>
      </rPr>
      <t>Chlorofluorocarbon hydrogen equivalents (CFC-11 equivalents)</t>
    </r>
  </si>
  <si>
    <r>
      <rPr>
        <sz val="10"/>
        <rFont val="Frutiger 45 Light"/>
        <family val="2"/>
      </rPr>
      <t>kg</t>
    </r>
  </si>
  <si>
    <r>
      <rPr>
        <sz val="10"/>
        <rFont val="Frutiger 45 Light"/>
        <family val="2"/>
      </rPr>
      <t>EN19</t>
    </r>
  </si>
  <si>
    <r>
      <rPr>
        <sz val="10"/>
        <rFont val="Frutiger 45 Light"/>
        <family val="2"/>
      </rPr>
      <t>1) The emissions figures are calculated using emissions factors from transport services and energy consumption. They also include the upstream stages of the energy provision process</t>
    </r>
  </si>
  <si>
    <r>
      <rPr>
        <u/>
        <sz val="10"/>
        <color rgb="FF0000FF"/>
        <rFont val="Frutiger 45 Light"/>
        <family val="2"/>
      </rPr>
      <t>Back</t>
    </r>
  </si>
  <si>
    <r>
      <rPr>
        <b/>
        <sz val="10"/>
        <rFont val="Frutiger 45 Light"/>
        <family val="2"/>
      </rPr>
      <t>Charity and sponsorship</t>
    </r>
  </si>
  <si>
    <r>
      <rPr>
        <sz val="10"/>
        <rFont val="Frutiger 45 Light"/>
        <family val="2"/>
      </rPr>
      <t>Footnotes</t>
    </r>
  </si>
  <si>
    <r>
      <rPr>
        <sz val="10"/>
        <rFont val="Frutiger 45 Light"/>
        <family val="2"/>
      </rPr>
      <t>GRI indicator</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</si>
  <si>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</si>
  <si>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</si>
  <si>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</si>
  <si>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</si>
  <si>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</si>
  <si>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</si>
  <si>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</si>
  <si>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</si>
  <si>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</si>
  <si>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sz val="10"/>
        <rFont val="Frutiger 45 Light"/>
        <family val="2"/>
      </rPr>
      <t>Share</t>
    </r>
  </si>
  <si>
    <r>
      <rPr>
        <b/>
        <sz val="10"/>
        <rFont val="Frutiger 45 Light"/>
        <family val="2"/>
      </rPr>
      <t>Contributions</t>
    </r>
  </si>
  <si>
    <r>
      <rPr>
        <sz val="10"/>
        <rFont val="Frutiger 45 Light"/>
        <family val="2"/>
      </rPr>
      <t>CHF million</t>
    </r>
  </si>
  <si>
    <r>
      <rPr>
        <sz val="10"/>
        <rFont val="Frutiger 45 Light"/>
        <family val="2"/>
      </rPr>
      <t>Sports sponsorship</t>
    </r>
  </si>
  <si>
    <r>
      <rPr>
        <sz val="10"/>
        <rFont val="Frutiger 45 Light"/>
        <family val="2"/>
      </rPr>
      <t>CHF million</t>
    </r>
  </si>
  <si>
    <r>
      <rPr>
        <sz val="10"/>
        <rFont val="Frutiger 45 Light"/>
        <family val="2"/>
      </rPr>
      <t>Cultural sponsorship</t>
    </r>
  </si>
  <si>
    <r>
      <rPr>
        <sz val="10"/>
        <rFont val="Frutiger 45 Light"/>
        <family val="2"/>
      </rPr>
      <t>CHF million</t>
    </r>
  </si>
  <si>
    <r>
      <rPr>
        <sz val="10"/>
        <rFont val="Frutiger 45 Light"/>
        <family val="2"/>
      </rPr>
      <t>Social initiatives/gifts/donations</t>
    </r>
  </si>
  <si>
    <r>
      <rPr>
        <sz val="10"/>
        <rFont val="Frutiger 45 Light"/>
        <family val="2"/>
      </rPr>
      <t>CHF million</t>
    </r>
  </si>
  <si>
    <r>
      <rPr>
        <sz val="10"/>
        <rFont val="Frutiger 45 Light"/>
        <family val="2"/>
      </rPr>
      <t>Donations to political parties</t>
    </r>
  </si>
  <si>
    <r>
      <rPr>
        <sz val="10"/>
        <rFont val="Frutiger 45 Light"/>
        <family val="2"/>
      </rPr>
      <t>CHF million</t>
    </r>
  </si>
  <si>
    <r>
      <rPr>
        <sz val="10"/>
        <rFont val="Frutiger 45 Light"/>
        <family val="2"/>
      </rPr>
      <t>SO6</t>
    </r>
  </si>
  <si>
    <t>With the aim of improving the quality and usefulness of our sustainability communications, we endeavour to include our main stakeholders either directly or indirectly in the reporting and communication process.1) We take our main stakeholders into account when selecting key figures and determining the scope and form of the report.  For this reason we seek to ensure that the report’s form and content fulfil the needs of the various groups at which it is aimed.</t>
  </si>
  <si>
    <t>We ensure that the main key figures are comparable over time. In order to do so, we disclose any changes to the report’s scope over time and communicate the main changes in the product, service and/or company portfolio and in the value creation process. We also disclose changes in methodology.</t>
  </si>
  <si>
    <t>Delivery times: items delivered punctually to the recipient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</si>
</sst>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s>
  <fonts count="58">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u/>
      <sz val="10"/>
      <color rgb="FF0000FF"/>
      <name val="Frutiger 45 Light"/>
      <family val="2"/>
    </font>
    <font>
      <b/>
      <vertAlign val="superscript"/>
      <sz val="10"/>
      <name val="Frutiger 45 Light"/>
      <family val="2"/>
    </font>
    <font>
      <b/>
      <sz val="10"/>
      <name val="Symbol"/>
      <family val="1"/>
      <charset val="2"/>
    </font>
    <font>
      <sz val="10"/>
      <name val="Symbol"/>
      <family val="1"/>
      <charset val="2"/>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diagonal/>
    </border>
  </borders>
  <cellStyleXfs count="15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xf numFmtId="0" fontId="18" fillId="0" borderId="0"/>
    <xf numFmtId="0" fontId="13" fillId="0" borderId="0"/>
    <xf numFmtId="0" fontId="17" fillId="0" borderId="0"/>
    <xf numFmtId="0" fontId="17" fillId="0" borderId="0"/>
    <xf numFmtId="0" fontId="17" fillId="0" borderId="0"/>
    <xf numFmtId="0" fontId="17" fillId="0" borderId="0"/>
    <xf numFmtId="0" fontId="1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0" borderId="0"/>
    <xf numFmtId="0" fontId="9" fillId="0" borderId="0"/>
    <xf numFmtId="0" fontId="51" fillId="0" borderId="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45">
    <xf numFmtId="0" fontId="0" fillId="0" borderId="0" xfId="0"/>
    <xf numFmtId="0" fontId="0" fillId="0" borderId="0" xfId="0" applyAlignment="1">
      <alignment horizontal="left" indent="1"/>
    </xf>
    <xf numFmtId="0" fontId="10" fillId="0" borderId="0" xfId="0" applyFont="1"/>
    <xf numFmtId="0" fontId="0" fillId="0" borderId="0" xfId="0" applyAlignment="1">
      <alignment horizontal="right"/>
    </xf>
    <xf numFmtId="0" fontId="10" fillId="0" borderId="0" xfId="0" applyFont="1" applyFill="1"/>
    <xf numFmtId="0" fontId="0" fillId="0" borderId="0" xfId="0" applyFill="1"/>
    <xf numFmtId="0" fontId="10"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0" fillId="0" borderId="0" xfId="0" applyFont="1" applyAlignment="1">
      <alignment wrapText="1"/>
    </xf>
    <xf numFmtId="0" fontId="10"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3" fillId="0" borderId="0" xfId="0" applyFont="1" applyFill="1"/>
    <xf numFmtId="0" fontId="0" fillId="0" borderId="0" xfId="0" applyFill="1" applyAlignment="1">
      <alignment horizontal="left" indent="1"/>
    </xf>
    <xf numFmtId="164" fontId="0" fillId="0" borderId="0" xfId="0" applyNumberFormat="1" applyFill="1"/>
    <xf numFmtId="0" fontId="23"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10"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0" fillId="0" borderId="0" xfId="0" applyFont="1" applyFill="1" applyAlignment="1">
      <alignment horizontal="right"/>
    </xf>
    <xf numFmtId="0" fontId="0" fillId="0" borderId="0" xfId="0" applyFill="1" applyAlignment="1">
      <alignment horizontal="left" indent="2"/>
    </xf>
    <xf numFmtId="0" fontId="20"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9" fillId="0" borderId="0" xfId="0" applyFont="1" applyFill="1"/>
    <xf numFmtId="0" fontId="9" fillId="0" borderId="0" xfId="0" applyFont="1" applyFill="1" applyBorder="1"/>
    <xf numFmtId="0" fontId="0" fillId="0" borderId="0" xfId="0" applyFill="1" applyBorder="1"/>
    <xf numFmtId="165" fontId="0" fillId="0" borderId="0" xfId="0" applyNumberFormat="1" applyFill="1"/>
    <xf numFmtId="165" fontId="10" fillId="0" borderId="0" xfId="0" applyNumberFormat="1" applyFont="1" applyFill="1"/>
    <xf numFmtId="166" fontId="9"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3" fillId="0" borderId="0" xfId="0" applyNumberFormat="1" applyFont="1" applyFill="1" applyAlignment="1">
      <alignment horizontal="right"/>
    </xf>
    <xf numFmtId="165" fontId="13" fillId="0" borderId="0" xfId="4" applyNumberFormat="1" applyFont="1" applyFill="1" applyBorder="1"/>
    <xf numFmtId="1" fontId="0" fillId="0" borderId="0" xfId="3" applyNumberFormat="1" applyFont="1" applyFill="1"/>
    <xf numFmtId="166" fontId="17" fillId="0" borderId="0" xfId="1" applyNumberFormat="1" applyFont="1" applyFill="1"/>
    <xf numFmtId="0" fontId="17" fillId="0" borderId="0" xfId="0" applyFont="1" applyFill="1"/>
    <xf numFmtId="2" fontId="17" fillId="0" borderId="0" xfId="0" applyNumberFormat="1" applyFont="1" applyFill="1"/>
    <xf numFmtId="0" fontId="27" fillId="0" borderId="0" xfId="0" applyFont="1" applyFill="1" applyAlignment="1">
      <alignment horizontal="right"/>
    </xf>
    <xf numFmtId="0" fontId="27" fillId="0" borderId="0" xfId="0" applyFont="1" applyFill="1"/>
    <xf numFmtId="0" fontId="23" fillId="0" borderId="0" xfId="0" applyFont="1" applyFill="1" applyAlignment="1">
      <alignment wrapText="1"/>
    </xf>
    <xf numFmtId="0" fontId="29" fillId="0" borderId="0" xfId="0" applyFont="1" applyFill="1"/>
    <xf numFmtId="0" fontId="31" fillId="0" borderId="0" xfId="0" applyFont="1" applyFill="1"/>
    <xf numFmtId="0" fontId="29" fillId="0" borderId="0" xfId="0" applyFont="1" applyFill="1" applyAlignment="1">
      <alignment horizontal="right"/>
    </xf>
    <xf numFmtId="0" fontId="22" fillId="0" borderId="0" xfId="0" applyFont="1"/>
    <xf numFmtId="0" fontId="0" fillId="0" borderId="0" xfId="0" applyAlignment="1">
      <alignment wrapText="1"/>
    </xf>
    <xf numFmtId="0" fontId="24" fillId="0" borderId="0" xfId="0" applyFont="1" applyFill="1"/>
    <xf numFmtId="0" fontId="24" fillId="0" borderId="0" xfId="0" applyFont="1" applyFill="1" applyAlignment="1">
      <alignment horizontal="right"/>
    </xf>
    <xf numFmtId="43" fontId="24" fillId="0" borderId="0" xfId="0" applyNumberFormat="1" applyFont="1" applyFill="1"/>
    <xf numFmtId="0" fontId="25" fillId="0" borderId="0" xfId="0" applyFont="1" applyFill="1"/>
    <xf numFmtId="0" fontId="24" fillId="0" borderId="0" xfId="0" applyFont="1" applyFill="1" applyAlignment="1">
      <alignment wrapText="1"/>
    </xf>
    <xf numFmtId="0" fontId="29" fillId="0" borderId="0" xfId="0" applyFont="1" applyFill="1" applyAlignment="1">
      <alignment horizontal="left"/>
    </xf>
    <xf numFmtId="0" fontId="17" fillId="0" borderId="0" xfId="0" applyFont="1" applyFill="1" applyAlignment="1">
      <alignment horizontal="right"/>
    </xf>
    <xf numFmtId="0" fontId="19" fillId="0" borderId="0" xfId="0" applyFont="1" applyFill="1" applyAlignment="1">
      <alignment horizontal="right"/>
    </xf>
    <xf numFmtId="0" fontId="19" fillId="0" borderId="0" xfId="0" applyFont="1" applyFill="1"/>
    <xf numFmtId="0" fontId="17" fillId="0" borderId="0" xfId="0" applyFont="1" applyFill="1" applyAlignment="1">
      <alignment horizontal="left" indent="1"/>
    </xf>
    <xf numFmtId="164" fontId="23" fillId="0" borderId="0" xfId="0" applyNumberFormat="1" applyFont="1" applyFill="1"/>
    <xf numFmtId="0" fontId="17" fillId="0" borderId="0" xfId="0" applyFont="1" applyFill="1" applyAlignment="1">
      <alignment wrapText="1"/>
    </xf>
    <xf numFmtId="0" fontId="23" fillId="0" borderId="0" xfId="0" quotePrefix="1" applyFont="1" applyFill="1" applyAlignment="1">
      <alignment horizontal="right"/>
    </xf>
    <xf numFmtId="0" fontId="26" fillId="0" borderId="0" xfId="0" applyFont="1" applyFill="1"/>
    <xf numFmtId="0" fontId="9" fillId="0" borderId="0" xfId="0" applyFont="1" applyFill="1" applyAlignment="1">
      <alignment horizontal="right"/>
    </xf>
    <xf numFmtId="0" fontId="32" fillId="0" borderId="0" xfId="0" applyFont="1" applyFill="1"/>
    <xf numFmtId="0" fontId="33" fillId="0" borderId="0" xfId="0" applyFont="1" applyFill="1"/>
    <xf numFmtId="0" fontId="26" fillId="0" borderId="0" xfId="0" applyFont="1" applyFill="1" applyAlignment="1">
      <alignment horizontal="right"/>
    </xf>
    <xf numFmtId="2" fontId="24" fillId="0" borderId="0" xfId="0" applyNumberFormat="1" applyFont="1" applyFill="1"/>
    <xf numFmtId="0" fontId="9" fillId="0" borderId="0" xfId="0" applyFont="1"/>
    <xf numFmtId="0" fontId="34"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0" fillId="0" borderId="0" xfId="0" applyFont="1" applyFill="1"/>
    <xf numFmtId="0" fontId="26" fillId="0" borderId="0" xfId="0" applyNumberFormat="1" applyFont="1" applyFill="1" applyAlignment="1">
      <alignment horizontal="right"/>
    </xf>
    <xf numFmtId="166" fontId="0" fillId="0" borderId="0" xfId="0" applyNumberFormat="1" applyFill="1" applyAlignment="1">
      <alignment horizontal="right"/>
    </xf>
    <xf numFmtId="0" fontId="35" fillId="0" borderId="0" xfId="0" applyFont="1" applyFill="1"/>
    <xf numFmtId="0" fontId="9" fillId="0" borderId="0" xfId="0" quotePrefix="1" applyFont="1" applyFill="1" applyAlignment="1">
      <alignment horizontal="right"/>
    </xf>
    <xf numFmtId="164" fontId="0" fillId="0" borderId="0" xfId="0" applyNumberFormat="1" applyAlignment="1">
      <alignment horizontal="right"/>
    </xf>
    <xf numFmtId="2" fontId="10" fillId="0" borderId="0" xfId="0" applyNumberFormat="1" applyFont="1" applyFill="1"/>
    <xf numFmtId="2" fontId="17" fillId="0" borderId="0" xfId="0" applyNumberFormat="1" applyFont="1" applyFill="1" applyAlignment="1">
      <alignment horizontal="right"/>
    </xf>
    <xf numFmtId="164" fontId="17" fillId="0" borderId="0" xfId="0" applyNumberFormat="1" applyFont="1" applyFill="1" applyAlignment="1">
      <alignment horizontal="right"/>
    </xf>
    <xf numFmtId="164" fontId="17" fillId="0" borderId="0" xfId="0" applyNumberFormat="1" applyFont="1" applyFill="1"/>
    <xf numFmtId="0" fontId="10" fillId="0" borderId="0" xfId="0" applyFont="1" applyFill="1" applyAlignment="1">
      <alignment wrapText="1"/>
    </xf>
    <xf numFmtId="0" fontId="0" fillId="0" borderId="0" xfId="0" applyFill="1" applyAlignment="1">
      <alignment horizontal="left" wrapText="1" indent="2"/>
    </xf>
    <xf numFmtId="164" fontId="9" fillId="0" borderId="0" xfId="0" applyNumberFormat="1" applyFont="1" applyFill="1"/>
    <xf numFmtId="164" fontId="9" fillId="0" borderId="0" xfId="0" applyNumberFormat="1" applyFont="1" applyFill="1" applyAlignment="1">
      <alignment horizontal="right"/>
    </xf>
    <xf numFmtId="0" fontId="36" fillId="0" borderId="0" xfId="0" applyFont="1"/>
    <xf numFmtId="0" fontId="36" fillId="0" borderId="0" xfId="0" applyFont="1" applyFill="1"/>
    <xf numFmtId="0" fontId="24" fillId="0" borderId="0" xfId="0" applyFont="1"/>
    <xf numFmtId="0" fontId="12" fillId="0" borderId="0" xfId="2" applyFill="1" applyAlignment="1" applyProtection="1"/>
    <xf numFmtId="0" fontId="12" fillId="0" borderId="0" xfId="2" applyAlignment="1" applyProtection="1"/>
    <xf numFmtId="0" fontId="12" fillId="0" borderId="0" xfId="0" applyFont="1"/>
    <xf numFmtId="0" fontId="12" fillId="0" borderId="0" xfId="2" applyFont="1" applyAlignment="1" applyProtection="1"/>
    <xf numFmtId="0" fontId="28" fillId="0" borderId="0" xfId="0" applyFont="1" applyFill="1" applyAlignment="1">
      <alignment horizontal="right"/>
    </xf>
    <xf numFmtId="1" fontId="10" fillId="0" borderId="0" xfId="0" applyNumberFormat="1" applyFont="1" applyFill="1"/>
    <xf numFmtId="166" fontId="0" fillId="0" borderId="0" xfId="0" applyNumberFormat="1" applyFill="1"/>
    <xf numFmtId="0" fontId="0" fillId="0" borderId="0" xfId="0" applyNumberFormat="1" applyFill="1"/>
    <xf numFmtId="167" fontId="23" fillId="0" borderId="0" xfId="1" applyNumberFormat="1" applyFont="1" applyFill="1"/>
    <xf numFmtId="2" fontId="9" fillId="0" borderId="0" xfId="0" applyNumberFormat="1" applyFont="1" applyFill="1" applyAlignment="1">
      <alignment horizontal="right"/>
    </xf>
    <xf numFmtId="0" fontId="19" fillId="0" borderId="0" xfId="0" applyFont="1" applyFill="1" applyAlignment="1">
      <alignment wrapText="1"/>
    </xf>
    <xf numFmtId="2" fontId="23" fillId="0" borderId="0" xfId="0" applyNumberFormat="1" applyFont="1" applyFill="1" applyAlignment="1">
      <alignment horizontal="right"/>
    </xf>
    <xf numFmtId="0" fontId="23" fillId="0" borderId="0" xfId="0" applyFont="1" applyFill="1" applyAlignment="1">
      <alignment horizontal="left" wrapText="1" indent="1"/>
    </xf>
    <xf numFmtId="0" fontId="12" fillId="0" borderId="0" xfId="2" applyAlignment="1" applyProtection="1">
      <alignment horizontal="right"/>
    </xf>
    <xf numFmtId="0" fontId="23" fillId="0" borderId="0" xfId="0" applyNumberFormat="1" applyFont="1" applyFill="1" applyAlignment="1">
      <alignment horizontal="right"/>
    </xf>
    <xf numFmtId="2" fontId="0" fillId="0" borderId="0" xfId="0" applyNumberFormat="1" applyAlignment="1">
      <alignment wrapText="1"/>
    </xf>
    <xf numFmtId="2" fontId="10" fillId="0" borderId="0" xfId="0" applyNumberFormat="1" applyFont="1" applyAlignment="1">
      <alignment wrapText="1"/>
    </xf>
    <xf numFmtId="0" fontId="15" fillId="0" borderId="0" xfId="0" applyFont="1"/>
    <xf numFmtId="2" fontId="37" fillId="0" borderId="0" xfId="0" applyNumberFormat="1" applyFont="1" applyAlignment="1">
      <alignment wrapText="1"/>
    </xf>
    <xf numFmtId="0" fontId="16" fillId="0" borderId="0" xfId="0" applyFont="1" applyAlignment="1">
      <alignment wrapText="1"/>
    </xf>
    <xf numFmtId="0" fontId="12" fillId="0" borderId="0" xfId="2" applyAlignment="1" applyProtection="1">
      <alignment horizontal="left"/>
    </xf>
    <xf numFmtId="0" fontId="38" fillId="0" borderId="0" xfId="0" applyFont="1"/>
    <xf numFmtId="164" fontId="0" fillId="0" borderId="0" xfId="0" applyNumberFormat="1"/>
    <xf numFmtId="0" fontId="39" fillId="0" borderId="0" xfId="2" applyFont="1" applyAlignment="1" applyProtection="1"/>
    <xf numFmtId="0" fontId="19" fillId="0" borderId="0" xfId="0" applyFont="1"/>
    <xf numFmtId="0" fontId="12" fillId="0" borderId="0" xfId="2" applyFill="1" applyAlignment="1" applyProtection="1">
      <alignment horizontal="right"/>
    </xf>
    <xf numFmtId="2" fontId="24" fillId="0" borderId="0" xfId="0" applyNumberFormat="1" applyFont="1" applyFill="1" applyAlignment="1">
      <alignment horizontal="right"/>
    </xf>
    <xf numFmtId="0" fontId="17" fillId="0" borderId="0" xfId="0" applyFont="1" applyAlignment="1">
      <alignment horizontal="right"/>
    </xf>
    <xf numFmtId="1" fontId="17" fillId="0" borderId="0" xfId="0" applyNumberFormat="1" applyFont="1" applyFill="1" applyAlignment="1">
      <alignment horizontal="right"/>
    </xf>
    <xf numFmtId="0" fontId="24" fillId="0" borderId="0" xfId="0" applyNumberFormat="1" applyFont="1" applyFill="1" applyAlignment="1">
      <alignment horizontal="right"/>
    </xf>
    <xf numFmtId="10" fontId="17" fillId="0" borderId="0" xfId="0" applyNumberFormat="1" applyFont="1" applyFill="1" applyAlignment="1">
      <alignment horizontal="right"/>
    </xf>
    <xf numFmtId="0" fontId="17" fillId="0" borderId="0" xfId="0" quotePrefix="1" applyFont="1" applyFill="1" applyAlignment="1">
      <alignment horizontal="right"/>
    </xf>
    <xf numFmtId="0" fontId="10" fillId="0" borderId="0" xfId="0" applyFont="1" applyFill="1" applyAlignment="1">
      <alignment vertical="center"/>
    </xf>
    <xf numFmtId="164" fontId="17" fillId="0" borderId="0" xfId="0" applyNumberFormat="1" applyFont="1" applyFill="1" applyAlignment="1">
      <alignment vertical="center"/>
    </xf>
    <xf numFmtId="0" fontId="0" fillId="0" borderId="0" xfId="0" applyFill="1" applyAlignment="1">
      <alignment vertical="center"/>
    </xf>
    <xf numFmtId="0" fontId="17" fillId="0" borderId="0" xfId="0" applyFont="1" applyFill="1" applyBorder="1" applyAlignment="1">
      <alignment horizontal="right"/>
    </xf>
    <xf numFmtId="0" fontId="10" fillId="0" borderId="0" xfId="0" applyFont="1" applyFill="1" applyAlignment="1"/>
    <xf numFmtId="0" fontId="17" fillId="0" borderId="0" xfId="0" applyFont="1" applyFill="1" applyAlignment="1">
      <alignment horizontal="left" wrapText="1" indent="1"/>
    </xf>
    <xf numFmtId="0" fontId="40" fillId="0" borderId="0" xfId="0" applyFont="1" applyFill="1" applyAlignment="1">
      <alignment horizontal="left"/>
    </xf>
    <xf numFmtId="0" fontId="40" fillId="0" borderId="0" xfId="0" applyFont="1" applyFill="1" applyAlignment="1">
      <alignment horizontal="right"/>
    </xf>
    <xf numFmtId="0" fontId="9" fillId="0" borderId="0" xfId="0" applyFont="1" applyFill="1" applyBorder="1" applyAlignment="1">
      <alignment horizontal="right"/>
    </xf>
    <xf numFmtId="0" fontId="40" fillId="0" borderId="0" xfId="0" applyFont="1" applyFill="1" applyAlignment="1">
      <alignment horizontal="left" indent="2"/>
    </xf>
    <xf numFmtId="0" fontId="41" fillId="0" borderId="0" xfId="0" applyFont="1" applyFill="1"/>
    <xf numFmtId="0" fontId="16" fillId="0" borderId="0" xfId="0" applyFont="1" applyFill="1" applyBorder="1" applyAlignment="1">
      <alignment horizontal="left" vertical="top"/>
    </xf>
    <xf numFmtId="1" fontId="9" fillId="0" borderId="0" xfId="0" applyNumberFormat="1" applyFont="1" applyFill="1" applyAlignment="1">
      <alignment horizontal="right"/>
    </xf>
    <xf numFmtId="0" fontId="9" fillId="0" borderId="0" xfId="0" applyFont="1" applyFill="1" applyAlignment="1">
      <alignment horizontal="left"/>
    </xf>
    <xf numFmtId="0" fontId="43" fillId="0" borderId="0" xfId="0" applyFont="1" applyAlignment="1">
      <alignment horizontal="right"/>
    </xf>
    <xf numFmtId="164" fontId="17" fillId="0" borderId="0" xfId="0" applyNumberFormat="1" applyFont="1" applyAlignment="1">
      <alignment horizontal="right"/>
    </xf>
    <xf numFmtId="0" fontId="12" fillId="0" borderId="0" xfId="2" applyFont="1" applyFill="1" applyAlignment="1" applyProtection="1"/>
    <xf numFmtId="0" fontId="8" fillId="0" borderId="0" xfId="0" applyFont="1"/>
    <xf numFmtId="0" fontId="8" fillId="0" borderId="2" xfId="0" applyFont="1" applyBorder="1"/>
    <xf numFmtId="0" fontId="0" fillId="0" borderId="2" xfId="0" applyBorder="1"/>
    <xf numFmtId="0" fontId="0" fillId="0" borderId="0" xfId="0" applyBorder="1"/>
    <xf numFmtId="0" fontId="0" fillId="0" borderId="2" xfId="0" applyFill="1" applyBorder="1"/>
    <xf numFmtId="0" fontId="10" fillId="0" borderId="0" xfId="0" applyFont="1" applyAlignment="1"/>
    <xf numFmtId="0" fontId="10" fillId="0" borderId="2" xfId="0" applyFont="1" applyBorder="1"/>
    <xf numFmtId="0" fontId="8" fillId="0" borderId="2" xfId="0" applyFont="1" applyBorder="1" applyAlignment="1"/>
    <xf numFmtId="0" fontId="10" fillId="0" borderId="0" xfId="0" applyFont="1" applyBorder="1"/>
    <xf numFmtId="3" fontId="8" fillId="0" borderId="0" xfId="0" applyNumberFormat="1" applyFont="1" applyFill="1"/>
    <xf numFmtId="3" fontId="0" fillId="0" borderId="0" xfId="0" applyNumberFormat="1" applyFill="1" applyBorder="1"/>
    <xf numFmtId="0" fontId="10" fillId="0" borderId="2" xfId="0" applyFont="1" applyBorder="1" applyAlignment="1"/>
    <xf numFmtId="0" fontId="10" fillId="0" borderId="0" xfId="0" applyFont="1" applyBorder="1" applyAlignment="1"/>
    <xf numFmtId="0" fontId="42" fillId="0" borderId="0" xfId="0" applyFont="1" applyFill="1"/>
    <xf numFmtId="0" fontId="44" fillId="0" borderId="0" xfId="0" applyFont="1" applyFill="1" applyAlignment="1">
      <alignment horizontal="right"/>
    </xf>
    <xf numFmtId="0" fontId="44" fillId="0" borderId="0" xfId="0" applyFont="1" applyFill="1"/>
    <xf numFmtId="164" fontId="44" fillId="0" borderId="0" xfId="0" applyNumberFormat="1" applyFont="1" applyFill="1" applyAlignment="1">
      <alignment horizontal="right"/>
    </xf>
    <xf numFmtId="0" fontId="16" fillId="0" borderId="0" xfId="0" applyFont="1" applyFill="1" applyAlignment="1">
      <alignment wrapText="1"/>
    </xf>
    <xf numFmtId="0" fontId="16" fillId="0" borderId="0" xfId="0" applyFont="1"/>
    <xf numFmtId="0" fontId="9" fillId="0" borderId="0" xfId="0" applyFont="1" applyFill="1" applyAlignment="1"/>
    <xf numFmtId="3" fontId="9" fillId="0" borderId="0" xfId="0" applyNumberFormat="1" applyFont="1" applyFill="1"/>
    <xf numFmtId="0" fontId="9" fillId="0" borderId="0" xfId="0" applyFont="1" applyFill="1" applyAlignment="1">
      <alignment horizontal="left" wrapText="1" indent="1"/>
    </xf>
    <xf numFmtId="0" fontId="9" fillId="0" borderId="0" xfId="0" applyFont="1" applyFill="1" applyAlignment="1">
      <alignment horizontal="left" indent="1"/>
    </xf>
    <xf numFmtId="2" fontId="9" fillId="0" borderId="0" xfId="0" applyNumberFormat="1" applyFont="1" applyFill="1" applyAlignment="1">
      <alignment wrapText="1"/>
    </xf>
    <xf numFmtId="2" fontId="16" fillId="0" borderId="0" xfId="0" applyNumberFormat="1" applyFont="1" applyFill="1" applyAlignment="1">
      <alignment wrapText="1"/>
    </xf>
    <xf numFmtId="0" fontId="9" fillId="0" borderId="0" xfId="0" applyFont="1" applyBorder="1" applyAlignment="1">
      <alignment horizontal="right"/>
    </xf>
    <xf numFmtId="0" fontId="9" fillId="0" borderId="0" xfId="0" applyFont="1" applyAlignment="1">
      <alignment horizontal="right"/>
    </xf>
    <xf numFmtId="0" fontId="46" fillId="0" borderId="0" xfId="0" applyFont="1" applyFill="1" applyAlignment="1"/>
    <xf numFmtId="0" fontId="9" fillId="0" borderId="3" xfId="0" applyFont="1" applyFill="1" applyBorder="1" applyAlignment="1">
      <alignment horizontal="right"/>
    </xf>
    <xf numFmtId="0" fontId="45" fillId="0" borderId="0" xfId="0" applyFont="1" applyFill="1" applyAlignment="1"/>
    <xf numFmtId="0" fontId="9" fillId="0" borderId="4" xfId="0" applyFont="1" applyFill="1" applyBorder="1" applyAlignment="1">
      <alignment horizontal="right"/>
    </xf>
    <xf numFmtId="10" fontId="9" fillId="0" borderId="0" xfId="0" applyNumberFormat="1" applyFont="1" applyFill="1" applyAlignment="1">
      <alignment horizontal="right"/>
    </xf>
    <xf numFmtId="3" fontId="9" fillId="0" borderId="0" xfId="0" applyNumberFormat="1" applyFont="1" applyFill="1" applyAlignment="1">
      <alignment horizontal="right"/>
    </xf>
    <xf numFmtId="3" fontId="0" fillId="0" borderId="0" xfId="0" applyNumberFormat="1"/>
    <xf numFmtId="0" fontId="9" fillId="0" borderId="2" xfId="0" applyFont="1" applyBorder="1"/>
    <xf numFmtId="1" fontId="7" fillId="0" borderId="3" xfId="0" applyNumberFormat="1" applyFont="1" applyFill="1" applyBorder="1" applyAlignment="1">
      <alignment horizontal="right"/>
    </xf>
    <xf numFmtId="0" fontId="7" fillId="0" borderId="0" xfId="0" applyFont="1" applyFill="1" applyAlignment="1">
      <alignment horizontal="right"/>
    </xf>
    <xf numFmtId="164" fontId="7" fillId="0" borderId="0" xfId="0" applyNumberFormat="1" applyFont="1" applyFill="1" applyAlignment="1">
      <alignment horizontal="right"/>
    </xf>
    <xf numFmtId="164" fontId="7" fillId="0" borderId="0" xfId="0" applyNumberFormat="1" applyFont="1" applyFill="1"/>
    <xf numFmtId="0" fontId="7" fillId="0" borderId="0" xfId="0" applyFont="1" applyFill="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0" xfId="0" applyNumberFormat="1" applyFont="1" applyFill="1" applyBorder="1"/>
    <xf numFmtId="165" fontId="7" fillId="0" borderId="0" xfId="3"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0" fontId="9" fillId="0" borderId="0" xfId="0" applyFont="1" applyFill="1" applyAlignment="1">
      <alignment wrapText="1"/>
    </xf>
    <xf numFmtId="164" fontId="7" fillId="0" borderId="0" xfId="0" applyNumberFormat="1" applyFont="1" applyFill="1" applyBorder="1"/>
    <xf numFmtId="164" fontId="7" fillId="0" borderId="0" xfId="3" applyNumberFormat="1" applyFont="1" applyFill="1" applyBorder="1" applyAlignment="1">
      <alignment horizontal="right"/>
    </xf>
    <xf numFmtId="164" fontId="7" fillId="0" borderId="0" xfId="3" applyNumberFormat="1" applyFont="1" applyFill="1" applyBorder="1"/>
    <xf numFmtId="0" fontId="7" fillId="0" borderId="0" xfId="0" applyFont="1" applyFill="1" applyBorder="1"/>
    <xf numFmtId="0" fontId="7" fillId="0" borderId="0" xfId="0" quotePrefix="1" applyFont="1" applyFill="1" applyBorder="1" applyAlignment="1">
      <alignment horizontal="right"/>
    </xf>
    <xf numFmtId="0" fontId="47" fillId="0" borderId="0" xfId="0" applyFont="1" applyFill="1" applyAlignment="1">
      <alignment horizontal="right"/>
    </xf>
    <xf numFmtId="2" fontId="7" fillId="0" borderId="0" xfId="0" applyNumberFormat="1" applyFont="1" applyFill="1" applyBorder="1"/>
    <xf numFmtId="2" fontId="7"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9" fillId="0" borderId="1" xfId="0" applyFont="1" applyFill="1" applyBorder="1" applyAlignment="1">
      <alignment horizontal="right"/>
    </xf>
    <xf numFmtId="0" fontId="9" fillId="0" borderId="1" xfId="0" applyFont="1" applyFill="1" applyBorder="1"/>
    <xf numFmtId="2" fontId="6" fillId="0" borderId="0" xfId="0" applyNumberFormat="1" applyFont="1" applyFill="1" applyBorder="1" applyAlignment="1">
      <alignment horizontal="right"/>
    </xf>
    <xf numFmtId="165" fontId="6" fillId="0" borderId="0" xfId="3" applyNumberFormat="1" applyFont="1" applyFill="1" applyBorder="1" applyAlignment="1">
      <alignment horizontal="right"/>
    </xf>
    <xf numFmtId="164" fontId="9" fillId="0" borderId="0" xfId="0" quotePrefix="1" applyNumberFormat="1" applyFont="1" applyFill="1" applyAlignment="1">
      <alignment horizontal="right"/>
    </xf>
    <xf numFmtId="164" fontId="6" fillId="0" borderId="0" xfId="0" applyNumberFormat="1" applyFont="1" applyFill="1" applyBorder="1"/>
    <xf numFmtId="0" fontId="6" fillId="0" borderId="0" xfId="0" applyFont="1" applyFill="1" applyBorder="1" applyAlignment="1">
      <alignment horizontal="right"/>
    </xf>
    <xf numFmtId="164" fontId="6" fillId="0" borderId="0" xfId="0" applyNumberFormat="1" applyFont="1" applyFill="1" applyBorder="1" applyAlignment="1">
      <alignment horizontal="right"/>
    </xf>
    <xf numFmtId="0" fontId="9" fillId="0" borderId="6" xfId="0" applyFont="1" applyFill="1" applyBorder="1" applyAlignment="1">
      <alignment horizontal="right"/>
    </xf>
    <xf numFmtId="0" fontId="0" fillId="0" borderId="0" xfId="0" applyFill="1" applyBorder="1" applyAlignment="1">
      <alignment horizontal="left"/>
    </xf>
    <xf numFmtId="3" fontId="0" fillId="0" borderId="0" xfId="1" applyNumberFormat="1" applyFont="1" applyFill="1"/>
    <xf numFmtId="3" fontId="0" fillId="0" borderId="0" xfId="0" applyNumberFormat="1" applyFill="1"/>
    <xf numFmtId="166" fontId="9" fillId="0" borderId="0" xfId="1" applyNumberFormat="1" applyFont="1" applyFill="1" applyAlignment="1">
      <alignment horizontal="right"/>
    </xf>
    <xf numFmtId="0" fontId="0" fillId="0" borderId="0" xfId="0" applyNumberFormat="1" applyFill="1" applyAlignment="1">
      <alignment horizontal="left" indent="2"/>
    </xf>
    <xf numFmtId="166" fontId="0" fillId="0" borderId="0" xfId="1" applyNumberFormat="1" applyFont="1" applyFill="1" applyBorder="1"/>
    <xf numFmtId="0" fontId="9" fillId="0" borderId="0" xfId="62" applyFill="1"/>
    <xf numFmtId="0" fontId="9" fillId="0" borderId="0" xfId="63" applyFill="1"/>
    <xf numFmtId="3" fontId="0" fillId="0" borderId="0" xfId="0" applyNumberFormat="1" applyFill="1" applyAlignment="1">
      <alignment horizontal="right"/>
    </xf>
    <xf numFmtId="0" fontId="9" fillId="0" borderId="0" xfId="63" applyFill="1" applyAlignment="1">
      <alignment horizontal="left" indent="1"/>
    </xf>
    <xf numFmtId="2" fontId="0" fillId="0" borderId="0" xfId="0" applyNumberFormat="1"/>
    <xf numFmtId="43" fontId="0" fillId="0" borderId="0" xfId="1" applyFont="1" applyFill="1"/>
    <xf numFmtId="166" fontId="9" fillId="0" borderId="0" xfId="64" applyNumberFormat="1" applyFont="1">
      <alignment vertical="center"/>
    </xf>
    <xf numFmtId="1" fontId="0" fillId="0" borderId="0" xfId="0" applyNumberFormat="1"/>
    <xf numFmtId="2" fontId="9" fillId="0" borderId="0" xfId="0" applyNumberFormat="1" applyFont="1" applyFill="1" applyBorder="1" applyAlignment="1">
      <alignment horizontal="right"/>
    </xf>
    <xf numFmtId="49" fontId="50" fillId="0" borderId="5" xfId="0" applyNumberFormat="1" applyFont="1" applyFill="1" applyBorder="1" applyAlignment="1">
      <alignment horizontal="left" vertical="center" wrapText="1"/>
    </xf>
    <xf numFmtId="49" fontId="50" fillId="0" borderId="5" xfId="0" applyNumberFormat="1" applyFont="1" applyFill="1" applyBorder="1" applyAlignment="1">
      <alignment horizontal="left" vertical="center" wrapText="1" indent="1"/>
    </xf>
    <xf numFmtId="0" fontId="0" fillId="0" borderId="0" xfId="0" applyAlignment="1">
      <alignment horizontal="left"/>
    </xf>
    <xf numFmtId="0" fontId="9" fillId="0" borderId="2" xfId="0" applyFont="1" applyFill="1" applyBorder="1"/>
    <xf numFmtId="3" fontId="0" fillId="0" borderId="0" xfId="0" applyNumberFormat="1" applyFont="1" applyFill="1" applyAlignment="1">
      <alignment horizontal="right"/>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0" xfId="5"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16" fillId="0" borderId="0" xfId="5" applyFont="1" applyFill="1" applyAlignment="1">
      <alignment horizontal="left" vertical="top"/>
    </xf>
    <xf numFmtId="0" fontId="0" fillId="0" borderId="0" xfId="0" applyFill="1" applyAlignment="1"/>
    <xf numFmtId="0" fontId="21" fillId="0" borderId="0" xfId="0" applyFont="1" applyFill="1" applyBorder="1" applyAlignment="1">
      <alignment horizontal="left" vertical="top"/>
    </xf>
    <xf numFmtId="0" fontId="16" fillId="0" borderId="0" xfId="0" applyFont="1" applyFill="1"/>
    <xf numFmtId="0" fontId="21" fillId="0" borderId="0" xfId="5" applyFont="1" applyFill="1" applyAlignment="1">
      <alignment horizontal="left" vertical="top"/>
    </xf>
    <xf numFmtId="0" fontId="24" fillId="0" borderId="0" xfId="0" applyFont="1" applyFill="1" applyAlignment="1"/>
    <xf numFmtId="0" fontId="21" fillId="0" borderId="0" xfId="5" applyFont="1" applyFill="1" applyAlignment="1">
      <alignment vertical="top" wrapText="1"/>
    </xf>
    <xf numFmtId="0" fontId="16" fillId="0" borderId="0" xfId="0" applyFont="1" applyFill="1" applyAlignment="1">
      <alignment vertical="top" wrapText="1"/>
    </xf>
    <xf numFmtId="0" fontId="21" fillId="0" borderId="0" xfId="0" applyFont="1" applyFill="1" applyAlignment="1">
      <alignment vertical="top" wrapText="1"/>
    </xf>
    <xf numFmtId="0" fontId="16" fillId="0" borderId="0" xfId="5"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5" applyFont="1" applyFill="1" applyAlignment="1">
      <alignment vertical="top"/>
    </xf>
    <xf numFmtId="0" fontId="0" fillId="0" borderId="0" xfId="0" applyFill="1" applyBorder="1" applyAlignment="1">
      <alignment horizontal="left" indent="1"/>
    </xf>
    <xf numFmtId="0" fontId="43" fillId="0" borderId="0" xfId="0" applyFont="1" applyBorder="1" applyAlignment="1">
      <alignment horizontal="right"/>
    </xf>
    <xf numFmtId="0" fontId="26" fillId="0" borderId="0" xfId="0" applyFont="1" applyFill="1" applyBorder="1"/>
    <xf numFmtId="0" fontId="16" fillId="0" borderId="0" xfId="0" applyFont="1" applyFill="1" applyBorder="1" applyAlignment="1">
      <alignment vertical="top"/>
    </xf>
    <xf numFmtId="0" fontId="21" fillId="0" borderId="0" xfId="0" applyFont="1" applyFill="1" applyAlignment="1">
      <alignment horizontal="left" vertical="top"/>
    </xf>
    <xf numFmtId="0" fontId="21" fillId="0" borderId="0" xfId="5" applyNumberFormat="1" applyFont="1" applyFill="1" applyAlignment="1">
      <alignment horizontal="left" vertical="top"/>
    </xf>
    <xf numFmtId="0" fontId="16"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0" fontId="0" fillId="0" borderId="0" xfId="0" applyFont="1"/>
    <xf numFmtId="0" fontId="0" fillId="0" borderId="0" xfId="0" applyFill="1" applyBorder="1" applyAlignment="1">
      <alignment horizontal="left" indent="2"/>
    </xf>
    <xf numFmtId="0" fontId="49"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6" fillId="0" borderId="3" xfId="0" applyNumberFormat="1" applyFont="1" applyFill="1" applyBorder="1" applyAlignment="1">
      <alignment horizontal="right"/>
    </xf>
    <xf numFmtId="0" fontId="9"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7" fillId="0" borderId="0" xfId="0" applyNumberFormat="1" applyFont="1" applyFill="1" applyAlignment="1">
      <alignment horizontal="right"/>
    </xf>
    <xf numFmtId="10" fontId="0" fillId="0" borderId="0" xfId="0" applyNumberFormat="1" applyFont="1" applyFill="1" applyAlignment="1">
      <alignment horizontal="right"/>
    </xf>
    <xf numFmtId="0" fontId="5" fillId="0" borderId="0" xfId="0" applyFont="1" applyFill="1" applyAlignment="1">
      <alignment horizontal="right"/>
    </xf>
    <xf numFmtId="9" fontId="5" fillId="0" borderId="0" xfId="3" applyFont="1" applyFill="1" applyAlignment="1">
      <alignment horizontal="right"/>
    </xf>
    <xf numFmtId="0" fontId="9" fillId="0" borderId="1" xfId="0" applyFont="1" applyFill="1" applyBorder="1" applyAlignment="1">
      <alignment horizontal="left"/>
    </xf>
    <xf numFmtId="0" fontId="9" fillId="0" borderId="6" xfId="0" applyFont="1" applyFill="1" applyBorder="1"/>
    <xf numFmtId="0" fontId="9" fillId="0" borderId="6" xfId="0" applyFont="1" applyFill="1" applyBorder="1" applyAlignment="1">
      <alignment horizontal="left"/>
    </xf>
    <xf numFmtId="0" fontId="9" fillId="0" borderId="0" xfId="0" applyFont="1" applyFill="1" applyBorder="1" applyAlignment="1">
      <alignment horizontal="left"/>
    </xf>
    <xf numFmtId="9" fontId="0" fillId="0" borderId="0" xfId="3" applyNumberFormat="1" applyFont="1" applyFill="1" applyAlignment="1">
      <alignment horizontal="right"/>
    </xf>
    <xf numFmtId="166" fontId="0" fillId="0" borderId="0" xfId="1" applyNumberFormat="1" applyFont="1" applyFill="1" applyAlignment="1">
      <alignment horizontal="left"/>
    </xf>
    <xf numFmtId="168" fontId="0" fillId="0" borderId="0" xfId="3" applyNumberFormat="1" applyFont="1" applyFill="1" applyAlignment="1">
      <alignment horizontal="right"/>
    </xf>
    <xf numFmtId="2" fontId="9" fillId="0" borderId="0" xfId="0" applyNumberFormat="1" applyFont="1" applyAlignment="1">
      <alignment wrapText="1"/>
    </xf>
    <xf numFmtId="2" fontId="9" fillId="0" borderId="0" xfId="8" applyNumberFormat="1" applyFont="1" applyAlignment="1">
      <alignment wrapText="1"/>
    </xf>
    <xf numFmtId="3" fontId="24" fillId="0" borderId="0" xfId="1" applyNumberFormat="1" applyFont="1" applyFill="1"/>
    <xf numFmtId="3" fontId="24" fillId="0" borderId="0" xfId="1" applyNumberFormat="1" applyFont="1" applyFill="1" applyAlignment="1">
      <alignment horizontal="right"/>
    </xf>
    <xf numFmtId="3" fontId="9" fillId="0" borderId="0" xfId="1" applyNumberFormat="1" applyFont="1" applyFill="1"/>
    <xf numFmtId="3" fontId="26" fillId="0" borderId="0" xfId="0" applyNumberFormat="1" applyFont="1" applyFill="1" applyAlignment="1">
      <alignment horizontal="right"/>
    </xf>
    <xf numFmtId="3" fontId="0" fillId="0" borderId="0" xfId="0" applyNumberFormat="1" applyAlignment="1">
      <alignment horizontal="right"/>
    </xf>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Border="1"/>
    <xf numFmtId="3" fontId="0" fillId="0" borderId="0" xfId="0" applyNumberFormat="1" applyFont="1" applyFill="1" applyBorder="1" applyAlignment="1">
      <alignment horizontal="right"/>
    </xf>
    <xf numFmtId="3" fontId="9" fillId="0" borderId="3" xfId="0" applyNumberFormat="1" applyFont="1" applyFill="1" applyBorder="1" applyAlignment="1">
      <alignment horizontal="right"/>
    </xf>
    <xf numFmtId="3" fontId="17" fillId="0" borderId="0" xfId="0" applyNumberFormat="1" applyFont="1"/>
    <xf numFmtId="3" fontId="9" fillId="0" borderId="0" xfId="0" quotePrefix="1" applyNumberFormat="1" applyFont="1" applyFill="1" applyAlignment="1">
      <alignment horizontal="right"/>
    </xf>
    <xf numFmtId="0" fontId="9" fillId="0" borderId="0" xfId="0" applyFont="1" applyAlignment="1">
      <alignment wrapText="1"/>
    </xf>
    <xf numFmtId="3" fontId="9" fillId="0" borderId="0" xfId="0" applyNumberFormat="1" applyFont="1" applyFill="1" applyBorder="1" applyAlignment="1">
      <alignment horizontal="right"/>
    </xf>
    <xf numFmtId="3" fontId="7" fillId="0" borderId="0" xfId="0" applyNumberFormat="1" applyFont="1" applyFill="1" applyAlignment="1">
      <alignment horizontal="right"/>
    </xf>
    <xf numFmtId="3" fontId="7"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7" fillId="0" borderId="0" xfId="1" applyNumberFormat="1" applyFont="1" applyFill="1" applyAlignment="1">
      <alignment horizontal="right"/>
    </xf>
    <xf numFmtId="167" fontId="23" fillId="0" borderId="0" xfId="1" applyNumberFormat="1" applyFont="1" applyFill="1" applyAlignment="1">
      <alignment horizontal="right"/>
    </xf>
    <xf numFmtId="166" fontId="17" fillId="0" borderId="0" xfId="1" applyNumberFormat="1" applyFont="1" applyFill="1" applyAlignment="1">
      <alignment horizontal="right"/>
    </xf>
    <xf numFmtId="166" fontId="23" fillId="0" borderId="0" xfId="1" applyNumberFormat="1" applyFont="1" applyFill="1" applyAlignment="1">
      <alignment horizontal="right"/>
    </xf>
    <xf numFmtId="0" fontId="4" fillId="0" borderId="0" xfId="0" applyFont="1" applyFill="1" applyAlignment="1">
      <alignment horizontal="right"/>
    </xf>
    <xf numFmtId="0" fontId="4" fillId="0" borderId="0" xfId="0" quotePrefix="1" applyFont="1" applyFill="1" applyAlignment="1">
      <alignment horizontal="right"/>
    </xf>
    <xf numFmtId="0" fontId="50" fillId="0" borderId="0" xfId="0" applyFont="1" applyAlignment="1">
      <alignment horizontal="right" vertical="center"/>
    </xf>
    <xf numFmtId="0" fontId="9" fillId="0" borderId="0" xfId="0" applyFont="1" applyBorder="1"/>
    <xf numFmtId="0" fontId="9" fillId="0" borderId="0" xfId="0" applyFont="1" applyAlignment="1">
      <alignment horizontal="right" vertical="center"/>
    </xf>
    <xf numFmtId="0" fontId="2" fillId="0" borderId="0" xfId="0" applyFont="1" applyFill="1" applyAlignment="1">
      <alignment horizontal="right"/>
    </xf>
    <xf numFmtId="164" fontId="2" fillId="0" borderId="0" xfId="0" applyNumberFormat="1" applyFont="1" applyFill="1" applyAlignment="1">
      <alignment horizontal="right"/>
    </xf>
    <xf numFmtId="1" fontId="2" fillId="0" borderId="0" xfId="0" applyNumberFormat="1" applyFont="1" applyFill="1" applyAlignment="1">
      <alignment horizontal="right"/>
    </xf>
    <xf numFmtId="166" fontId="10" fillId="0" borderId="0" xfId="1" quotePrefix="1" applyNumberFormat="1" applyFont="1" applyFill="1" applyAlignment="1">
      <alignment horizontal="left"/>
    </xf>
    <xf numFmtId="9" fontId="9" fillId="0" borderId="0" xfId="3" applyFont="1" applyFill="1" applyAlignment="1">
      <alignment horizontal="right"/>
    </xf>
    <xf numFmtId="0" fontId="39" fillId="0" borderId="0" xfId="2" applyFont="1" applyFill="1" applyAlignment="1" applyProtection="1"/>
    <xf numFmtId="0" fontId="16" fillId="0" borderId="0" xfId="0" applyFont="1" applyAlignment="1"/>
    <xf numFmtId="0" fontId="3" fillId="0" borderId="0" xfId="0" applyFont="1" applyFill="1"/>
    <xf numFmtId="0" fontId="3" fillId="0" borderId="0" xfId="0" applyFont="1" applyFill="1" applyAlignment="1">
      <alignment horizontal="left" indent="1"/>
    </xf>
    <xf numFmtId="0" fontId="2" fillId="0" borderId="0" xfId="0" applyFont="1" applyFill="1" applyAlignment="1">
      <alignment horizontal="left" wrapText="1" indent="1"/>
    </xf>
    <xf numFmtId="0" fontId="53" fillId="0" borderId="0" xfId="0" applyFont="1" applyFill="1" applyAlignment="1">
      <alignment horizontal="left" vertical="top"/>
    </xf>
    <xf numFmtId="166" fontId="9" fillId="0" borderId="7" xfId="1" applyNumberFormat="1" applyFont="1" applyFill="1" applyBorder="1"/>
    <xf numFmtId="166" fontId="9" fillId="0" borderId="1" xfId="1" applyNumberFormat="1" applyFont="1" applyFill="1" applyBorder="1"/>
    <xf numFmtId="43" fontId="9" fillId="0" borderId="0" xfId="1" applyNumberFormat="1" applyFont="1" applyFill="1"/>
    <xf numFmtId="166" fontId="9" fillId="0" borderId="6" xfId="0" applyNumberFormat="1" applyFont="1" applyFill="1" applyBorder="1" applyAlignment="1">
      <alignment horizontal="right"/>
    </xf>
    <xf numFmtId="167" fontId="9" fillId="0" borderId="0" xfId="0" applyNumberFormat="1" applyFont="1" applyFill="1" applyAlignment="1">
      <alignment horizontal="left"/>
    </xf>
    <xf numFmtId="43" fontId="9" fillId="0" borderId="0" xfId="0" applyNumberFormat="1" applyFont="1" applyFill="1" applyAlignment="1">
      <alignment horizontal="left"/>
    </xf>
    <xf numFmtId="166" fontId="9" fillId="0" borderId="6" xfId="1" applyNumberFormat="1" applyFont="1" applyFill="1" applyBorder="1" applyAlignment="1">
      <alignment horizontal="right"/>
    </xf>
    <xf numFmtId="0" fontId="10" fillId="0" borderId="6" xfId="0" applyFont="1" applyFill="1" applyBorder="1"/>
    <xf numFmtId="166" fontId="9" fillId="0" borderId="0" xfId="0" applyNumberFormat="1" applyFont="1" applyFill="1" applyAlignment="1">
      <alignment horizontal="right"/>
    </xf>
    <xf numFmtId="169" fontId="0" fillId="0" borderId="0" xfId="0" applyNumberFormat="1" applyFont="1" applyFill="1" applyAlignment="1">
      <alignment horizontal="right"/>
    </xf>
    <xf numFmtId="169" fontId="9" fillId="0" borderId="0" xfId="0" applyNumberFormat="1" applyFont="1" applyFill="1" applyAlignment="1">
      <alignment horizontal="right"/>
    </xf>
    <xf numFmtId="169" fontId="0" fillId="0" borderId="0" xfId="0" applyNumberFormat="1" applyFill="1" applyAlignment="1">
      <alignment horizontal="right"/>
    </xf>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0" xfId="5" applyFont="1" applyFill="1" applyAlignment="1">
      <alignment horizontal="left" vertical="top" wrapText="1"/>
    </xf>
    <xf numFmtId="0" fontId="9" fillId="0" borderId="0" xfId="0" applyFont="1" applyAlignment="1">
      <alignment horizontal="left" wrapText="1"/>
    </xf>
    <xf numFmtId="0" fontId="0" fillId="0" borderId="0" xfId="0" applyAlignment="1">
      <alignment wrapText="1"/>
    </xf>
    <xf numFmtId="0" fontId="21" fillId="0" borderId="0" xfId="5" applyFont="1" applyFill="1" applyAlignment="1">
      <alignment horizontal="left" vertical="top" wrapText="1"/>
    </xf>
    <xf numFmtId="0" fontId="10" fillId="0" borderId="0" xfId="0" applyFont="1" applyAlignment="1">
      <alignment horizontal="center"/>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149">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erteilung%20d.%20Wertsch&#246;pfu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eilung d"/>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showRuler="0" zoomScaleNormal="100" workbookViewId="0"/>
  </sheetViews>
  <sheetFormatPr baseColWidth="10" defaultColWidth="11.42578125" defaultRowHeight="12.75"/>
  <cols>
    <col min="1" max="1" width="3.140625" style="121" customWidth="1"/>
    <col min="2" max="2" width="3.42578125" style="121" customWidth="1"/>
    <col min="3" max="3" width="4.42578125" customWidth="1"/>
  </cols>
  <sheetData>
    <row r="1" spans="1:14" ht="18.75">
      <c r="A1" s="118" t="s">
        <v>0</v>
      </c>
      <c r="B1" s="118"/>
      <c r="L1" s="5"/>
      <c r="M1" s="303"/>
    </row>
    <row r="2" spans="1:14" ht="18.75">
      <c r="A2" s="118"/>
      <c r="B2" s="118"/>
    </row>
    <row r="3" spans="1:14">
      <c r="I3" s="5"/>
      <c r="J3" s="5"/>
      <c r="K3" s="5"/>
      <c r="L3" s="5"/>
      <c r="M3" s="5"/>
      <c r="N3" s="5"/>
    </row>
    <row r="4" spans="1:14" ht="15.75">
      <c r="A4" s="114" t="s">
        <v>1</v>
      </c>
      <c r="B4" s="114"/>
    </row>
    <row r="5" spans="1:14">
      <c r="A5"/>
      <c r="B5"/>
    </row>
    <row r="6" spans="1:14">
      <c r="A6" s="320"/>
      <c r="B6" s="98" t="s">
        <v>2</v>
      </c>
    </row>
    <row r="7" spans="1:14">
      <c r="A7" s="320"/>
      <c r="B7" s="98" t="s">
        <v>3</v>
      </c>
    </row>
    <row r="8" spans="1:14">
      <c r="A8" s="320"/>
      <c r="B8" s="98" t="s">
        <v>4</v>
      </c>
    </row>
    <row r="9" spans="1:14">
      <c r="A9" s="320"/>
      <c r="B9" s="98" t="s">
        <v>5</v>
      </c>
    </row>
    <row r="10" spans="1:14">
      <c r="A10" s="320"/>
      <c r="B10" s="98" t="s">
        <v>6</v>
      </c>
    </row>
    <row r="11" spans="1:14">
      <c r="A11" s="120"/>
      <c r="B11" s="120"/>
    </row>
    <row r="12" spans="1:14" ht="15.75">
      <c r="A12" s="114" t="s">
        <v>7</v>
      </c>
      <c r="B12" s="114"/>
      <c r="C12" s="98"/>
    </row>
    <row r="13" spans="1:14" ht="15.75">
      <c r="A13" s="114"/>
      <c r="B13" s="114"/>
      <c r="C13" s="98"/>
    </row>
    <row r="14" spans="1:14">
      <c r="B14" s="2" t="s">
        <v>8</v>
      </c>
      <c r="C14" s="98"/>
    </row>
    <row r="15" spans="1:14">
      <c r="C15" s="98" t="s">
        <v>9</v>
      </c>
    </row>
    <row r="16" spans="1:14">
      <c r="C16" s="117" t="s">
        <v>10</v>
      </c>
    </row>
    <row r="17" spans="2:3">
      <c r="C17" s="117" t="s">
        <v>11</v>
      </c>
    </row>
    <row r="18" spans="2:3">
      <c r="C18" s="98" t="s">
        <v>12</v>
      </c>
    </row>
    <row r="19" spans="2:3">
      <c r="B19" s="2" t="s">
        <v>13</v>
      </c>
      <c r="C19" s="98"/>
    </row>
    <row r="20" spans="2:3">
      <c r="C20" s="98" t="s">
        <v>14</v>
      </c>
    </row>
    <row r="21" spans="2:3">
      <c r="C21" s="98" t="s">
        <v>15</v>
      </c>
    </row>
    <row r="22" spans="2:3">
      <c r="B22" s="2" t="s">
        <v>16</v>
      </c>
      <c r="C22" s="98"/>
    </row>
    <row r="23" spans="2:3">
      <c r="B23" s="65"/>
      <c r="C23" s="98" t="s">
        <v>17</v>
      </c>
    </row>
    <row r="24" spans="2:3">
      <c r="C24" s="98" t="s">
        <v>18</v>
      </c>
    </row>
    <row r="25" spans="2:3">
      <c r="C25" s="98" t="s">
        <v>19</v>
      </c>
    </row>
    <row r="26" spans="2:3">
      <c r="C26" s="98" t="s">
        <v>20</v>
      </c>
    </row>
    <row r="27" spans="2:3">
      <c r="C27" s="98" t="s">
        <v>21</v>
      </c>
    </row>
    <row r="28" spans="2:3">
      <c r="C28" s="98" t="s">
        <v>22</v>
      </c>
    </row>
    <row r="29" spans="2:3">
      <c r="C29" s="98" t="s">
        <v>23</v>
      </c>
    </row>
    <row r="30" spans="2:3">
      <c r="C30" s="98" t="s">
        <v>24</v>
      </c>
    </row>
    <row r="31" spans="2:3">
      <c r="B31" s="2" t="s">
        <v>25</v>
      </c>
    </row>
    <row r="32" spans="2:3">
      <c r="B32" s="65"/>
      <c r="C32" s="98" t="s">
        <v>26</v>
      </c>
    </row>
    <row r="33" spans="2:8">
      <c r="C33" s="98" t="s">
        <v>27</v>
      </c>
    </row>
    <row r="34" spans="2:8">
      <c r="C34" s="98" t="s">
        <v>28</v>
      </c>
    </row>
    <row r="35" spans="2:8">
      <c r="C35" s="98" t="s">
        <v>29</v>
      </c>
    </row>
    <row r="36" spans="2:8">
      <c r="C36" s="98" t="s">
        <v>30</v>
      </c>
    </row>
    <row r="37" spans="2:8">
      <c r="B37" s="65"/>
      <c r="C37" s="98" t="s">
        <v>31</v>
      </c>
    </row>
    <row r="38" spans="2:8">
      <c r="C38" s="98" t="s">
        <v>32</v>
      </c>
    </row>
    <row r="39" spans="2:8">
      <c r="C39" s="100" t="s">
        <v>33</v>
      </c>
    </row>
    <row r="40" spans="2:8">
      <c r="C40" s="98" t="s">
        <v>34</v>
      </c>
    </row>
    <row r="41" spans="2:8">
      <c r="C41" s="98" t="s">
        <v>35</v>
      </c>
    </row>
    <row r="42" spans="2:8">
      <c r="C42" s="98" t="s">
        <v>36</v>
      </c>
    </row>
    <row r="43" spans="2:8">
      <c r="C43" s="98" t="s">
        <v>37</v>
      </c>
    </row>
    <row r="44" spans="2:8">
      <c r="C44" s="98" t="s">
        <v>38</v>
      </c>
    </row>
    <row r="45" spans="2:8">
      <c r="B45" s="65"/>
      <c r="C45" s="98" t="s">
        <v>39</v>
      </c>
    </row>
    <row r="46" spans="2:8">
      <c r="C46" s="98" t="s">
        <v>40</v>
      </c>
    </row>
    <row r="47" spans="2:8">
      <c r="C47" s="98" t="s">
        <v>41</v>
      </c>
      <c r="G47" s="5"/>
      <c r="H47" s="5"/>
    </row>
    <row r="48" spans="2:8">
      <c r="C48" s="98" t="s">
        <v>42</v>
      </c>
    </row>
    <row r="49" spans="1:7">
      <c r="B49" s="2" t="s">
        <v>43</v>
      </c>
    </row>
    <row r="50" spans="1:7">
      <c r="B50" s="5"/>
      <c r="C50" s="117" t="s">
        <v>44</v>
      </c>
      <c r="D50" s="5"/>
    </row>
    <row r="51" spans="1:7">
      <c r="B51" s="5"/>
      <c r="C51" s="98" t="s">
        <v>45</v>
      </c>
      <c r="D51" s="5"/>
    </row>
    <row r="52" spans="1:7">
      <c r="A52" s="2"/>
      <c r="B52" s="5"/>
      <c r="C52" s="98" t="s">
        <v>46</v>
      </c>
      <c r="D52" s="5"/>
    </row>
    <row r="53" spans="1:7">
      <c r="A53" s="2"/>
      <c r="B53" s="5"/>
      <c r="C53" s="98" t="s">
        <v>47</v>
      </c>
      <c r="D53" s="5"/>
    </row>
    <row r="54" spans="1:7">
      <c r="A54" s="2"/>
      <c r="B54" s="2" t="s">
        <v>48</v>
      </c>
      <c r="D54" s="98"/>
    </row>
    <row r="55" spans="1:7">
      <c r="B55"/>
      <c r="C55" s="98" t="s">
        <v>49</v>
      </c>
    </row>
    <row r="56" spans="1:7">
      <c r="C56" s="98" t="s">
        <v>50</v>
      </c>
    </row>
    <row r="57" spans="1:7">
      <c r="C57" s="98" t="s">
        <v>51</v>
      </c>
    </row>
    <row r="58" spans="1:7">
      <c r="C58" s="98" t="s">
        <v>52</v>
      </c>
    </row>
    <row r="59" spans="1:7">
      <c r="B59" s="4"/>
      <c r="C59" s="5"/>
      <c r="D59" s="5"/>
      <c r="E59" s="5"/>
      <c r="F59" s="5"/>
      <c r="G59" s="5"/>
    </row>
    <row r="60" spans="1:7">
      <c r="B60" s="4"/>
      <c r="C60" s="5"/>
      <c r="D60" s="5"/>
      <c r="E60" s="5"/>
      <c r="F60" s="5"/>
      <c r="G60" s="5"/>
    </row>
    <row r="61" spans="1:7">
      <c r="B61" s="4"/>
      <c r="C61" s="5"/>
      <c r="D61" s="5"/>
      <c r="E61" s="5"/>
      <c r="F61" s="5"/>
      <c r="G61" s="5"/>
    </row>
    <row r="62" spans="1:7">
      <c r="B62" s="65"/>
      <c r="C62" s="5"/>
      <c r="D62" s="5"/>
      <c r="E62" s="5"/>
      <c r="F62" s="5"/>
      <c r="G62" s="5"/>
    </row>
    <row r="63" spans="1:7">
      <c r="B63" s="4"/>
      <c r="C63" s="5"/>
      <c r="D63" s="5"/>
      <c r="E63" s="5"/>
      <c r="F63" s="5"/>
      <c r="G63" s="5"/>
    </row>
    <row r="64" spans="1:7">
      <c r="B64" s="65"/>
      <c r="C64" s="5"/>
      <c r="D64" s="5"/>
      <c r="E64" s="5"/>
      <c r="F64" s="5"/>
      <c r="G64" s="5"/>
    </row>
    <row r="65" spans="2:7">
      <c r="B65" s="65"/>
      <c r="C65" s="5"/>
      <c r="D65" s="5"/>
      <c r="E65" s="5"/>
      <c r="F65" s="5"/>
      <c r="G65" s="5"/>
    </row>
    <row r="66" spans="2:7">
      <c r="B66" s="4"/>
      <c r="C66" s="5"/>
      <c r="D66" s="5"/>
      <c r="E66" s="5"/>
      <c r="F66" s="5"/>
      <c r="G66" s="5"/>
    </row>
  </sheetData>
  <phoneticPr fontId="14" type="noConversion"/>
  <hyperlinks>
    <hyperlink ref="C30" location="'Market shares'!A1" display="Marktanteile"/>
    <hyperlink ref="C34" location="'Trainees'!A1" display="Lernpersonal"/>
    <hyperlink ref="C35" location="'Young talent'!A1" display="Nachwuchskräfte"/>
    <hyperlink ref="C46" location="'Employee satisfaction'!A1" display="Personalzufriedenheit"/>
    <hyperlink ref="C15" location="'Result'!A1" display="Finanzielles Ergebnis Konzern und Segmente"/>
    <hyperlink ref="C16" location="'Financing'!A1" display="Finanzierung"/>
    <hyperlink ref="C20" location="'Volumes'!A1" display="Mengenentwicklung in den Segmenten und Bereichen"/>
    <hyperlink ref="C17" location="'Cash flow &amp; investments'!A1" display="Cashflow und Investitionen"/>
    <hyperlink ref="C32" location="'Headcount'!A1" display="Personalbestand"/>
    <hyperlink ref="C28" location="'Post offices'!A1" display="Poststellen"/>
    <hyperlink ref="C18" location="'Brand value'!A1" display="Markenwert"/>
    <hyperlink ref="C33" location="'Staff turnover'!A1" display="Personalfluktuation"/>
    <hyperlink ref="C47" location="'Motivation and commitment'!A1" display="Motivation und Engagement"/>
    <hyperlink ref="C57" location="'Jobs in regions'!A1" display="Arbeitsplätze in Regionen (Kantonele Verteilung, Randregionen)"/>
    <hyperlink ref="C43" location="'Demographics'!A1" display="Demographie (Altersverteilung)"/>
    <hyperlink ref="C44" location="'Part-time'!A1" display="Teilzeit"/>
    <hyperlink ref="C55" location="'Charity and sponsorship'!A1" display="Wohltätigkeit und Sponsoring"/>
    <hyperlink ref="C58" location="'Distribution of added value'!A1" display="Verteilung der Wertschöpfung"/>
    <hyperlink ref="C48" location="'Job centre'!A1" display="Arbeitsmarktzentrum"/>
    <hyperlink ref="C45" location="'Health management'!A1" display="Gesundheitsmanagement (Unfälle, Krankheits- und unfallbedingte Aussetztage)"/>
    <hyperlink ref="C37" location="'Remuneration'!A1" display="Entschädigungen"/>
    <hyperlink ref="C56" location="'Breaches of the law'!A1" display="Gesetzesverstösse"/>
    <hyperlink ref="C38" location="'Pension fund'!A1" display="Pensionskasse"/>
    <hyperlink ref="C41" location="'Language diversity'!A1" display="Sprachenvielfalt"/>
    <hyperlink ref="C42" location="'Nationalities'!A1" display="Nationalitäten"/>
    <hyperlink ref="C39" location="'Gender distribution'!A1" display="Geschlechterverteilung"/>
    <hyperlink ref="C40" location="'Women in management'!A1" display="Frauenanteil im Management"/>
    <hyperlink ref="B7" location="'Report content'!A1" display="Grundsätze zur Bestimmung der Berichtsinhalte"/>
    <hyperlink ref="B8" location="'Report quality'!A1" display="Grundsätze zur Berichtsqualität"/>
    <hyperlink ref="B9" location="Grundsatz_zur_Berichtsabgrenzung" display="Grundsatz zur Berichtsabgrenzung"/>
    <hyperlink ref="B10" location="Publikationsrhythmus" display="Publikationsrhythmus"/>
    <hyperlink ref="B6" location="'Principles'!A1" display="Grundsätze und Prinzipien der integrierten Berichterstattung"/>
    <hyperlink ref="C36" location="'Employment conditions'!A1" display="Anstellungsverhältnisse"/>
    <hyperlink ref="C24" location="'Price comparison'!A1" display="Preisvergleich (Briefpreisindex, Paketpreisindex)"/>
    <hyperlink ref="C23" location="'Customer satisfaction'!A1" display="Kundenzufriedenheit"/>
    <hyperlink ref="C25" location="'Delivery times'!A1" display="Laufzeiten Briefe und Pakete"/>
    <hyperlink ref="C26" location="'Processing of payment slips'!A1" display="Taggerechte Verarbeitung der Zahlungsbelege (PostFinance)"/>
    <hyperlink ref="C29" location="'Density of NAPs'!A1" display="Dichte der Netzzugangspunkte (Ländervergleich)"/>
    <hyperlink ref="C21" location="'Volume of payment transactions'!A1" display="Volumen des Zahlungsverkehrs"/>
    <hyperlink ref="C27" location="'Queuing times at counters'!A1" display="Wartezeiten am Schalter"/>
    <hyperlink ref="C50" location="'Energy consumption'!A1" display="Direkter und indirekter Energiebedarf"/>
    <hyperlink ref="C51" location="'Paper, water, waste'!A1" display="Papier Wasser Abfall"/>
    <hyperlink ref="C52" location="'Carbon footprint'!A1" display="Klimabelastung"/>
    <hyperlink ref="C53" location="'Air pollution'!A1" display="Luftschadstoffe"/>
  </hyperlinks>
  <pageMargins left="0.78740157499999996" right="0.78740157499999996" top="0.984251969" bottom="0.984251969" header="0.5" footer="0.5"/>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2"/>
  <sheetViews>
    <sheetView showRuler="0" workbookViewId="0">
      <selection activeCell="E5" sqref="E5"/>
    </sheetView>
  </sheetViews>
  <sheetFormatPr baseColWidth="10" defaultColWidth="10.7109375" defaultRowHeight="12.75"/>
  <cols>
    <col min="1" max="1" width="49" style="5" customWidth="1"/>
    <col min="2" max="2" width="8.42578125" style="5" bestFit="1" customWidth="1"/>
    <col min="3" max="3" width="8.140625" style="8" bestFit="1" customWidth="1"/>
    <col min="4" max="4" width="12.28515625" style="8" customWidth="1"/>
    <col min="5" max="5" width="11.42578125" style="8" customWidth="1"/>
    <col min="6" max="8" width="10.7109375" style="8" customWidth="1"/>
    <col min="9" max="9" width="11.42578125" style="8" customWidth="1"/>
    <col min="10" max="10" width="10.7109375" style="8"/>
    <col min="11" max="16384" width="10.7109375" style="5"/>
  </cols>
  <sheetData>
    <row r="1" spans="1:14">
      <c r="A1" s="97" t="s">
        <v>494</v>
      </c>
      <c r="C1" s="5"/>
      <c r="D1" s="5"/>
      <c r="E1" s="5"/>
      <c r="F1" s="5"/>
      <c r="G1" s="5"/>
      <c r="H1" s="5"/>
      <c r="I1" s="5"/>
      <c r="J1" s="5"/>
    </row>
    <row r="2" spans="1:14">
      <c r="A2" s="97"/>
      <c r="C2" s="5"/>
      <c r="D2" s="5"/>
      <c r="E2" s="5"/>
      <c r="F2" s="5"/>
      <c r="G2" s="5"/>
      <c r="H2" s="5"/>
      <c r="I2" s="5"/>
      <c r="J2" s="5"/>
    </row>
    <row r="3" spans="1:14">
      <c r="A3" s="4" t="s">
        <v>495</v>
      </c>
      <c r="C3" t="s">
        <v>496</v>
      </c>
      <c r="D3" s="5" t="s">
        <v>497</v>
      </c>
      <c r="E3" s="24">
        <v>2013</v>
      </c>
      <c r="F3" s="24">
        <v>2012</v>
      </c>
      <c r="G3" s="4">
        <v>2011</v>
      </c>
      <c r="H3" s="4">
        <v>2010</v>
      </c>
      <c r="I3" s="4">
        <v>2009</v>
      </c>
      <c r="J3" s="4">
        <v>2008</v>
      </c>
      <c r="K3" s="4">
        <v>2007</v>
      </c>
      <c r="L3" s="4">
        <v>2006</v>
      </c>
      <c r="M3" s="4">
        <v>2005</v>
      </c>
    </row>
    <row r="4" spans="1:14">
      <c r="A4" s="4"/>
      <c r="C4" s="110"/>
      <c r="G4" s="4"/>
      <c r="H4" s="4"/>
      <c r="I4" s="4"/>
      <c r="J4" s="4"/>
      <c r="K4" s="4"/>
      <c r="L4" s="4"/>
      <c r="M4" s="4"/>
    </row>
    <row r="5" spans="1:14">
      <c r="A5" s="5" t="s">
        <v>498</v>
      </c>
      <c r="B5" s="5" t="s">
        <v>499</v>
      </c>
      <c r="C5" s="8">
        <v>1</v>
      </c>
      <c r="D5" s="8">
        <v>2.8</v>
      </c>
      <c r="E5" s="8">
        <v>-367</v>
      </c>
      <c r="F5" s="231">
        <v>13424</v>
      </c>
      <c r="G5" s="71">
        <v>965</v>
      </c>
      <c r="H5" s="71">
        <v>931</v>
      </c>
      <c r="I5" s="63">
        <v>824</v>
      </c>
      <c r="J5" s="5">
        <v>977</v>
      </c>
      <c r="K5" s="5">
        <v>938</v>
      </c>
      <c r="L5" s="8" t="s">
        <v>500</v>
      </c>
      <c r="M5" s="8" t="s">
        <v>501</v>
      </c>
    </row>
    <row r="6" spans="1:14">
      <c r="A6" s="5" t="s">
        <v>502</v>
      </c>
      <c r="B6" s="5" t="s">
        <v>503</v>
      </c>
      <c r="D6" s="8">
        <v>2.8</v>
      </c>
      <c r="E6" s="8">
        <v>453</v>
      </c>
      <c r="F6" s="202">
        <v>443</v>
      </c>
      <c r="G6" s="71">
        <v>429</v>
      </c>
      <c r="H6" s="71">
        <v>364</v>
      </c>
      <c r="I6" s="63">
        <v>431</v>
      </c>
      <c r="J6" s="5">
        <v>516</v>
      </c>
      <c r="K6" s="5">
        <v>644</v>
      </c>
      <c r="L6" s="5">
        <v>540</v>
      </c>
      <c r="M6" s="5">
        <v>347</v>
      </c>
    </row>
    <row r="7" spans="1:14">
      <c r="A7" s="5" t="s">
        <v>504</v>
      </c>
      <c r="B7" s="5" t="s">
        <v>505</v>
      </c>
      <c r="D7" s="8">
        <v>2.8</v>
      </c>
      <c r="E7" s="8">
        <v>364</v>
      </c>
      <c r="F7" s="202">
        <v>228</v>
      </c>
      <c r="G7" s="71">
        <v>239</v>
      </c>
      <c r="H7" s="71">
        <v>176</v>
      </c>
      <c r="I7" s="63">
        <v>270</v>
      </c>
      <c r="J7" s="5">
        <v>326</v>
      </c>
      <c r="K7" s="5">
        <v>322</v>
      </c>
      <c r="L7" s="5">
        <v>195</v>
      </c>
      <c r="M7" s="5">
        <v>176</v>
      </c>
    </row>
    <row r="8" spans="1:14">
      <c r="A8" s="5" t="s">
        <v>506</v>
      </c>
      <c r="B8" s="5" t="s">
        <v>507</v>
      </c>
      <c r="D8" s="8">
        <v>2.8</v>
      </c>
      <c r="E8" s="8" t="s">
        <v>508</v>
      </c>
      <c r="F8" s="202">
        <v>162</v>
      </c>
      <c r="G8" s="71">
        <v>168</v>
      </c>
      <c r="H8" s="71">
        <v>163</v>
      </c>
      <c r="I8" s="63">
        <v>109</v>
      </c>
      <c r="J8" s="5">
        <v>147</v>
      </c>
      <c r="K8" s="5">
        <v>281</v>
      </c>
      <c r="L8" s="5">
        <v>310</v>
      </c>
      <c r="M8" s="5">
        <v>153</v>
      </c>
    </row>
    <row r="9" spans="1:14">
      <c r="A9" s="168" t="s">
        <v>509</v>
      </c>
      <c r="B9" s="5" t="s">
        <v>510</v>
      </c>
      <c r="D9" s="8">
        <v>2.8</v>
      </c>
      <c r="E9" s="8">
        <v>48</v>
      </c>
      <c r="F9" s="202">
        <v>19</v>
      </c>
      <c r="G9" s="71">
        <v>11</v>
      </c>
      <c r="H9" s="71">
        <v>0</v>
      </c>
      <c r="I9" s="63">
        <v>0</v>
      </c>
      <c r="J9" s="71">
        <v>0</v>
      </c>
      <c r="K9" s="71">
        <v>0</v>
      </c>
      <c r="L9" s="71">
        <v>0</v>
      </c>
      <c r="M9" s="71">
        <v>0</v>
      </c>
    </row>
    <row r="10" spans="1:14">
      <c r="A10" s="5" t="s">
        <v>511</v>
      </c>
      <c r="B10" s="5" t="s">
        <v>512</v>
      </c>
      <c r="D10" s="8">
        <v>2.8</v>
      </c>
      <c r="E10" s="8">
        <v>41</v>
      </c>
      <c r="F10" s="202">
        <v>34</v>
      </c>
      <c r="G10" s="71">
        <v>11</v>
      </c>
      <c r="H10" s="71">
        <v>25</v>
      </c>
      <c r="I10" s="63">
        <v>52</v>
      </c>
      <c r="J10" s="5">
        <v>43</v>
      </c>
      <c r="K10" s="5">
        <v>41</v>
      </c>
      <c r="L10" s="5">
        <v>35</v>
      </c>
      <c r="M10" s="5">
        <v>18</v>
      </c>
    </row>
    <row r="11" spans="1:14">
      <c r="A11" s="5" t="s">
        <v>513</v>
      </c>
      <c r="B11" s="5" t="s">
        <v>514</v>
      </c>
      <c r="D11" s="8">
        <v>2.8</v>
      </c>
      <c r="E11" s="8">
        <v>100</v>
      </c>
      <c r="F11" s="202">
        <v>100</v>
      </c>
      <c r="G11" s="71">
        <v>100</v>
      </c>
      <c r="H11" s="71">
        <v>100</v>
      </c>
      <c r="I11" s="63">
        <v>100</v>
      </c>
      <c r="J11" s="5">
        <v>100</v>
      </c>
      <c r="K11" s="5">
        <v>100</v>
      </c>
      <c r="L11" s="5">
        <v>100</v>
      </c>
      <c r="M11" s="5">
        <v>100</v>
      </c>
    </row>
    <row r="12" spans="1:14">
      <c r="A12" s="51"/>
      <c r="J12" s="81"/>
      <c r="K12" s="8"/>
      <c r="L12" s="8"/>
      <c r="M12" s="8"/>
      <c r="N12" s="8"/>
    </row>
    <row r="14" spans="1:14" ht="14.25">
      <c r="A14" s="30" t="s">
        <v>515</v>
      </c>
    </row>
    <row r="16" spans="1:14">
      <c r="A16" s="15"/>
    </row>
    <row r="18" spans="1:26">
      <c r="A18" s="4"/>
      <c r="K18" s="8"/>
      <c r="L18" s="8"/>
      <c r="M18" s="8"/>
      <c r="N18" s="8"/>
    </row>
    <row r="20" spans="1:26" ht="15">
      <c r="O20" s="80"/>
      <c r="U20" s="47"/>
      <c r="V20" s="47"/>
      <c r="W20" s="47"/>
      <c r="X20" s="47"/>
      <c r="Y20" s="47"/>
      <c r="Z20" s="47"/>
    </row>
    <row r="21" spans="1:26">
      <c r="O21" s="47"/>
    </row>
    <row r="22" spans="1:26">
      <c r="K22" s="8"/>
      <c r="L22" s="8"/>
      <c r="M22" s="8"/>
      <c r="N22" s="8"/>
      <c r="O22" s="47"/>
      <c r="P22" s="47"/>
    </row>
  </sheetData>
  <phoneticPr fontId="14" type="noConversion"/>
  <conditionalFormatting sqref="J9:M9 I5:I11 F5:F11">
    <cfRule type="cellIs" dxfId="3039" priority="661" stopIfTrue="1" operator="equal">
      <formula>"-"</formula>
    </cfRule>
  </conditionalFormatting>
  <conditionalFormatting sqref="F5:H11">
    <cfRule type="cellIs" dxfId="3038" priority="659" stopIfTrue="1" operator="equal">
      <formula>"-"</formula>
    </cfRule>
    <cfRule type="containsText" dxfId="3037" priority="660" stopIfTrue="1" operator="containsText" text="leer">
      <formula>NOT(ISERROR(SEARCH("leer",F5)))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6"/>
  <sheetViews>
    <sheetView showRuler="0" workbookViewId="0">
      <selection activeCell="E5" sqref="E5"/>
    </sheetView>
  </sheetViews>
  <sheetFormatPr baseColWidth="10" defaultColWidth="10.7109375" defaultRowHeight="12.75"/>
  <cols>
    <col min="1" max="1" width="44" style="5" customWidth="1"/>
    <col min="2" max="2" width="8.42578125" style="5" bestFit="1" customWidth="1"/>
    <col min="3" max="3" width="8.28515625" style="8" bestFit="1" customWidth="1"/>
    <col min="4" max="4" width="12.28515625" style="8" customWidth="1"/>
    <col min="5" max="10" width="10.7109375" style="8" customWidth="1"/>
    <col min="11" max="14" width="10.7109375" style="5" customWidth="1"/>
    <col min="15" max="16384" width="10.7109375" style="5"/>
  </cols>
  <sheetData>
    <row r="1" spans="1:26">
      <c r="A1" s="97" t="s">
        <v>516</v>
      </c>
      <c r="C1" s="5"/>
      <c r="D1" s="5"/>
      <c r="E1" s="5"/>
      <c r="F1" s="5"/>
      <c r="G1" s="5"/>
      <c r="H1" s="5"/>
      <c r="I1" s="5"/>
      <c r="J1" s="5"/>
    </row>
    <row r="2" spans="1:26">
      <c r="A2" s="97"/>
      <c r="C2" s="5"/>
      <c r="D2" s="5"/>
      <c r="E2" s="5"/>
      <c r="F2" s="5"/>
      <c r="G2" s="5"/>
      <c r="H2" s="5"/>
      <c r="I2" s="5"/>
      <c r="J2" s="5"/>
    </row>
    <row r="3" spans="1:26">
      <c r="A3" s="4" t="s">
        <v>517</v>
      </c>
      <c r="C3" t="s">
        <v>518</v>
      </c>
      <c r="D3" s="5" t="s">
        <v>519</v>
      </c>
      <c r="E3" s="4">
        <v>2013</v>
      </c>
      <c r="F3" s="4">
        <v>2012</v>
      </c>
      <c r="G3" s="4">
        <v>2011</v>
      </c>
      <c r="H3" s="4">
        <v>2010</v>
      </c>
      <c r="I3" s="4">
        <v>2009</v>
      </c>
      <c r="J3" s="4">
        <v>2008</v>
      </c>
      <c r="K3" s="4">
        <v>2007</v>
      </c>
      <c r="L3" s="4">
        <v>2006</v>
      </c>
      <c r="M3" s="4">
        <v>2005</v>
      </c>
      <c r="N3" s="4">
        <v>2004</v>
      </c>
    </row>
    <row r="4" spans="1:26">
      <c r="A4" s="4"/>
    </row>
    <row r="5" spans="1:26">
      <c r="A5" s="5" t="s">
        <v>520</v>
      </c>
      <c r="B5" s="5" t="s">
        <v>521</v>
      </c>
      <c r="C5" s="8">
        <v>2</v>
      </c>
      <c r="D5" s="8">
        <v>2.2000000000000002</v>
      </c>
      <c r="E5" s="71" t="s">
        <v>522</v>
      </c>
      <c r="F5" s="8" t="s">
        <v>523</v>
      </c>
      <c r="G5" s="71">
        <v>549.70000000000005</v>
      </c>
      <c r="H5" s="71">
        <v>531.1</v>
      </c>
      <c r="I5" s="58">
        <v>561.29999999999995</v>
      </c>
      <c r="J5" s="74">
        <v>566.29999999999995</v>
      </c>
      <c r="K5" s="8">
        <v>539.4</v>
      </c>
      <c r="L5" s="8">
        <v>534.9</v>
      </c>
      <c r="M5" s="8">
        <v>479.1</v>
      </c>
      <c r="N5" s="8">
        <v>468.3</v>
      </c>
    </row>
    <row r="6" spans="1:26">
      <c r="A6" s="15" t="s">
        <v>524</v>
      </c>
      <c r="B6" s="5" t="s">
        <v>525</v>
      </c>
      <c r="C6" s="8" t="s">
        <v>526</v>
      </c>
      <c r="D6" s="8">
        <v>2.2000000000000002</v>
      </c>
      <c r="E6" s="71" t="s">
        <v>527</v>
      </c>
      <c r="F6" s="8" t="s">
        <v>528</v>
      </c>
      <c r="G6" s="71">
        <v>72</v>
      </c>
      <c r="H6" s="71">
        <v>72</v>
      </c>
      <c r="I6" s="58">
        <v>74</v>
      </c>
      <c r="J6" s="74">
        <v>76</v>
      </c>
      <c r="K6" s="8">
        <v>63</v>
      </c>
      <c r="L6" s="8">
        <v>69</v>
      </c>
      <c r="M6" s="8">
        <v>71</v>
      </c>
      <c r="N6" s="8">
        <v>58</v>
      </c>
    </row>
    <row r="7" spans="1:26" ht="25.5">
      <c r="A7" s="51" t="s">
        <v>529</v>
      </c>
      <c r="B7" s="5" t="s">
        <v>530</v>
      </c>
      <c r="C7" s="8" t="s">
        <v>531</v>
      </c>
      <c r="D7" s="8">
        <v>2.2000000000000002</v>
      </c>
      <c r="E7" s="71" t="s">
        <v>532</v>
      </c>
      <c r="F7" s="8" t="s">
        <v>533</v>
      </c>
      <c r="G7" s="71">
        <v>28</v>
      </c>
      <c r="H7" s="71">
        <v>28</v>
      </c>
      <c r="I7" s="126">
        <v>26</v>
      </c>
      <c r="J7" s="81">
        <v>24</v>
      </c>
      <c r="K7" s="8">
        <v>37</v>
      </c>
      <c r="L7" s="8">
        <v>31</v>
      </c>
      <c r="M7" s="8">
        <v>29</v>
      </c>
      <c r="N7" s="8">
        <v>42</v>
      </c>
    </row>
    <row r="9" spans="1:26">
      <c r="D9" s="24"/>
      <c r="E9" s="24"/>
      <c r="F9" s="24"/>
    </row>
    <row r="10" spans="1:26">
      <c r="A10" s="237" t="s">
        <v>534</v>
      </c>
      <c r="B10" s="241"/>
      <c r="C10" s="241"/>
    </row>
    <row r="11" spans="1:26">
      <c r="A11" s="240" t="s">
        <v>535</v>
      </c>
    </row>
    <row r="12" spans="1:26">
      <c r="A12" s="4"/>
      <c r="K12" s="8"/>
      <c r="L12" s="8"/>
      <c r="M12" s="8"/>
      <c r="N12" s="8"/>
    </row>
    <row r="14" spans="1:26" ht="15">
      <c r="O14" s="80"/>
      <c r="U14" s="47"/>
      <c r="V14" s="47"/>
      <c r="W14" s="47"/>
      <c r="X14" s="47"/>
      <c r="Y14" s="47"/>
      <c r="Z14" s="47"/>
    </row>
    <row r="15" spans="1:26">
      <c r="O15" s="47"/>
    </row>
    <row r="16" spans="1:26">
      <c r="A16" s="30"/>
      <c r="K16" s="8"/>
      <c r="L16" s="8"/>
      <c r="M16" s="8"/>
      <c r="N16" s="8"/>
      <c r="O16" s="47"/>
      <c r="P16" s="47"/>
    </row>
  </sheetData>
  <phoneticPr fontId="14" type="noConversion"/>
  <conditionalFormatting sqref="I5:I7">
    <cfRule type="cellIs" dxfId="3036" priority="1297" operator="equal">
      <formula>"-"</formula>
    </cfRule>
  </conditionalFormatting>
  <conditionalFormatting sqref="G5:G7">
    <cfRule type="cellIs" dxfId="3035" priority="15" stopIfTrue="1" operator="equal">
      <formula>"-"</formula>
    </cfRule>
    <cfRule type="containsText" dxfId="3034" priority="16" stopIfTrue="1" operator="containsText" text="leer">
      <formula>NOT(ISERROR(SEARCH("leer",G5)))</formula>
    </cfRule>
  </conditionalFormatting>
  <conditionalFormatting sqref="G5:G7">
    <cfRule type="cellIs" dxfId="3033" priority="13" stopIfTrue="1" operator="equal">
      <formula>"-"</formula>
    </cfRule>
    <cfRule type="containsText" dxfId="3032" priority="14" stopIfTrue="1" operator="containsText" text="leer">
      <formula>NOT(ISERROR(SEARCH("leer",G5)))</formula>
    </cfRule>
  </conditionalFormatting>
  <conditionalFormatting sqref="G5:G7">
    <cfRule type="cellIs" dxfId="3031" priority="11" stopIfTrue="1" operator="equal">
      <formula>"-"</formula>
    </cfRule>
    <cfRule type="containsText" dxfId="3030" priority="12" stopIfTrue="1" operator="containsText" text="leer">
      <formula>NOT(ISERROR(SEARCH("leer",G5)))</formula>
    </cfRule>
  </conditionalFormatting>
  <conditionalFormatting sqref="G5:G7">
    <cfRule type="cellIs" dxfId="3029" priority="9" stopIfTrue="1" operator="equal">
      <formula>"-"</formula>
    </cfRule>
    <cfRule type="containsText" dxfId="3028" priority="10" stopIfTrue="1" operator="containsText" text="leer">
      <formula>NOT(ISERROR(SEARCH("leer",G5)))</formula>
    </cfRule>
  </conditionalFormatting>
  <conditionalFormatting sqref="G5:G7">
    <cfRule type="cellIs" dxfId="3027" priority="7" stopIfTrue="1" operator="equal">
      <formula>"-"</formula>
    </cfRule>
    <cfRule type="containsText" dxfId="3026" priority="8" stopIfTrue="1" operator="containsText" text="leer">
      <formula>NOT(ISERROR(SEARCH("leer",G5)))</formula>
    </cfRule>
  </conditionalFormatting>
  <conditionalFormatting sqref="F5:F7">
    <cfRule type="cellIs" dxfId="3025" priority="5" stopIfTrue="1" operator="equal">
      <formula>"-"</formula>
    </cfRule>
    <cfRule type="containsText" dxfId="3024" priority="6" stopIfTrue="1" operator="containsText" text="leer">
      <formula>NOT(ISERROR(SEARCH("leer",F5)))</formula>
    </cfRule>
  </conditionalFormatting>
  <conditionalFormatting sqref="F5:F7">
    <cfRule type="cellIs" dxfId="3023" priority="4" stopIfTrue="1" operator="equal">
      <formula>"-"</formula>
    </cfRule>
  </conditionalFormatting>
  <conditionalFormatting sqref="F5:F7">
    <cfRule type="cellIs" dxfId="3022" priority="2" stopIfTrue="1" operator="equal">
      <formula>"-"</formula>
    </cfRule>
    <cfRule type="containsText" dxfId="3021" priority="3" stopIfTrue="1" operator="containsText" text="leer">
      <formula>NOT(ISERROR(SEARCH("leer",F5)))</formula>
    </cfRule>
  </conditionalFormatting>
  <conditionalFormatting sqref="F5:F7">
    <cfRule type="cellIs" dxfId="302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30"/>
  <sheetViews>
    <sheetView showRuler="0" workbookViewId="0">
      <selection activeCell="E6" sqref="E6"/>
    </sheetView>
  </sheetViews>
  <sheetFormatPr baseColWidth="10" defaultColWidth="11.42578125" defaultRowHeight="12.75"/>
  <cols>
    <col min="1" max="1" width="25.7109375" bestFit="1" customWidth="1"/>
    <col min="2" max="2" width="8" customWidth="1"/>
    <col min="3" max="3" width="8.85546875" customWidth="1"/>
    <col min="4" max="4" width="12.28515625" style="8" customWidth="1"/>
    <col min="5" max="6" width="11.42578125" style="8" customWidth="1"/>
    <col min="7" max="10" width="11.42578125" customWidth="1"/>
  </cols>
  <sheetData>
    <row r="1" spans="1:16" s="5" customFormat="1">
      <c r="A1" s="97" t="s">
        <v>536</v>
      </c>
    </row>
    <row r="2" spans="1:16" s="5" customFormat="1">
      <c r="A2" s="97"/>
    </row>
    <row r="3" spans="1:16" s="2" customFormat="1">
      <c r="A3" s="4" t="s">
        <v>537</v>
      </c>
      <c r="B3" s="4"/>
      <c r="C3" t="s">
        <v>538</v>
      </c>
      <c r="D3" s="5" t="s">
        <v>539</v>
      </c>
      <c r="E3" s="24">
        <v>2013</v>
      </c>
      <c r="F3" s="24">
        <v>2012</v>
      </c>
      <c r="G3" s="24">
        <v>2011</v>
      </c>
      <c r="H3" s="24">
        <v>2010</v>
      </c>
      <c r="I3" s="24">
        <v>2009</v>
      </c>
      <c r="J3" s="24">
        <v>2008</v>
      </c>
      <c r="K3" s="4">
        <v>2007</v>
      </c>
      <c r="L3" s="4">
        <v>2006</v>
      </c>
      <c r="M3" s="4">
        <v>2005</v>
      </c>
      <c r="N3" s="4">
        <v>2004</v>
      </c>
      <c r="P3" s="4"/>
    </row>
    <row r="4" spans="1:16" s="2" customFormat="1">
      <c r="A4" s="4"/>
      <c r="B4" s="4"/>
      <c r="C4" s="110"/>
      <c r="D4" s="8"/>
      <c r="E4" s="8"/>
      <c r="F4" s="8"/>
      <c r="G4" s="110"/>
      <c r="H4" s="110"/>
      <c r="I4" s="24"/>
      <c r="J4" s="24"/>
      <c r="K4" s="4"/>
      <c r="L4" s="4"/>
      <c r="M4" s="4"/>
      <c r="N4" s="4"/>
      <c r="P4" s="4"/>
    </row>
    <row r="5" spans="1:16">
      <c r="A5" s="4" t="s">
        <v>540</v>
      </c>
      <c r="B5" s="5"/>
      <c r="C5" s="30"/>
      <c r="G5" s="30"/>
      <c r="H5" s="30"/>
      <c r="I5" s="5"/>
      <c r="J5" s="5"/>
      <c r="K5" s="5"/>
      <c r="L5" s="5"/>
      <c r="M5" s="5"/>
      <c r="N5" s="4"/>
      <c r="P5" s="159"/>
    </row>
    <row r="6" spans="1:16">
      <c r="A6" s="30" t="s">
        <v>541</v>
      </c>
      <c r="B6" s="30" t="s">
        <v>542</v>
      </c>
      <c r="C6" s="30">
        <v>1</v>
      </c>
      <c r="D6" s="8" t="s">
        <v>543</v>
      </c>
      <c r="E6" s="8">
        <v>86</v>
      </c>
      <c r="F6" s="202">
        <v>86</v>
      </c>
      <c r="G6" s="71">
        <v>87</v>
      </c>
      <c r="H6" s="71">
        <v>87</v>
      </c>
      <c r="I6" s="63">
        <v>87</v>
      </c>
      <c r="J6" s="71">
        <v>86</v>
      </c>
      <c r="K6" s="71">
        <v>88</v>
      </c>
      <c r="L6" s="30">
        <v>87</v>
      </c>
      <c r="M6" s="30">
        <v>86</v>
      </c>
      <c r="N6" s="30">
        <v>84</v>
      </c>
    </row>
    <row r="7" spans="1:16">
      <c r="A7" s="30" t="s">
        <v>544</v>
      </c>
      <c r="B7" s="30" t="s">
        <v>545</v>
      </c>
      <c r="C7" s="30">
        <v>1</v>
      </c>
      <c r="D7" s="8" t="s">
        <v>546</v>
      </c>
      <c r="E7" s="8">
        <v>82</v>
      </c>
      <c r="F7" s="202">
        <v>80</v>
      </c>
      <c r="G7" s="71">
        <v>81</v>
      </c>
      <c r="H7" s="71">
        <v>81</v>
      </c>
      <c r="I7" s="63">
        <v>80</v>
      </c>
      <c r="J7" s="71">
        <v>80</v>
      </c>
      <c r="K7" s="71">
        <v>83</v>
      </c>
      <c r="L7" s="30">
        <v>81</v>
      </c>
      <c r="M7" s="30">
        <v>80</v>
      </c>
      <c r="N7" s="30">
        <v>79</v>
      </c>
    </row>
    <row r="8" spans="1:16">
      <c r="A8" s="30" t="s">
        <v>547</v>
      </c>
      <c r="B8" s="30" t="s">
        <v>548</v>
      </c>
      <c r="C8" s="30">
        <v>1</v>
      </c>
      <c r="D8" s="8" t="s">
        <v>549</v>
      </c>
      <c r="E8" s="8">
        <v>85</v>
      </c>
      <c r="F8" s="202">
        <v>85</v>
      </c>
      <c r="G8" s="71">
        <v>86</v>
      </c>
      <c r="H8" s="71">
        <v>85</v>
      </c>
      <c r="I8" s="63">
        <v>84</v>
      </c>
      <c r="J8" s="71">
        <v>85</v>
      </c>
      <c r="K8" s="71">
        <v>84</v>
      </c>
      <c r="L8" s="30">
        <v>84</v>
      </c>
      <c r="M8" s="30">
        <v>84</v>
      </c>
      <c r="N8" s="30">
        <v>82</v>
      </c>
    </row>
    <row r="9" spans="1:16">
      <c r="A9" s="30" t="s">
        <v>550</v>
      </c>
      <c r="B9" s="30" t="s">
        <v>551</v>
      </c>
      <c r="C9" s="202" t="s">
        <v>552</v>
      </c>
      <c r="D9" s="8" t="s">
        <v>553</v>
      </c>
      <c r="E9" s="8">
        <v>83</v>
      </c>
      <c r="F9" s="202">
        <v>83</v>
      </c>
      <c r="G9" s="71">
        <v>83</v>
      </c>
      <c r="H9" s="71">
        <v>83</v>
      </c>
      <c r="I9" s="63">
        <v>81</v>
      </c>
      <c r="J9" s="71">
        <v>82</v>
      </c>
      <c r="K9" s="71">
        <v>82</v>
      </c>
      <c r="L9" s="30">
        <v>81</v>
      </c>
      <c r="M9" s="30">
        <v>81</v>
      </c>
      <c r="N9" s="30">
        <v>83</v>
      </c>
    </row>
    <row r="10" spans="1:16">
      <c r="A10" s="30" t="s">
        <v>554</v>
      </c>
      <c r="B10" s="30" t="s">
        <v>555</v>
      </c>
      <c r="C10" s="202" t="s">
        <v>556</v>
      </c>
      <c r="D10" s="8" t="s">
        <v>557</v>
      </c>
      <c r="E10" s="8">
        <v>74</v>
      </c>
      <c r="F10" s="202">
        <v>74</v>
      </c>
      <c r="G10" s="71">
        <v>75</v>
      </c>
      <c r="H10" s="71">
        <v>75</v>
      </c>
      <c r="I10" s="63">
        <v>73</v>
      </c>
      <c r="J10" s="71">
        <v>75</v>
      </c>
      <c r="K10" s="71">
        <v>73</v>
      </c>
      <c r="L10" s="30">
        <v>73</v>
      </c>
      <c r="M10" s="30">
        <v>73</v>
      </c>
      <c r="N10" s="30">
        <v>75</v>
      </c>
    </row>
    <row r="11" spans="1:16">
      <c r="A11" s="5"/>
      <c r="B11" s="30"/>
      <c r="C11" s="30"/>
      <c r="G11" s="30"/>
      <c r="H11" s="30"/>
      <c r="I11" s="63"/>
      <c r="J11" s="8"/>
      <c r="K11" s="8"/>
      <c r="L11" s="5"/>
      <c r="M11" s="5"/>
      <c r="N11" s="5"/>
    </row>
    <row r="12" spans="1:16">
      <c r="A12" s="4" t="s">
        <v>558</v>
      </c>
      <c r="B12" s="5"/>
      <c r="C12" s="30"/>
      <c r="G12" s="30"/>
      <c r="H12" s="30"/>
      <c r="I12" s="63"/>
      <c r="J12" s="5"/>
      <c r="K12" s="5"/>
      <c r="L12" s="5"/>
      <c r="M12" s="5"/>
      <c r="N12" s="4"/>
    </row>
    <row r="13" spans="1:16">
      <c r="A13" s="30" t="s">
        <v>559</v>
      </c>
      <c r="B13" s="30" t="s">
        <v>560</v>
      </c>
      <c r="C13" s="202" t="s">
        <v>561</v>
      </c>
      <c r="D13" s="8" t="s">
        <v>562</v>
      </c>
      <c r="E13" s="8">
        <v>78</v>
      </c>
      <c r="F13" s="202">
        <v>78</v>
      </c>
      <c r="G13" s="71">
        <v>78</v>
      </c>
      <c r="H13" s="71">
        <v>78</v>
      </c>
      <c r="I13" s="63">
        <v>76</v>
      </c>
      <c r="J13" s="71">
        <v>77</v>
      </c>
      <c r="K13" s="71">
        <v>78</v>
      </c>
      <c r="L13" s="30">
        <v>76</v>
      </c>
      <c r="M13" s="30">
        <v>74</v>
      </c>
      <c r="N13" s="30">
        <v>72</v>
      </c>
    </row>
    <row r="14" spans="1:16">
      <c r="A14" s="30" t="s">
        <v>563</v>
      </c>
      <c r="B14" s="30" t="s">
        <v>564</v>
      </c>
      <c r="C14" s="8" t="s">
        <v>565</v>
      </c>
      <c r="D14" s="8" t="s">
        <v>566</v>
      </c>
      <c r="E14" s="8">
        <v>78</v>
      </c>
      <c r="F14" s="202">
        <v>78</v>
      </c>
      <c r="G14" s="71">
        <v>78</v>
      </c>
      <c r="H14" s="71">
        <v>79</v>
      </c>
      <c r="I14" s="63">
        <v>79</v>
      </c>
      <c r="J14" s="71">
        <v>79</v>
      </c>
      <c r="K14" s="71">
        <v>79</v>
      </c>
      <c r="L14" s="30">
        <v>80</v>
      </c>
      <c r="M14" s="30">
        <v>79</v>
      </c>
      <c r="N14" s="30">
        <v>78</v>
      </c>
    </row>
    <row r="15" spans="1:16">
      <c r="A15" s="30" t="s">
        <v>567</v>
      </c>
      <c r="B15" s="30" t="s">
        <v>568</v>
      </c>
      <c r="C15" s="71" t="s">
        <v>569</v>
      </c>
      <c r="D15" s="8" t="s">
        <v>570</v>
      </c>
      <c r="E15" s="8" t="s">
        <v>571</v>
      </c>
      <c r="F15" s="202">
        <v>73</v>
      </c>
      <c r="G15" s="71">
        <v>72</v>
      </c>
      <c r="H15" s="71">
        <v>72</v>
      </c>
      <c r="I15" s="63">
        <v>75</v>
      </c>
      <c r="J15" s="71">
        <v>75</v>
      </c>
      <c r="K15" s="71">
        <v>75</v>
      </c>
      <c r="L15" s="30">
        <v>75</v>
      </c>
      <c r="M15" s="30">
        <v>73</v>
      </c>
      <c r="N15" s="30">
        <v>72</v>
      </c>
    </row>
    <row r="16" spans="1:16">
      <c r="A16" t="s">
        <v>572</v>
      </c>
      <c r="B16" t="s">
        <v>573</v>
      </c>
      <c r="C16" s="172" t="s">
        <v>574</v>
      </c>
      <c r="D16" s="8" t="s">
        <v>575</v>
      </c>
      <c r="E16" s="8" t="s">
        <v>576</v>
      </c>
      <c r="F16" s="71">
        <v>74</v>
      </c>
      <c r="G16" s="71">
        <v>72</v>
      </c>
      <c r="H16" s="71">
        <v>74</v>
      </c>
      <c r="I16" s="63">
        <v>75</v>
      </c>
      <c r="J16" s="3">
        <v>74</v>
      </c>
      <c r="K16" s="3">
        <v>75</v>
      </c>
      <c r="L16" s="3">
        <v>74</v>
      </c>
      <c r="M16" s="3">
        <v>74</v>
      </c>
      <c r="N16" s="30">
        <v>74</v>
      </c>
    </row>
    <row r="17" spans="1:24">
      <c r="A17" t="s">
        <v>577</v>
      </c>
      <c r="B17" t="s">
        <v>578</v>
      </c>
      <c r="C17" s="172" t="s">
        <v>579</v>
      </c>
      <c r="D17" s="8" t="s">
        <v>580</v>
      </c>
      <c r="E17" s="8" t="s">
        <v>581</v>
      </c>
      <c r="F17" s="71">
        <v>68</v>
      </c>
      <c r="G17" s="71">
        <v>72</v>
      </c>
      <c r="H17" s="71">
        <v>70</v>
      </c>
      <c r="I17" s="63">
        <v>73</v>
      </c>
      <c r="J17" s="3">
        <v>75</v>
      </c>
      <c r="K17" s="3">
        <v>74</v>
      </c>
      <c r="L17" s="3">
        <v>75</v>
      </c>
      <c r="M17" s="3">
        <v>75</v>
      </c>
      <c r="N17" s="30">
        <v>74</v>
      </c>
    </row>
    <row r="18" spans="1:24">
      <c r="A18" s="30" t="s">
        <v>582</v>
      </c>
      <c r="B18" s="30" t="s">
        <v>583</v>
      </c>
      <c r="C18" s="202" t="s">
        <v>584</v>
      </c>
      <c r="D18" s="8" t="s">
        <v>585</v>
      </c>
      <c r="E18" s="8">
        <v>80</v>
      </c>
      <c r="F18" s="202">
        <v>83</v>
      </c>
      <c r="G18" s="71">
        <v>82</v>
      </c>
      <c r="H18" s="71">
        <v>81</v>
      </c>
      <c r="I18" s="63">
        <v>78</v>
      </c>
      <c r="J18" s="71">
        <v>77</v>
      </c>
      <c r="K18" s="71">
        <v>75</v>
      </c>
      <c r="L18" s="30">
        <v>76</v>
      </c>
      <c r="M18" s="30">
        <v>76</v>
      </c>
      <c r="N18" s="30">
        <v>72</v>
      </c>
    </row>
    <row r="19" spans="1:24">
      <c r="A19" s="30" t="s">
        <v>586</v>
      </c>
      <c r="B19" s="30" t="s">
        <v>587</v>
      </c>
      <c r="C19" s="63">
        <v>1</v>
      </c>
      <c r="D19" s="8" t="s">
        <v>588</v>
      </c>
      <c r="E19" s="8">
        <v>83</v>
      </c>
      <c r="F19" s="202">
        <v>84</v>
      </c>
      <c r="G19" s="71">
        <v>83</v>
      </c>
      <c r="H19" s="71">
        <v>83</v>
      </c>
      <c r="I19" s="63">
        <v>83</v>
      </c>
      <c r="J19" s="71">
        <v>82</v>
      </c>
      <c r="K19" s="71">
        <v>82</v>
      </c>
      <c r="L19" s="30">
        <v>82</v>
      </c>
      <c r="M19" s="30">
        <v>81</v>
      </c>
      <c r="N19" s="30">
        <v>80</v>
      </c>
    </row>
    <row r="20" spans="1:24">
      <c r="A20" s="5"/>
      <c r="B20" s="30"/>
      <c r="C20" s="30"/>
      <c r="G20" s="30"/>
      <c r="H20" s="30"/>
      <c r="I20" s="30"/>
      <c r="J20" s="8"/>
      <c r="K20" s="8"/>
      <c r="L20" s="5"/>
      <c r="M20" s="5"/>
      <c r="N20" s="5"/>
    </row>
    <row r="21" spans="1:24">
      <c r="A21" s="4"/>
      <c r="B21" s="30"/>
      <c r="C21" s="30"/>
      <c r="G21" s="30"/>
      <c r="H21" s="30"/>
      <c r="I21" s="30"/>
      <c r="J21" s="8"/>
      <c r="K21" s="8"/>
      <c r="L21" s="5"/>
      <c r="M21" s="5"/>
      <c r="N21" s="4"/>
    </row>
    <row r="22" spans="1:24" s="238" customFormat="1">
      <c r="A22" s="140" t="s">
        <v>589</v>
      </c>
      <c r="B22" s="239"/>
      <c r="C22" s="239"/>
      <c r="D22" s="239"/>
      <c r="E22" s="239"/>
      <c r="F22" s="239"/>
      <c r="G22" s="239"/>
      <c r="H22" s="8"/>
      <c r="I22" s="8"/>
      <c r="W22" s="242"/>
      <c r="X22" s="242"/>
    </row>
    <row r="23" spans="1:24" s="238" customFormat="1">
      <c r="A23" s="140" t="s">
        <v>590</v>
      </c>
      <c r="B23" s="140"/>
      <c r="C23" s="140"/>
      <c r="D23" s="140"/>
      <c r="E23" s="140"/>
      <c r="F23" s="140"/>
      <c r="G23" s="140"/>
      <c r="W23" s="242"/>
      <c r="X23" s="242"/>
    </row>
    <row r="24" spans="1:24" s="238" customFormat="1">
      <c r="A24" s="237" t="s">
        <v>591</v>
      </c>
      <c r="B24" s="241"/>
      <c r="C24" s="241"/>
      <c r="D24" s="241"/>
      <c r="E24" s="241"/>
      <c r="F24" s="241"/>
      <c r="G24" s="241"/>
    </row>
    <row r="25" spans="1:24" s="238" customFormat="1">
      <c r="A25" s="236" t="s">
        <v>592</v>
      </c>
      <c r="B25" s="236"/>
      <c r="C25" s="236"/>
      <c r="D25" s="236"/>
      <c r="E25" s="236"/>
      <c r="F25" s="236"/>
      <c r="G25" s="236"/>
      <c r="H25" s="165"/>
      <c r="I25" s="165"/>
      <c r="J25" s="8"/>
      <c r="K25" s="8"/>
    </row>
    <row r="26" spans="1:24" s="238" customFormat="1" ht="26.1" customHeight="1">
      <c r="A26" s="340" t="s">
        <v>593</v>
      </c>
      <c r="B26" s="340"/>
      <c r="C26" s="340"/>
      <c r="D26" s="340"/>
      <c r="E26" s="340"/>
      <c r="F26" s="340"/>
      <c r="G26" s="340"/>
      <c r="H26" s="340"/>
      <c r="I26" s="340"/>
      <c r="J26" s="340"/>
      <c r="K26" s="340"/>
      <c r="L26" s="340"/>
      <c r="M26" s="340"/>
      <c r="N26" s="340"/>
    </row>
    <row r="27" spans="1:24">
      <c r="A27" s="140" t="s">
        <v>594</v>
      </c>
    </row>
    <row r="28" spans="1:24">
      <c r="A28" s="2"/>
      <c r="C28" s="3"/>
      <c r="G28" s="3"/>
      <c r="H28" s="3"/>
      <c r="I28" s="3"/>
      <c r="J28" s="3"/>
      <c r="K28" s="3"/>
      <c r="L28" s="3"/>
      <c r="M28" s="3"/>
    </row>
    <row r="29" spans="1:24">
      <c r="A29" s="56"/>
      <c r="C29" s="3"/>
      <c r="G29" s="3"/>
      <c r="H29" s="3"/>
      <c r="I29" s="3"/>
      <c r="J29" s="3"/>
      <c r="K29" s="3"/>
      <c r="L29" s="3"/>
      <c r="M29" s="3"/>
    </row>
    <row r="30" spans="1:24">
      <c r="C30" s="3"/>
      <c r="G30" s="3"/>
      <c r="H30" s="3"/>
      <c r="I30" s="3"/>
      <c r="J30" s="3"/>
      <c r="K30" s="3"/>
      <c r="L30" s="3"/>
      <c r="M30" s="3"/>
    </row>
  </sheetData>
  <customSheetViews>
    <customSheetView guid="{595D07C0-E761-11DC-9357-001B6391840E}" fitToPage="1">
      <selection activeCell="C6" sqref="C6"/>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F0335B52-931C-4173-85AE-87F3D6604B59}" fitToPage="1" showRuler="0">
      <selection activeCell="D3" sqref="D3"/>
      <pageMargins left="0.7" right="0.7" top="0.78740157499999996" bottom="0.78740157499999996" header="0.3" footer="0.3"/>
      <headerFooter alignWithMargins="0"/>
    </customSheetView>
  </customSheetViews>
  <mergeCells count="1">
    <mergeCell ref="A26:N26"/>
  </mergeCells>
  <phoneticPr fontId="11" type="noConversion"/>
  <conditionalFormatting sqref="I6:I19">
    <cfRule type="cellIs" dxfId="3019" priority="2691" stopIfTrue="1" operator="equal">
      <formula>"-"</formula>
    </cfRule>
  </conditionalFormatting>
  <conditionalFormatting sqref="H6:H10">
    <cfRule type="cellIs" dxfId="3018" priority="2689" stopIfTrue="1" operator="equal">
      <formula>"-"</formula>
    </cfRule>
    <cfRule type="containsText" dxfId="3017" priority="2690" stopIfTrue="1" operator="containsText" text="leer">
      <formula>NOT(ISERROR(SEARCH("leer",H6)))</formula>
    </cfRule>
  </conditionalFormatting>
  <conditionalFormatting sqref="H13:H19">
    <cfRule type="cellIs" dxfId="3016" priority="129" stopIfTrue="1" operator="equal">
      <formula>"-"</formula>
    </cfRule>
    <cfRule type="containsText" dxfId="3015" priority="130" stopIfTrue="1" operator="containsText" text="leer">
      <formula>NOT(ISERROR(SEARCH("leer",H13)))</formula>
    </cfRule>
  </conditionalFormatting>
  <conditionalFormatting sqref="H13:H19">
    <cfRule type="cellIs" dxfId="3014" priority="127" stopIfTrue="1" operator="equal">
      <formula>"-"</formula>
    </cfRule>
    <cfRule type="containsText" dxfId="3013" priority="128" stopIfTrue="1" operator="containsText" text="leer">
      <formula>NOT(ISERROR(SEARCH("leer",H13)))</formula>
    </cfRule>
  </conditionalFormatting>
  <conditionalFormatting sqref="G6:G10">
    <cfRule type="cellIs" dxfId="3012" priority="119" stopIfTrue="1" operator="equal">
      <formula>"-"</formula>
    </cfRule>
    <cfRule type="containsText" dxfId="3011" priority="120" stopIfTrue="1" operator="containsText" text="leer">
      <formula>NOT(ISERROR(SEARCH("leer",G6)))</formula>
    </cfRule>
  </conditionalFormatting>
  <conditionalFormatting sqref="G13:G19">
    <cfRule type="cellIs" dxfId="3010" priority="117" stopIfTrue="1" operator="equal">
      <formula>"-"</formula>
    </cfRule>
    <cfRule type="containsText" dxfId="3009" priority="118" stopIfTrue="1" operator="containsText" text="leer">
      <formula>NOT(ISERROR(SEARCH("leer",G13)))</formula>
    </cfRule>
  </conditionalFormatting>
  <conditionalFormatting sqref="G13:G19">
    <cfRule type="cellIs" dxfId="3008" priority="115" stopIfTrue="1" operator="equal">
      <formula>"-"</formula>
    </cfRule>
    <cfRule type="containsText" dxfId="3007" priority="116" stopIfTrue="1" operator="containsText" text="leer">
      <formula>NOT(ISERROR(SEARCH("leer",G13)))</formula>
    </cfRule>
  </conditionalFormatting>
  <conditionalFormatting sqref="G6:G10">
    <cfRule type="cellIs" dxfId="3006" priority="113" stopIfTrue="1" operator="equal">
      <formula>"-"</formula>
    </cfRule>
    <cfRule type="containsText" dxfId="3005" priority="114" stopIfTrue="1" operator="containsText" text="leer">
      <formula>NOT(ISERROR(SEARCH("leer",G6)))</formula>
    </cfRule>
  </conditionalFormatting>
  <conditionalFormatting sqref="G6:G10">
    <cfRule type="cellIs" dxfId="3004" priority="111" stopIfTrue="1" operator="equal">
      <formula>"-"</formula>
    </cfRule>
    <cfRule type="containsText" dxfId="3003" priority="112" stopIfTrue="1" operator="containsText" text="leer">
      <formula>NOT(ISERROR(SEARCH("leer",G6)))</formula>
    </cfRule>
  </conditionalFormatting>
  <conditionalFormatting sqref="G6:G10">
    <cfRule type="cellIs" dxfId="3002" priority="109" stopIfTrue="1" operator="equal">
      <formula>"-"</formula>
    </cfRule>
    <cfRule type="containsText" dxfId="3001" priority="110" stopIfTrue="1" operator="containsText" text="leer">
      <formula>NOT(ISERROR(SEARCH("leer",G6)))</formula>
    </cfRule>
  </conditionalFormatting>
  <conditionalFormatting sqref="G6:G10">
    <cfRule type="cellIs" dxfId="3000" priority="107" stopIfTrue="1" operator="equal">
      <formula>"-"</formula>
    </cfRule>
    <cfRule type="containsText" dxfId="2999" priority="108" stopIfTrue="1" operator="containsText" text="leer">
      <formula>NOT(ISERROR(SEARCH("leer",G6)))</formula>
    </cfRule>
  </conditionalFormatting>
  <conditionalFormatting sqref="G6:G10">
    <cfRule type="cellIs" dxfId="2998" priority="105" stopIfTrue="1" operator="equal">
      <formula>"-"</formula>
    </cfRule>
    <cfRule type="containsText" dxfId="2997" priority="106" stopIfTrue="1" operator="containsText" text="leer">
      <formula>NOT(ISERROR(SEARCH("leer",G6)))</formula>
    </cfRule>
  </conditionalFormatting>
  <conditionalFormatting sqref="G13:G19">
    <cfRule type="cellIs" dxfId="2996" priority="103" stopIfTrue="1" operator="equal">
      <formula>"-"</formula>
    </cfRule>
    <cfRule type="containsText" dxfId="2995" priority="104" stopIfTrue="1" operator="containsText" text="leer">
      <formula>NOT(ISERROR(SEARCH("leer",G13)))</formula>
    </cfRule>
  </conditionalFormatting>
  <conditionalFormatting sqref="G13:G19">
    <cfRule type="cellIs" dxfId="2994" priority="101" stopIfTrue="1" operator="equal">
      <formula>"-"</formula>
    </cfRule>
    <cfRule type="containsText" dxfId="2993" priority="102" stopIfTrue="1" operator="containsText" text="leer">
      <formula>NOT(ISERROR(SEARCH("leer",G13)))</formula>
    </cfRule>
  </conditionalFormatting>
  <conditionalFormatting sqref="G13:G19">
    <cfRule type="cellIs" dxfId="2992" priority="99" stopIfTrue="1" operator="equal">
      <formula>"-"</formula>
    </cfRule>
    <cfRule type="containsText" dxfId="2991" priority="100" stopIfTrue="1" operator="containsText" text="leer">
      <formula>NOT(ISERROR(SEARCH("leer",G13)))</formula>
    </cfRule>
  </conditionalFormatting>
  <conditionalFormatting sqref="G13:G19">
    <cfRule type="cellIs" dxfId="2990" priority="97" stopIfTrue="1" operator="equal">
      <formula>"-"</formula>
    </cfRule>
    <cfRule type="containsText" dxfId="2989" priority="98" stopIfTrue="1" operator="containsText" text="leer">
      <formula>NOT(ISERROR(SEARCH("leer",G13)))</formula>
    </cfRule>
  </conditionalFormatting>
  <conditionalFormatting sqref="G13:G19">
    <cfRule type="cellIs" dxfId="2988" priority="95" stopIfTrue="1" operator="equal">
      <formula>"-"</formula>
    </cfRule>
    <cfRule type="containsText" dxfId="2987" priority="96" stopIfTrue="1" operator="containsText" text="leer">
      <formula>NOT(ISERROR(SEARCH("leer",G13)))</formula>
    </cfRule>
  </conditionalFormatting>
  <conditionalFormatting sqref="G16">
    <cfRule type="cellIs" dxfId="2986" priority="93" stopIfTrue="1" operator="equal">
      <formula>"-"</formula>
    </cfRule>
    <cfRule type="containsText" dxfId="2985" priority="94" stopIfTrue="1" operator="containsText" text="leer">
      <formula>NOT(ISERROR(SEARCH("leer",G16)))</formula>
    </cfRule>
  </conditionalFormatting>
  <conditionalFormatting sqref="G16">
    <cfRule type="cellIs" dxfId="2984" priority="91" stopIfTrue="1" operator="equal">
      <formula>"-"</formula>
    </cfRule>
    <cfRule type="containsText" dxfId="2983" priority="92" stopIfTrue="1" operator="containsText" text="leer">
      <formula>NOT(ISERROR(SEARCH("leer",G16)))</formula>
    </cfRule>
  </conditionalFormatting>
  <conditionalFormatting sqref="G16">
    <cfRule type="cellIs" dxfId="2982" priority="89" stopIfTrue="1" operator="equal">
      <formula>"-"</formula>
    </cfRule>
    <cfRule type="containsText" dxfId="2981" priority="90" stopIfTrue="1" operator="containsText" text="leer">
      <formula>NOT(ISERROR(SEARCH("leer",G16)))</formula>
    </cfRule>
  </conditionalFormatting>
  <conditionalFormatting sqref="G16">
    <cfRule type="cellIs" dxfId="2980" priority="87" stopIfTrue="1" operator="equal">
      <formula>"-"</formula>
    </cfRule>
    <cfRule type="containsText" dxfId="2979" priority="88" stopIfTrue="1" operator="containsText" text="leer">
      <formula>NOT(ISERROR(SEARCH("leer",G16)))</formula>
    </cfRule>
  </conditionalFormatting>
  <conditionalFormatting sqref="G17">
    <cfRule type="cellIs" dxfId="2978" priority="85" stopIfTrue="1" operator="equal">
      <formula>"-"</formula>
    </cfRule>
    <cfRule type="containsText" dxfId="2977" priority="86" stopIfTrue="1" operator="containsText" text="leer">
      <formula>NOT(ISERROR(SEARCH("leer",G17)))</formula>
    </cfRule>
  </conditionalFormatting>
  <conditionalFormatting sqref="G17">
    <cfRule type="cellIs" dxfId="2976" priority="83" stopIfTrue="1" operator="equal">
      <formula>"-"</formula>
    </cfRule>
    <cfRule type="containsText" dxfId="2975" priority="84" stopIfTrue="1" operator="containsText" text="leer">
      <formula>NOT(ISERROR(SEARCH("leer",G17)))</formula>
    </cfRule>
  </conditionalFormatting>
  <conditionalFormatting sqref="G17">
    <cfRule type="cellIs" dxfId="2974" priority="81" stopIfTrue="1" operator="equal">
      <formula>"-"</formula>
    </cfRule>
    <cfRule type="containsText" dxfId="2973" priority="82" stopIfTrue="1" operator="containsText" text="leer">
      <formula>NOT(ISERROR(SEARCH("leer",G17)))</formula>
    </cfRule>
  </conditionalFormatting>
  <conditionalFormatting sqref="G17">
    <cfRule type="cellIs" dxfId="2972" priority="79" stopIfTrue="1" operator="equal">
      <formula>"-"</formula>
    </cfRule>
    <cfRule type="containsText" dxfId="2971" priority="80" stopIfTrue="1" operator="containsText" text="leer">
      <formula>NOT(ISERROR(SEARCH("leer",G17)))</formula>
    </cfRule>
  </conditionalFormatting>
  <conditionalFormatting sqref="F6:F10">
    <cfRule type="cellIs" dxfId="2970" priority="77" stopIfTrue="1" operator="equal">
      <formula>"-"</formula>
    </cfRule>
    <cfRule type="containsText" dxfId="2969" priority="78" stopIfTrue="1" operator="containsText" text="leer">
      <formula>NOT(ISERROR(SEARCH("leer",F6)))</formula>
    </cfRule>
  </conditionalFormatting>
  <conditionalFormatting sqref="F6:F10">
    <cfRule type="cellIs" dxfId="2968" priority="76" stopIfTrue="1" operator="equal">
      <formula>"-"</formula>
    </cfRule>
  </conditionalFormatting>
  <conditionalFormatting sqref="F6:F10">
    <cfRule type="cellIs" dxfId="2967" priority="74" stopIfTrue="1" operator="equal">
      <formula>"-"</formula>
    </cfRule>
    <cfRule type="containsText" dxfId="2966" priority="75" stopIfTrue="1" operator="containsText" text="leer">
      <formula>NOT(ISERROR(SEARCH("leer",F6)))</formula>
    </cfRule>
  </conditionalFormatting>
  <conditionalFormatting sqref="F6:F10">
    <cfRule type="cellIs" dxfId="2965" priority="73" stopIfTrue="1" operator="equal">
      <formula>"-"</formula>
    </cfRule>
  </conditionalFormatting>
  <conditionalFormatting sqref="F13:F19">
    <cfRule type="cellIs" dxfId="2964" priority="71" stopIfTrue="1" operator="equal">
      <formula>"-"</formula>
    </cfRule>
    <cfRule type="containsText" dxfId="2963" priority="72" stopIfTrue="1" operator="containsText" text="leer">
      <formula>NOT(ISERROR(SEARCH("leer",F13)))</formula>
    </cfRule>
  </conditionalFormatting>
  <conditionalFormatting sqref="F13:F19">
    <cfRule type="cellIs" dxfId="2962" priority="70" stopIfTrue="1" operator="equal">
      <formula>"-"</formula>
    </cfRule>
  </conditionalFormatting>
  <conditionalFormatting sqref="F13:F19">
    <cfRule type="cellIs" dxfId="2961" priority="68" stopIfTrue="1" operator="equal">
      <formula>"-"</formula>
    </cfRule>
    <cfRule type="containsText" dxfId="2960" priority="69" stopIfTrue="1" operator="containsText" text="leer">
      <formula>NOT(ISERROR(SEARCH("leer",F13)))</formula>
    </cfRule>
  </conditionalFormatting>
  <conditionalFormatting sqref="F13:F19">
    <cfRule type="cellIs" dxfId="2959" priority="67" stopIfTrue="1" operator="equal">
      <formula>"-"</formula>
    </cfRule>
  </conditionalFormatting>
  <conditionalFormatting sqref="F16">
    <cfRule type="cellIs" dxfId="2958" priority="65" stopIfTrue="1" operator="equal">
      <formula>"-"</formula>
    </cfRule>
    <cfRule type="containsText" dxfId="2957" priority="66" stopIfTrue="1" operator="containsText" text="leer">
      <formula>NOT(ISERROR(SEARCH("leer",F16)))</formula>
    </cfRule>
  </conditionalFormatting>
  <conditionalFormatting sqref="F16">
    <cfRule type="cellIs" dxfId="2956" priority="63" stopIfTrue="1" operator="equal">
      <formula>"-"</formula>
    </cfRule>
    <cfRule type="containsText" dxfId="2955" priority="64" stopIfTrue="1" operator="containsText" text="leer">
      <formula>NOT(ISERROR(SEARCH("leer",F16)))</formula>
    </cfRule>
  </conditionalFormatting>
  <conditionalFormatting sqref="F16">
    <cfRule type="cellIs" dxfId="2954" priority="61" stopIfTrue="1" operator="equal">
      <formula>"-"</formula>
    </cfRule>
    <cfRule type="containsText" dxfId="2953" priority="62" stopIfTrue="1" operator="containsText" text="leer">
      <formula>NOT(ISERROR(SEARCH("leer",F16)))</formula>
    </cfRule>
  </conditionalFormatting>
  <conditionalFormatting sqref="F16">
    <cfRule type="cellIs" dxfId="2952" priority="59" stopIfTrue="1" operator="equal">
      <formula>"-"</formula>
    </cfRule>
    <cfRule type="containsText" dxfId="2951" priority="60" stopIfTrue="1" operator="containsText" text="leer">
      <formula>NOT(ISERROR(SEARCH("leer",F16)))</formula>
    </cfRule>
  </conditionalFormatting>
  <conditionalFormatting sqref="F16">
    <cfRule type="cellIs" dxfId="2950" priority="57" stopIfTrue="1" operator="equal">
      <formula>"-"</formula>
    </cfRule>
    <cfRule type="containsText" dxfId="2949" priority="58" stopIfTrue="1" operator="containsText" text="leer">
      <formula>NOT(ISERROR(SEARCH("leer",F16)))</formula>
    </cfRule>
  </conditionalFormatting>
  <conditionalFormatting sqref="F16">
    <cfRule type="cellIs" dxfId="2948" priority="55" stopIfTrue="1" operator="equal">
      <formula>"-"</formula>
    </cfRule>
    <cfRule type="containsText" dxfId="2947" priority="56" stopIfTrue="1" operator="containsText" text="leer">
      <formula>NOT(ISERROR(SEARCH("leer",F16)))</formula>
    </cfRule>
  </conditionalFormatting>
  <conditionalFormatting sqref="F16">
    <cfRule type="cellIs" dxfId="2946" priority="53" stopIfTrue="1" operator="equal">
      <formula>"-"</formula>
    </cfRule>
    <cfRule type="containsText" dxfId="2945" priority="54" stopIfTrue="1" operator="containsText" text="leer">
      <formula>NOT(ISERROR(SEARCH("leer",F16)))</formula>
    </cfRule>
  </conditionalFormatting>
  <conditionalFormatting sqref="F16">
    <cfRule type="cellIs" dxfId="2944" priority="51" stopIfTrue="1" operator="equal">
      <formula>"-"</formula>
    </cfRule>
    <cfRule type="containsText" dxfId="2943" priority="52" stopIfTrue="1" operator="containsText" text="leer">
      <formula>NOT(ISERROR(SEARCH("leer",F16)))</formula>
    </cfRule>
  </conditionalFormatting>
  <conditionalFormatting sqref="F16">
    <cfRule type="cellIs" dxfId="2942" priority="49" stopIfTrue="1" operator="equal">
      <formula>"-"</formula>
    </cfRule>
    <cfRule type="containsText" dxfId="2941" priority="50" stopIfTrue="1" operator="containsText" text="leer">
      <formula>NOT(ISERROR(SEARCH("leer",F16)))</formula>
    </cfRule>
  </conditionalFormatting>
  <conditionalFormatting sqref="F16">
    <cfRule type="cellIs" dxfId="2940" priority="47" stopIfTrue="1" operator="equal">
      <formula>"-"</formula>
    </cfRule>
    <cfRule type="containsText" dxfId="2939" priority="48" stopIfTrue="1" operator="containsText" text="leer">
      <formula>NOT(ISERROR(SEARCH("leer",F16)))</formula>
    </cfRule>
  </conditionalFormatting>
  <conditionalFormatting sqref="F16">
    <cfRule type="cellIs" dxfId="2938" priority="45" stopIfTrue="1" operator="equal">
      <formula>"-"</formula>
    </cfRule>
    <cfRule type="containsText" dxfId="2937" priority="46" stopIfTrue="1" operator="containsText" text="leer">
      <formula>NOT(ISERROR(SEARCH("leer",F16)))</formula>
    </cfRule>
  </conditionalFormatting>
  <conditionalFormatting sqref="F17">
    <cfRule type="cellIs" dxfId="2936" priority="43" stopIfTrue="1" operator="equal">
      <formula>"-"</formula>
    </cfRule>
    <cfRule type="containsText" dxfId="2935" priority="44" stopIfTrue="1" operator="containsText" text="leer">
      <formula>NOT(ISERROR(SEARCH("leer",F17)))</formula>
    </cfRule>
  </conditionalFormatting>
  <conditionalFormatting sqref="F17">
    <cfRule type="cellIs" dxfId="2934" priority="41" stopIfTrue="1" operator="equal">
      <formula>"-"</formula>
    </cfRule>
    <cfRule type="containsText" dxfId="2933" priority="42" stopIfTrue="1" operator="containsText" text="leer">
      <formula>NOT(ISERROR(SEARCH("leer",F17)))</formula>
    </cfRule>
  </conditionalFormatting>
  <conditionalFormatting sqref="F17">
    <cfRule type="cellIs" dxfId="2932" priority="39" stopIfTrue="1" operator="equal">
      <formula>"-"</formula>
    </cfRule>
    <cfRule type="containsText" dxfId="2931" priority="40" stopIfTrue="1" operator="containsText" text="leer">
      <formula>NOT(ISERROR(SEARCH("leer",F17)))</formula>
    </cfRule>
  </conditionalFormatting>
  <conditionalFormatting sqref="F17">
    <cfRule type="cellIs" dxfId="2930" priority="37" stopIfTrue="1" operator="equal">
      <formula>"-"</formula>
    </cfRule>
    <cfRule type="containsText" dxfId="2929" priority="38" stopIfTrue="1" operator="containsText" text="leer">
      <formula>NOT(ISERROR(SEARCH("leer",F17)))</formula>
    </cfRule>
  </conditionalFormatting>
  <conditionalFormatting sqref="F17">
    <cfRule type="cellIs" dxfId="2928" priority="35" stopIfTrue="1" operator="equal">
      <formula>"-"</formula>
    </cfRule>
    <cfRule type="containsText" dxfId="2927" priority="36" stopIfTrue="1" operator="containsText" text="leer">
      <formula>NOT(ISERROR(SEARCH("leer",F17)))</formula>
    </cfRule>
  </conditionalFormatting>
  <conditionalFormatting sqref="F17">
    <cfRule type="cellIs" dxfId="2926" priority="33" stopIfTrue="1" operator="equal">
      <formula>"-"</formula>
    </cfRule>
    <cfRule type="containsText" dxfId="2925" priority="34" stopIfTrue="1" operator="containsText" text="leer">
      <formula>NOT(ISERROR(SEARCH("leer",F17)))</formula>
    </cfRule>
  </conditionalFormatting>
  <conditionalFormatting sqref="F17">
    <cfRule type="cellIs" dxfId="2924" priority="31" stopIfTrue="1" operator="equal">
      <formula>"-"</formula>
    </cfRule>
    <cfRule type="containsText" dxfId="2923" priority="32" stopIfTrue="1" operator="containsText" text="leer">
      <formula>NOT(ISERROR(SEARCH("leer",F17)))</formula>
    </cfRule>
  </conditionalFormatting>
  <conditionalFormatting sqref="F17">
    <cfRule type="cellIs" dxfId="2922" priority="29" stopIfTrue="1" operator="equal">
      <formula>"-"</formula>
    </cfRule>
    <cfRule type="containsText" dxfId="2921" priority="30" stopIfTrue="1" operator="containsText" text="leer">
      <formula>NOT(ISERROR(SEARCH("leer",F17)))</formula>
    </cfRule>
  </conditionalFormatting>
  <conditionalFormatting sqref="F17">
    <cfRule type="cellIs" dxfId="2920" priority="27" stopIfTrue="1" operator="equal">
      <formula>"-"</formula>
    </cfRule>
    <cfRule type="containsText" dxfId="2919" priority="28" stopIfTrue="1" operator="containsText" text="leer">
      <formula>NOT(ISERROR(SEARCH("leer",F17)))</formula>
    </cfRule>
  </conditionalFormatting>
  <conditionalFormatting sqref="F17">
    <cfRule type="cellIs" dxfId="2918" priority="25" stopIfTrue="1" operator="equal">
      <formula>"-"</formula>
    </cfRule>
    <cfRule type="containsText" dxfId="2917" priority="26" stopIfTrue="1" operator="containsText" text="leer">
      <formula>NOT(ISERROR(SEARCH("leer",F17)))</formula>
    </cfRule>
  </conditionalFormatting>
  <conditionalFormatting sqref="F17">
    <cfRule type="cellIs" dxfId="2916" priority="23" stopIfTrue="1" operator="equal">
      <formula>"-"</formula>
    </cfRule>
    <cfRule type="containsText" dxfId="2915" priority="24" stopIfTrue="1" operator="containsText" text="leer">
      <formula>NOT(ISERROR(SEARCH("leer",F17)))</formula>
    </cfRule>
  </conditionalFormatting>
  <conditionalFormatting sqref="F17">
    <cfRule type="cellIs" dxfId="2914" priority="21" stopIfTrue="1" operator="equal">
      <formula>"-"</formula>
    </cfRule>
    <cfRule type="containsText" dxfId="2913" priority="22" stopIfTrue="1" operator="containsText" text="leer">
      <formula>NOT(ISERROR(SEARCH("leer",F17)))</formula>
    </cfRule>
  </conditionalFormatting>
  <conditionalFormatting sqref="F17">
    <cfRule type="cellIs" dxfId="2912" priority="19" stopIfTrue="1" operator="equal">
      <formula>"-"</formula>
    </cfRule>
    <cfRule type="containsText" dxfId="2911" priority="20" stopIfTrue="1" operator="containsText" text="leer">
      <formula>NOT(ISERROR(SEARCH("leer",F17)))</formula>
    </cfRule>
  </conditionalFormatting>
  <conditionalFormatting sqref="F17">
    <cfRule type="cellIs" dxfId="2910" priority="17" stopIfTrue="1" operator="equal">
      <formula>"-"</formula>
    </cfRule>
    <cfRule type="containsText" dxfId="2909" priority="18" stopIfTrue="1" operator="containsText" text="leer">
      <formula>NOT(ISERROR(SEARCH("leer",F17)))</formula>
    </cfRule>
  </conditionalFormatting>
  <conditionalFormatting sqref="F17">
    <cfRule type="cellIs" dxfId="2908" priority="15" stopIfTrue="1" operator="equal">
      <formula>"-"</formula>
    </cfRule>
    <cfRule type="containsText" dxfId="2907" priority="16" stopIfTrue="1" operator="containsText" text="leer">
      <formula>NOT(ISERROR(SEARCH("leer",F17)))</formula>
    </cfRule>
  </conditionalFormatting>
  <conditionalFormatting sqref="F17">
    <cfRule type="cellIs" dxfId="2906" priority="13" stopIfTrue="1" operator="equal">
      <formula>"-"</formula>
    </cfRule>
    <cfRule type="containsText" dxfId="2905" priority="14" stopIfTrue="1" operator="containsText" text="leer">
      <formula>NOT(ISERROR(SEARCH("leer",F17)))</formula>
    </cfRule>
  </conditionalFormatting>
  <conditionalFormatting sqref="F17">
    <cfRule type="cellIs" dxfId="2904" priority="11" stopIfTrue="1" operator="equal">
      <formula>"-"</formula>
    </cfRule>
    <cfRule type="containsText" dxfId="2903" priority="12" stopIfTrue="1" operator="containsText" text="leer">
      <formula>NOT(ISERROR(SEARCH("leer",F17)))</formula>
    </cfRule>
  </conditionalFormatting>
  <conditionalFormatting sqref="F17">
    <cfRule type="cellIs" dxfId="2902" priority="9" stopIfTrue="1" operator="equal">
      <formula>"-"</formula>
    </cfRule>
    <cfRule type="containsText" dxfId="2901" priority="10" stopIfTrue="1" operator="containsText" text="leer">
      <formula>NOT(ISERROR(SEARCH("leer",F17)))</formula>
    </cfRule>
  </conditionalFormatting>
  <conditionalFormatting sqref="F17">
    <cfRule type="cellIs" dxfId="2900" priority="7" stopIfTrue="1" operator="equal">
      <formula>"-"</formula>
    </cfRule>
    <cfRule type="containsText" dxfId="2899" priority="8" stopIfTrue="1" operator="containsText" text="leer">
      <formula>NOT(ISERROR(SEARCH("leer",F17)))</formula>
    </cfRule>
  </conditionalFormatting>
  <conditionalFormatting sqref="F17">
    <cfRule type="cellIs" dxfId="2898" priority="5" stopIfTrue="1" operator="equal">
      <formula>"-"</formula>
    </cfRule>
    <cfRule type="containsText" dxfId="2897" priority="6" stopIfTrue="1" operator="containsText" text="leer">
      <formula>NOT(ISERROR(SEARCH("leer",F17)))</formula>
    </cfRule>
  </conditionalFormatting>
  <conditionalFormatting sqref="F17">
    <cfRule type="cellIs" dxfId="2896" priority="3" stopIfTrue="1" operator="equal">
      <formula>"-"</formula>
    </cfRule>
    <cfRule type="containsText" dxfId="2895" priority="4" stopIfTrue="1" operator="containsText" text="leer">
      <formula>NOT(ISERROR(SEARCH("leer",F17)))</formula>
    </cfRule>
  </conditionalFormatting>
  <conditionalFormatting sqref="F17">
    <cfRule type="cellIs" dxfId="2894" priority="1" stopIfTrue="1" operator="equal">
      <formula>"-"</formula>
    </cfRule>
    <cfRule type="containsText" dxfId="2893" priority="2" stopIfTrue="1" operator="containsText" text="leer">
      <formula>NOT(ISERROR(SEARCH("leer",F17)))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81"/>
  <sheetViews>
    <sheetView showRuler="0" zoomScaleNormal="100" workbookViewId="0">
      <selection activeCell="E5" sqref="E5"/>
    </sheetView>
  </sheetViews>
  <sheetFormatPr baseColWidth="10" defaultColWidth="11.42578125" defaultRowHeight="12.75"/>
  <cols>
    <col min="1" max="1" width="18.42578125" customWidth="1"/>
    <col min="2" max="2" width="18.140625" customWidth="1"/>
    <col min="3" max="3" width="8.42578125" customWidth="1"/>
    <col min="4" max="4" width="12.28515625" style="8" customWidth="1"/>
    <col min="5" max="5" width="11.42578125" style="8" customWidth="1"/>
    <col min="6" max="6" width="10.7109375" style="8" customWidth="1"/>
    <col min="7" max="8" width="10.7109375" customWidth="1"/>
    <col min="9" max="10" width="11.42578125" customWidth="1"/>
  </cols>
  <sheetData>
    <row r="1" spans="1:14" s="5" customFormat="1">
      <c r="A1" s="97" t="s">
        <v>595</v>
      </c>
    </row>
    <row r="2" spans="1:14" s="5" customFormat="1">
      <c r="A2" s="97"/>
    </row>
    <row r="3" spans="1:14" s="2" customFormat="1">
      <c r="A3" s="4" t="s">
        <v>596</v>
      </c>
      <c r="B3" s="4"/>
      <c r="C3" t="s">
        <v>597</v>
      </c>
      <c r="D3" s="5" t="s">
        <v>598</v>
      </c>
      <c r="E3" s="4">
        <v>2013</v>
      </c>
      <c r="F3" s="4">
        <v>2012</v>
      </c>
      <c r="G3" s="24">
        <v>2011</v>
      </c>
      <c r="H3" s="24">
        <v>2010</v>
      </c>
      <c r="I3" s="24">
        <v>2009</v>
      </c>
      <c r="J3" s="24">
        <v>2008</v>
      </c>
      <c r="K3" s="4"/>
      <c r="L3" s="4"/>
      <c r="M3" s="4"/>
      <c r="N3" s="4"/>
    </row>
    <row r="4" spans="1:14">
      <c r="A4" s="4"/>
      <c r="B4" s="5"/>
      <c r="C4" s="30"/>
      <c r="G4" s="30"/>
      <c r="H4" s="30"/>
      <c r="I4" s="5"/>
      <c r="J4" s="5"/>
      <c r="K4" s="5"/>
      <c r="L4" s="5"/>
      <c r="M4" s="5"/>
      <c r="N4" s="4"/>
    </row>
    <row r="5" spans="1:14">
      <c r="A5" s="30" t="s">
        <v>599</v>
      </c>
      <c r="B5" s="76" t="s">
        <v>600</v>
      </c>
      <c r="C5" s="30">
        <v>1</v>
      </c>
      <c r="E5" s="8">
        <v>203</v>
      </c>
      <c r="F5" s="202">
        <v>209</v>
      </c>
      <c r="G5" s="71">
        <v>198</v>
      </c>
      <c r="H5" s="71">
        <v>200</v>
      </c>
      <c r="I5" s="63">
        <v>214</v>
      </c>
      <c r="J5" s="30">
        <v>151</v>
      </c>
      <c r="K5" s="71"/>
      <c r="L5" s="30"/>
      <c r="M5" s="30"/>
      <c r="N5" s="30"/>
    </row>
    <row r="6" spans="1:14">
      <c r="A6" s="30" t="s">
        <v>601</v>
      </c>
      <c r="B6" s="76" t="s">
        <v>602</v>
      </c>
      <c r="C6" s="30">
        <v>1</v>
      </c>
      <c r="E6" s="8">
        <v>169</v>
      </c>
      <c r="F6" s="202">
        <v>130</v>
      </c>
      <c r="G6" s="71">
        <v>130</v>
      </c>
      <c r="H6" s="71">
        <v>147</v>
      </c>
      <c r="I6" s="63">
        <v>158</v>
      </c>
      <c r="J6" s="30">
        <v>152</v>
      </c>
      <c r="K6" s="71"/>
      <c r="L6" s="30"/>
      <c r="M6" s="30"/>
      <c r="N6" s="30"/>
    </row>
    <row r="7" spans="1:14">
      <c r="A7" s="30" t="s">
        <v>603</v>
      </c>
      <c r="B7" s="76" t="s">
        <v>604</v>
      </c>
      <c r="C7" s="30">
        <v>1</v>
      </c>
      <c r="E7" s="8">
        <v>150</v>
      </c>
      <c r="F7" s="202">
        <v>146</v>
      </c>
      <c r="G7" s="71">
        <v>147</v>
      </c>
      <c r="H7" s="71">
        <v>129</v>
      </c>
      <c r="I7" s="63">
        <v>138</v>
      </c>
      <c r="J7" s="30">
        <v>127</v>
      </c>
      <c r="K7" s="71"/>
      <c r="L7" s="30"/>
      <c r="M7" s="30"/>
      <c r="N7" s="30"/>
    </row>
    <row r="8" spans="1:14">
      <c r="A8" s="30" t="s">
        <v>605</v>
      </c>
      <c r="B8" s="76" t="s">
        <v>606</v>
      </c>
      <c r="C8" s="30">
        <v>1</v>
      </c>
      <c r="E8" s="8">
        <v>132</v>
      </c>
      <c r="F8" s="202">
        <v>133</v>
      </c>
      <c r="G8" s="71">
        <v>127</v>
      </c>
      <c r="H8" s="71">
        <v>140</v>
      </c>
      <c r="I8" s="63">
        <v>136</v>
      </c>
      <c r="J8" s="30">
        <v>122</v>
      </c>
      <c r="K8" s="71"/>
      <c r="L8" s="30"/>
      <c r="M8" s="30"/>
      <c r="N8" s="30"/>
    </row>
    <row r="9" spans="1:14">
      <c r="A9" s="30" t="s">
        <v>607</v>
      </c>
      <c r="B9" s="76" t="s">
        <v>608</v>
      </c>
      <c r="C9" s="30">
        <v>1</v>
      </c>
      <c r="E9" s="8">
        <v>126</v>
      </c>
      <c r="F9" s="202">
        <v>103</v>
      </c>
      <c r="G9" s="71">
        <v>95</v>
      </c>
      <c r="H9" s="71">
        <v>103</v>
      </c>
      <c r="I9" s="63">
        <v>110</v>
      </c>
      <c r="J9" s="30">
        <v>106</v>
      </c>
      <c r="K9" s="5"/>
      <c r="L9" s="5"/>
      <c r="M9" s="5"/>
      <c r="N9" s="4"/>
    </row>
    <row r="10" spans="1:14">
      <c r="A10" s="30" t="s">
        <v>609</v>
      </c>
      <c r="B10" s="76" t="s">
        <v>610</v>
      </c>
      <c r="C10" s="30">
        <v>1</v>
      </c>
      <c r="E10" s="8">
        <v>120</v>
      </c>
      <c r="F10" s="202">
        <v>114</v>
      </c>
      <c r="G10" s="71">
        <v>109</v>
      </c>
      <c r="H10" s="71">
        <v>120</v>
      </c>
      <c r="I10" s="63">
        <v>110</v>
      </c>
      <c r="J10" s="30">
        <v>105</v>
      </c>
      <c r="K10" s="71"/>
      <c r="L10" s="30"/>
      <c r="M10" s="30"/>
      <c r="N10" s="30"/>
    </row>
    <row r="11" spans="1:14">
      <c r="A11" s="30" t="s">
        <v>611</v>
      </c>
      <c r="B11" s="76" t="s">
        <v>612</v>
      </c>
      <c r="C11" s="30">
        <v>1</v>
      </c>
      <c r="E11" s="8">
        <v>118</v>
      </c>
      <c r="F11" s="202">
        <v>111</v>
      </c>
      <c r="G11" s="71">
        <v>111</v>
      </c>
      <c r="H11" s="71">
        <v>114</v>
      </c>
      <c r="I11" s="63">
        <v>117</v>
      </c>
      <c r="J11" s="30">
        <v>110</v>
      </c>
      <c r="K11" s="71"/>
      <c r="L11" s="30"/>
      <c r="M11" s="30"/>
      <c r="N11" s="30"/>
    </row>
    <row r="12" spans="1:14">
      <c r="A12" s="30" t="s">
        <v>613</v>
      </c>
      <c r="B12" s="76" t="s">
        <v>614</v>
      </c>
      <c r="C12" s="30">
        <v>1</v>
      </c>
      <c r="E12" s="8">
        <v>112</v>
      </c>
      <c r="F12" s="202">
        <v>103</v>
      </c>
      <c r="G12" s="71">
        <v>93</v>
      </c>
      <c r="H12" s="71">
        <v>117</v>
      </c>
      <c r="I12" s="63">
        <v>121</v>
      </c>
      <c r="J12" s="30">
        <v>116</v>
      </c>
      <c r="K12" s="71"/>
      <c r="L12" s="30"/>
      <c r="M12" s="30"/>
      <c r="N12" s="30"/>
    </row>
    <row r="13" spans="1:14">
      <c r="A13" s="30" t="s">
        <v>615</v>
      </c>
      <c r="B13" s="76" t="s">
        <v>616</v>
      </c>
      <c r="C13" s="30">
        <v>1</v>
      </c>
      <c r="E13" s="8">
        <v>103</v>
      </c>
      <c r="F13" s="202">
        <v>101</v>
      </c>
      <c r="G13" s="71">
        <v>102</v>
      </c>
      <c r="H13" s="71">
        <v>97</v>
      </c>
      <c r="I13" s="63">
        <v>104</v>
      </c>
      <c r="J13" s="30">
        <v>100</v>
      </c>
      <c r="K13" s="8"/>
      <c r="L13" s="5"/>
      <c r="M13" s="5"/>
      <c r="N13" s="5"/>
    </row>
    <row r="14" spans="1:14">
      <c r="A14" s="30" t="s">
        <v>617</v>
      </c>
      <c r="B14" s="76" t="s">
        <v>618</v>
      </c>
      <c r="C14" s="30">
        <v>1</v>
      </c>
      <c r="D14" s="24"/>
      <c r="E14" s="71">
        <v>101</v>
      </c>
      <c r="F14" s="202">
        <v>96</v>
      </c>
      <c r="G14" s="71">
        <v>97</v>
      </c>
      <c r="H14" s="71">
        <v>110</v>
      </c>
      <c r="I14" s="63">
        <v>117</v>
      </c>
      <c r="J14" s="30">
        <v>113</v>
      </c>
      <c r="K14" s="71"/>
      <c r="L14" s="30"/>
      <c r="M14" s="30"/>
      <c r="N14" s="30"/>
    </row>
    <row r="15" spans="1:14">
      <c r="A15" s="30" t="s">
        <v>619</v>
      </c>
      <c r="B15" s="76" t="s">
        <v>620</v>
      </c>
      <c r="C15" s="30">
        <v>1</v>
      </c>
      <c r="E15" s="8">
        <v>100</v>
      </c>
      <c r="F15" s="202">
        <v>100</v>
      </c>
      <c r="G15" s="71">
        <v>100</v>
      </c>
      <c r="H15" s="71">
        <v>100</v>
      </c>
      <c r="I15" s="63">
        <v>100</v>
      </c>
      <c r="J15" s="30">
        <v>100</v>
      </c>
      <c r="K15" s="71"/>
      <c r="L15" s="30"/>
      <c r="M15" s="30"/>
      <c r="N15" s="30"/>
    </row>
    <row r="16" spans="1:14">
      <c r="A16" s="30" t="s">
        <v>621</v>
      </c>
      <c r="B16" s="76" t="s">
        <v>622</v>
      </c>
      <c r="C16" s="30">
        <v>1</v>
      </c>
      <c r="E16" s="8">
        <v>88</v>
      </c>
      <c r="F16" s="202">
        <v>92</v>
      </c>
      <c r="G16" s="71">
        <v>67</v>
      </c>
      <c r="H16" s="71">
        <v>67</v>
      </c>
      <c r="I16" s="63">
        <v>66</v>
      </c>
      <c r="J16" s="30">
        <v>56</v>
      </c>
      <c r="K16" s="71"/>
      <c r="L16" s="30"/>
      <c r="M16" s="30"/>
      <c r="N16" s="30"/>
    </row>
    <row r="17" spans="1:14">
      <c r="A17" s="30" t="s">
        <v>623</v>
      </c>
      <c r="B17" s="76" t="s">
        <v>624</v>
      </c>
      <c r="C17" s="30">
        <v>1</v>
      </c>
      <c r="E17" s="8">
        <v>85</v>
      </c>
      <c r="F17" s="202">
        <v>77</v>
      </c>
      <c r="G17" s="71">
        <v>76</v>
      </c>
      <c r="H17" s="71">
        <v>86</v>
      </c>
      <c r="I17" s="63">
        <v>92</v>
      </c>
      <c r="J17" s="30">
        <v>88</v>
      </c>
      <c r="K17" s="8"/>
      <c r="L17" s="5"/>
      <c r="M17" s="5"/>
      <c r="N17" s="5"/>
    </row>
    <row r="18" spans="1:14">
      <c r="A18" s="30" t="s">
        <v>625</v>
      </c>
      <c r="B18" s="76" t="s">
        <v>626</v>
      </c>
      <c r="C18" s="30">
        <v>1</v>
      </c>
      <c r="E18" s="8">
        <v>79</v>
      </c>
      <c r="F18" s="202">
        <v>70</v>
      </c>
      <c r="G18" s="71">
        <v>71</v>
      </c>
      <c r="H18" s="71">
        <v>80</v>
      </c>
      <c r="I18" s="63">
        <v>85</v>
      </c>
      <c r="J18" s="30">
        <v>82</v>
      </c>
      <c r="K18" s="8"/>
      <c r="L18" s="5"/>
      <c r="M18" s="5"/>
      <c r="N18" s="5"/>
    </row>
    <row r="19" spans="1:14">
      <c r="A19" s="30" t="s">
        <v>627</v>
      </c>
      <c r="B19" s="76" t="s">
        <v>628</v>
      </c>
      <c r="C19" s="30">
        <v>1</v>
      </c>
      <c r="E19" s="8">
        <v>72</v>
      </c>
      <c r="F19" s="202">
        <v>69</v>
      </c>
      <c r="G19" s="71">
        <v>68</v>
      </c>
      <c r="H19" s="71">
        <v>79</v>
      </c>
      <c r="I19" s="63">
        <v>85</v>
      </c>
      <c r="J19" s="30">
        <v>83</v>
      </c>
      <c r="K19" s="8"/>
      <c r="L19" s="5"/>
      <c r="M19" s="5"/>
      <c r="N19" s="4"/>
    </row>
    <row r="20" spans="1:14">
      <c r="A20" s="30"/>
      <c r="B20" s="76"/>
      <c r="C20" s="30"/>
      <c r="G20" s="71"/>
      <c r="H20" s="71"/>
      <c r="I20" s="63"/>
      <c r="J20" s="30"/>
      <c r="K20" s="8"/>
      <c r="L20" s="5"/>
      <c r="M20" s="5"/>
      <c r="N20" s="4"/>
    </row>
    <row r="21" spans="1:14">
      <c r="A21" s="4" t="s">
        <v>629</v>
      </c>
      <c r="B21" s="4"/>
      <c r="C21" s="110"/>
      <c r="D21" s="5"/>
      <c r="E21" s="4">
        <v>2013</v>
      </c>
      <c r="F21" s="4">
        <v>2012</v>
      </c>
      <c r="G21" s="24">
        <v>2011</v>
      </c>
      <c r="H21" s="24">
        <v>2010</v>
      </c>
      <c r="I21" s="24">
        <v>2009</v>
      </c>
      <c r="J21" s="24">
        <v>2008</v>
      </c>
      <c r="K21" s="8"/>
      <c r="L21" s="5"/>
      <c r="M21" s="5"/>
      <c r="N21" s="4"/>
    </row>
    <row r="22" spans="1:14">
      <c r="A22" s="4"/>
      <c r="B22" s="5"/>
      <c r="C22" s="30"/>
      <c r="G22" s="30"/>
      <c r="H22" s="30"/>
      <c r="I22" s="5"/>
      <c r="J22" s="5"/>
      <c r="K22" s="8"/>
      <c r="L22" s="5"/>
      <c r="M22" s="5"/>
      <c r="N22" s="4"/>
    </row>
    <row r="23" spans="1:14">
      <c r="A23" s="30" t="s">
        <v>630</v>
      </c>
      <c r="B23" s="76" t="s">
        <v>631</v>
      </c>
      <c r="C23" s="30">
        <v>1</v>
      </c>
      <c r="E23" s="8">
        <v>245</v>
      </c>
      <c r="F23" s="202">
        <v>199</v>
      </c>
      <c r="G23" s="71">
        <v>201</v>
      </c>
      <c r="H23" s="71" t="s">
        <v>632</v>
      </c>
      <c r="I23" s="71" t="s">
        <v>633</v>
      </c>
      <c r="J23" s="71" t="s">
        <v>634</v>
      </c>
      <c r="K23" s="8"/>
      <c r="L23" s="5"/>
      <c r="M23" s="5"/>
      <c r="N23" s="4"/>
    </row>
    <row r="24" spans="1:14">
      <c r="A24" s="30" t="s">
        <v>635</v>
      </c>
      <c r="B24" s="76" t="s">
        <v>636</v>
      </c>
      <c r="C24" s="30">
        <v>1</v>
      </c>
      <c r="E24" s="8">
        <v>210</v>
      </c>
      <c r="F24" s="202">
        <v>209</v>
      </c>
      <c r="G24" s="71">
        <v>197</v>
      </c>
      <c r="H24" s="71" t="s">
        <v>637</v>
      </c>
      <c r="I24" s="71" t="s">
        <v>638</v>
      </c>
      <c r="J24" s="71" t="s">
        <v>639</v>
      </c>
      <c r="K24" s="8"/>
      <c r="L24" s="5"/>
      <c r="M24" s="5"/>
      <c r="N24" s="4"/>
    </row>
    <row r="25" spans="1:14">
      <c r="A25" s="30" t="s">
        <v>640</v>
      </c>
      <c r="B25" s="76" t="s">
        <v>641</v>
      </c>
      <c r="C25" s="30">
        <v>1</v>
      </c>
      <c r="E25" s="8">
        <v>172</v>
      </c>
      <c r="F25" s="202">
        <v>148</v>
      </c>
      <c r="G25" s="71">
        <v>141</v>
      </c>
      <c r="H25" s="71" t="s">
        <v>642</v>
      </c>
      <c r="I25" s="71" t="s">
        <v>643</v>
      </c>
      <c r="J25" s="71" t="s">
        <v>644</v>
      </c>
      <c r="K25" s="8"/>
      <c r="L25" s="5"/>
      <c r="M25" s="5"/>
      <c r="N25" s="4"/>
    </row>
    <row r="26" spans="1:14">
      <c r="A26" s="30" t="s">
        <v>645</v>
      </c>
      <c r="B26" s="76" t="s">
        <v>646</v>
      </c>
      <c r="C26" s="30">
        <v>1</v>
      </c>
      <c r="E26" s="8">
        <v>163</v>
      </c>
      <c r="F26" s="202">
        <v>169</v>
      </c>
      <c r="G26" s="71">
        <v>172</v>
      </c>
      <c r="H26" s="71" t="s">
        <v>647</v>
      </c>
      <c r="I26" s="71" t="s">
        <v>648</v>
      </c>
      <c r="J26" s="71" t="s">
        <v>649</v>
      </c>
      <c r="K26" s="8"/>
      <c r="L26" s="5"/>
      <c r="M26" s="5"/>
      <c r="N26" s="4"/>
    </row>
    <row r="27" spans="1:14">
      <c r="A27" s="30" t="s">
        <v>650</v>
      </c>
      <c r="B27" s="76" t="s">
        <v>651</v>
      </c>
      <c r="C27" s="30">
        <v>1</v>
      </c>
      <c r="E27" s="8">
        <v>159</v>
      </c>
      <c r="F27" s="202">
        <v>159</v>
      </c>
      <c r="G27" s="71">
        <v>155</v>
      </c>
      <c r="H27" s="71" t="s">
        <v>652</v>
      </c>
      <c r="I27" s="71" t="s">
        <v>653</v>
      </c>
      <c r="J27" s="71" t="s">
        <v>654</v>
      </c>
      <c r="K27" s="8"/>
      <c r="L27" s="5"/>
      <c r="M27" s="5"/>
      <c r="N27" s="4"/>
    </row>
    <row r="28" spans="1:14">
      <c r="A28" s="30" t="s">
        <v>655</v>
      </c>
      <c r="B28" s="76" t="s">
        <v>656</v>
      </c>
      <c r="C28" s="30">
        <v>1</v>
      </c>
      <c r="E28" s="8">
        <v>156</v>
      </c>
      <c r="F28" s="202">
        <v>154</v>
      </c>
      <c r="G28" s="71">
        <v>158</v>
      </c>
      <c r="H28" s="71" t="s">
        <v>657</v>
      </c>
      <c r="I28" s="71" t="s">
        <v>658</v>
      </c>
      <c r="J28" s="71" t="s">
        <v>659</v>
      </c>
      <c r="K28" s="8"/>
      <c r="L28" s="5"/>
      <c r="M28" s="5"/>
      <c r="N28" s="4"/>
    </row>
    <row r="29" spans="1:14">
      <c r="A29" s="30" t="s">
        <v>660</v>
      </c>
      <c r="B29" s="76" t="s">
        <v>661</v>
      </c>
      <c r="C29" s="30">
        <v>1</v>
      </c>
      <c r="E29" s="8">
        <v>152</v>
      </c>
      <c r="F29" s="202">
        <v>154</v>
      </c>
      <c r="G29" s="71">
        <v>159</v>
      </c>
      <c r="H29" s="71" t="s">
        <v>662</v>
      </c>
      <c r="I29" s="71" t="s">
        <v>663</v>
      </c>
      <c r="J29" s="71" t="s">
        <v>664</v>
      </c>
      <c r="K29" s="8"/>
      <c r="L29" s="5"/>
      <c r="M29" s="5"/>
      <c r="N29" s="4"/>
    </row>
    <row r="30" spans="1:14">
      <c r="A30" s="30" t="s">
        <v>665</v>
      </c>
      <c r="B30" s="76" t="s">
        <v>666</v>
      </c>
      <c r="C30" s="30">
        <v>1</v>
      </c>
      <c r="E30" s="8">
        <v>145</v>
      </c>
      <c r="F30" s="202">
        <v>134</v>
      </c>
      <c r="G30" s="71">
        <v>138</v>
      </c>
      <c r="H30" s="71" t="s">
        <v>667</v>
      </c>
      <c r="I30" s="71" t="s">
        <v>668</v>
      </c>
      <c r="J30" s="71" t="s">
        <v>669</v>
      </c>
      <c r="K30" s="8"/>
      <c r="L30" s="5"/>
      <c r="M30" s="5"/>
      <c r="N30" s="4"/>
    </row>
    <row r="31" spans="1:14">
      <c r="A31" s="30" t="s">
        <v>670</v>
      </c>
      <c r="B31" s="76" t="s">
        <v>671</v>
      </c>
      <c r="C31" s="30">
        <v>1</v>
      </c>
      <c r="D31" s="24"/>
      <c r="E31" s="71">
        <v>144</v>
      </c>
      <c r="F31" s="202">
        <v>145</v>
      </c>
      <c r="G31" s="71">
        <v>150</v>
      </c>
      <c r="H31" s="71" t="s">
        <v>672</v>
      </c>
      <c r="I31" s="71" t="s">
        <v>673</v>
      </c>
      <c r="J31" s="71" t="s">
        <v>674</v>
      </c>
      <c r="K31" s="8"/>
      <c r="L31" s="5"/>
      <c r="M31" s="5"/>
      <c r="N31" s="4"/>
    </row>
    <row r="32" spans="1:14">
      <c r="A32" s="30" t="s">
        <v>675</v>
      </c>
      <c r="B32" s="76" t="s">
        <v>676</v>
      </c>
      <c r="C32" s="30">
        <v>1</v>
      </c>
      <c r="E32" s="8">
        <v>141</v>
      </c>
      <c r="F32" s="202">
        <v>144</v>
      </c>
      <c r="G32" s="71">
        <v>148</v>
      </c>
      <c r="H32" s="71" t="s">
        <v>677</v>
      </c>
      <c r="I32" s="71" t="s">
        <v>678</v>
      </c>
      <c r="J32" s="71" t="s">
        <v>679</v>
      </c>
      <c r="K32" s="8"/>
      <c r="L32" s="5"/>
      <c r="M32" s="5"/>
      <c r="N32" s="4"/>
    </row>
    <row r="33" spans="1:14">
      <c r="A33" s="30" t="s">
        <v>680</v>
      </c>
      <c r="B33" s="76" t="s">
        <v>681</v>
      </c>
      <c r="C33" s="30">
        <v>1</v>
      </c>
      <c r="E33" s="8">
        <v>137</v>
      </c>
      <c r="F33" s="202">
        <v>133</v>
      </c>
      <c r="G33" s="71">
        <v>121</v>
      </c>
      <c r="H33" s="71" t="s">
        <v>682</v>
      </c>
      <c r="I33" s="71" t="s">
        <v>683</v>
      </c>
      <c r="J33" s="71" t="s">
        <v>684</v>
      </c>
      <c r="K33" s="8"/>
      <c r="L33" s="5"/>
      <c r="M33" s="5"/>
      <c r="N33" s="4"/>
    </row>
    <row r="34" spans="1:14">
      <c r="A34" s="30" t="s">
        <v>685</v>
      </c>
      <c r="B34" s="76" t="s">
        <v>686</v>
      </c>
      <c r="C34" s="30">
        <v>1</v>
      </c>
      <c r="E34" s="8">
        <v>127</v>
      </c>
      <c r="F34" s="202">
        <v>132</v>
      </c>
      <c r="G34" s="71">
        <v>107</v>
      </c>
      <c r="H34" s="71" t="s">
        <v>687</v>
      </c>
      <c r="I34" s="71" t="s">
        <v>688</v>
      </c>
      <c r="J34" s="71" t="s">
        <v>689</v>
      </c>
      <c r="K34" s="8"/>
      <c r="L34" s="5"/>
      <c r="M34" s="5"/>
      <c r="N34" s="4"/>
    </row>
    <row r="35" spans="1:14">
      <c r="A35" s="30" t="s">
        <v>690</v>
      </c>
      <c r="B35" s="76" t="s">
        <v>691</v>
      </c>
      <c r="C35" s="30">
        <v>1</v>
      </c>
      <c r="E35" s="8">
        <v>118</v>
      </c>
      <c r="F35" s="202">
        <v>112</v>
      </c>
      <c r="G35" s="71">
        <v>111</v>
      </c>
      <c r="H35" s="71" t="s">
        <v>692</v>
      </c>
      <c r="I35" s="71" t="s">
        <v>693</v>
      </c>
      <c r="J35" s="71" t="s">
        <v>694</v>
      </c>
      <c r="K35" s="8"/>
      <c r="L35" s="5"/>
      <c r="M35" s="5"/>
      <c r="N35" s="4"/>
    </row>
    <row r="36" spans="1:14">
      <c r="A36" s="30" t="s">
        <v>695</v>
      </c>
      <c r="B36" s="76" t="s">
        <v>696</v>
      </c>
      <c r="C36" s="30">
        <v>1</v>
      </c>
      <c r="E36" s="8">
        <v>117</v>
      </c>
      <c r="F36" s="202">
        <v>117</v>
      </c>
      <c r="G36" s="71">
        <v>117</v>
      </c>
      <c r="H36" s="71" t="s">
        <v>697</v>
      </c>
      <c r="I36" s="71" t="s">
        <v>698</v>
      </c>
      <c r="J36" s="71" t="s">
        <v>699</v>
      </c>
      <c r="K36" s="8"/>
      <c r="L36" s="5"/>
      <c r="M36" s="5"/>
      <c r="N36" s="4"/>
    </row>
    <row r="37" spans="1:14">
      <c r="A37" s="30" t="s">
        <v>700</v>
      </c>
      <c r="B37" s="76" t="s">
        <v>701</v>
      </c>
      <c r="C37" s="30">
        <v>1</v>
      </c>
      <c r="E37" s="8">
        <v>100</v>
      </c>
      <c r="F37" s="202">
        <v>100</v>
      </c>
      <c r="G37" s="71">
        <v>100</v>
      </c>
      <c r="H37" s="71" t="s">
        <v>702</v>
      </c>
      <c r="I37" s="71" t="s">
        <v>703</v>
      </c>
      <c r="J37" s="71" t="s">
        <v>704</v>
      </c>
      <c r="K37" s="8"/>
      <c r="L37" s="5"/>
      <c r="M37" s="5"/>
      <c r="N37" s="4"/>
    </row>
    <row r="38" spans="1:14">
      <c r="A38" s="30"/>
      <c r="B38" s="30"/>
      <c r="C38" s="30"/>
      <c r="G38" s="30"/>
      <c r="H38" s="30"/>
      <c r="I38" s="63"/>
      <c r="J38" s="71"/>
      <c r="K38" s="8"/>
      <c r="L38" s="5"/>
      <c r="M38" s="5"/>
      <c r="N38" s="5"/>
    </row>
    <row r="39" spans="1:14">
      <c r="B39" s="5"/>
      <c r="C39" s="71"/>
      <c r="G39" s="71"/>
      <c r="H39" s="71"/>
      <c r="I39" s="63"/>
      <c r="J39" s="8"/>
      <c r="K39" s="8"/>
      <c r="L39" s="5"/>
      <c r="M39" s="5"/>
      <c r="N39" s="5"/>
    </row>
    <row r="40" spans="1:14">
      <c r="A40" s="4" t="s">
        <v>705</v>
      </c>
      <c r="B40" s="4"/>
      <c r="C40" s="71"/>
      <c r="F40" s="5"/>
      <c r="G40" s="5"/>
      <c r="H40" s="5"/>
      <c r="I40" s="5"/>
      <c r="J40" s="5"/>
      <c r="K40" s="78"/>
      <c r="L40" s="5"/>
      <c r="M40" s="5"/>
      <c r="N40" s="5"/>
    </row>
    <row r="41" spans="1:14">
      <c r="A41" s="4"/>
      <c r="B41" s="5"/>
      <c r="C41" s="30"/>
      <c r="G41" s="30"/>
      <c r="H41" s="30"/>
      <c r="I41" s="63"/>
      <c r="J41" s="5"/>
      <c r="K41" s="78"/>
      <c r="L41" s="5"/>
      <c r="M41" s="5"/>
      <c r="N41" s="5"/>
    </row>
    <row r="42" spans="1:14">
      <c r="A42" s="30" t="s">
        <v>706</v>
      </c>
      <c r="B42" s="76" t="s">
        <v>707</v>
      </c>
      <c r="C42" s="30">
        <v>2</v>
      </c>
      <c r="E42" s="8">
        <v>308</v>
      </c>
      <c r="F42" s="202">
        <v>307</v>
      </c>
      <c r="G42" s="71">
        <v>285</v>
      </c>
      <c r="H42" s="71">
        <v>311</v>
      </c>
      <c r="I42" s="63">
        <v>374</v>
      </c>
      <c r="J42" s="30">
        <v>339</v>
      </c>
      <c r="K42" s="32"/>
    </row>
    <row r="43" spans="1:14">
      <c r="A43" s="30" t="s">
        <v>708</v>
      </c>
      <c r="B43" s="76" t="s">
        <v>709</v>
      </c>
      <c r="C43" s="30">
        <v>2</v>
      </c>
      <c r="E43" s="8">
        <v>271</v>
      </c>
      <c r="F43" s="202">
        <v>353</v>
      </c>
      <c r="G43" s="71">
        <v>318</v>
      </c>
      <c r="H43" s="71">
        <v>323</v>
      </c>
      <c r="I43" s="63">
        <v>383</v>
      </c>
      <c r="J43" s="30">
        <v>316</v>
      </c>
      <c r="K43" s="78"/>
      <c r="L43" s="5"/>
      <c r="M43" s="5"/>
      <c r="N43" s="5"/>
    </row>
    <row r="44" spans="1:14">
      <c r="A44" s="30" t="s">
        <v>710</v>
      </c>
      <c r="B44" s="76" t="s">
        <v>711</v>
      </c>
      <c r="C44" s="30">
        <v>2</v>
      </c>
      <c r="E44" s="8">
        <v>243</v>
      </c>
      <c r="F44" s="202">
        <v>217</v>
      </c>
      <c r="G44" s="71">
        <v>219</v>
      </c>
      <c r="H44" s="71">
        <v>245</v>
      </c>
      <c r="I44" s="63">
        <v>288</v>
      </c>
      <c r="J44" s="30">
        <v>284</v>
      </c>
      <c r="K44" s="32"/>
    </row>
    <row r="45" spans="1:14">
      <c r="A45" s="30" t="s">
        <v>712</v>
      </c>
      <c r="B45" s="76" t="s">
        <v>713</v>
      </c>
      <c r="C45" s="30">
        <v>2</v>
      </c>
      <c r="E45" s="8">
        <v>212</v>
      </c>
      <c r="F45" s="202">
        <v>171</v>
      </c>
      <c r="G45" s="71">
        <v>169</v>
      </c>
      <c r="H45" s="71">
        <v>181</v>
      </c>
      <c r="I45" s="63">
        <v>212</v>
      </c>
      <c r="J45" s="30">
        <v>210</v>
      </c>
      <c r="K45" s="32"/>
    </row>
    <row r="46" spans="1:14">
      <c r="A46" s="30" t="s">
        <v>714</v>
      </c>
      <c r="B46" s="76" t="s">
        <v>715</v>
      </c>
      <c r="C46" s="30">
        <v>2</v>
      </c>
      <c r="E46" s="8">
        <v>167</v>
      </c>
      <c r="F46" s="202">
        <v>170</v>
      </c>
      <c r="G46" s="71">
        <v>181</v>
      </c>
      <c r="H46" s="71">
        <v>204</v>
      </c>
      <c r="I46" s="63">
        <v>209</v>
      </c>
      <c r="J46" s="30">
        <v>204</v>
      </c>
      <c r="K46" s="32"/>
    </row>
    <row r="47" spans="1:14">
      <c r="A47" s="30" t="s">
        <v>716</v>
      </c>
      <c r="B47" s="76" t="s">
        <v>717</v>
      </c>
      <c r="C47" s="30">
        <v>2</v>
      </c>
      <c r="E47" s="8">
        <v>144</v>
      </c>
      <c r="F47" s="202">
        <v>140</v>
      </c>
      <c r="G47" s="71">
        <v>137</v>
      </c>
      <c r="H47" s="71">
        <v>154</v>
      </c>
      <c r="I47" s="63">
        <v>197</v>
      </c>
      <c r="J47" s="30">
        <v>195</v>
      </c>
      <c r="K47" s="32"/>
    </row>
    <row r="48" spans="1:14">
      <c r="A48" s="30" t="s">
        <v>718</v>
      </c>
      <c r="B48" s="76" t="s">
        <v>719</v>
      </c>
      <c r="C48" s="30">
        <v>2</v>
      </c>
      <c r="E48" s="8">
        <v>137</v>
      </c>
      <c r="F48" s="202">
        <v>132</v>
      </c>
      <c r="G48" s="71">
        <v>125</v>
      </c>
      <c r="H48" s="71">
        <v>141</v>
      </c>
      <c r="I48" s="63">
        <v>169</v>
      </c>
      <c r="J48" s="30">
        <v>163</v>
      </c>
      <c r="K48" s="32"/>
    </row>
    <row r="49" spans="1:11">
      <c r="A49" s="30" t="s">
        <v>720</v>
      </c>
      <c r="B49" s="76" t="s">
        <v>721</v>
      </c>
      <c r="C49" s="30">
        <v>2</v>
      </c>
      <c r="E49" s="8">
        <v>134</v>
      </c>
      <c r="F49" s="202">
        <v>126</v>
      </c>
      <c r="G49" s="71">
        <v>123</v>
      </c>
      <c r="H49" s="71">
        <v>137</v>
      </c>
      <c r="I49" s="63">
        <v>168</v>
      </c>
      <c r="J49" s="30">
        <v>162</v>
      </c>
      <c r="K49" s="32"/>
    </row>
    <row r="50" spans="1:11">
      <c r="A50" s="30" t="s">
        <v>722</v>
      </c>
      <c r="B50" s="76" t="s">
        <v>723</v>
      </c>
      <c r="C50" s="30">
        <v>2</v>
      </c>
      <c r="E50" s="8">
        <v>109</v>
      </c>
      <c r="F50" s="202">
        <v>97</v>
      </c>
      <c r="G50" s="71">
        <v>95</v>
      </c>
      <c r="H50" s="71">
        <v>104</v>
      </c>
      <c r="I50" s="63">
        <v>123</v>
      </c>
      <c r="J50" s="30">
        <v>123</v>
      </c>
      <c r="K50" s="32"/>
    </row>
    <row r="51" spans="1:11">
      <c r="A51" s="30" t="s">
        <v>724</v>
      </c>
      <c r="B51" s="76" t="s">
        <v>725</v>
      </c>
      <c r="C51" s="30">
        <v>2</v>
      </c>
      <c r="E51" s="8">
        <v>107</v>
      </c>
      <c r="F51" s="202">
        <v>138</v>
      </c>
      <c r="G51" s="71">
        <v>114</v>
      </c>
      <c r="H51" s="71">
        <v>123</v>
      </c>
      <c r="I51" s="63">
        <v>176</v>
      </c>
      <c r="J51" s="30">
        <v>178</v>
      </c>
      <c r="K51" s="32"/>
    </row>
    <row r="52" spans="1:11">
      <c r="A52" s="30" t="s">
        <v>726</v>
      </c>
      <c r="B52" s="76" t="s">
        <v>727</v>
      </c>
      <c r="C52" s="30">
        <v>2</v>
      </c>
      <c r="E52" s="8">
        <v>105</v>
      </c>
      <c r="F52" s="202">
        <v>104</v>
      </c>
      <c r="G52" s="71">
        <v>105</v>
      </c>
      <c r="H52" s="71">
        <v>119</v>
      </c>
      <c r="I52" s="63">
        <v>139</v>
      </c>
      <c r="J52" s="30">
        <v>138</v>
      </c>
      <c r="K52" s="32"/>
    </row>
    <row r="53" spans="1:11">
      <c r="A53" s="30" t="s">
        <v>728</v>
      </c>
      <c r="B53" s="76" t="s">
        <v>729</v>
      </c>
      <c r="C53" s="30">
        <v>2</v>
      </c>
      <c r="E53" s="8">
        <v>105</v>
      </c>
      <c r="F53" s="202">
        <v>99</v>
      </c>
      <c r="G53" s="71">
        <v>94</v>
      </c>
      <c r="H53" s="71">
        <v>104</v>
      </c>
      <c r="I53" s="63">
        <v>125</v>
      </c>
      <c r="J53" s="30">
        <v>124</v>
      </c>
      <c r="K53" s="32"/>
    </row>
    <row r="54" spans="1:11">
      <c r="A54" s="30" t="s">
        <v>730</v>
      </c>
      <c r="B54" s="76" t="s">
        <v>731</v>
      </c>
      <c r="C54" s="30">
        <v>2</v>
      </c>
      <c r="E54" s="8">
        <v>100</v>
      </c>
      <c r="F54" s="202">
        <v>100</v>
      </c>
      <c r="G54" s="71">
        <v>100</v>
      </c>
      <c r="H54" s="71">
        <v>100</v>
      </c>
      <c r="I54" s="63">
        <v>100</v>
      </c>
      <c r="J54" s="30">
        <v>100</v>
      </c>
      <c r="K54" s="32"/>
    </row>
    <row r="55" spans="1:11">
      <c r="A55" s="30" t="s">
        <v>732</v>
      </c>
      <c r="B55" s="76" t="s">
        <v>733</v>
      </c>
      <c r="C55" s="30">
        <v>2</v>
      </c>
      <c r="E55" s="8">
        <v>76</v>
      </c>
      <c r="F55" s="202">
        <v>71</v>
      </c>
      <c r="G55" s="71">
        <v>72</v>
      </c>
      <c r="H55" s="71">
        <v>81</v>
      </c>
      <c r="I55" s="63">
        <v>95</v>
      </c>
      <c r="J55" s="30">
        <v>95</v>
      </c>
      <c r="K55" s="32"/>
    </row>
    <row r="56" spans="1:11">
      <c r="A56" s="30" t="s">
        <v>734</v>
      </c>
      <c r="B56" s="76" t="s">
        <v>735</v>
      </c>
      <c r="C56" s="30">
        <v>2</v>
      </c>
      <c r="E56" s="8">
        <v>73</v>
      </c>
      <c r="F56" s="202">
        <v>72</v>
      </c>
      <c r="G56" s="71">
        <v>72</v>
      </c>
      <c r="H56" s="71">
        <v>82</v>
      </c>
      <c r="I56" s="63">
        <v>101</v>
      </c>
      <c r="J56" s="30">
        <v>98</v>
      </c>
      <c r="K56" s="32"/>
    </row>
    <row r="57" spans="1:11">
      <c r="A57" s="32"/>
      <c r="B57" s="77"/>
      <c r="C57" s="32"/>
      <c r="G57" s="32"/>
      <c r="H57" s="32"/>
      <c r="I57" s="32"/>
      <c r="J57" s="32"/>
      <c r="K57" s="32"/>
    </row>
    <row r="58" spans="1:11">
      <c r="A58" s="4" t="s">
        <v>736</v>
      </c>
      <c r="B58" s="4"/>
      <c r="C58" s="71"/>
      <c r="G58" s="71"/>
      <c r="H58" s="71"/>
      <c r="I58" s="63"/>
      <c r="J58" s="24"/>
      <c r="K58" s="32"/>
    </row>
    <row r="59" spans="1:11">
      <c r="A59" s="4"/>
      <c r="B59" s="5"/>
      <c r="C59" s="30"/>
      <c r="G59" s="30"/>
      <c r="H59" s="30"/>
      <c r="I59" s="63"/>
      <c r="J59" s="5"/>
      <c r="K59" s="32"/>
    </row>
    <row r="60" spans="1:11">
      <c r="A60" s="30" t="s">
        <v>737</v>
      </c>
      <c r="B60" s="76" t="s">
        <v>738</v>
      </c>
      <c r="C60" s="30">
        <v>2</v>
      </c>
      <c r="E60" s="8">
        <v>354</v>
      </c>
      <c r="F60" s="202">
        <v>357</v>
      </c>
      <c r="G60" s="71">
        <v>357</v>
      </c>
      <c r="H60" s="71" t="s">
        <v>739</v>
      </c>
      <c r="I60" s="71" t="s">
        <v>740</v>
      </c>
      <c r="J60" s="71" t="s">
        <v>741</v>
      </c>
      <c r="K60" s="32"/>
    </row>
    <row r="61" spans="1:11">
      <c r="A61" s="30" t="s">
        <v>742</v>
      </c>
      <c r="B61" s="76" t="s">
        <v>743</v>
      </c>
      <c r="C61" s="30">
        <v>2</v>
      </c>
      <c r="E61" s="8">
        <v>296</v>
      </c>
      <c r="F61" s="202">
        <v>281</v>
      </c>
      <c r="G61" s="71">
        <v>285</v>
      </c>
      <c r="H61" s="71" t="s">
        <v>744</v>
      </c>
      <c r="I61" s="71" t="s">
        <v>745</v>
      </c>
      <c r="J61" s="71" t="s">
        <v>746</v>
      </c>
      <c r="K61" s="32"/>
    </row>
    <row r="62" spans="1:11">
      <c r="A62" s="30" t="s">
        <v>747</v>
      </c>
      <c r="B62" s="76" t="s">
        <v>748</v>
      </c>
      <c r="C62" s="30">
        <v>2</v>
      </c>
      <c r="E62" s="8">
        <v>280</v>
      </c>
      <c r="F62" s="202">
        <v>354</v>
      </c>
      <c r="G62" s="71">
        <v>316</v>
      </c>
      <c r="H62" s="71" t="s">
        <v>749</v>
      </c>
      <c r="I62" s="71" t="s">
        <v>750</v>
      </c>
      <c r="J62" s="71" t="s">
        <v>751</v>
      </c>
      <c r="K62" s="32"/>
    </row>
    <row r="63" spans="1:11">
      <c r="A63" s="30" t="s">
        <v>752</v>
      </c>
      <c r="B63" s="76" t="s">
        <v>753</v>
      </c>
      <c r="C63" s="30">
        <v>2</v>
      </c>
      <c r="E63" s="8">
        <v>243</v>
      </c>
      <c r="F63" s="202">
        <v>261</v>
      </c>
      <c r="G63" s="71">
        <v>280</v>
      </c>
      <c r="H63" s="71" t="s">
        <v>754</v>
      </c>
      <c r="I63" s="71" t="s">
        <v>755</v>
      </c>
      <c r="J63" s="71" t="s">
        <v>756</v>
      </c>
    </row>
    <row r="64" spans="1:11">
      <c r="A64" s="30" t="s">
        <v>757</v>
      </c>
      <c r="B64" s="76" t="s">
        <v>758</v>
      </c>
      <c r="C64" s="30">
        <v>2</v>
      </c>
      <c r="E64" s="8">
        <v>231</v>
      </c>
      <c r="F64" s="202">
        <v>197</v>
      </c>
      <c r="G64" s="71">
        <v>198</v>
      </c>
      <c r="H64" s="71" t="s">
        <v>759</v>
      </c>
      <c r="I64" s="71" t="s">
        <v>760</v>
      </c>
      <c r="J64" s="71" t="s">
        <v>761</v>
      </c>
    </row>
    <row r="65" spans="1:11">
      <c r="A65" s="30" t="s">
        <v>762</v>
      </c>
      <c r="B65" s="76" t="s">
        <v>763</v>
      </c>
      <c r="C65" s="30">
        <v>2</v>
      </c>
      <c r="E65" s="8">
        <v>223</v>
      </c>
      <c r="F65" s="202">
        <v>224</v>
      </c>
      <c r="G65" s="71">
        <v>217</v>
      </c>
      <c r="H65" s="71" t="s">
        <v>764</v>
      </c>
      <c r="I65" s="71" t="s">
        <v>765</v>
      </c>
      <c r="J65" s="71" t="s">
        <v>766</v>
      </c>
    </row>
    <row r="66" spans="1:11">
      <c r="A66" s="30" t="s">
        <v>767</v>
      </c>
      <c r="B66" s="76" t="s">
        <v>768</v>
      </c>
      <c r="C66" s="30">
        <v>2</v>
      </c>
      <c r="E66" s="8">
        <v>199</v>
      </c>
      <c r="F66" s="202">
        <v>203</v>
      </c>
      <c r="G66" s="71">
        <v>201</v>
      </c>
      <c r="H66" s="71" t="s">
        <v>769</v>
      </c>
      <c r="I66" s="71" t="s">
        <v>770</v>
      </c>
      <c r="J66" s="71" t="s">
        <v>771</v>
      </c>
      <c r="K66" s="32"/>
    </row>
    <row r="67" spans="1:11">
      <c r="A67" s="30" t="s">
        <v>772</v>
      </c>
      <c r="B67" s="76" t="s">
        <v>773</v>
      </c>
      <c r="C67" s="30">
        <v>2</v>
      </c>
      <c r="E67" s="8">
        <v>199</v>
      </c>
      <c r="F67" s="202">
        <v>185</v>
      </c>
      <c r="G67" s="71">
        <v>186</v>
      </c>
      <c r="H67" s="71" t="s">
        <v>774</v>
      </c>
      <c r="I67" s="71" t="s">
        <v>775</v>
      </c>
      <c r="J67" s="71" t="s">
        <v>776</v>
      </c>
    </row>
    <row r="68" spans="1:11">
      <c r="A68" s="30" t="s">
        <v>777</v>
      </c>
      <c r="B68" s="76" t="s">
        <v>778</v>
      </c>
      <c r="C68" s="30">
        <v>2</v>
      </c>
      <c r="E68" s="8">
        <v>177</v>
      </c>
      <c r="F68" s="202">
        <v>174</v>
      </c>
      <c r="G68" s="71">
        <v>175</v>
      </c>
      <c r="H68" s="71" t="s">
        <v>779</v>
      </c>
      <c r="I68" s="71" t="s">
        <v>780</v>
      </c>
      <c r="J68" s="71" t="s">
        <v>781</v>
      </c>
    </row>
    <row r="69" spans="1:11">
      <c r="A69" s="30" t="s">
        <v>782</v>
      </c>
      <c r="B69" s="76" t="s">
        <v>783</v>
      </c>
      <c r="C69" s="30">
        <v>2</v>
      </c>
      <c r="E69" s="8">
        <v>154</v>
      </c>
      <c r="F69" s="202">
        <v>198</v>
      </c>
      <c r="G69" s="71">
        <v>183</v>
      </c>
      <c r="H69" s="71" t="s">
        <v>784</v>
      </c>
      <c r="I69" s="71" t="s">
        <v>785</v>
      </c>
      <c r="J69" s="71" t="s">
        <v>786</v>
      </c>
    </row>
    <row r="70" spans="1:11">
      <c r="A70" s="30" t="s">
        <v>787</v>
      </c>
      <c r="B70" s="76" t="s">
        <v>788</v>
      </c>
      <c r="C70" s="30">
        <v>2</v>
      </c>
      <c r="E70" s="8">
        <v>143</v>
      </c>
      <c r="F70" s="202">
        <v>149</v>
      </c>
      <c r="G70" s="71">
        <v>155</v>
      </c>
      <c r="H70" s="71" t="s">
        <v>789</v>
      </c>
      <c r="I70" s="71" t="s">
        <v>790</v>
      </c>
      <c r="J70" s="71" t="s">
        <v>791</v>
      </c>
    </row>
    <row r="71" spans="1:11">
      <c r="A71" s="30" t="s">
        <v>792</v>
      </c>
      <c r="B71" s="76" t="s">
        <v>793</v>
      </c>
      <c r="C71" s="30">
        <v>2</v>
      </c>
      <c r="E71" s="8">
        <v>133</v>
      </c>
      <c r="F71" s="202">
        <v>133</v>
      </c>
      <c r="G71" s="71">
        <v>134</v>
      </c>
      <c r="H71" s="71" t="s">
        <v>794</v>
      </c>
      <c r="I71" s="71" t="s">
        <v>795</v>
      </c>
      <c r="J71" s="71" t="s">
        <v>796</v>
      </c>
    </row>
    <row r="72" spans="1:11">
      <c r="A72" s="30" t="s">
        <v>797</v>
      </c>
      <c r="B72" s="76" t="s">
        <v>798</v>
      </c>
      <c r="C72" s="30">
        <v>2</v>
      </c>
      <c r="E72" s="8">
        <v>104</v>
      </c>
      <c r="F72" s="202">
        <v>108</v>
      </c>
      <c r="G72" s="71">
        <v>112</v>
      </c>
      <c r="H72" s="71" t="s">
        <v>799</v>
      </c>
      <c r="I72" s="71" t="s">
        <v>800</v>
      </c>
      <c r="J72" s="71" t="s">
        <v>801</v>
      </c>
    </row>
    <row r="73" spans="1:11">
      <c r="A73" s="30" t="s">
        <v>802</v>
      </c>
      <c r="B73" s="76" t="s">
        <v>803</v>
      </c>
      <c r="C73" s="30">
        <v>2</v>
      </c>
      <c r="E73" s="8">
        <v>104</v>
      </c>
      <c r="F73" s="202">
        <v>102</v>
      </c>
      <c r="G73" s="71">
        <v>104</v>
      </c>
      <c r="H73" s="71" t="s">
        <v>804</v>
      </c>
      <c r="I73" s="71" t="s">
        <v>805</v>
      </c>
      <c r="J73" s="71" t="s">
        <v>806</v>
      </c>
    </row>
    <row r="74" spans="1:11">
      <c r="A74" s="30" t="s">
        <v>807</v>
      </c>
      <c r="B74" s="76" t="s">
        <v>808</v>
      </c>
      <c r="C74" s="30">
        <v>2</v>
      </c>
      <c r="E74" s="8">
        <v>100</v>
      </c>
      <c r="F74" s="202">
        <v>100</v>
      </c>
      <c r="G74" s="71">
        <v>100</v>
      </c>
      <c r="H74" s="71" t="s">
        <v>809</v>
      </c>
      <c r="I74" s="71" t="s">
        <v>810</v>
      </c>
      <c r="J74" s="71" t="s">
        <v>811</v>
      </c>
    </row>
    <row r="76" spans="1:11">
      <c r="A76" s="2"/>
    </row>
    <row r="77" spans="1:11" ht="42.95" customHeight="1">
      <c r="A77" s="340" t="s">
        <v>812</v>
      </c>
      <c r="B77" s="340"/>
      <c r="C77" s="340"/>
      <c r="D77" s="340"/>
      <c r="E77" s="340"/>
      <c r="F77" s="340"/>
      <c r="G77" s="340"/>
      <c r="H77" s="340"/>
      <c r="I77" s="340"/>
      <c r="J77" s="340"/>
    </row>
    <row r="78" spans="1:11" ht="51.95" customHeight="1">
      <c r="A78" s="340" t="s">
        <v>813</v>
      </c>
      <c r="B78" s="340"/>
      <c r="C78" s="340"/>
      <c r="D78" s="340"/>
      <c r="E78" s="340"/>
      <c r="F78" s="340"/>
      <c r="G78" s="340"/>
      <c r="H78" s="340"/>
      <c r="I78" s="340"/>
      <c r="J78" s="340"/>
    </row>
    <row r="81" spans="1:1">
      <c r="A81" s="76"/>
    </row>
  </sheetData>
  <sortState ref="A60:N74">
    <sortCondition descending="1" ref="G60:G74"/>
  </sortState>
  <mergeCells count="2">
    <mergeCell ref="A77:J77"/>
    <mergeCell ref="A78:J78"/>
  </mergeCells>
  <phoneticPr fontId="14" type="noConversion"/>
  <conditionalFormatting sqref="I5:I39 I41:I56">
    <cfRule type="cellIs" dxfId="2892" priority="3937" stopIfTrue="1" operator="equal">
      <formula>"-"</formula>
    </cfRule>
  </conditionalFormatting>
  <conditionalFormatting sqref="H5:H37 I23:J37">
    <cfRule type="cellIs" dxfId="2891" priority="3935" stopIfTrue="1" operator="equal">
      <formula>"-"</formula>
    </cfRule>
    <cfRule type="containsText" dxfId="2890" priority="3936" stopIfTrue="1" operator="containsText" text="leer">
      <formula>NOT(ISERROR(SEARCH("leer",H5)))</formula>
    </cfRule>
  </conditionalFormatting>
  <conditionalFormatting sqref="H42:H56">
    <cfRule type="cellIs" dxfId="2889" priority="95" stopIfTrue="1" operator="equal">
      <formula>"-"</formula>
    </cfRule>
    <cfRule type="containsText" dxfId="2888" priority="96" stopIfTrue="1" operator="containsText" text="leer">
      <formula>NOT(ISERROR(SEARCH("leer",H42)))</formula>
    </cfRule>
  </conditionalFormatting>
  <conditionalFormatting sqref="H5:H37 I23:J37">
    <cfRule type="cellIs" dxfId="2887" priority="93" stopIfTrue="1" operator="equal">
      <formula>"-"</formula>
    </cfRule>
    <cfRule type="containsText" dxfId="2886" priority="94" stopIfTrue="1" operator="containsText" text="leer">
      <formula>NOT(ISERROR(SEARCH("leer",H5)))</formula>
    </cfRule>
  </conditionalFormatting>
  <conditionalFormatting sqref="H42:H56">
    <cfRule type="cellIs" dxfId="2885" priority="91" stopIfTrue="1" operator="equal">
      <formula>"-"</formula>
    </cfRule>
    <cfRule type="containsText" dxfId="2884" priority="92" stopIfTrue="1" operator="containsText" text="leer">
      <formula>NOT(ISERROR(SEARCH("leer",H42)))</formula>
    </cfRule>
  </conditionalFormatting>
  <conditionalFormatting sqref="G5:G37">
    <cfRule type="cellIs" dxfId="2883" priority="89" stopIfTrue="1" operator="equal">
      <formula>"-"</formula>
    </cfRule>
    <cfRule type="containsText" dxfId="2882" priority="90" stopIfTrue="1" operator="containsText" text="leer">
      <formula>NOT(ISERROR(SEARCH("leer",G5)))</formula>
    </cfRule>
  </conditionalFormatting>
  <conditionalFormatting sqref="G42:G56">
    <cfRule type="cellIs" dxfId="2881" priority="87" stopIfTrue="1" operator="equal">
      <formula>"-"</formula>
    </cfRule>
    <cfRule type="containsText" dxfId="2880" priority="88" stopIfTrue="1" operator="containsText" text="leer">
      <formula>NOT(ISERROR(SEARCH("leer",G42)))</formula>
    </cfRule>
  </conditionalFormatting>
  <conditionalFormatting sqref="G5:G37">
    <cfRule type="cellIs" dxfId="2879" priority="85" stopIfTrue="1" operator="equal">
      <formula>"-"</formula>
    </cfRule>
    <cfRule type="containsText" dxfId="2878" priority="86" stopIfTrue="1" operator="containsText" text="leer">
      <formula>NOT(ISERROR(SEARCH("leer",G5)))</formula>
    </cfRule>
  </conditionalFormatting>
  <conditionalFormatting sqref="G42:G56">
    <cfRule type="cellIs" dxfId="2877" priority="83" stopIfTrue="1" operator="equal">
      <formula>"-"</formula>
    </cfRule>
    <cfRule type="containsText" dxfId="2876" priority="84" stopIfTrue="1" operator="containsText" text="leer">
      <formula>NOT(ISERROR(SEARCH("leer",G42)))</formula>
    </cfRule>
  </conditionalFormatting>
  <conditionalFormatting sqref="G5:G37">
    <cfRule type="cellIs" dxfId="2875" priority="81" stopIfTrue="1" operator="equal">
      <formula>"-"</formula>
    </cfRule>
    <cfRule type="containsText" dxfId="2874" priority="82" stopIfTrue="1" operator="containsText" text="leer">
      <formula>NOT(ISERROR(SEARCH("leer",G5)))</formula>
    </cfRule>
  </conditionalFormatting>
  <conditionalFormatting sqref="G5:G37">
    <cfRule type="cellIs" dxfId="2873" priority="79" stopIfTrue="1" operator="equal">
      <formula>"-"</formula>
    </cfRule>
    <cfRule type="containsText" dxfId="2872" priority="80" stopIfTrue="1" operator="containsText" text="leer">
      <formula>NOT(ISERROR(SEARCH("leer",G5)))</formula>
    </cfRule>
  </conditionalFormatting>
  <conditionalFormatting sqref="G5:G37">
    <cfRule type="cellIs" dxfId="2871" priority="77" stopIfTrue="1" operator="equal">
      <formula>"-"</formula>
    </cfRule>
    <cfRule type="containsText" dxfId="2870" priority="78" stopIfTrue="1" operator="containsText" text="leer">
      <formula>NOT(ISERROR(SEARCH("leer",G5)))</formula>
    </cfRule>
  </conditionalFormatting>
  <conditionalFormatting sqref="G5:G37">
    <cfRule type="cellIs" dxfId="2869" priority="75" stopIfTrue="1" operator="equal">
      <formula>"-"</formula>
    </cfRule>
    <cfRule type="containsText" dxfId="2868" priority="76" stopIfTrue="1" operator="containsText" text="leer">
      <formula>NOT(ISERROR(SEARCH("leer",G5)))</formula>
    </cfRule>
  </conditionalFormatting>
  <conditionalFormatting sqref="G5:G37">
    <cfRule type="cellIs" dxfId="2867" priority="73" stopIfTrue="1" operator="equal">
      <formula>"-"</formula>
    </cfRule>
    <cfRule type="containsText" dxfId="2866" priority="74" stopIfTrue="1" operator="containsText" text="leer">
      <formula>NOT(ISERROR(SEARCH("leer",G5)))</formula>
    </cfRule>
  </conditionalFormatting>
  <conditionalFormatting sqref="G42:G56">
    <cfRule type="cellIs" dxfId="2865" priority="71" stopIfTrue="1" operator="equal">
      <formula>"-"</formula>
    </cfRule>
    <cfRule type="containsText" dxfId="2864" priority="72" stopIfTrue="1" operator="containsText" text="leer">
      <formula>NOT(ISERROR(SEARCH("leer",G42)))</formula>
    </cfRule>
  </conditionalFormatting>
  <conditionalFormatting sqref="G42:G56">
    <cfRule type="cellIs" dxfId="2863" priority="69" stopIfTrue="1" operator="equal">
      <formula>"-"</formula>
    </cfRule>
    <cfRule type="containsText" dxfId="2862" priority="70" stopIfTrue="1" operator="containsText" text="leer">
      <formula>NOT(ISERROR(SEARCH("leer",G42)))</formula>
    </cfRule>
  </conditionalFormatting>
  <conditionalFormatting sqref="G42:G56">
    <cfRule type="cellIs" dxfId="2861" priority="67" stopIfTrue="1" operator="equal">
      <formula>"-"</formula>
    </cfRule>
    <cfRule type="containsText" dxfId="2860" priority="68" stopIfTrue="1" operator="containsText" text="leer">
      <formula>NOT(ISERROR(SEARCH("leer",G42)))</formula>
    </cfRule>
  </conditionalFormatting>
  <conditionalFormatting sqref="G42:G56">
    <cfRule type="cellIs" dxfId="2859" priority="65" stopIfTrue="1" operator="equal">
      <formula>"-"</formula>
    </cfRule>
    <cfRule type="containsText" dxfId="2858" priority="66" stopIfTrue="1" operator="containsText" text="leer">
      <formula>NOT(ISERROR(SEARCH("leer",G42)))</formula>
    </cfRule>
  </conditionalFormatting>
  <conditionalFormatting sqref="G42:G56">
    <cfRule type="cellIs" dxfId="2857" priority="63" stopIfTrue="1" operator="equal">
      <formula>"-"</formula>
    </cfRule>
    <cfRule type="containsText" dxfId="2856" priority="64" stopIfTrue="1" operator="containsText" text="leer">
      <formula>NOT(ISERROR(SEARCH("leer",G42)))</formula>
    </cfRule>
  </conditionalFormatting>
  <conditionalFormatting sqref="I58:I74">
    <cfRule type="cellIs" dxfId="2855" priority="62" stopIfTrue="1" operator="equal">
      <formula>"-"</formula>
    </cfRule>
  </conditionalFormatting>
  <conditionalFormatting sqref="H60:H74">
    <cfRule type="cellIs" dxfId="2854" priority="60" stopIfTrue="1" operator="equal">
      <formula>"-"</formula>
    </cfRule>
    <cfRule type="containsText" dxfId="2853" priority="61" stopIfTrue="1" operator="containsText" text="leer">
      <formula>NOT(ISERROR(SEARCH("leer",H60)))</formula>
    </cfRule>
  </conditionalFormatting>
  <conditionalFormatting sqref="H60:H74">
    <cfRule type="cellIs" dxfId="2852" priority="58" stopIfTrue="1" operator="equal">
      <formula>"-"</formula>
    </cfRule>
    <cfRule type="containsText" dxfId="2851" priority="59" stopIfTrue="1" operator="containsText" text="leer">
      <formula>NOT(ISERROR(SEARCH("leer",H60)))</formula>
    </cfRule>
  </conditionalFormatting>
  <conditionalFormatting sqref="G60:G74">
    <cfRule type="cellIs" dxfId="2850" priority="56" stopIfTrue="1" operator="equal">
      <formula>"-"</formula>
    </cfRule>
    <cfRule type="containsText" dxfId="2849" priority="57" stopIfTrue="1" operator="containsText" text="leer">
      <formula>NOT(ISERROR(SEARCH("leer",G60)))</formula>
    </cfRule>
  </conditionalFormatting>
  <conditionalFormatting sqref="G60:G74">
    <cfRule type="cellIs" dxfId="2848" priority="54" stopIfTrue="1" operator="equal">
      <formula>"-"</formula>
    </cfRule>
    <cfRule type="containsText" dxfId="2847" priority="55" stopIfTrue="1" operator="containsText" text="leer">
      <formula>NOT(ISERROR(SEARCH("leer",G60)))</formula>
    </cfRule>
  </conditionalFormatting>
  <conditionalFormatting sqref="G60:G74">
    <cfRule type="cellIs" dxfId="2846" priority="52" stopIfTrue="1" operator="equal">
      <formula>"-"</formula>
    </cfRule>
    <cfRule type="containsText" dxfId="2845" priority="53" stopIfTrue="1" operator="containsText" text="leer">
      <formula>NOT(ISERROR(SEARCH("leer",G60)))</formula>
    </cfRule>
  </conditionalFormatting>
  <conditionalFormatting sqref="G60:G74">
    <cfRule type="cellIs" dxfId="2844" priority="50" stopIfTrue="1" operator="equal">
      <formula>"-"</formula>
    </cfRule>
    <cfRule type="containsText" dxfId="2843" priority="51" stopIfTrue="1" operator="containsText" text="leer">
      <formula>NOT(ISERROR(SEARCH("leer",G60)))</formula>
    </cfRule>
  </conditionalFormatting>
  <conditionalFormatting sqref="G60:G74">
    <cfRule type="cellIs" dxfId="2842" priority="48" stopIfTrue="1" operator="equal">
      <formula>"-"</formula>
    </cfRule>
    <cfRule type="containsText" dxfId="2841" priority="49" stopIfTrue="1" operator="containsText" text="leer">
      <formula>NOT(ISERROR(SEARCH("leer",G60)))</formula>
    </cfRule>
  </conditionalFormatting>
  <conditionalFormatting sqref="G60:G74">
    <cfRule type="cellIs" dxfId="2840" priority="46" stopIfTrue="1" operator="equal">
      <formula>"-"</formula>
    </cfRule>
    <cfRule type="containsText" dxfId="2839" priority="47" stopIfTrue="1" operator="containsText" text="leer">
      <formula>NOT(ISERROR(SEARCH("leer",G60)))</formula>
    </cfRule>
  </conditionalFormatting>
  <conditionalFormatting sqref="G60:G74">
    <cfRule type="cellIs" dxfId="2838" priority="44" stopIfTrue="1" operator="equal">
      <formula>"-"</formula>
    </cfRule>
    <cfRule type="containsText" dxfId="2837" priority="45" stopIfTrue="1" operator="containsText" text="leer">
      <formula>NOT(ISERROR(SEARCH("leer",G60)))</formula>
    </cfRule>
  </conditionalFormatting>
  <conditionalFormatting sqref="I58:I74">
    <cfRule type="cellIs" dxfId="2836" priority="43" stopIfTrue="1" operator="equal">
      <formula>"-"</formula>
    </cfRule>
  </conditionalFormatting>
  <conditionalFormatting sqref="H60:H74">
    <cfRule type="cellIs" dxfId="2835" priority="41" stopIfTrue="1" operator="equal">
      <formula>"-"</formula>
    </cfRule>
    <cfRule type="containsText" dxfId="2834" priority="42" stopIfTrue="1" operator="containsText" text="leer">
      <formula>NOT(ISERROR(SEARCH("leer",H60)))</formula>
    </cfRule>
  </conditionalFormatting>
  <conditionalFormatting sqref="H60:H74">
    <cfRule type="cellIs" dxfId="2833" priority="39" stopIfTrue="1" operator="equal">
      <formula>"-"</formula>
    </cfRule>
    <cfRule type="containsText" dxfId="2832" priority="40" stopIfTrue="1" operator="containsText" text="leer">
      <formula>NOT(ISERROR(SEARCH("leer",H60)))</formula>
    </cfRule>
  </conditionalFormatting>
  <conditionalFormatting sqref="G60:G74">
    <cfRule type="cellIs" dxfId="2831" priority="37" stopIfTrue="1" operator="equal">
      <formula>"-"</formula>
    </cfRule>
    <cfRule type="containsText" dxfId="2830" priority="38" stopIfTrue="1" operator="containsText" text="leer">
      <formula>NOT(ISERROR(SEARCH("leer",G60)))</formula>
    </cfRule>
  </conditionalFormatting>
  <conditionalFormatting sqref="G60:G74">
    <cfRule type="cellIs" dxfId="2829" priority="35" stopIfTrue="1" operator="equal">
      <formula>"-"</formula>
    </cfRule>
    <cfRule type="containsText" dxfId="2828" priority="36" stopIfTrue="1" operator="containsText" text="leer">
      <formula>NOT(ISERROR(SEARCH("leer",G60)))</formula>
    </cfRule>
  </conditionalFormatting>
  <conditionalFormatting sqref="G60:G74">
    <cfRule type="cellIs" dxfId="2827" priority="33" stopIfTrue="1" operator="equal">
      <formula>"-"</formula>
    </cfRule>
    <cfRule type="containsText" dxfId="2826" priority="34" stopIfTrue="1" operator="containsText" text="leer">
      <formula>NOT(ISERROR(SEARCH("leer",G60)))</formula>
    </cfRule>
  </conditionalFormatting>
  <conditionalFormatting sqref="G60:G74">
    <cfRule type="cellIs" dxfId="2825" priority="31" stopIfTrue="1" operator="equal">
      <formula>"-"</formula>
    </cfRule>
    <cfRule type="containsText" dxfId="2824" priority="32" stopIfTrue="1" operator="containsText" text="leer">
      <formula>NOT(ISERROR(SEARCH("leer",G60)))</formula>
    </cfRule>
  </conditionalFormatting>
  <conditionalFormatting sqref="G60:G74">
    <cfRule type="cellIs" dxfId="2823" priority="29" stopIfTrue="1" operator="equal">
      <formula>"-"</formula>
    </cfRule>
    <cfRule type="containsText" dxfId="2822" priority="30" stopIfTrue="1" operator="containsText" text="leer">
      <formula>NOT(ISERROR(SEARCH("leer",G60)))</formula>
    </cfRule>
  </conditionalFormatting>
  <conditionalFormatting sqref="G60:G74">
    <cfRule type="cellIs" dxfId="2821" priority="27" stopIfTrue="1" operator="equal">
      <formula>"-"</formula>
    </cfRule>
    <cfRule type="containsText" dxfId="2820" priority="28" stopIfTrue="1" operator="containsText" text="leer">
      <formula>NOT(ISERROR(SEARCH("leer",G60)))</formula>
    </cfRule>
  </conditionalFormatting>
  <conditionalFormatting sqref="G60:G74">
    <cfRule type="cellIs" dxfId="2819" priority="25" stopIfTrue="1" operator="equal">
      <formula>"-"</formula>
    </cfRule>
    <cfRule type="containsText" dxfId="2818" priority="26" stopIfTrue="1" operator="containsText" text="leer">
      <formula>NOT(ISERROR(SEARCH("leer",G60)))</formula>
    </cfRule>
  </conditionalFormatting>
  <conditionalFormatting sqref="F5:F19">
    <cfRule type="cellIs" dxfId="2817" priority="23" stopIfTrue="1" operator="equal">
      <formula>"-"</formula>
    </cfRule>
    <cfRule type="containsText" dxfId="2816" priority="24" stopIfTrue="1" operator="containsText" text="leer">
      <formula>NOT(ISERROR(SEARCH("leer",F5)))</formula>
    </cfRule>
  </conditionalFormatting>
  <conditionalFormatting sqref="F5:F19">
    <cfRule type="cellIs" dxfId="2815" priority="22" stopIfTrue="1" operator="equal">
      <formula>"-"</formula>
    </cfRule>
  </conditionalFormatting>
  <conditionalFormatting sqref="F5:F19">
    <cfRule type="cellIs" dxfId="2814" priority="20" stopIfTrue="1" operator="equal">
      <formula>"-"</formula>
    </cfRule>
    <cfRule type="containsText" dxfId="2813" priority="21" stopIfTrue="1" operator="containsText" text="leer">
      <formula>NOT(ISERROR(SEARCH("leer",F5)))</formula>
    </cfRule>
  </conditionalFormatting>
  <conditionalFormatting sqref="F5:F19">
    <cfRule type="cellIs" dxfId="2812" priority="19" stopIfTrue="1" operator="equal">
      <formula>"-"</formula>
    </cfRule>
  </conditionalFormatting>
  <conditionalFormatting sqref="F23:F37">
    <cfRule type="cellIs" dxfId="2811" priority="17" stopIfTrue="1" operator="equal">
      <formula>"-"</formula>
    </cfRule>
    <cfRule type="containsText" dxfId="2810" priority="18" stopIfTrue="1" operator="containsText" text="leer">
      <formula>NOT(ISERROR(SEARCH("leer",F23)))</formula>
    </cfRule>
  </conditionalFormatting>
  <conditionalFormatting sqref="F23:F37">
    <cfRule type="cellIs" dxfId="2809" priority="16" stopIfTrue="1" operator="equal">
      <formula>"-"</formula>
    </cfRule>
  </conditionalFormatting>
  <conditionalFormatting sqref="F23:F37">
    <cfRule type="cellIs" dxfId="2808" priority="14" stopIfTrue="1" operator="equal">
      <formula>"-"</formula>
    </cfRule>
    <cfRule type="containsText" dxfId="2807" priority="15" stopIfTrue="1" operator="containsText" text="leer">
      <formula>NOT(ISERROR(SEARCH("leer",F23)))</formula>
    </cfRule>
  </conditionalFormatting>
  <conditionalFormatting sqref="F23:F37">
    <cfRule type="cellIs" dxfId="2806" priority="13" stopIfTrue="1" operator="equal">
      <formula>"-"</formula>
    </cfRule>
  </conditionalFormatting>
  <conditionalFormatting sqref="F42:F56">
    <cfRule type="cellIs" dxfId="2805" priority="11" stopIfTrue="1" operator="equal">
      <formula>"-"</formula>
    </cfRule>
    <cfRule type="containsText" dxfId="2804" priority="12" stopIfTrue="1" operator="containsText" text="leer">
      <formula>NOT(ISERROR(SEARCH("leer",F42)))</formula>
    </cfRule>
  </conditionalFormatting>
  <conditionalFormatting sqref="F42:F56">
    <cfRule type="cellIs" dxfId="2803" priority="10" stopIfTrue="1" operator="equal">
      <formula>"-"</formula>
    </cfRule>
  </conditionalFormatting>
  <conditionalFormatting sqref="F42:F56">
    <cfRule type="cellIs" dxfId="2802" priority="8" stopIfTrue="1" operator="equal">
      <formula>"-"</formula>
    </cfRule>
    <cfRule type="containsText" dxfId="2801" priority="9" stopIfTrue="1" operator="containsText" text="leer">
      <formula>NOT(ISERROR(SEARCH("leer",F42)))</formula>
    </cfRule>
  </conditionalFormatting>
  <conditionalFormatting sqref="F42:F56">
    <cfRule type="cellIs" dxfId="2800" priority="7" stopIfTrue="1" operator="equal">
      <formula>"-"</formula>
    </cfRule>
  </conditionalFormatting>
  <conditionalFormatting sqref="F60:F74">
    <cfRule type="cellIs" dxfId="2799" priority="5" stopIfTrue="1" operator="equal">
      <formula>"-"</formula>
    </cfRule>
    <cfRule type="containsText" dxfId="2798" priority="6" stopIfTrue="1" operator="containsText" text="leer">
      <formula>NOT(ISERROR(SEARCH("leer",F60)))</formula>
    </cfRule>
  </conditionalFormatting>
  <conditionalFormatting sqref="F60:F74">
    <cfRule type="cellIs" dxfId="2797" priority="4" stopIfTrue="1" operator="equal">
      <formula>"-"</formula>
    </cfRule>
  </conditionalFormatting>
  <conditionalFormatting sqref="F60:F74">
    <cfRule type="cellIs" dxfId="2796" priority="2" stopIfTrue="1" operator="equal">
      <formula>"-"</formula>
    </cfRule>
    <cfRule type="containsText" dxfId="2795" priority="3" stopIfTrue="1" operator="containsText" text="leer">
      <formula>NOT(ISERROR(SEARCH("leer",F60)))</formula>
    </cfRule>
  </conditionalFormatting>
  <conditionalFormatting sqref="F60:F74">
    <cfRule type="cellIs" dxfId="2794" priority="1" stopIfTrue="1" operator="equal">
      <formula>"-"</formula>
    </cfRule>
  </conditionalFormatting>
  <hyperlinks>
    <hyperlink ref="A1" location="Index!A1" display="zurück"/>
  </hyperlinks>
  <pageMargins left="0.79000000000000015" right="0.79000000000000015" top="0.98" bottom="0.98" header="0.51" footer="0.51"/>
  <pageSetup paperSize="9" scale="69" orientation="portrait" horizontalDpi="1200" verticalDpi="120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0"/>
  <sheetViews>
    <sheetView showRuler="0" workbookViewId="0">
      <selection activeCell="E6" sqref="E6"/>
    </sheetView>
  </sheetViews>
  <sheetFormatPr baseColWidth="10" defaultColWidth="11.42578125" defaultRowHeight="12.75"/>
  <cols>
    <col min="1" max="1" width="47.42578125" customWidth="1"/>
    <col min="2" max="2" width="15.42578125" bestFit="1" customWidth="1"/>
    <col min="3" max="3" width="9.7109375" customWidth="1"/>
    <col min="4" max="4" width="12.28515625" style="8" customWidth="1"/>
    <col min="5" max="6" width="11.42578125" style="8" customWidth="1"/>
  </cols>
  <sheetData>
    <row r="1" spans="1:14" s="5" customFormat="1">
      <c r="A1" s="97" t="s">
        <v>814</v>
      </c>
    </row>
    <row r="2" spans="1:14" s="5" customFormat="1">
      <c r="A2" s="97"/>
    </row>
    <row r="3" spans="1:14">
      <c r="A3" s="2" t="s">
        <v>2782</v>
      </c>
      <c r="C3" t="s">
        <v>815</v>
      </c>
      <c r="D3" s="5" t="s">
        <v>816</v>
      </c>
      <c r="E3" s="6">
        <v>2013</v>
      </c>
      <c r="F3" s="6">
        <v>2012</v>
      </c>
      <c r="G3" s="6">
        <v>2011</v>
      </c>
      <c r="H3" s="6">
        <v>2010</v>
      </c>
      <c r="I3" s="6">
        <v>2009</v>
      </c>
      <c r="J3" s="6">
        <v>2008</v>
      </c>
      <c r="K3" s="6">
        <v>2007</v>
      </c>
      <c r="L3" s="6">
        <v>2006</v>
      </c>
      <c r="M3" s="6">
        <v>2005</v>
      </c>
      <c r="N3" s="6">
        <v>2004</v>
      </c>
    </row>
    <row r="4" spans="1:14">
      <c r="A4" s="2"/>
      <c r="C4" s="3"/>
      <c r="G4" s="3"/>
      <c r="H4" s="3"/>
      <c r="I4" s="6"/>
      <c r="J4" s="6"/>
      <c r="K4" s="6"/>
      <c r="L4" s="6"/>
      <c r="M4" s="6"/>
      <c r="N4" s="6"/>
    </row>
    <row r="5" spans="1:14">
      <c r="A5" s="4" t="s">
        <v>817</v>
      </c>
      <c r="C5" s="71"/>
      <c r="G5" s="71"/>
      <c r="H5" s="71"/>
      <c r="I5" s="24"/>
      <c r="J5" s="24"/>
      <c r="K5" s="4"/>
      <c r="L5" s="24"/>
      <c r="M5" s="4"/>
      <c r="N5" s="24"/>
    </row>
    <row r="6" spans="1:14">
      <c r="A6" s="30" t="s">
        <v>818</v>
      </c>
      <c r="B6" t="s">
        <v>819</v>
      </c>
      <c r="C6" s="30">
        <v>1</v>
      </c>
      <c r="E6" s="8">
        <v>97.6</v>
      </c>
      <c r="F6" s="202">
        <v>97.9</v>
      </c>
      <c r="G6" s="71">
        <v>97.5</v>
      </c>
      <c r="H6" s="71">
        <v>97.2</v>
      </c>
      <c r="I6" s="88">
        <v>97.7</v>
      </c>
      <c r="J6" s="92">
        <v>95.9</v>
      </c>
      <c r="K6" s="92">
        <v>97.1</v>
      </c>
      <c r="L6" s="92">
        <v>98</v>
      </c>
      <c r="M6" s="92">
        <v>97.7</v>
      </c>
      <c r="N6" s="92">
        <v>97.4</v>
      </c>
    </row>
    <row r="7" spans="1:14">
      <c r="A7" s="30" t="s">
        <v>820</v>
      </c>
      <c r="B7" t="s">
        <v>821</v>
      </c>
      <c r="C7" s="30">
        <v>1</v>
      </c>
      <c r="E7" s="8">
        <v>98.8</v>
      </c>
      <c r="F7" s="202">
        <v>98.8</v>
      </c>
      <c r="G7" s="71">
        <v>99.3</v>
      </c>
      <c r="H7" s="71">
        <v>98.5</v>
      </c>
      <c r="I7" s="88">
        <v>98.4</v>
      </c>
      <c r="J7" s="92">
        <v>95.9</v>
      </c>
      <c r="K7" s="93">
        <v>96.7</v>
      </c>
      <c r="L7" s="92">
        <v>98.3</v>
      </c>
      <c r="M7" s="92">
        <v>98.2</v>
      </c>
      <c r="N7" s="92">
        <v>97.4</v>
      </c>
    </row>
    <row r="8" spans="1:14">
      <c r="A8" s="30"/>
      <c r="C8" s="30"/>
      <c r="G8" s="30"/>
      <c r="H8" s="30"/>
      <c r="I8" s="93"/>
      <c r="J8" s="92"/>
      <c r="K8" s="93"/>
      <c r="L8" s="92"/>
      <c r="M8" s="92"/>
      <c r="N8" s="92"/>
    </row>
    <row r="9" spans="1:14">
      <c r="A9" s="4" t="s">
        <v>822</v>
      </c>
      <c r="C9" s="30"/>
      <c r="G9" s="30"/>
      <c r="H9" s="30"/>
      <c r="I9" s="93"/>
      <c r="J9" s="92"/>
      <c r="K9" s="93"/>
      <c r="L9" s="92"/>
      <c r="M9" s="92"/>
      <c r="N9" s="92"/>
    </row>
    <row r="10" spans="1:14">
      <c r="A10" s="30" t="s">
        <v>823</v>
      </c>
      <c r="B10" t="s">
        <v>824</v>
      </c>
      <c r="C10" s="30">
        <v>2</v>
      </c>
      <c r="D10" s="24"/>
      <c r="E10" s="71">
        <v>97.3</v>
      </c>
      <c r="F10" s="202">
        <v>97.7</v>
      </c>
      <c r="G10" s="71">
        <v>97.4</v>
      </c>
      <c r="H10" s="71">
        <v>97.7</v>
      </c>
      <c r="I10" s="88">
        <v>97.8</v>
      </c>
      <c r="J10" s="92">
        <v>98</v>
      </c>
      <c r="K10" s="93">
        <v>97.6</v>
      </c>
      <c r="L10" s="92">
        <v>97.3</v>
      </c>
      <c r="M10" s="92">
        <v>97.4</v>
      </c>
      <c r="N10" s="92">
        <v>95.8</v>
      </c>
    </row>
    <row r="11" spans="1:14">
      <c r="A11" s="30" t="s">
        <v>825</v>
      </c>
      <c r="B11" t="s">
        <v>826</v>
      </c>
      <c r="C11" s="79">
        <v>2</v>
      </c>
      <c r="E11" s="8">
        <v>97.7</v>
      </c>
      <c r="F11" s="202">
        <v>97.9</v>
      </c>
      <c r="G11" s="71">
        <v>97.7</v>
      </c>
      <c r="H11" s="71">
        <v>97.5</v>
      </c>
      <c r="I11" s="88">
        <v>98.1</v>
      </c>
      <c r="J11" s="92">
        <v>98.7</v>
      </c>
      <c r="K11" s="93">
        <v>97.5</v>
      </c>
      <c r="L11" s="92">
        <v>97.6</v>
      </c>
      <c r="M11" s="92">
        <v>97.7</v>
      </c>
      <c r="N11" s="92">
        <v>97.7</v>
      </c>
    </row>
    <row r="12" spans="1:14">
      <c r="I12" s="3"/>
    </row>
    <row r="13" spans="1:14">
      <c r="A13" s="2" t="s">
        <v>827</v>
      </c>
      <c r="C13" s="3"/>
      <c r="G13" s="3"/>
      <c r="H13" s="3"/>
      <c r="I13" s="3"/>
      <c r="J13" s="3"/>
      <c r="K13" s="3"/>
      <c r="L13" s="3"/>
      <c r="M13" s="3"/>
    </row>
    <row r="14" spans="1:14" ht="25.5">
      <c r="A14" s="56" t="s">
        <v>828</v>
      </c>
      <c r="B14" t="s">
        <v>829</v>
      </c>
      <c r="C14" s="3" t="s">
        <v>830</v>
      </c>
      <c r="E14" s="71" t="s">
        <v>831</v>
      </c>
      <c r="F14" s="202">
        <v>95.6</v>
      </c>
      <c r="G14" s="71">
        <v>93.4</v>
      </c>
      <c r="H14" s="71">
        <v>93.4</v>
      </c>
      <c r="I14" s="144">
        <v>94</v>
      </c>
      <c r="J14" s="3">
        <v>92.6</v>
      </c>
      <c r="K14" s="3">
        <v>94.9</v>
      </c>
      <c r="L14" s="85">
        <v>95.3</v>
      </c>
      <c r="M14" s="3">
        <v>95.1</v>
      </c>
      <c r="N14" s="8">
        <v>95.4</v>
      </c>
    </row>
    <row r="15" spans="1:14" ht="25.5">
      <c r="A15" s="56" t="s">
        <v>832</v>
      </c>
      <c r="B15" t="s">
        <v>833</v>
      </c>
      <c r="C15" s="3" t="s">
        <v>834</v>
      </c>
      <c r="E15" s="71" t="s">
        <v>835</v>
      </c>
      <c r="F15" s="202">
        <v>92.1</v>
      </c>
      <c r="G15" s="71">
        <v>93.9</v>
      </c>
      <c r="H15" s="71">
        <v>91.9</v>
      </c>
      <c r="I15" s="124">
        <v>94.5</v>
      </c>
      <c r="J15" s="3">
        <v>90.4</v>
      </c>
      <c r="K15" s="3">
        <v>91.3</v>
      </c>
      <c r="L15" s="3">
        <v>92.4</v>
      </c>
      <c r="M15" s="3">
        <v>90.3</v>
      </c>
      <c r="N15" s="8">
        <v>88.2</v>
      </c>
    </row>
    <row r="18" spans="1:13">
      <c r="A18" s="246" t="s">
        <v>836</v>
      </c>
      <c r="B18" s="243"/>
      <c r="C18" s="234"/>
    </row>
    <row r="19" spans="1:13">
      <c r="A19" s="246" t="s">
        <v>837</v>
      </c>
      <c r="B19" s="243"/>
      <c r="C19" s="234"/>
    </row>
    <row r="20" spans="1:13">
      <c r="A20" s="247" t="s">
        <v>838</v>
      </c>
      <c r="B20" s="245"/>
      <c r="C20" s="233"/>
    </row>
    <row r="21" spans="1:13">
      <c r="A21" s="247" t="s">
        <v>839</v>
      </c>
      <c r="B21" s="245"/>
      <c r="C21" s="233"/>
    </row>
    <row r="22" spans="1:13">
      <c r="A22" s="76"/>
    </row>
    <row r="29" spans="1:13">
      <c r="A29" s="2"/>
      <c r="C29" s="3"/>
      <c r="G29" s="3"/>
      <c r="H29" s="3"/>
      <c r="I29" s="3"/>
      <c r="J29" s="3"/>
    </row>
    <row r="31" spans="1:13">
      <c r="A31" s="2"/>
      <c r="C31" s="3"/>
      <c r="G31" s="3"/>
      <c r="H31" s="3"/>
      <c r="I31" s="3"/>
      <c r="J31" s="3"/>
      <c r="K31" s="3"/>
      <c r="L31" s="3"/>
      <c r="M31" s="3"/>
    </row>
    <row r="32" spans="1:13">
      <c r="C32" s="3"/>
      <c r="G32" s="3"/>
      <c r="H32" s="3"/>
      <c r="I32" s="3"/>
      <c r="J32" s="3"/>
      <c r="K32" s="3"/>
      <c r="L32" s="3"/>
      <c r="M32" s="3"/>
    </row>
    <row r="33" spans="1:13">
      <c r="A33" s="1"/>
      <c r="C33" s="3"/>
      <c r="G33" s="3"/>
      <c r="H33" s="3"/>
      <c r="I33" s="3"/>
      <c r="J33" s="3"/>
      <c r="K33" s="3"/>
      <c r="L33" s="3"/>
      <c r="M33" s="3"/>
    </row>
    <row r="34" spans="1:13">
      <c r="C34" s="3"/>
      <c r="G34" s="3"/>
      <c r="H34" s="3"/>
      <c r="I34" s="3"/>
      <c r="J34" s="3"/>
      <c r="K34" s="3"/>
      <c r="L34" s="3"/>
      <c r="M34" s="3"/>
    </row>
    <row r="35" spans="1:13">
      <c r="C35" s="3"/>
      <c r="G35" s="3"/>
      <c r="H35" s="3"/>
      <c r="I35" s="3"/>
      <c r="J35" s="3"/>
      <c r="K35" s="3"/>
      <c r="L35" s="3"/>
      <c r="M35" s="3"/>
    </row>
    <row r="45" spans="1:13">
      <c r="C45" s="3"/>
      <c r="G45" s="3"/>
      <c r="H45" s="3"/>
      <c r="I45" s="3"/>
      <c r="J45" s="3"/>
      <c r="K45" s="3"/>
      <c r="L45" s="3"/>
      <c r="M45" s="3"/>
    </row>
    <row r="46" spans="1:13">
      <c r="A46" s="2"/>
      <c r="C46" s="3"/>
      <c r="G46" s="3"/>
      <c r="H46" s="3"/>
      <c r="I46" s="3"/>
      <c r="J46" s="3"/>
      <c r="K46" s="3"/>
      <c r="L46" s="3"/>
      <c r="M46" s="3"/>
    </row>
    <row r="47" spans="1:13">
      <c r="C47" s="3"/>
      <c r="G47" s="3"/>
      <c r="H47" s="3"/>
      <c r="I47" s="3"/>
      <c r="J47" s="3"/>
      <c r="K47" s="3"/>
      <c r="L47" s="3"/>
      <c r="M47" s="3"/>
    </row>
    <row r="48" spans="1:13">
      <c r="A48" s="1"/>
      <c r="C48" s="3"/>
      <c r="G48" s="3"/>
      <c r="H48" s="3"/>
      <c r="I48" s="3"/>
      <c r="J48" s="3"/>
      <c r="K48" s="3"/>
      <c r="L48" s="3"/>
      <c r="M48" s="3"/>
    </row>
    <row r="49" spans="1:13">
      <c r="C49" s="3"/>
      <c r="G49" s="3"/>
      <c r="H49" s="3"/>
      <c r="I49" s="3"/>
      <c r="J49" s="3"/>
      <c r="K49" s="3"/>
      <c r="L49" s="3"/>
      <c r="M49" s="3"/>
    </row>
    <row r="56" spans="1:13">
      <c r="C56" s="3"/>
      <c r="G56" s="3"/>
      <c r="H56" s="3"/>
      <c r="I56" s="3"/>
      <c r="J56" s="3"/>
      <c r="K56" s="3"/>
      <c r="L56" s="3"/>
      <c r="M56" s="3"/>
    </row>
    <row r="57" spans="1:13">
      <c r="A57" s="2"/>
      <c r="C57" s="3"/>
      <c r="G57" s="3"/>
      <c r="H57" s="3"/>
      <c r="I57" s="3"/>
      <c r="J57" s="3"/>
      <c r="K57" s="3"/>
      <c r="L57" s="3"/>
      <c r="M57" s="3"/>
    </row>
    <row r="58" spans="1:13">
      <c r="A58" s="56"/>
      <c r="C58" s="3"/>
      <c r="G58" s="3"/>
      <c r="H58" s="3"/>
      <c r="I58" s="3"/>
      <c r="J58" s="3"/>
      <c r="K58" s="3"/>
      <c r="L58" s="3"/>
      <c r="M58" s="3"/>
    </row>
    <row r="59" spans="1:13">
      <c r="C59" s="3"/>
      <c r="G59" s="3"/>
      <c r="H59" s="3"/>
      <c r="I59" s="3"/>
      <c r="J59" s="3"/>
      <c r="K59" s="3"/>
      <c r="L59" s="3"/>
      <c r="M59" s="3"/>
    </row>
    <row r="60" spans="1:13">
      <c r="A60" s="55"/>
      <c r="B60" s="55"/>
      <c r="C60" s="55"/>
      <c r="G60" s="55"/>
      <c r="H60" s="55"/>
      <c r="I60" s="55"/>
      <c r="J60" s="55"/>
      <c r="K60" s="55"/>
      <c r="L60" s="55"/>
      <c r="M60" s="55"/>
    </row>
  </sheetData>
  <phoneticPr fontId="14" type="noConversion"/>
  <conditionalFormatting sqref="I6:I15">
    <cfRule type="cellIs" dxfId="2793" priority="3900" stopIfTrue="1" operator="equal">
      <formula>"-"</formula>
    </cfRule>
  </conditionalFormatting>
  <conditionalFormatting sqref="N14:N15">
    <cfRule type="cellIs" dxfId="2792" priority="3899" stopIfTrue="1" operator="equal">
      <formula>"-"</formula>
    </cfRule>
  </conditionalFormatting>
  <conditionalFormatting sqref="H6:H7">
    <cfRule type="cellIs" dxfId="2791" priority="3897" stopIfTrue="1" operator="equal">
      <formula>"-"</formula>
    </cfRule>
    <cfRule type="containsText" dxfId="2790" priority="3898" stopIfTrue="1" operator="containsText" text="leer">
      <formula>NOT(ISERROR(SEARCH("leer",H6)))</formula>
    </cfRule>
  </conditionalFormatting>
  <conditionalFormatting sqref="H10:H11">
    <cfRule type="cellIs" dxfId="2789" priority="57" stopIfTrue="1" operator="equal">
      <formula>"-"</formula>
    </cfRule>
    <cfRule type="containsText" dxfId="2788" priority="58" stopIfTrue="1" operator="containsText" text="leer">
      <formula>NOT(ISERROR(SEARCH("leer",H10)))</formula>
    </cfRule>
  </conditionalFormatting>
  <conditionalFormatting sqref="H14:H15">
    <cfRule type="cellIs" dxfId="2787" priority="55" stopIfTrue="1" operator="equal">
      <formula>"-"</formula>
    </cfRule>
    <cfRule type="containsText" dxfId="2786" priority="56" stopIfTrue="1" operator="containsText" text="leer">
      <formula>NOT(ISERROR(SEARCH("leer",H14)))</formula>
    </cfRule>
  </conditionalFormatting>
  <conditionalFormatting sqref="G6:G7">
    <cfRule type="cellIs" dxfId="2785" priority="53" stopIfTrue="1" operator="equal">
      <formula>"-"</formula>
    </cfRule>
    <cfRule type="containsText" dxfId="2784" priority="54" stopIfTrue="1" operator="containsText" text="leer">
      <formula>NOT(ISERROR(SEARCH("leer",G6)))</formula>
    </cfRule>
  </conditionalFormatting>
  <conditionalFormatting sqref="G10:G11">
    <cfRule type="cellIs" dxfId="2783" priority="51" stopIfTrue="1" operator="equal">
      <formula>"-"</formula>
    </cfRule>
    <cfRule type="containsText" dxfId="2782" priority="52" stopIfTrue="1" operator="containsText" text="leer">
      <formula>NOT(ISERROR(SEARCH("leer",G10)))</formula>
    </cfRule>
  </conditionalFormatting>
  <conditionalFormatting sqref="G14:G15">
    <cfRule type="cellIs" dxfId="2781" priority="49" stopIfTrue="1" operator="equal">
      <formula>"-"</formula>
    </cfRule>
    <cfRule type="containsText" dxfId="2780" priority="50" stopIfTrue="1" operator="containsText" text="leer">
      <formula>NOT(ISERROR(SEARCH("leer",G14)))</formula>
    </cfRule>
  </conditionalFormatting>
  <conditionalFormatting sqref="G6:G7">
    <cfRule type="cellIs" dxfId="2779" priority="47" stopIfTrue="1" operator="equal">
      <formula>"-"</formula>
    </cfRule>
    <cfRule type="containsText" dxfId="2778" priority="48" stopIfTrue="1" operator="containsText" text="leer">
      <formula>NOT(ISERROR(SEARCH("leer",G6)))</formula>
    </cfRule>
  </conditionalFormatting>
  <conditionalFormatting sqref="G6:G7">
    <cfRule type="cellIs" dxfId="2777" priority="45" stopIfTrue="1" operator="equal">
      <formula>"-"</formula>
    </cfRule>
    <cfRule type="containsText" dxfId="2776" priority="46" stopIfTrue="1" operator="containsText" text="leer">
      <formula>NOT(ISERROR(SEARCH("leer",G6)))</formula>
    </cfRule>
  </conditionalFormatting>
  <conditionalFormatting sqref="G6:G7">
    <cfRule type="cellIs" dxfId="2775" priority="43" stopIfTrue="1" operator="equal">
      <formula>"-"</formula>
    </cfRule>
    <cfRule type="containsText" dxfId="2774" priority="44" stopIfTrue="1" operator="containsText" text="leer">
      <formula>NOT(ISERROR(SEARCH("leer",G6)))</formula>
    </cfRule>
  </conditionalFormatting>
  <conditionalFormatting sqref="G6:G7">
    <cfRule type="cellIs" dxfId="2773" priority="41" stopIfTrue="1" operator="equal">
      <formula>"-"</formula>
    </cfRule>
    <cfRule type="containsText" dxfId="2772" priority="42" stopIfTrue="1" operator="containsText" text="leer">
      <formula>NOT(ISERROR(SEARCH("leer",G6)))</formula>
    </cfRule>
  </conditionalFormatting>
  <conditionalFormatting sqref="G6:G7">
    <cfRule type="cellIs" dxfId="2771" priority="39" stopIfTrue="1" operator="equal">
      <formula>"-"</formula>
    </cfRule>
    <cfRule type="containsText" dxfId="2770" priority="40" stopIfTrue="1" operator="containsText" text="leer">
      <formula>NOT(ISERROR(SEARCH("leer",G6)))</formula>
    </cfRule>
  </conditionalFormatting>
  <conditionalFormatting sqref="G10:G11">
    <cfRule type="cellIs" dxfId="2769" priority="37" stopIfTrue="1" operator="equal">
      <formula>"-"</formula>
    </cfRule>
    <cfRule type="containsText" dxfId="2768" priority="38" stopIfTrue="1" operator="containsText" text="leer">
      <formula>NOT(ISERROR(SEARCH("leer",G10)))</formula>
    </cfRule>
  </conditionalFormatting>
  <conditionalFormatting sqref="G10:G11">
    <cfRule type="cellIs" dxfId="2767" priority="35" stopIfTrue="1" operator="equal">
      <formula>"-"</formula>
    </cfRule>
    <cfRule type="containsText" dxfId="2766" priority="36" stopIfTrue="1" operator="containsText" text="leer">
      <formula>NOT(ISERROR(SEARCH("leer",G10)))</formula>
    </cfRule>
  </conditionalFormatting>
  <conditionalFormatting sqref="G10:G11">
    <cfRule type="cellIs" dxfId="2765" priority="33" stopIfTrue="1" operator="equal">
      <formula>"-"</formula>
    </cfRule>
    <cfRule type="containsText" dxfId="2764" priority="34" stopIfTrue="1" operator="containsText" text="leer">
      <formula>NOT(ISERROR(SEARCH("leer",G10)))</formula>
    </cfRule>
  </conditionalFormatting>
  <conditionalFormatting sqref="G10:G11">
    <cfRule type="cellIs" dxfId="2763" priority="31" stopIfTrue="1" operator="equal">
      <formula>"-"</formula>
    </cfRule>
    <cfRule type="containsText" dxfId="2762" priority="32" stopIfTrue="1" operator="containsText" text="leer">
      <formula>NOT(ISERROR(SEARCH("leer",G10)))</formula>
    </cfRule>
  </conditionalFormatting>
  <conditionalFormatting sqref="G10:G11">
    <cfRule type="cellIs" dxfId="2761" priority="29" stopIfTrue="1" operator="equal">
      <formula>"-"</formula>
    </cfRule>
    <cfRule type="containsText" dxfId="2760" priority="30" stopIfTrue="1" operator="containsText" text="leer">
      <formula>NOT(ISERROR(SEARCH("leer",G10)))</formula>
    </cfRule>
  </conditionalFormatting>
  <conditionalFormatting sqref="G14:G15">
    <cfRule type="cellIs" dxfId="2759" priority="27" stopIfTrue="1" operator="equal">
      <formula>"-"</formula>
    </cfRule>
    <cfRule type="containsText" dxfId="2758" priority="28" stopIfTrue="1" operator="containsText" text="leer">
      <formula>NOT(ISERROR(SEARCH("leer",G14)))</formula>
    </cfRule>
  </conditionalFormatting>
  <conditionalFormatting sqref="G14:G15">
    <cfRule type="cellIs" dxfId="2757" priority="25" stopIfTrue="1" operator="equal">
      <formula>"-"</formula>
    </cfRule>
    <cfRule type="containsText" dxfId="2756" priority="26" stopIfTrue="1" operator="containsText" text="leer">
      <formula>NOT(ISERROR(SEARCH("leer",G14)))</formula>
    </cfRule>
  </conditionalFormatting>
  <conditionalFormatting sqref="G14:G15">
    <cfRule type="cellIs" dxfId="2755" priority="23" stopIfTrue="1" operator="equal">
      <formula>"-"</formula>
    </cfRule>
    <cfRule type="containsText" dxfId="2754" priority="24" stopIfTrue="1" operator="containsText" text="leer">
      <formula>NOT(ISERROR(SEARCH("leer",G14)))</formula>
    </cfRule>
  </conditionalFormatting>
  <conditionalFormatting sqref="G14:G15">
    <cfRule type="cellIs" dxfId="2753" priority="21" stopIfTrue="1" operator="equal">
      <formula>"-"</formula>
    </cfRule>
    <cfRule type="containsText" dxfId="2752" priority="22" stopIfTrue="1" operator="containsText" text="leer">
      <formula>NOT(ISERROR(SEARCH("leer",G14)))</formula>
    </cfRule>
  </conditionalFormatting>
  <conditionalFormatting sqref="G14:G15">
    <cfRule type="cellIs" dxfId="2751" priority="19" stopIfTrue="1" operator="equal">
      <formula>"-"</formula>
    </cfRule>
    <cfRule type="containsText" dxfId="2750" priority="20" stopIfTrue="1" operator="containsText" text="leer">
      <formula>NOT(ISERROR(SEARCH("leer",G14)))</formula>
    </cfRule>
  </conditionalFormatting>
  <conditionalFormatting sqref="F6:F7">
    <cfRule type="cellIs" dxfId="2749" priority="17" stopIfTrue="1" operator="equal">
      <formula>"-"</formula>
    </cfRule>
    <cfRule type="containsText" dxfId="2748" priority="18" stopIfTrue="1" operator="containsText" text="leer">
      <formula>NOT(ISERROR(SEARCH("leer",F6)))</formula>
    </cfRule>
  </conditionalFormatting>
  <conditionalFormatting sqref="F6:F7">
    <cfRule type="cellIs" dxfId="2747" priority="16" stopIfTrue="1" operator="equal">
      <formula>"-"</formula>
    </cfRule>
  </conditionalFormatting>
  <conditionalFormatting sqref="F6:F7">
    <cfRule type="cellIs" dxfId="2746" priority="14" stopIfTrue="1" operator="equal">
      <formula>"-"</formula>
    </cfRule>
    <cfRule type="containsText" dxfId="2745" priority="15" stopIfTrue="1" operator="containsText" text="leer">
      <formula>NOT(ISERROR(SEARCH("leer",F6)))</formula>
    </cfRule>
  </conditionalFormatting>
  <conditionalFormatting sqref="F6:F7">
    <cfRule type="cellIs" dxfId="2744" priority="13" stopIfTrue="1" operator="equal">
      <formula>"-"</formula>
    </cfRule>
  </conditionalFormatting>
  <conditionalFormatting sqref="F10:F11">
    <cfRule type="cellIs" dxfId="2743" priority="11" stopIfTrue="1" operator="equal">
      <formula>"-"</formula>
    </cfRule>
    <cfRule type="containsText" dxfId="2742" priority="12" stopIfTrue="1" operator="containsText" text="leer">
      <formula>NOT(ISERROR(SEARCH("leer",F10)))</formula>
    </cfRule>
  </conditionalFormatting>
  <conditionalFormatting sqref="F10:F11">
    <cfRule type="cellIs" dxfId="2741" priority="10" stopIfTrue="1" operator="equal">
      <formula>"-"</formula>
    </cfRule>
  </conditionalFormatting>
  <conditionalFormatting sqref="F10:F11">
    <cfRule type="cellIs" dxfId="2740" priority="8" stopIfTrue="1" operator="equal">
      <formula>"-"</formula>
    </cfRule>
    <cfRule type="containsText" dxfId="2739" priority="9" stopIfTrue="1" operator="containsText" text="leer">
      <formula>NOT(ISERROR(SEARCH("leer",F10)))</formula>
    </cfRule>
  </conditionalFormatting>
  <conditionalFormatting sqref="F10:F11">
    <cfRule type="cellIs" dxfId="2738" priority="7" stopIfTrue="1" operator="equal">
      <formula>"-"</formula>
    </cfRule>
  </conditionalFormatting>
  <conditionalFormatting sqref="F14:F15">
    <cfRule type="cellIs" dxfId="2737" priority="5" stopIfTrue="1" operator="equal">
      <formula>"-"</formula>
    </cfRule>
    <cfRule type="containsText" dxfId="2736" priority="6" stopIfTrue="1" operator="containsText" text="leer">
      <formula>NOT(ISERROR(SEARCH("leer",F14)))</formula>
    </cfRule>
  </conditionalFormatting>
  <conditionalFormatting sqref="F14:F15">
    <cfRule type="cellIs" dxfId="2735" priority="4" stopIfTrue="1" operator="equal">
      <formula>"-"</formula>
    </cfRule>
  </conditionalFormatting>
  <conditionalFormatting sqref="F14:F15">
    <cfRule type="cellIs" dxfId="2734" priority="2" stopIfTrue="1" operator="equal">
      <formula>"-"</formula>
    </cfRule>
    <cfRule type="containsText" dxfId="2733" priority="3" stopIfTrue="1" operator="containsText" text="leer">
      <formula>NOT(ISERROR(SEARCH("leer",F14)))</formula>
    </cfRule>
  </conditionalFormatting>
  <conditionalFormatting sqref="F14:F15">
    <cfRule type="cellIs" dxfId="273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2"/>
  <sheetViews>
    <sheetView showRuler="0" workbookViewId="0">
      <selection activeCell="E5" sqref="E5"/>
    </sheetView>
  </sheetViews>
  <sheetFormatPr baseColWidth="10" defaultColWidth="10.7109375" defaultRowHeight="12.75"/>
  <cols>
    <col min="1" max="1" width="59.42578125" style="5" customWidth="1"/>
    <col min="2" max="2" width="6.42578125" style="5" customWidth="1"/>
    <col min="3" max="3" width="9" style="5" customWidth="1"/>
    <col min="4" max="4" width="12.28515625" style="8" customWidth="1"/>
    <col min="5" max="5" width="11.42578125" style="8" customWidth="1"/>
    <col min="6" max="6" width="10.7109375" style="8" customWidth="1"/>
    <col min="7" max="7" width="10.7109375" style="5" customWidth="1"/>
    <col min="8" max="10" width="11.42578125" style="5" customWidth="1"/>
    <col min="11" max="13" width="10.7109375" style="5"/>
    <col min="14" max="14" width="8.42578125" style="5" customWidth="1"/>
    <col min="15" max="15" width="10.7109375" style="5"/>
    <col min="16" max="16" width="11" style="5" customWidth="1"/>
    <col min="17" max="16384" width="10.7109375" style="5"/>
  </cols>
  <sheetData>
    <row r="1" spans="1:24">
      <c r="A1" s="97" t="s">
        <v>840</v>
      </c>
      <c r="D1" s="5"/>
      <c r="E1" s="5"/>
      <c r="F1" s="5"/>
    </row>
    <row r="2" spans="1:24">
      <c r="A2" s="97"/>
      <c r="D2" s="5"/>
      <c r="E2" s="5"/>
      <c r="F2" s="5"/>
    </row>
    <row r="3" spans="1:24">
      <c r="A3" s="4" t="s">
        <v>841</v>
      </c>
      <c r="C3" t="s">
        <v>842</v>
      </c>
      <c r="D3" s="5" t="s">
        <v>843</v>
      </c>
      <c r="E3" s="24">
        <v>2013</v>
      </c>
      <c r="F3" s="24">
        <v>2012</v>
      </c>
      <c r="G3" s="24">
        <v>2011</v>
      </c>
      <c r="H3" s="24">
        <v>2010</v>
      </c>
      <c r="I3" s="24">
        <v>2009</v>
      </c>
      <c r="J3" s="24">
        <v>2008</v>
      </c>
      <c r="K3" s="4">
        <v>2007</v>
      </c>
      <c r="L3" s="4">
        <v>2006</v>
      </c>
      <c r="M3" s="4">
        <v>2005</v>
      </c>
      <c r="W3" s="57"/>
      <c r="X3" s="57"/>
    </row>
    <row r="4" spans="1:24">
      <c r="A4" s="4"/>
      <c r="I4" s="57"/>
      <c r="J4" s="57"/>
      <c r="W4" s="57"/>
      <c r="X4" s="57"/>
    </row>
    <row r="5" spans="1:24">
      <c r="A5" s="5" t="s">
        <v>844</v>
      </c>
      <c r="B5" s="5" t="s">
        <v>845</v>
      </c>
      <c r="C5" s="5">
        <v>1</v>
      </c>
      <c r="E5" s="314">
        <v>100</v>
      </c>
      <c r="F5" s="202">
        <v>99.99</v>
      </c>
      <c r="G5" s="106">
        <v>99.3</v>
      </c>
      <c r="H5" s="71">
        <v>99.99</v>
      </c>
      <c r="I5" s="123">
        <v>99.66</v>
      </c>
      <c r="J5" s="75">
        <v>99.99</v>
      </c>
      <c r="K5" s="37">
        <v>99.99</v>
      </c>
      <c r="L5" s="37">
        <v>99.9</v>
      </c>
      <c r="M5" s="37">
        <v>99.7</v>
      </c>
      <c r="W5" s="57"/>
      <c r="X5" s="57"/>
    </row>
    <row r="6" spans="1:24">
      <c r="A6" s="5" t="s">
        <v>846</v>
      </c>
      <c r="B6" s="5" t="s">
        <v>847</v>
      </c>
      <c r="C6" s="5">
        <v>1</v>
      </c>
      <c r="E6" s="314">
        <v>99.99</v>
      </c>
      <c r="F6" s="266">
        <v>99.9</v>
      </c>
      <c r="G6" s="106">
        <v>98.8</v>
      </c>
      <c r="H6" s="71">
        <v>99.98</v>
      </c>
      <c r="I6" s="123">
        <v>99.81</v>
      </c>
      <c r="J6" s="75">
        <v>99.99</v>
      </c>
      <c r="K6" s="37">
        <v>99.66</v>
      </c>
      <c r="L6" s="37">
        <v>100</v>
      </c>
      <c r="M6" s="37">
        <v>98.2</v>
      </c>
      <c r="W6" s="57"/>
      <c r="X6" s="57"/>
    </row>
    <row r="7" spans="1:24">
      <c r="A7" s="30" t="s">
        <v>848</v>
      </c>
      <c r="B7" s="5" t="s">
        <v>849</v>
      </c>
      <c r="E7" s="314">
        <v>99.66</v>
      </c>
      <c r="F7" s="202">
        <v>99.75</v>
      </c>
      <c r="G7" s="5">
        <v>99.68</v>
      </c>
      <c r="H7" s="5">
        <v>99.88</v>
      </c>
      <c r="I7" s="8" t="s">
        <v>850</v>
      </c>
      <c r="J7" s="8" t="s">
        <v>851</v>
      </c>
      <c r="K7" s="8" t="s">
        <v>852</v>
      </c>
      <c r="L7" s="8" t="s">
        <v>853</v>
      </c>
      <c r="M7" s="8" t="s">
        <v>854</v>
      </c>
    </row>
    <row r="9" spans="1:24">
      <c r="A9" s="30"/>
    </row>
    <row r="10" spans="1:24" ht="33" customHeight="1">
      <c r="A10" s="338" t="s">
        <v>855</v>
      </c>
      <c r="B10" s="338"/>
      <c r="C10" s="338"/>
      <c r="D10" s="338"/>
      <c r="E10" s="338"/>
      <c r="F10" s="338"/>
      <c r="G10" s="338"/>
      <c r="H10" s="338"/>
      <c r="I10" s="338"/>
      <c r="J10" s="338"/>
      <c r="K10" s="338"/>
      <c r="L10" s="338"/>
      <c r="M10" s="338"/>
    </row>
    <row r="13" spans="1:24">
      <c r="A13" s="30"/>
    </row>
    <row r="18" spans="1:24">
      <c r="J18" s="57"/>
      <c r="W18" s="57"/>
      <c r="X18" s="57"/>
    </row>
    <row r="19" spans="1:24">
      <c r="A19" s="4"/>
      <c r="J19" s="57"/>
      <c r="W19" s="57"/>
      <c r="X19" s="57"/>
    </row>
    <row r="20" spans="1:24">
      <c r="J20" s="57"/>
      <c r="W20" s="57"/>
      <c r="X20" s="57"/>
    </row>
    <row r="21" spans="1:24">
      <c r="J21" s="57"/>
      <c r="W21" s="57"/>
      <c r="X21" s="57"/>
    </row>
    <row r="27" spans="1:24">
      <c r="J27" s="57"/>
      <c r="W27" s="57"/>
      <c r="X27" s="57"/>
    </row>
    <row r="28" spans="1:24">
      <c r="A28" s="4"/>
      <c r="J28" s="57"/>
      <c r="W28" s="57"/>
      <c r="X28" s="57"/>
    </row>
    <row r="29" spans="1:24">
      <c r="A29" s="13"/>
      <c r="J29" s="61"/>
      <c r="M29" s="14"/>
      <c r="W29" s="57"/>
      <c r="X29" s="57"/>
    </row>
    <row r="30" spans="1:24">
      <c r="W30" s="57"/>
      <c r="X30" s="57"/>
    </row>
    <row r="31" spans="1:24">
      <c r="W31" s="57"/>
      <c r="X31" s="57"/>
    </row>
    <row r="39" spans="1:1">
      <c r="A39" s="15"/>
    </row>
    <row r="42" spans="1:1">
      <c r="A42" s="15"/>
    </row>
  </sheetData>
  <mergeCells count="1">
    <mergeCell ref="A10:M10"/>
  </mergeCells>
  <phoneticPr fontId="14" type="noConversion"/>
  <conditionalFormatting sqref="I5:I6">
    <cfRule type="cellIs" dxfId="2731" priority="1299" stopIfTrue="1" operator="equal">
      <formula>"-"</formula>
    </cfRule>
  </conditionalFormatting>
  <conditionalFormatting sqref="H5:H6">
    <cfRule type="cellIs" dxfId="2730" priority="1297" stopIfTrue="1" operator="equal">
      <formula>"-"</formula>
    </cfRule>
    <cfRule type="containsText" dxfId="2729" priority="1298" stopIfTrue="1" operator="containsText" text="leer">
      <formula>NOT(ISERROR(SEARCH("leer",H5)))</formula>
    </cfRule>
  </conditionalFormatting>
  <conditionalFormatting sqref="G5:G6">
    <cfRule type="cellIs" dxfId="2728" priority="17" stopIfTrue="1" operator="equal">
      <formula>"-"</formula>
    </cfRule>
    <cfRule type="containsText" dxfId="2727" priority="18" stopIfTrue="1" operator="containsText" text="leer">
      <formula>NOT(ISERROR(SEARCH("leer",G5)))</formula>
    </cfRule>
  </conditionalFormatting>
  <conditionalFormatting sqref="G5:G6">
    <cfRule type="cellIs" dxfId="2726" priority="15" stopIfTrue="1" operator="equal">
      <formula>"-"</formula>
    </cfRule>
    <cfRule type="containsText" dxfId="2725" priority="16" stopIfTrue="1" operator="containsText" text="leer">
      <formula>NOT(ISERROR(SEARCH("leer",G5)))</formula>
    </cfRule>
  </conditionalFormatting>
  <conditionalFormatting sqref="G5:G6">
    <cfRule type="cellIs" dxfId="2724" priority="13" stopIfTrue="1" operator="equal">
      <formula>"-"</formula>
    </cfRule>
    <cfRule type="containsText" dxfId="2723" priority="14" stopIfTrue="1" operator="containsText" text="leer">
      <formula>NOT(ISERROR(SEARCH("leer",G5)))</formula>
    </cfRule>
  </conditionalFormatting>
  <conditionalFormatting sqref="G5:G6">
    <cfRule type="cellIs" dxfId="2722" priority="11" stopIfTrue="1" operator="equal">
      <formula>"-"</formula>
    </cfRule>
    <cfRule type="containsText" dxfId="2721" priority="12" stopIfTrue="1" operator="containsText" text="leer">
      <formula>NOT(ISERROR(SEARCH("leer",G5)))</formula>
    </cfRule>
  </conditionalFormatting>
  <conditionalFormatting sqref="G5:G6">
    <cfRule type="cellIs" dxfId="2720" priority="9" stopIfTrue="1" operator="equal">
      <formula>"-"</formula>
    </cfRule>
    <cfRule type="containsText" dxfId="2719" priority="10" stopIfTrue="1" operator="containsText" text="leer">
      <formula>NOT(ISERROR(SEARCH("leer",G5)))</formula>
    </cfRule>
  </conditionalFormatting>
  <conditionalFormatting sqref="G5:G6">
    <cfRule type="cellIs" dxfId="2718" priority="7" stopIfTrue="1" operator="equal">
      <formula>"-"</formula>
    </cfRule>
    <cfRule type="containsText" dxfId="2717" priority="8" stopIfTrue="1" operator="containsText" text="leer">
      <formula>NOT(ISERROR(SEARCH("leer",G5)))</formula>
    </cfRule>
  </conditionalFormatting>
  <conditionalFormatting sqref="F5:F7">
    <cfRule type="cellIs" dxfId="2716" priority="5" stopIfTrue="1" operator="equal">
      <formula>"-"</formula>
    </cfRule>
    <cfRule type="containsText" dxfId="2715" priority="6" stopIfTrue="1" operator="containsText" text="leer">
      <formula>NOT(ISERROR(SEARCH("leer",F5)))</formula>
    </cfRule>
  </conditionalFormatting>
  <conditionalFormatting sqref="F5:F7">
    <cfRule type="cellIs" dxfId="2714" priority="4" stopIfTrue="1" operator="equal">
      <formula>"-"</formula>
    </cfRule>
  </conditionalFormatting>
  <conditionalFormatting sqref="F5:F7">
    <cfRule type="cellIs" dxfId="2713" priority="2" stopIfTrue="1" operator="equal">
      <formula>"-"</formula>
    </cfRule>
    <cfRule type="containsText" dxfId="2712" priority="3" stopIfTrue="1" operator="containsText" text="leer">
      <formula>NOT(ISERROR(SEARCH("leer",F5)))</formula>
    </cfRule>
  </conditionalFormatting>
  <conditionalFormatting sqref="F5:F7">
    <cfRule type="cellIs" dxfId="271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64"/>
  <sheetViews>
    <sheetView showRuler="0" workbookViewId="0">
      <selection activeCell="E5" sqref="E5"/>
    </sheetView>
  </sheetViews>
  <sheetFormatPr baseColWidth="10" defaultColWidth="11.42578125" defaultRowHeight="12.75"/>
  <cols>
    <col min="1" max="1" width="25.5703125" customWidth="1"/>
    <col min="2" max="2" width="45" customWidth="1"/>
    <col min="4" max="4" width="12.28515625" style="8" customWidth="1"/>
    <col min="5" max="6" width="11.42578125" style="8" customWidth="1"/>
    <col min="7" max="8" width="11.42578125" customWidth="1"/>
  </cols>
  <sheetData>
    <row r="1" spans="1:15">
      <c r="A1" s="98" t="s">
        <v>856</v>
      </c>
      <c r="D1" s="5"/>
      <c r="E1" s="5"/>
      <c r="F1" s="5"/>
    </row>
    <row r="2" spans="1:15">
      <c r="A2" s="99"/>
      <c r="D2" s="5"/>
      <c r="E2" s="5"/>
      <c r="F2" s="5"/>
    </row>
    <row r="3" spans="1:15">
      <c r="A3" s="151" t="s">
        <v>857</v>
      </c>
      <c r="B3" s="2"/>
      <c r="C3" t="s">
        <v>858</v>
      </c>
      <c r="D3" s="5" t="s">
        <v>859</v>
      </c>
      <c r="E3" s="6">
        <v>2013</v>
      </c>
      <c r="F3" s="6">
        <v>2012</v>
      </c>
      <c r="G3" s="6">
        <v>2011</v>
      </c>
      <c r="H3" s="6">
        <v>2010</v>
      </c>
      <c r="I3" s="6">
        <v>2009</v>
      </c>
      <c r="J3" s="6">
        <v>2008</v>
      </c>
      <c r="K3" s="6">
        <v>2007</v>
      </c>
      <c r="L3" s="6">
        <v>2006</v>
      </c>
      <c r="M3" s="6">
        <v>2005</v>
      </c>
    </row>
    <row r="4" spans="1:15">
      <c r="A4" s="56"/>
      <c r="C4" s="3"/>
      <c r="G4" s="3"/>
      <c r="H4" s="3"/>
      <c r="I4" s="3"/>
      <c r="J4" s="3"/>
      <c r="K4" s="119"/>
      <c r="L4" s="119"/>
      <c r="M4" s="119"/>
    </row>
    <row r="5" spans="1:15">
      <c r="A5" s="180" t="s">
        <v>860</v>
      </c>
      <c r="B5" s="76" t="s">
        <v>861</v>
      </c>
      <c r="C5" s="76">
        <v>1</v>
      </c>
      <c r="E5" s="305">
        <v>0.94599999999999995</v>
      </c>
      <c r="F5" s="273">
        <v>0.95</v>
      </c>
      <c r="G5" s="177">
        <v>0.95699999999999996</v>
      </c>
      <c r="H5" s="177">
        <v>0.95799999999999996</v>
      </c>
      <c r="I5" s="177">
        <v>0.95399999999999996</v>
      </c>
      <c r="J5" s="177">
        <v>0.94299999999999995</v>
      </c>
      <c r="K5" s="177">
        <v>0.95</v>
      </c>
      <c r="L5" s="177">
        <v>0.95699999999999996</v>
      </c>
      <c r="M5" s="177">
        <v>0.95699999999999996</v>
      </c>
      <c r="N5" s="5"/>
    </row>
    <row r="6" spans="1:15">
      <c r="A6" s="180" t="s">
        <v>862</v>
      </c>
      <c r="B6" s="76" t="s">
        <v>863</v>
      </c>
      <c r="C6" s="76">
        <v>1</v>
      </c>
      <c r="E6" s="305">
        <v>0.98</v>
      </c>
      <c r="F6" s="273">
        <v>0.98299999999999998</v>
      </c>
      <c r="G6" s="177">
        <v>0.98599999999999999</v>
      </c>
      <c r="H6" s="177">
        <v>0.98699999999999999</v>
      </c>
      <c r="I6" s="177">
        <v>0.98599999999999999</v>
      </c>
      <c r="J6" s="177">
        <v>0.98199999999999998</v>
      </c>
      <c r="K6" s="177">
        <v>0.98499999999999999</v>
      </c>
      <c r="L6" s="177">
        <v>0.98799999999999999</v>
      </c>
      <c r="M6" s="177">
        <v>0.98599999999999999</v>
      </c>
      <c r="N6" s="5"/>
    </row>
    <row r="7" spans="1:15">
      <c r="O7" s="149"/>
    </row>
    <row r="8" spans="1:15">
      <c r="A8" s="147"/>
      <c r="B8" s="146"/>
      <c r="C8" s="146"/>
      <c r="G8" s="146"/>
      <c r="H8" s="146"/>
      <c r="O8" s="149"/>
    </row>
    <row r="9" spans="1:15">
      <c r="A9" s="246" t="s">
        <v>864</v>
      </c>
      <c r="B9" s="250"/>
      <c r="C9" s="250"/>
      <c r="D9" s="250"/>
      <c r="E9" s="250"/>
      <c r="F9" s="250"/>
      <c r="G9" s="3"/>
      <c r="H9" s="3"/>
      <c r="O9" s="149"/>
    </row>
    <row r="10" spans="1:15">
      <c r="A10" s="229"/>
      <c r="C10" s="3"/>
      <c r="D10" s="24"/>
      <c r="E10" s="24"/>
      <c r="F10" s="24"/>
      <c r="G10" s="3"/>
      <c r="H10" s="3"/>
      <c r="J10" s="3"/>
      <c r="O10" s="149"/>
    </row>
    <row r="11" spans="1:15">
      <c r="A11" s="56"/>
      <c r="C11" s="3"/>
      <c r="G11" s="3"/>
      <c r="H11" s="3"/>
      <c r="I11" s="3"/>
      <c r="J11" s="3"/>
      <c r="O11" s="149"/>
    </row>
    <row r="12" spans="1:15">
      <c r="A12" s="341"/>
      <c r="B12" s="341"/>
      <c r="C12" s="3"/>
      <c r="G12" s="3"/>
      <c r="H12" s="3"/>
      <c r="I12" s="3"/>
      <c r="J12" s="3"/>
      <c r="O12" s="149"/>
    </row>
    <row r="13" spans="1:15">
      <c r="A13" s="56"/>
      <c r="C13" s="3"/>
      <c r="G13" s="3"/>
      <c r="H13" s="3"/>
      <c r="I13" s="3"/>
      <c r="J13" s="3"/>
    </row>
    <row r="14" spans="1:15">
      <c r="A14" s="56"/>
      <c r="C14" s="3"/>
      <c r="G14" s="3"/>
      <c r="H14" s="3"/>
      <c r="I14" s="3"/>
      <c r="J14" s="3"/>
    </row>
    <row r="15" spans="1:15">
      <c r="A15" s="56"/>
      <c r="C15" s="3"/>
      <c r="G15" s="3"/>
      <c r="H15" s="3"/>
      <c r="I15" s="3"/>
      <c r="J15" s="3"/>
    </row>
    <row r="16" spans="1:15">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sheetData>
  <mergeCells count="1">
    <mergeCell ref="A12:B12"/>
  </mergeCells>
  <phoneticPr fontId="14" type="noConversion"/>
  <conditionalFormatting sqref="H5:H6">
    <cfRule type="cellIs" dxfId="2710" priority="1299" stopIfTrue="1" operator="equal">
      <formula>"-"</formula>
    </cfRule>
    <cfRule type="containsText" dxfId="2709" priority="1300" stopIfTrue="1" operator="containsText" text="leer">
      <formula>NOT(ISERROR(SEARCH("leer",H5)))</formula>
    </cfRule>
  </conditionalFormatting>
  <conditionalFormatting sqref="I5:M6">
    <cfRule type="cellIs" dxfId="2708" priority="19" stopIfTrue="1" operator="equal">
      <formula>"-"</formula>
    </cfRule>
    <cfRule type="containsText" dxfId="2707" priority="20" stopIfTrue="1" operator="containsText" text="leer">
      <formula>NOT(ISERROR(SEARCH("leer",I5)))</formula>
    </cfRule>
  </conditionalFormatting>
  <conditionalFormatting sqref="G5:G6">
    <cfRule type="cellIs" dxfId="2706" priority="17" stopIfTrue="1" operator="equal">
      <formula>"-"</formula>
    </cfRule>
    <cfRule type="containsText" dxfId="2705" priority="18" stopIfTrue="1" operator="containsText" text="leer">
      <formula>NOT(ISERROR(SEARCH("leer",G5)))</formula>
    </cfRule>
  </conditionalFormatting>
  <conditionalFormatting sqref="G5:G6">
    <cfRule type="cellIs" dxfId="2704" priority="15" stopIfTrue="1" operator="equal">
      <formula>"-"</formula>
    </cfRule>
    <cfRule type="containsText" dxfId="2703" priority="16" stopIfTrue="1" operator="containsText" text="leer">
      <formula>NOT(ISERROR(SEARCH("leer",G5)))</formula>
    </cfRule>
  </conditionalFormatting>
  <conditionalFormatting sqref="G5:G6">
    <cfRule type="cellIs" dxfId="2702" priority="13" stopIfTrue="1" operator="equal">
      <formula>"-"</formula>
    </cfRule>
    <cfRule type="containsText" dxfId="2701" priority="14" stopIfTrue="1" operator="containsText" text="leer">
      <formula>NOT(ISERROR(SEARCH("leer",G5)))</formula>
    </cfRule>
  </conditionalFormatting>
  <conditionalFormatting sqref="G5:G6">
    <cfRule type="cellIs" dxfId="2700" priority="11" stopIfTrue="1" operator="equal">
      <formula>"-"</formula>
    </cfRule>
    <cfRule type="containsText" dxfId="2699" priority="12" stopIfTrue="1" operator="containsText" text="leer">
      <formula>NOT(ISERROR(SEARCH("leer",G5)))</formula>
    </cfRule>
  </conditionalFormatting>
  <conditionalFormatting sqref="G5:G6">
    <cfRule type="cellIs" dxfId="2698" priority="9" stopIfTrue="1" operator="equal">
      <formula>"-"</formula>
    </cfRule>
    <cfRule type="containsText" dxfId="2697" priority="10" stopIfTrue="1" operator="containsText" text="leer">
      <formula>NOT(ISERROR(SEARCH("leer",G5)))</formula>
    </cfRule>
  </conditionalFormatting>
  <conditionalFormatting sqref="G5:G6">
    <cfRule type="cellIs" dxfId="2696" priority="7" stopIfTrue="1" operator="equal">
      <formula>"-"</formula>
    </cfRule>
    <cfRule type="containsText" dxfId="2695" priority="8" stopIfTrue="1" operator="containsText" text="leer">
      <formula>NOT(ISERROR(SEARCH("leer",G5)))</formula>
    </cfRule>
  </conditionalFormatting>
  <conditionalFormatting sqref="F5:F6">
    <cfRule type="cellIs" dxfId="2694" priority="5" stopIfTrue="1" operator="equal">
      <formula>"-"</formula>
    </cfRule>
    <cfRule type="containsText" dxfId="2693" priority="6" stopIfTrue="1" operator="containsText" text="leer">
      <formula>NOT(ISERROR(SEARCH("leer",F5)))</formula>
    </cfRule>
  </conditionalFormatting>
  <conditionalFormatting sqref="F5:F6">
    <cfRule type="cellIs" dxfId="2692" priority="4" stopIfTrue="1" operator="equal">
      <formula>"-"</formula>
    </cfRule>
  </conditionalFormatting>
  <conditionalFormatting sqref="F5:F6">
    <cfRule type="cellIs" dxfId="2691" priority="2" stopIfTrue="1" operator="equal">
      <formula>"-"</formula>
    </cfRule>
    <cfRule type="containsText" dxfId="2690" priority="3" stopIfTrue="1" operator="containsText" text="leer">
      <formula>NOT(ISERROR(SEARCH("leer",F5)))</formula>
    </cfRule>
  </conditionalFormatting>
  <conditionalFormatting sqref="F5:F6">
    <cfRule type="cellIs" dxfId="2689" priority="1" stopIfTrue="1" operator="equal">
      <formula>"-"</formula>
    </cfRule>
  </conditionalFormatting>
  <hyperlinks>
    <hyperlink ref="A1" location="Index!A1" display="zurück"/>
  </hyperlinks>
  <pageMargins left="0.79000000000000015" right="0.79000000000000015" top="0.98" bottom="0.98" header="0.51" footer="0.51"/>
  <pageSetup paperSize="9" scale="55"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showRuler="0" zoomScaleNormal="100" workbookViewId="0">
      <selection activeCell="E5" sqref="E5"/>
    </sheetView>
  </sheetViews>
  <sheetFormatPr baseColWidth="10" defaultColWidth="10.7109375" defaultRowHeight="12.75"/>
  <cols>
    <col min="1" max="1" width="31.42578125" style="5" customWidth="1"/>
    <col min="2" max="2" width="7.42578125" style="5" customWidth="1"/>
    <col min="3" max="3" width="9.28515625" style="30" customWidth="1"/>
    <col min="4" max="4" width="12.28515625" style="8" customWidth="1"/>
    <col min="5" max="6" width="11.42578125" style="8" customWidth="1"/>
    <col min="7" max="9" width="11.42578125" style="30" customWidth="1"/>
    <col min="10" max="10" width="11.42578125" style="5" customWidth="1"/>
    <col min="11" max="16384" width="10.7109375" style="5"/>
  </cols>
  <sheetData>
    <row r="1" spans="1:13">
      <c r="A1" s="97" t="s">
        <v>865</v>
      </c>
      <c r="C1" s="5"/>
      <c r="D1" s="5"/>
      <c r="E1" s="5"/>
      <c r="F1" s="5"/>
      <c r="G1" s="5"/>
      <c r="H1" s="5"/>
      <c r="I1" s="5"/>
    </row>
    <row r="2" spans="1:13">
      <c r="A2" s="97"/>
      <c r="C2" s="5"/>
      <c r="D2" s="5"/>
      <c r="E2" s="5"/>
      <c r="F2" s="5"/>
      <c r="G2" s="5"/>
      <c r="H2" s="5"/>
      <c r="I2" s="5"/>
    </row>
    <row r="3" spans="1:13">
      <c r="A3" s="4" t="s">
        <v>866</v>
      </c>
      <c r="C3" t="s">
        <v>867</v>
      </c>
      <c r="D3" s="5" t="s">
        <v>868</v>
      </c>
      <c r="E3" s="24">
        <v>2013</v>
      </c>
      <c r="F3" s="24">
        <v>2012</v>
      </c>
      <c r="G3" s="24">
        <v>2011</v>
      </c>
      <c r="H3" s="24">
        <v>2010</v>
      </c>
      <c r="I3" s="24">
        <v>2009</v>
      </c>
      <c r="J3" s="24">
        <v>2008</v>
      </c>
      <c r="K3" s="4">
        <v>2007</v>
      </c>
      <c r="L3" s="4">
        <v>2006</v>
      </c>
      <c r="M3" s="4">
        <v>2005</v>
      </c>
    </row>
    <row r="4" spans="1:13">
      <c r="C4" s="71"/>
      <c r="G4" s="71"/>
      <c r="H4" s="71"/>
      <c r="I4" s="74"/>
      <c r="J4" s="74"/>
    </row>
    <row r="5" spans="1:13" ht="25.5">
      <c r="A5" s="302" t="s">
        <v>869</v>
      </c>
      <c r="B5" s="5" t="s">
        <v>870</v>
      </c>
      <c r="C5" s="30">
        <v>1</v>
      </c>
      <c r="D5" s="8" t="s">
        <v>871</v>
      </c>
      <c r="E5" s="8">
        <v>2231</v>
      </c>
      <c r="F5" s="202">
        <v>2254</v>
      </c>
      <c r="G5" s="71">
        <v>2278</v>
      </c>
      <c r="H5" s="71">
        <v>2313</v>
      </c>
      <c r="I5" s="143">
        <v>2348</v>
      </c>
      <c r="J5" s="70">
        <v>2408</v>
      </c>
      <c r="K5" s="5">
        <v>2469</v>
      </c>
      <c r="L5" s="14">
        <v>2493</v>
      </c>
      <c r="M5" s="14">
        <v>2531</v>
      </c>
    </row>
    <row r="6" spans="1:13">
      <c r="A6" s="16" t="s">
        <v>872</v>
      </c>
      <c r="B6" s="5" t="s">
        <v>873</v>
      </c>
      <c r="C6" s="30">
        <v>2</v>
      </c>
      <c r="D6" s="8" t="s">
        <v>874</v>
      </c>
      <c r="E6" s="8">
        <v>1655</v>
      </c>
      <c r="F6" s="202">
        <v>1749</v>
      </c>
      <c r="G6" s="71">
        <v>1841</v>
      </c>
      <c r="H6" s="71">
        <v>1944</v>
      </c>
      <c r="I6" s="143">
        <v>2049</v>
      </c>
      <c r="J6" s="70">
        <v>2184</v>
      </c>
      <c r="K6" s="5">
        <v>2300</v>
      </c>
      <c r="L6" s="5">
        <v>2345</v>
      </c>
      <c r="M6" s="5">
        <v>2379</v>
      </c>
    </row>
    <row r="7" spans="1:13">
      <c r="A7" s="16" t="s">
        <v>875</v>
      </c>
      <c r="B7" s="5" t="s">
        <v>876</v>
      </c>
      <c r="C7" s="30">
        <v>2</v>
      </c>
      <c r="D7" s="8" t="s">
        <v>877</v>
      </c>
      <c r="E7" s="8">
        <v>2</v>
      </c>
      <c r="F7" s="202">
        <v>3</v>
      </c>
      <c r="G7" s="71">
        <v>5</v>
      </c>
      <c r="H7" s="71">
        <v>6</v>
      </c>
      <c r="I7" s="143">
        <v>11</v>
      </c>
      <c r="J7" s="70">
        <v>11</v>
      </c>
      <c r="K7" s="5">
        <v>12</v>
      </c>
      <c r="L7" s="5">
        <v>12</v>
      </c>
      <c r="M7" s="5">
        <v>10</v>
      </c>
    </row>
    <row r="8" spans="1:13">
      <c r="A8" s="16" t="s">
        <v>878</v>
      </c>
      <c r="B8" s="5" t="s">
        <v>879</v>
      </c>
      <c r="C8" s="30">
        <v>3</v>
      </c>
      <c r="D8" s="8" t="s">
        <v>880</v>
      </c>
      <c r="E8" s="8">
        <v>550</v>
      </c>
      <c r="F8" s="202">
        <v>477</v>
      </c>
      <c r="G8" s="71">
        <v>407</v>
      </c>
      <c r="H8" s="71">
        <v>336</v>
      </c>
      <c r="I8" s="143">
        <v>263</v>
      </c>
      <c r="J8" s="70">
        <v>188</v>
      </c>
      <c r="K8" s="5">
        <v>135</v>
      </c>
      <c r="L8" s="5">
        <v>111</v>
      </c>
      <c r="M8" s="5">
        <v>119</v>
      </c>
    </row>
    <row r="9" spans="1:13">
      <c r="A9" s="16" t="s">
        <v>881</v>
      </c>
      <c r="B9" s="5" t="s">
        <v>882</v>
      </c>
      <c r="C9" s="30">
        <v>3</v>
      </c>
      <c r="D9" s="8" t="s">
        <v>883</v>
      </c>
      <c r="E9" s="8">
        <v>19</v>
      </c>
      <c r="F9" s="202">
        <v>20</v>
      </c>
      <c r="G9" s="71">
        <v>20</v>
      </c>
      <c r="H9" s="71">
        <v>22</v>
      </c>
      <c r="I9" s="143">
        <v>20</v>
      </c>
      <c r="J9" s="70">
        <v>20</v>
      </c>
      <c r="K9" s="5">
        <v>15</v>
      </c>
      <c r="L9" s="5">
        <v>18</v>
      </c>
      <c r="M9" s="5">
        <v>16</v>
      </c>
    </row>
    <row r="10" spans="1:13">
      <c r="A10" s="168" t="s">
        <v>884</v>
      </c>
      <c r="B10" s="5" t="s">
        <v>885</v>
      </c>
      <c r="C10" s="30">
        <v>4</v>
      </c>
      <c r="D10" s="8" t="s">
        <v>886</v>
      </c>
      <c r="E10" s="8">
        <v>5</v>
      </c>
      <c r="F10" s="202">
        <v>5</v>
      </c>
      <c r="G10" s="71">
        <v>5</v>
      </c>
      <c r="H10" s="71">
        <v>5</v>
      </c>
      <c r="I10" s="143">
        <v>5</v>
      </c>
      <c r="J10" s="70">
        <v>5</v>
      </c>
      <c r="K10" s="5">
        <v>7</v>
      </c>
      <c r="L10" s="5">
        <v>7</v>
      </c>
      <c r="M10" s="5">
        <v>7</v>
      </c>
    </row>
    <row r="11" spans="1:13">
      <c r="A11" s="279" t="s">
        <v>887</v>
      </c>
      <c r="B11" s="32" t="s">
        <v>888</v>
      </c>
      <c r="C11" s="31">
        <v>5</v>
      </c>
      <c r="D11" s="8" t="s">
        <v>889</v>
      </c>
      <c r="E11" s="8">
        <v>1269</v>
      </c>
      <c r="F11" s="202">
        <v>1251</v>
      </c>
      <c r="G11" s="137">
        <v>1226</v>
      </c>
      <c r="H11" s="137">
        <v>1192</v>
      </c>
      <c r="I11" s="252">
        <v>1154</v>
      </c>
      <c r="J11" s="253">
        <v>1097</v>
      </c>
      <c r="K11" s="32">
        <v>1043</v>
      </c>
      <c r="L11" s="32">
        <v>1023</v>
      </c>
      <c r="M11" s="32">
        <v>991</v>
      </c>
    </row>
    <row r="12" spans="1:13">
      <c r="A12" s="32"/>
      <c r="B12" s="32"/>
      <c r="C12" s="31"/>
      <c r="D12" s="78"/>
      <c r="E12" s="78"/>
      <c r="F12" s="78"/>
      <c r="G12" s="31"/>
      <c r="H12" s="31"/>
      <c r="I12" s="31"/>
      <c r="J12" s="32"/>
      <c r="K12" s="32"/>
      <c r="L12" s="32"/>
      <c r="M12" s="32"/>
    </row>
    <row r="13" spans="1:13">
      <c r="J13" s="70"/>
    </row>
    <row r="14" spans="1:13" ht="12.75" customHeight="1">
      <c r="A14" s="339" t="s">
        <v>890</v>
      </c>
      <c r="B14" s="339"/>
      <c r="C14" s="339"/>
      <c r="D14" s="339"/>
      <c r="E14" s="339"/>
      <c r="F14" s="339"/>
      <c r="G14" s="339"/>
      <c r="H14" s="339"/>
      <c r="I14" s="339"/>
      <c r="J14" s="339"/>
      <c r="K14" s="339"/>
      <c r="L14" s="339"/>
      <c r="M14" s="339"/>
    </row>
    <row r="15" spans="1:13" ht="24.95" customHeight="1">
      <c r="A15" s="339" t="s">
        <v>891</v>
      </c>
      <c r="B15" s="339"/>
      <c r="C15" s="339"/>
      <c r="D15" s="339"/>
      <c r="E15" s="339"/>
      <c r="F15" s="339"/>
      <c r="G15" s="339"/>
      <c r="H15" s="339"/>
      <c r="I15" s="339"/>
      <c r="J15" s="339"/>
      <c r="K15" s="339"/>
      <c r="L15" s="339"/>
      <c r="M15" s="339"/>
    </row>
    <row r="16" spans="1:13" ht="26.1" customHeight="1">
      <c r="A16" s="339" t="s">
        <v>892</v>
      </c>
      <c r="B16" s="339"/>
      <c r="C16" s="339"/>
      <c r="D16" s="339"/>
      <c r="E16" s="339"/>
      <c r="F16" s="339"/>
      <c r="G16" s="339"/>
      <c r="H16" s="339"/>
      <c r="I16" s="339"/>
      <c r="J16" s="339"/>
      <c r="K16" s="339"/>
      <c r="L16" s="339"/>
      <c r="M16" s="339"/>
    </row>
    <row r="17" spans="1:13" ht="12.75" customHeight="1">
      <c r="A17" s="339" t="s">
        <v>893</v>
      </c>
      <c r="B17" s="339"/>
      <c r="C17" s="339"/>
      <c r="D17" s="339"/>
      <c r="E17" s="339"/>
      <c r="F17" s="339"/>
      <c r="G17" s="339"/>
      <c r="H17" s="339"/>
      <c r="I17" s="339"/>
      <c r="J17" s="339"/>
      <c r="K17" s="339"/>
      <c r="L17" s="339"/>
      <c r="M17" s="339"/>
    </row>
    <row r="18" spans="1:13" ht="12.75" customHeight="1">
      <c r="A18" s="339" t="s">
        <v>894</v>
      </c>
      <c r="B18" s="339"/>
      <c r="C18" s="339"/>
      <c r="D18" s="339"/>
      <c r="E18" s="339"/>
      <c r="F18" s="339"/>
      <c r="G18" s="339"/>
      <c r="H18" s="339"/>
      <c r="I18" s="339"/>
      <c r="J18" s="339"/>
      <c r="K18" s="339"/>
      <c r="L18" s="339"/>
      <c r="M18" s="339"/>
    </row>
    <row r="19" spans="1:13">
      <c r="A19" s="4"/>
      <c r="J19" s="70"/>
    </row>
    <row r="21" spans="1:13">
      <c r="A21" s="30"/>
    </row>
    <row r="34" spans="1:1">
      <c r="A34" s="15"/>
    </row>
    <row r="37" spans="1:1">
      <c r="A37" s="15"/>
    </row>
  </sheetData>
  <customSheetViews>
    <customSheetView guid="{595D07C0-E761-11DC-9357-001B6391840E}" fitToPage="1">
      <selection activeCell="C1" sqref="C1:C65536"/>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F0335B52-931C-4173-85AE-87F3D6604B59}" fitToPage="1" showRuler="0">
      <selection activeCell="H32" sqref="H32"/>
      <pageMargins left="0.7" right="0.7" top="0.78740157499999996" bottom="0.78740157499999996" header="0.3" footer="0.3"/>
      <headerFooter alignWithMargins="0"/>
    </customSheetView>
  </customSheetViews>
  <mergeCells count="5">
    <mergeCell ref="A14:M14"/>
    <mergeCell ref="A15:M15"/>
    <mergeCell ref="A16:M16"/>
    <mergeCell ref="A17:M17"/>
    <mergeCell ref="A18:M18"/>
  </mergeCells>
  <phoneticPr fontId="11" type="noConversion"/>
  <conditionalFormatting sqref="H5:H11 F5:F11">
    <cfRule type="cellIs" dxfId="2688" priority="1299" stopIfTrue="1" operator="equal">
      <formula>"-"</formula>
    </cfRule>
    <cfRule type="containsText" dxfId="2687" priority="1300" stopIfTrue="1" operator="containsText" text="leer">
      <formula>NOT(ISERROR(SEARCH("leer",F5)))</formula>
    </cfRule>
  </conditionalFormatting>
  <conditionalFormatting sqref="G5:G11">
    <cfRule type="cellIs" dxfId="2686" priority="17" stopIfTrue="1" operator="equal">
      <formula>"-"</formula>
    </cfRule>
    <cfRule type="containsText" dxfId="2685" priority="18" stopIfTrue="1" operator="containsText" text="leer">
      <formula>NOT(ISERROR(SEARCH("leer",G5)))</formula>
    </cfRule>
  </conditionalFormatting>
  <conditionalFormatting sqref="G5:G11">
    <cfRule type="cellIs" dxfId="2684" priority="15" stopIfTrue="1" operator="equal">
      <formula>"-"</formula>
    </cfRule>
    <cfRule type="containsText" dxfId="2683" priority="16" stopIfTrue="1" operator="containsText" text="leer">
      <formula>NOT(ISERROR(SEARCH("leer",G5)))</formula>
    </cfRule>
  </conditionalFormatting>
  <conditionalFormatting sqref="G5:G11">
    <cfRule type="cellIs" dxfId="2682" priority="13" stopIfTrue="1" operator="equal">
      <formula>"-"</formula>
    </cfRule>
    <cfRule type="containsText" dxfId="2681" priority="14" stopIfTrue="1" operator="containsText" text="leer">
      <formula>NOT(ISERROR(SEARCH("leer",G5)))</formula>
    </cfRule>
  </conditionalFormatting>
  <conditionalFormatting sqref="G5:G11">
    <cfRule type="cellIs" dxfId="2680" priority="11" stopIfTrue="1" operator="equal">
      <formula>"-"</formula>
    </cfRule>
    <cfRule type="containsText" dxfId="2679" priority="12" stopIfTrue="1" operator="containsText" text="leer">
      <formula>NOT(ISERROR(SEARCH("leer",G5)))</formula>
    </cfRule>
  </conditionalFormatting>
  <conditionalFormatting sqref="G5:G11">
    <cfRule type="cellIs" dxfId="2678" priority="9" stopIfTrue="1" operator="equal">
      <formula>"-"</formula>
    </cfRule>
    <cfRule type="containsText" dxfId="2677" priority="10" stopIfTrue="1" operator="containsText" text="leer">
      <formula>NOT(ISERROR(SEARCH("leer",G5)))</formula>
    </cfRule>
  </conditionalFormatting>
  <conditionalFormatting sqref="G5:G11">
    <cfRule type="cellIs" dxfId="2676" priority="7" stopIfTrue="1" operator="equal">
      <formula>"-"</formula>
    </cfRule>
    <cfRule type="containsText" dxfId="2675" priority="8" stopIfTrue="1" operator="containsText" text="leer">
      <formula>NOT(ISERROR(SEARCH("leer",G5)))</formula>
    </cfRule>
  </conditionalFormatting>
  <conditionalFormatting sqref="F5:F11">
    <cfRule type="cellIs" dxfId="2674" priority="4" stopIfTrue="1" operator="equal">
      <formula>"-"</formula>
    </cfRule>
  </conditionalFormatting>
  <hyperlinks>
    <hyperlink ref="A1" location="Index!A1" display="zurück"/>
  </hyperlinks>
  <pageMargins left="0.79000000000000015" right="0.79000000000000015" top="0.98" bottom="0.98" header="0.51" footer="0.51"/>
  <pageSetup paperSize="9" scale="53"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9"/>
  <sheetViews>
    <sheetView showRuler="0" zoomScaleNormal="100" workbookViewId="0">
      <selection activeCell="E6" sqref="E6"/>
    </sheetView>
  </sheetViews>
  <sheetFormatPr baseColWidth="10" defaultColWidth="10.7109375" defaultRowHeight="12.75"/>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0.7109375" style="5" customWidth="1"/>
    <col min="10" max="10" width="2.7109375" style="5" customWidth="1"/>
    <col min="11" max="11" width="10.7109375" style="5" customWidth="1"/>
    <col min="12" max="12" width="2.7109375" style="5" customWidth="1"/>
    <col min="13" max="13" width="10.7109375" style="5" customWidth="1"/>
    <col min="14" max="17" width="8.7109375" style="5" customWidth="1"/>
    <col min="18" max="16384" width="10.7109375" style="5"/>
  </cols>
  <sheetData>
    <row r="1" spans="1:28">
      <c r="A1" s="97" t="s">
        <v>895</v>
      </c>
      <c r="D1" s="5"/>
      <c r="E1" s="5"/>
      <c r="F1" s="5"/>
      <c r="G1" s="5"/>
      <c r="H1" s="5"/>
    </row>
    <row r="2" spans="1:28">
      <c r="A2" s="97"/>
      <c r="D2" s="5"/>
      <c r="E2" s="5"/>
      <c r="F2" s="5"/>
      <c r="G2" s="5"/>
      <c r="H2" s="5"/>
    </row>
    <row r="3" spans="1:28">
      <c r="A3" s="4" t="s">
        <v>896</v>
      </c>
      <c r="C3" t="s">
        <v>897</v>
      </c>
      <c r="D3" s="5" t="s">
        <v>898</v>
      </c>
      <c r="E3" s="24">
        <v>2013</v>
      </c>
      <c r="F3" s="24"/>
      <c r="G3" s="24">
        <v>2012</v>
      </c>
      <c r="H3" s="5"/>
      <c r="I3" s="24">
        <v>2011</v>
      </c>
      <c r="J3" s="24"/>
      <c r="K3" s="24">
        <v>2010</v>
      </c>
      <c r="L3" s="24"/>
      <c r="M3" s="24">
        <v>2009</v>
      </c>
      <c r="N3" s="24">
        <v>2008</v>
      </c>
      <c r="O3" s="24">
        <v>2007</v>
      </c>
      <c r="P3" s="24">
        <v>2006</v>
      </c>
      <c r="Q3" s="24">
        <v>2005</v>
      </c>
    </row>
    <row r="4" spans="1:28">
      <c r="A4" s="4"/>
      <c r="C4" s="8"/>
      <c r="I4" s="8"/>
      <c r="J4" s="8"/>
      <c r="K4" s="8"/>
      <c r="L4" s="8"/>
      <c r="M4" s="8"/>
      <c r="N4" s="8"/>
      <c r="O4" s="8"/>
      <c r="P4" s="8"/>
      <c r="Q4" s="8"/>
    </row>
    <row r="5" spans="1:28">
      <c r="A5" s="4" t="s">
        <v>899</v>
      </c>
    </row>
    <row r="6" spans="1:28">
      <c r="A6" s="13" t="s">
        <v>900</v>
      </c>
      <c r="B6" s="5" t="s">
        <v>901</v>
      </c>
      <c r="C6" s="8"/>
      <c r="E6" s="8">
        <v>76</v>
      </c>
      <c r="G6" s="202">
        <v>76</v>
      </c>
      <c r="I6" s="71">
        <v>75</v>
      </c>
      <c r="J6" s="71"/>
      <c r="K6" s="71">
        <v>75</v>
      </c>
      <c r="L6" s="71"/>
      <c r="M6" s="63">
        <v>74</v>
      </c>
      <c r="N6" s="8">
        <v>74</v>
      </c>
      <c r="O6" s="8">
        <v>74</v>
      </c>
      <c r="P6" s="14">
        <v>74</v>
      </c>
      <c r="Q6" s="14">
        <v>74</v>
      </c>
    </row>
    <row r="7" spans="1:28">
      <c r="A7" s="13"/>
      <c r="C7" s="8"/>
      <c r="I7" s="8"/>
      <c r="J7" s="8"/>
      <c r="K7" s="8"/>
      <c r="L7" s="8"/>
      <c r="M7" s="63"/>
      <c r="N7" s="8"/>
      <c r="O7" s="8"/>
      <c r="P7" s="14"/>
      <c r="Q7" s="14"/>
    </row>
    <row r="8" spans="1:28" s="47" customFormat="1">
      <c r="A8" s="4" t="s">
        <v>902</v>
      </c>
      <c r="C8" s="63"/>
      <c r="D8" s="8"/>
      <c r="E8" s="8"/>
      <c r="F8" s="8"/>
      <c r="G8" s="8"/>
      <c r="H8" s="8"/>
      <c r="I8" s="63"/>
      <c r="J8" s="63"/>
      <c r="K8" s="63"/>
      <c r="L8" s="63"/>
      <c r="M8" s="63"/>
      <c r="N8" s="63"/>
      <c r="O8" s="63"/>
      <c r="P8" s="63"/>
      <c r="Q8" s="63"/>
    </row>
    <row r="9" spans="1:28" s="15" customFormat="1">
      <c r="A9" s="68" t="s">
        <v>903</v>
      </c>
      <c r="B9" s="47" t="s">
        <v>904</v>
      </c>
      <c r="C9" s="202" t="s">
        <v>905</v>
      </c>
      <c r="D9" s="8"/>
      <c r="E9" s="8">
        <v>85</v>
      </c>
      <c r="F9" s="202" t="s">
        <v>906</v>
      </c>
      <c r="G9" s="202">
        <v>86</v>
      </c>
      <c r="H9" s="202" t="s">
        <v>907</v>
      </c>
      <c r="I9" s="71">
        <v>86</v>
      </c>
      <c r="J9" s="202" t="s">
        <v>908</v>
      </c>
      <c r="K9" s="71">
        <v>85</v>
      </c>
      <c r="L9" s="202" t="s">
        <v>909</v>
      </c>
      <c r="M9" s="63">
        <v>85</v>
      </c>
      <c r="N9" s="63">
        <v>82</v>
      </c>
      <c r="O9" s="63">
        <v>82</v>
      </c>
      <c r="P9" s="69">
        <v>83</v>
      </c>
      <c r="Q9" s="18" t="s">
        <v>910</v>
      </c>
    </row>
    <row r="10" spans="1:28" s="15" customFormat="1">
      <c r="A10" s="15" t="s">
        <v>911</v>
      </c>
      <c r="B10" s="15" t="s">
        <v>912</v>
      </c>
      <c r="C10" s="18">
        <v>1</v>
      </c>
      <c r="D10" s="24"/>
      <c r="E10" s="71">
        <v>45</v>
      </c>
      <c r="F10" s="202" t="s">
        <v>913</v>
      </c>
      <c r="G10" s="202">
        <v>45</v>
      </c>
      <c r="H10" s="202" t="s">
        <v>914</v>
      </c>
      <c r="I10" s="71">
        <v>42</v>
      </c>
      <c r="J10" s="202" t="s">
        <v>915</v>
      </c>
      <c r="K10" s="71">
        <v>45</v>
      </c>
      <c r="L10" s="202" t="s">
        <v>916</v>
      </c>
      <c r="M10" s="63">
        <v>46</v>
      </c>
      <c r="N10" s="18">
        <v>46</v>
      </c>
      <c r="O10" s="18">
        <v>47</v>
      </c>
      <c r="P10" s="18">
        <v>47</v>
      </c>
      <c r="Q10" s="18" t="s">
        <v>917</v>
      </c>
    </row>
    <row r="11" spans="1:28" s="15" customFormat="1">
      <c r="C11" s="18"/>
      <c r="D11" s="8"/>
      <c r="E11" s="8"/>
      <c r="F11" s="8"/>
      <c r="G11" s="8"/>
      <c r="H11" s="8"/>
      <c r="I11" s="18"/>
      <c r="J11" s="18"/>
      <c r="K11" s="18"/>
      <c r="L11" s="18"/>
      <c r="M11" s="63"/>
      <c r="N11" s="18"/>
      <c r="O11" s="18"/>
      <c r="P11" s="18"/>
      <c r="Q11" s="18"/>
    </row>
    <row r="12" spans="1:28">
      <c r="A12" s="4" t="s">
        <v>918</v>
      </c>
      <c r="M12" s="63"/>
      <c r="N12" s="57"/>
      <c r="R12"/>
      <c r="S12"/>
      <c r="T12"/>
      <c r="U12"/>
      <c r="V12"/>
      <c r="W12"/>
      <c r="X12"/>
      <c r="Y12"/>
      <c r="Z12"/>
      <c r="AA12" s="96"/>
      <c r="AB12" s="96"/>
    </row>
    <row r="13" spans="1:28">
      <c r="A13" s="13" t="s">
        <v>919</v>
      </c>
      <c r="B13" s="5" t="s">
        <v>920</v>
      </c>
      <c r="C13" s="8" t="s">
        <v>921</v>
      </c>
      <c r="E13" s="8">
        <v>10.9</v>
      </c>
      <c r="G13" s="202">
        <v>10.6</v>
      </c>
      <c r="I13" s="93">
        <v>10.199999999999999</v>
      </c>
      <c r="J13" s="71"/>
      <c r="K13" s="71">
        <v>9.8000000000000007</v>
      </c>
      <c r="L13" s="71"/>
      <c r="M13" s="88">
        <v>9</v>
      </c>
      <c r="N13" s="61">
        <v>6.9</v>
      </c>
      <c r="O13" s="5">
        <v>6.3</v>
      </c>
      <c r="P13" s="5">
        <v>6.1</v>
      </c>
      <c r="Q13" s="8">
        <v>6.3</v>
      </c>
      <c r="R13"/>
      <c r="S13"/>
      <c r="T13"/>
      <c r="U13"/>
      <c r="V13"/>
      <c r="W13"/>
      <c r="X13"/>
      <c r="Y13"/>
      <c r="Z13"/>
      <c r="AA13" s="96"/>
      <c r="AB13" s="96"/>
    </row>
    <row r="14" spans="1:28">
      <c r="A14" s="13"/>
      <c r="M14" s="63"/>
      <c r="N14" s="61"/>
      <c r="Q14" s="8"/>
      <c r="R14"/>
      <c r="S14"/>
      <c r="T14"/>
      <c r="U14"/>
      <c r="V14"/>
      <c r="W14"/>
      <c r="X14"/>
      <c r="Y14"/>
      <c r="Z14"/>
      <c r="AA14" s="96"/>
      <c r="AB14" s="96"/>
    </row>
    <row r="15" spans="1:28">
      <c r="A15" s="4" t="s">
        <v>922</v>
      </c>
      <c r="C15" s="8"/>
      <c r="I15" s="8"/>
      <c r="J15" s="8"/>
      <c r="K15" s="8"/>
      <c r="L15" s="8"/>
      <c r="M15" s="63"/>
      <c r="N15" s="8"/>
      <c r="O15" s="8"/>
      <c r="P15" s="8"/>
      <c r="Q15" s="8"/>
    </row>
    <row r="16" spans="1:28" ht="38.25">
      <c r="A16" s="192" t="s">
        <v>923</v>
      </c>
      <c r="B16" s="5" t="s">
        <v>924</v>
      </c>
      <c r="C16" s="71" t="s">
        <v>925</v>
      </c>
      <c r="E16" s="8">
        <v>15.3</v>
      </c>
      <c r="G16" s="202">
        <v>15.1</v>
      </c>
      <c r="I16" s="71">
        <v>16</v>
      </c>
      <c r="J16" s="71"/>
      <c r="K16" s="71">
        <v>16</v>
      </c>
      <c r="L16" s="71"/>
      <c r="M16" s="63">
        <v>15.67</v>
      </c>
      <c r="N16" s="8">
        <v>15</v>
      </c>
      <c r="O16" s="8">
        <v>15</v>
      </c>
      <c r="P16" s="14">
        <v>15</v>
      </c>
      <c r="Q16" s="14">
        <v>15</v>
      </c>
    </row>
    <row r="17" spans="1:18">
      <c r="A17" s="4"/>
      <c r="C17" s="8"/>
      <c r="I17" s="8"/>
      <c r="J17" s="8"/>
      <c r="K17" s="8"/>
      <c r="L17" s="8"/>
      <c r="M17" s="8"/>
      <c r="N17" s="8"/>
      <c r="O17" s="8"/>
      <c r="P17" s="8"/>
      <c r="Q17" s="8"/>
    </row>
    <row r="18" spans="1:18">
      <c r="C18" s="8"/>
      <c r="I18" s="8"/>
      <c r="J18" s="8"/>
      <c r="K18" s="8"/>
      <c r="L18" s="8"/>
      <c r="M18" s="8"/>
      <c r="N18" s="8"/>
      <c r="O18" s="8"/>
      <c r="P18" s="27"/>
      <c r="Q18" s="8"/>
    </row>
    <row r="19" spans="1:18">
      <c r="A19" s="247" t="s">
        <v>926</v>
      </c>
      <c r="B19" s="245"/>
      <c r="C19" s="8"/>
      <c r="I19" s="8"/>
      <c r="J19" s="8"/>
      <c r="K19" s="8"/>
      <c r="L19" s="8"/>
      <c r="M19" s="8"/>
      <c r="N19" s="8"/>
      <c r="O19" s="8"/>
      <c r="P19" s="8"/>
      <c r="Q19" s="8"/>
    </row>
    <row r="20" spans="1:18">
      <c r="A20" s="247" t="s">
        <v>927</v>
      </c>
      <c r="B20" s="245"/>
      <c r="C20" s="8"/>
      <c r="I20" s="8"/>
      <c r="J20" s="8"/>
      <c r="K20" s="8"/>
      <c r="L20" s="8"/>
      <c r="M20" s="8"/>
      <c r="N20" s="8"/>
      <c r="O20" s="8"/>
      <c r="P20" s="8"/>
      <c r="Q20" s="8"/>
    </row>
    <row r="21" spans="1:18">
      <c r="A21" s="247" t="s">
        <v>928</v>
      </c>
      <c r="B21" s="249"/>
      <c r="C21" s="8"/>
      <c r="I21" s="8"/>
      <c r="J21" s="8"/>
      <c r="K21" s="8"/>
      <c r="L21" s="8"/>
      <c r="M21" s="8"/>
      <c r="N21" s="8"/>
      <c r="O21" s="8"/>
      <c r="P21" s="27"/>
      <c r="Q21" s="8"/>
    </row>
    <row r="22" spans="1:18">
      <c r="A22" s="247" t="s">
        <v>929</v>
      </c>
      <c r="B22" s="244"/>
      <c r="C22" s="8"/>
      <c r="I22" s="8"/>
      <c r="J22" s="8"/>
      <c r="K22" s="8"/>
      <c r="L22" s="8"/>
      <c r="M22" s="8"/>
      <c r="N22" s="8"/>
      <c r="O22" s="8"/>
      <c r="P22" s="8"/>
      <c r="Q22" s="8"/>
    </row>
    <row r="23" spans="1:18">
      <c r="A23" s="247" t="s">
        <v>930</v>
      </c>
      <c r="C23" s="8"/>
      <c r="I23" s="8"/>
      <c r="J23" s="8"/>
      <c r="K23" s="8"/>
      <c r="L23" s="8"/>
      <c r="M23" s="8"/>
      <c r="N23" s="8"/>
      <c r="O23" s="8"/>
      <c r="P23" s="8"/>
      <c r="Q23" s="8"/>
      <c r="R23" s="15"/>
    </row>
    <row r="24" spans="1:18">
      <c r="A24" s="247" t="s">
        <v>931</v>
      </c>
    </row>
    <row r="26" spans="1:18">
      <c r="A26" s="247"/>
    </row>
    <row r="27" spans="1:18">
      <c r="C27" s="8"/>
      <c r="I27" s="8"/>
      <c r="J27" s="8"/>
      <c r="K27" s="8"/>
      <c r="L27" s="8"/>
      <c r="M27" s="8"/>
      <c r="N27" s="8"/>
      <c r="O27" s="8"/>
      <c r="P27" s="8"/>
      <c r="Q27" s="8"/>
    </row>
    <row r="36" spans="1:1">
      <c r="A36" s="15"/>
    </row>
    <row r="39" spans="1:1">
      <c r="A39" s="15"/>
    </row>
  </sheetData>
  <phoneticPr fontId="14" type="noConversion"/>
  <conditionalFormatting sqref="K6:L6">
    <cfRule type="cellIs" dxfId="2673" priority="5325" stopIfTrue="1" operator="equal">
      <formula>"-"</formula>
    </cfRule>
    <cfRule type="containsText" dxfId="2672" priority="5326" stopIfTrue="1" operator="containsText" text="leer">
      <formula>NOT(ISERROR(SEARCH("leer",K6)))</formula>
    </cfRule>
  </conditionalFormatting>
  <conditionalFormatting sqref="K9:K10">
    <cfRule type="cellIs" dxfId="2671" priority="205" stopIfTrue="1" operator="equal">
      <formula>"-"</formula>
    </cfRule>
    <cfRule type="containsText" dxfId="2670" priority="206" stopIfTrue="1" operator="containsText" text="leer">
      <formula>NOT(ISERROR(SEARCH("leer",K9)))</formula>
    </cfRule>
  </conditionalFormatting>
  <conditionalFormatting sqref="K13:L13">
    <cfRule type="cellIs" dxfId="2669" priority="203" stopIfTrue="1" operator="equal">
      <formula>"-"</formula>
    </cfRule>
    <cfRule type="containsText" dxfId="2668" priority="204" stopIfTrue="1" operator="containsText" text="leer">
      <formula>NOT(ISERROR(SEARCH("leer",K13)))</formula>
    </cfRule>
  </conditionalFormatting>
  <conditionalFormatting sqref="K16:L16">
    <cfRule type="cellIs" dxfId="2667" priority="201" stopIfTrue="1" operator="equal">
      <formula>"-"</formula>
    </cfRule>
    <cfRule type="containsText" dxfId="2666" priority="202" stopIfTrue="1" operator="containsText" text="leer">
      <formula>NOT(ISERROR(SEARCH("leer",K16)))</formula>
    </cfRule>
  </conditionalFormatting>
  <conditionalFormatting sqref="I6:J6">
    <cfRule type="cellIs" dxfId="2665" priority="191" stopIfTrue="1" operator="equal">
      <formula>"-"</formula>
    </cfRule>
    <cfRule type="containsText" dxfId="2664" priority="192" stopIfTrue="1" operator="containsText" text="leer">
      <formula>NOT(ISERROR(SEARCH("leer",I6)))</formula>
    </cfRule>
  </conditionalFormatting>
  <conditionalFormatting sqref="I9:J10">
    <cfRule type="cellIs" dxfId="2663" priority="189" stopIfTrue="1" operator="equal">
      <formula>"-"</formula>
    </cfRule>
    <cfRule type="containsText" dxfId="2662" priority="190" stopIfTrue="1" operator="containsText" text="leer">
      <formula>NOT(ISERROR(SEARCH("leer",I9)))</formula>
    </cfRule>
  </conditionalFormatting>
  <conditionalFormatting sqref="I13:J13">
    <cfRule type="cellIs" dxfId="2661" priority="187" stopIfTrue="1" operator="equal">
      <formula>"-"</formula>
    </cfRule>
    <cfRule type="containsText" dxfId="2660" priority="188" stopIfTrue="1" operator="containsText" text="leer">
      <formula>NOT(ISERROR(SEARCH("leer",I13)))</formula>
    </cfRule>
  </conditionalFormatting>
  <conditionalFormatting sqref="I16:J16">
    <cfRule type="cellIs" dxfId="2659" priority="185" stopIfTrue="1" operator="equal">
      <formula>"-"</formula>
    </cfRule>
    <cfRule type="containsText" dxfId="2658" priority="186" stopIfTrue="1" operator="containsText" text="leer">
      <formula>NOT(ISERROR(SEARCH("leer",I16)))</formula>
    </cfRule>
  </conditionalFormatting>
  <conditionalFormatting sqref="I6:J6">
    <cfRule type="cellIs" dxfId="2657" priority="183" stopIfTrue="1" operator="equal">
      <formula>"-"</formula>
    </cfRule>
    <cfRule type="containsText" dxfId="2656" priority="184" stopIfTrue="1" operator="containsText" text="leer">
      <formula>NOT(ISERROR(SEARCH("leer",I6)))</formula>
    </cfRule>
  </conditionalFormatting>
  <conditionalFormatting sqref="I6:J6">
    <cfRule type="cellIs" dxfId="2655" priority="181" stopIfTrue="1" operator="equal">
      <formula>"-"</formula>
    </cfRule>
    <cfRule type="containsText" dxfId="2654" priority="182" stopIfTrue="1" operator="containsText" text="leer">
      <formula>NOT(ISERROR(SEARCH("leer",I6)))</formula>
    </cfRule>
  </conditionalFormatting>
  <conditionalFormatting sqref="I6:J6">
    <cfRule type="cellIs" dxfId="2653" priority="179" stopIfTrue="1" operator="equal">
      <formula>"-"</formula>
    </cfRule>
    <cfRule type="containsText" dxfId="2652" priority="180" stopIfTrue="1" operator="containsText" text="leer">
      <formula>NOT(ISERROR(SEARCH("leer",I6)))</formula>
    </cfRule>
  </conditionalFormatting>
  <conditionalFormatting sqref="I6:J6">
    <cfRule type="cellIs" dxfId="2651" priority="177" stopIfTrue="1" operator="equal">
      <formula>"-"</formula>
    </cfRule>
    <cfRule type="containsText" dxfId="2650" priority="178" stopIfTrue="1" operator="containsText" text="leer">
      <formula>NOT(ISERROR(SEARCH("leer",I6)))</formula>
    </cfRule>
  </conditionalFormatting>
  <conditionalFormatting sqref="I6:J6">
    <cfRule type="cellIs" dxfId="2649" priority="175" stopIfTrue="1" operator="equal">
      <formula>"-"</formula>
    </cfRule>
    <cfRule type="containsText" dxfId="2648" priority="176" stopIfTrue="1" operator="containsText" text="leer">
      <formula>NOT(ISERROR(SEARCH("leer",I6)))</formula>
    </cfRule>
  </conditionalFormatting>
  <conditionalFormatting sqref="I9:J10">
    <cfRule type="cellIs" dxfId="2647" priority="173" stopIfTrue="1" operator="equal">
      <formula>"-"</formula>
    </cfRule>
    <cfRule type="containsText" dxfId="2646" priority="174" stopIfTrue="1" operator="containsText" text="leer">
      <formula>NOT(ISERROR(SEARCH("leer",I9)))</formula>
    </cfRule>
  </conditionalFormatting>
  <conditionalFormatting sqref="I9:J10">
    <cfRule type="cellIs" dxfId="2645" priority="171" stopIfTrue="1" operator="equal">
      <formula>"-"</formula>
    </cfRule>
    <cfRule type="containsText" dxfId="2644" priority="172" stopIfTrue="1" operator="containsText" text="leer">
      <formula>NOT(ISERROR(SEARCH("leer",I9)))</formula>
    </cfRule>
  </conditionalFormatting>
  <conditionalFormatting sqref="I9:J10">
    <cfRule type="cellIs" dxfId="2643" priority="169" stopIfTrue="1" operator="equal">
      <formula>"-"</formula>
    </cfRule>
    <cfRule type="containsText" dxfId="2642" priority="170" stopIfTrue="1" operator="containsText" text="leer">
      <formula>NOT(ISERROR(SEARCH("leer",I9)))</formula>
    </cfRule>
  </conditionalFormatting>
  <conditionalFormatting sqref="I9:J10">
    <cfRule type="cellIs" dxfId="2641" priority="167" stopIfTrue="1" operator="equal">
      <formula>"-"</formula>
    </cfRule>
    <cfRule type="containsText" dxfId="2640" priority="168" stopIfTrue="1" operator="containsText" text="leer">
      <formula>NOT(ISERROR(SEARCH("leer",I9)))</formula>
    </cfRule>
  </conditionalFormatting>
  <conditionalFormatting sqref="I9:J10">
    <cfRule type="cellIs" dxfId="2639" priority="165" stopIfTrue="1" operator="equal">
      <formula>"-"</formula>
    </cfRule>
    <cfRule type="containsText" dxfId="2638" priority="166" stopIfTrue="1" operator="containsText" text="leer">
      <formula>NOT(ISERROR(SEARCH("leer",I9)))</formula>
    </cfRule>
  </conditionalFormatting>
  <conditionalFormatting sqref="I13:J13">
    <cfRule type="cellIs" dxfId="2637" priority="163" stopIfTrue="1" operator="equal">
      <formula>"-"</formula>
    </cfRule>
    <cfRule type="containsText" dxfId="2636" priority="164" stopIfTrue="1" operator="containsText" text="leer">
      <formula>NOT(ISERROR(SEARCH("leer",I13)))</formula>
    </cfRule>
  </conditionalFormatting>
  <conditionalFormatting sqref="I13:J13">
    <cfRule type="cellIs" dxfId="2635" priority="161" stopIfTrue="1" operator="equal">
      <formula>"-"</formula>
    </cfRule>
    <cfRule type="containsText" dxfId="2634" priority="162" stopIfTrue="1" operator="containsText" text="leer">
      <formula>NOT(ISERROR(SEARCH("leer",I13)))</formula>
    </cfRule>
  </conditionalFormatting>
  <conditionalFormatting sqref="I13:J13">
    <cfRule type="cellIs" dxfId="2633" priority="159" stopIfTrue="1" operator="equal">
      <formula>"-"</formula>
    </cfRule>
    <cfRule type="containsText" dxfId="2632" priority="160" stopIfTrue="1" operator="containsText" text="leer">
      <formula>NOT(ISERROR(SEARCH("leer",I13)))</formula>
    </cfRule>
  </conditionalFormatting>
  <conditionalFormatting sqref="I13:J13">
    <cfRule type="cellIs" dxfId="2631" priority="157" stopIfTrue="1" operator="equal">
      <formula>"-"</formula>
    </cfRule>
    <cfRule type="containsText" dxfId="2630" priority="158" stopIfTrue="1" operator="containsText" text="leer">
      <formula>NOT(ISERROR(SEARCH("leer",I13)))</formula>
    </cfRule>
  </conditionalFormatting>
  <conditionalFormatting sqref="I13:J13">
    <cfRule type="cellIs" dxfId="2629" priority="155" stopIfTrue="1" operator="equal">
      <formula>"-"</formula>
    </cfRule>
    <cfRule type="containsText" dxfId="2628" priority="156" stopIfTrue="1" operator="containsText" text="leer">
      <formula>NOT(ISERROR(SEARCH("leer",I13)))</formula>
    </cfRule>
  </conditionalFormatting>
  <conditionalFormatting sqref="I16:J16">
    <cfRule type="cellIs" dxfId="2627" priority="153" stopIfTrue="1" operator="equal">
      <formula>"-"</formula>
    </cfRule>
    <cfRule type="containsText" dxfId="2626" priority="154" stopIfTrue="1" operator="containsText" text="leer">
      <formula>NOT(ISERROR(SEARCH("leer",I16)))</formula>
    </cfRule>
  </conditionalFormatting>
  <conditionalFormatting sqref="I16:J16">
    <cfRule type="cellIs" dxfId="2625" priority="151" stopIfTrue="1" operator="equal">
      <formula>"-"</formula>
    </cfRule>
    <cfRule type="containsText" dxfId="2624" priority="152" stopIfTrue="1" operator="containsText" text="leer">
      <formula>NOT(ISERROR(SEARCH("leer",I16)))</formula>
    </cfRule>
  </conditionalFormatting>
  <conditionalFormatting sqref="I16:J16">
    <cfRule type="cellIs" dxfId="2623" priority="149" stopIfTrue="1" operator="equal">
      <formula>"-"</formula>
    </cfRule>
    <cfRule type="containsText" dxfId="2622" priority="150" stopIfTrue="1" operator="containsText" text="leer">
      <formula>NOT(ISERROR(SEARCH("leer",I16)))</formula>
    </cfRule>
  </conditionalFormatting>
  <conditionalFormatting sqref="I16:J16">
    <cfRule type="cellIs" dxfId="2621" priority="147" stopIfTrue="1" operator="equal">
      <formula>"-"</formula>
    </cfRule>
    <cfRule type="containsText" dxfId="2620" priority="148" stopIfTrue="1" operator="containsText" text="leer">
      <formula>NOT(ISERROR(SEARCH("leer",I16)))</formula>
    </cfRule>
  </conditionalFormatting>
  <conditionalFormatting sqref="I16:J16">
    <cfRule type="cellIs" dxfId="2619" priority="145" stopIfTrue="1" operator="equal">
      <formula>"-"</formula>
    </cfRule>
    <cfRule type="containsText" dxfId="2618" priority="146" stopIfTrue="1" operator="containsText" text="leer">
      <formula>NOT(ISERROR(SEARCH("leer",I16)))</formula>
    </cfRule>
  </conditionalFormatting>
  <conditionalFormatting sqref="J9">
    <cfRule type="cellIs" dxfId="2617" priority="143" stopIfTrue="1" operator="equal">
      <formula>"-"</formula>
    </cfRule>
    <cfRule type="containsText" dxfId="2616" priority="144" stopIfTrue="1" operator="containsText" text="leer">
      <formula>NOT(ISERROR(SEARCH("leer",J9)))</formula>
    </cfRule>
  </conditionalFormatting>
  <conditionalFormatting sqref="J10">
    <cfRule type="cellIs" dxfId="2615" priority="141" stopIfTrue="1" operator="equal">
      <formula>"-"</formula>
    </cfRule>
    <cfRule type="containsText" dxfId="2614" priority="142" stopIfTrue="1" operator="containsText" text="leer">
      <formula>NOT(ISERROR(SEARCH("leer",J10)))</formula>
    </cfRule>
  </conditionalFormatting>
  <conditionalFormatting sqref="J10">
    <cfRule type="cellIs" dxfId="2613" priority="139" stopIfTrue="1" operator="equal">
      <formula>"-"</formula>
    </cfRule>
    <cfRule type="containsText" dxfId="2612" priority="140" stopIfTrue="1" operator="containsText" text="leer">
      <formula>NOT(ISERROR(SEARCH("leer",J10)))</formula>
    </cfRule>
  </conditionalFormatting>
  <conditionalFormatting sqref="J10">
    <cfRule type="cellIs" dxfId="2611" priority="137" stopIfTrue="1" operator="equal">
      <formula>"-"</formula>
    </cfRule>
    <cfRule type="containsText" dxfId="2610" priority="138" stopIfTrue="1" operator="containsText" text="leer">
      <formula>NOT(ISERROR(SEARCH("leer",J10)))</formula>
    </cfRule>
  </conditionalFormatting>
  <conditionalFormatting sqref="L9">
    <cfRule type="cellIs" dxfId="2609" priority="135" stopIfTrue="1" operator="equal">
      <formula>"-"</formula>
    </cfRule>
    <cfRule type="containsText" dxfId="2608" priority="136" stopIfTrue="1" operator="containsText" text="leer">
      <formula>NOT(ISERROR(SEARCH("leer",L9)))</formula>
    </cfRule>
  </conditionalFormatting>
  <conditionalFormatting sqref="L9">
    <cfRule type="cellIs" dxfId="2607" priority="133" stopIfTrue="1" operator="equal">
      <formula>"-"</formula>
    </cfRule>
    <cfRule type="containsText" dxfId="2606" priority="134" stopIfTrue="1" operator="containsText" text="leer">
      <formula>NOT(ISERROR(SEARCH("leer",L9)))</formula>
    </cfRule>
  </conditionalFormatting>
  <conditionalFormatting sqref="L9">
    <cfRule type="cellIs" dxfId="2605" priority="131" stopIfTrue="1" operator="equal">
      <formula>"-"</formula>
    </cfRule>
    <cfRule type="containsText" dxfId="2604" priority="132" stopIfTrue="1" operator="containsText" text="leer">
      <formula>NOT(ISERROR(SEARCH("leer",L9)))</formula>
    </cfRule>
  </conditionalFormatting>
  <conditionalFormatting sqref="L9">
    <cfRule type="cellIs" dxfId="2603" priority="129" stopIfTrue="1" operator="equal">
      <formula>"-"</formula>
    </cfRule>
    <cfRule type="containsText" dxfId="2602" priority="130" stopIfTrue="1" operator="containsText" text="leer">
      <formula>NOT(ISERROR(SEARCH("leer",L9)))</formula>
    </cfRule>
  </conditionalFormatting>
  <conditionalFormatting sqref="L9">
    <cfRule type="cellIs" dxfId="2601" priority="127" stopIfTrue="1" operator="equal">
      <formula>"-"</formula>
    </cfRule>
    <cfRule type="containsText" dxfId="2600" priority="128" stopIfTrue="1" operator="containsText" text="leer">
      <formula>NOT(ISERROR(SEARCH("leer",L9)))</formula>
    </cfRule>
  </conditionalFormatting>
  <conditionalFormatting sqref="L9">
    <cfRule type="cellIs" dxfId="2599" priority="125" stopIfTrue="1" operator="equal">
      <formula>"-"</formula>
    </cfRule>
    <cfRule type="containsText" dxfId="2598" priority="126" stopIfTrue="1" operator="containsText" text="leer">
      <formula>NOT(ISERROR(SEARCH("leer",L9)))</formula>
    </cfRule>
  </conditionalFormatting>
  <conditionalFormatting sqref="L9">
    <cfRule type="cellIs" dxfId="2597" priority="123" stopIfTrue="1" operator="equal">
      <formula>"-"</formula>
    </cfRule>
    <cfRule type="containsText" dxfId="2596" priority="124" stopIfTrue="1" operator="containsText" text="leer">
      <formula>NOT(ISERROR(SEARCH("leer",L9)))</formula>
    </cfRule>
  </conditionalFormatting>
  <conditionalFormatting sqref="L10">
    <cfRule type="cellIs" dxfId="2595" priority="121" stopIfTrue="1" operator="equal">
      <formula>"-"</formula>
    </cfRule>
    <cfRule type="containsText" dxfId="2594" priority="122" stopIfTrue="1" operator="containsText" text="leer">
      <formula>NOT(ISERROR(SEARCH("leer",L10)))</formula>
    </cfRule>
  </conditionalFormatting>
  <conditionalFormatting sqref="L10">
    <cfRule type="cellIs" dxfId="2593" priority="119" stopIfTrue="1" operator="equal">
      <formula>"-"</formula>
    </cfRule>
    <cfRule type="containsText" dxfId="2592" priority="120" stopIfTrue="1" operator="containsText" text="leer">
      <formula>NOT(ISERROR(SEARCH("leer",L10)))</formula>
    </cfRule>
  </conditionalFormatting>
  <conditionalFormatting sqref="L10">
    <cfRule type="cellIs" dxfId="2591" priority="117" stopIfTrue="1" operator="equal">
      <formula>"-"</formula>
    </cfRule>
    <cfRule type="containsText" dxfId="2590" priority="118" stopIfTrue="1" operator="containsText" text="leer">
      <formula>NOT(ISERROR(SEARCH("leer",L10)))</formula>
    </cfRule>
  </conditionalFormatting>
  <conditionalFormatting sqref="L10">
    <cfRule type="cellIs" dxfId="2589" priority="115" stopIfTrue="1" operator="equal">
      <formula>"-"</formula>
    </cfRule>
    <cfRule type="containsText" dxfId="2588" priority="116" stopIfTrue="1" operator="containsText" text="leer">
      <formula>NOT(ISERROR(SEARCH("leer",L10)))</formula>
    </cfRule>
  </conditionalFormatting>
  <conditionalFormatting sqref="L10">
    <cfRule type="cellIs" dxfId="2587" priority="113" stopIfTrue="1" operator="equal">
      <formula>"-"</formula>
    </cfRule>
    <cfRule type="containsText" dxfId="2586" priority="114" stopIfTrue="1" operator="containsText" text="leer">
      <formula>NOT(ISERROR(SEARCH("leer",L10)))</formula>
    </cfRule>
  </conditionalFormatting>
  <conditionalFormatting sqref="L10">
    <cfRule type="cellIs" dxfId="2585" priority="111" stopIfTrue="1" operator="equal">
      <formula>"-"</formula>
    </cfRule>
    <cfRule type="containsText" dxfId="2584" priority="112" stopIfTrue="1" operator="containsText" text="leer">
      <formula>NOT(ISERROR(SEARCH("leer",L10)))</formula>
    </cfRule>
  </conditionalFormatting>
  <conditionalFormatting sqref="L10">
    <cfRule type="cellIs" dxfId="2583" priority="109" stopIfTrue="1" operator="equal">
      <formula>"-"</formula>
    </cfRule>
    <cfRule type="containsText" dxfId="2582" priority="110" stopIfTrue="1" operator="containsText" text="leer">
      <formula>NOT(ISERROR(SEARCH("leer",L10)))</formula>
    </cfRule>
  </conditionalFormatting>
  <conditionalFormatting sqref="G6">
    <cfRule type="cellIs" dxfId="2581" priority="107" stopIfTrue="1" operator="equal">
      <formula>"-"</formula>
    </cfRule>
    <cfRule type="containsText" dxfId="2580" priority="108" stopIfTrue="1" operator="containsText" text="leer">
      <formula>NOT(ISERROR(SEARCH("leer",G6)))</formula>
    </cfRule>
  </conditionalFormatting>
  <conditionalFormatting sqref="G6">
    <cfRule type="cellIs" dxfId="2579" priority="106" stopIfTrue="1" operator="equal">
      <formula>"-"</formula>
    </cfRule>
  </conditionalFormatting>
  <conditionalFormatting sqref="G6">
    <cfRule type="cellIs" dxfId="2578" priority="104" stopIfTrue="1" operator="equal">
      <formula>"-"</formula>
    </cfRule>
    <cfRule type="containsText" dxfId="2577" priority="105" stopIfTrue="1" operator="containsText" text="leer">
      <formula>NOT(ISERROR(SEARCH("leer",G6)))</formula>
    </cfRule>
  </conditionalFormatting>
  <conditionalFormatting sqref="G6">
    <cfRule type="cellIs" dxfId="2576" priority="103" stopIfTrue="1" operator="equal">
      <formula>"-"</formula>
    </cfRule>
  </conditionalFormatting>
  <conditionalFormatting sqref="G9:G10">
    <cfRule type="cellIs" dxfId="2575" priority="101" stopIfTrue="1" operator="equal">
      <formula>"-"</formula>
    </cfRule>
    <cfRule type="containsText" dxfId="2574" priority="102" stopIfTrue="1" operator="containsText" text="leer">
      <formula>NOT(ISERROR(SEARCH("leer",G9)))</formula>
    </cfRule>
  </conditionalFormatting>
  <conditionalFormatting sqref="G9:G10">
    <cfRule type="cellIs" dxfId="2573" priority="100" stopIfTrue="1" operator="equal">
      <formula>"-"</formula>
    </cfRule>
  </conditionalFormatting>
  <conditionalFormatting sqref="G9:G10">
    <cfRule type="cellIs" dxfId="2572" priority="98" stopIfTrue="1" operator="equal">
      <formula>"-"</formula>
    </cfRule>
    <cfRule type="containsText" dxfId="2571" priority="99" stopIfTrue="1" operator="containsText" text="leer">
      <formula>NOT(ISERROR(SEARCH("leer",G9)))</formula>
    </cfRule>
  </conditionalFormatting>
  <conditionalFormatting sqref="G9:G10">
    <cfRule type="cellIs" dxfId="2570" priority="97" stopIfTrue="1" operator="equal">
      <formula>"-"</formula>
    </cfRule>
  </conditionalFormatting>
  <conditionalFormatting sqref="G13">
    <cfRule type="cellIs" dxfId="2569" priority="95" stopIfTrue="1" operator="equal">
      <formula>"-"</formula>
    </cfRule>
    <cfRule type="containsText" dxfId="2568" priority="96" stopIfTrue="1" operator="containsText" text="leer">
      <formula>NOT(ISERROR(SEARCH("leer",G13)))</formula>
    </cfRule>
  </conditionalFormatting>
  <conditionalFormatting sqref="G13">
    <cfRule type="cellIs" dxfId="2567" priority="94" stopIfTrue="1" operator="equal">
      <formula>"-"</formula>
    </cfRule>
  </conditionalFormatting>
  <conditionalFormatting sqref="G13">
    <cfRule type="cellIs" dxfId="2566" priority="92" stopIfTrue="1" operator="equal">
      <formula>"-"</formula>
    </cfRule>
    <cfRule type="containsText" dxfId="2565" priority="93" stopIfTrue="1" operator="containsText" text="leer">
      <formula>NOT(ISERROR(SEARCH("leer",G13)))</formula>
    </cfRule>
  </conditionalFormatting>
  <conditionalFormatting sqref="G13">
    <cfRule type="cellIs" dxfId="2564" priority="91" stopIfTrue="1" operator="equal">
      <formula>"-"</formula>
    </cfRule>
  </conditionalFormatting>
  <conditionalFormatting sqref="G16">
    <cfRule type="cellIs" dxfId="2563" priority="89" stopIfTrue="1" operator="equal">
      <formula>"-"</formula>
    </cfRule>
    <cfRule type="containsText" dxfId="2562" priority="90" stopIfTrue="1" operator="containsText" text="leer">
      <formula>NOT(ISERROR(SEARCH("leer",G16)))</formula>
    </cfRule>
  </conditionalFormatting>
  <conditionalFormatting sqref="G16">
    <cfRule type="cellIs" dxfId="2561" priority="88" stopIfTrue="1" operator="equal">
      <formula>"-"</formula>
    </cfRule>
  </conditionalFormatting>
  <conditionalFormatting sqref="G16">
    <cfRule type="cellIs" dxfId="2560" priority="86" stopIfTrue="1" operator="equal">
      <formula>"-"</formula>
    </cfRule>
    <cfRule type="containsText" dxfId="2559" priority="87" stopIfTrue="1" operator="containsText" text="leer">
      <formula>NOT(ISERROR(SEARCH("leer",G16)))</formula>
    </cfRule>
  </conditionalFormatting>
  <conditionalFormatting sqref="G16">
    <cfRule type="cellIs" dxfId="2558" priority="85" stopIfTrue="1" operator="equal">
      <formula>"-"</formula>
    </cfRule>
  </conditionalFormatting>
  <conditionalFormatting sqref="H9">
    <cfRule type="cellIs" dxfId="2557" priority="83" stopIfTrue="1" operator="equal">
      <formula>"-"</formula>
    </cfRule>
    <cfRule type="containsText" dxfId="2556" priority="84" stopIfTrue="1" operator="containsText" text="leer">
      <formula>NOT(ISERROR(SEARCH("leer",H9)))</formula>
    </cfRule>
  </conditionalFormatting>
  <conditionalFormatting sqref="H9">
    <cfRule type="cellIs" dxfId="2555" priority="81" stopIfTrue="1" operator="equal">
      <formula>"-"</formula>
    </cfRule>
    <cfRule type="containsText" dxfId="2554" priority="82" stopIfTrue="1" operator="containsText" text="leer">
      <formula>NOT(ISERROR(SEARCH("leer",H9)))</formula>
    </cfRule>
  </conditionalFormatting>
  <conditionalFormatting sqref="H9">
    <cfRule type="cellIs" dxfId="2553" priority="79" stopIfTrue="1" operator="equal">
      <formula>"-"</formula>
    </cfRule>
    <cfRule type="containsText" dxfId="2552" priority="80" stopIfTrue="1" operator="containsText" text="leer">
      <formula>NOT(ISERROR(SEARCH("leer",H9)))</formula>
    </cfRule>
  </conditionalFormatting>
  <conditionalFormatting sqref="H9">
    <cfRule type="cellIs" dxfId="2551" priority="77" stopIfTrue="1" operator="equal">
      <formula>"-"</formula>
    </cfRule>
    <cfRule type="containsText" dxfId="2550" priority="78" stopIfTrue="1" operator="containsText" text="leer">
      <formula>NOT(ISERROR(SEARCH("leer",H9)))</formula>
    </cfRule>
  </conditionalFormatting>
  <conditionalFormatting sqref="H9">
    <cfRule type="cellIs" dxfId="2549" priority="75" stopIfTrue="1" operator="equal">
      <formula>"-"</formula>
    </cfRule>
    <cfRule type="containsText" dxfId="2548" priority="76" stopIfTrue="1" operator="containsText" text="leer">
      <formula>NOT(ISERROR(SEARCH("leer",H9)))</formula>
    </cfRule>
  </conditionalFormatting>
  <conditionalFormatting sqref="H9">
    <cfRule type="cellIs" dxfId="2547" priority="73" stopIfTrue="1" operator="equal">
      <formula>"-"</formula>
    </cfRule>
    <cfRule type="containsText" dxfId="2546" priority="74" stopIfTrue="1" operator="containsText" text="leer">
      <formula>NOT(ISERROR(SEARCH("leer",H9)))</formula>
    </cfRule>
  </conditionalFormatting>
  <conditionalFormatting sqref="H9">
    <cfRule type="cellIs" dxfId="2545" priority="71" stopIfTrue="1" operator="equal">
      <formula>"-"</formula>
    </cfRule>
    <cfRule type="containsText" dxfId="2544" priority="72" stopIfTrue="1" operator="containsText" text="leer">
      <formula>NOT(ISERROR(SEARCH("leer",H9)))</formula>
    </cfRule>
  </conditionalFormatting>
  <conditionalFormatting sqref="H10">
    <cfRule type="cellIs" dxfId="2543" priority="69" stopIfTrue="1" operator="equal">
      <formula>"-"</formula>
    </cfRule>
    <cfRule type="containsText" dxfId="2542" priority="70" stopIfTrue="1" operator="containsText" text="leer">
      <formula>NOT(ISERROR(SEARCH("leer",H10)))</formula>
    </cfRule>
  </conditionalFormatting>
  <conditionalFormatting sqref="H10">
    <cfRule type="cellIs" dxfId="2541" priority="67" stopIfTrue="1" operator="equal">
      <formula>"-"</formula>
    </cfRule>
    <cfRule type="containsText" dxfId="2540" priority="68" stopIfTrue="1" operator="containsText" text="leer">
      <formula>NOT(ISERROR(SEARCH("leer",H10)))</formula>
    </cfRule>
  </conditionalFormatting>
  <conditionalFormatting sqref="H10">
    <cfRule type="cellIs" dxfId="2539" priority="65" stopIfTrue="1" operator="equal">
      <formula>"-"</formula>
    </cfRule>
    <cfRule type="containsText" dxfId="2538" priority="66" stopIfTrue="1" operator="containsText" text="leer">
      <formula>NOT(ISERROR(SEARCH("leer",H10)))</formula>
    </cfRule>
  </conditionalFormatting>
  <conditionalFormatting sqref="H10">
    <cfRule type="cellIs" dxfId="2537" priority="63" stopIfTrue="1" operator="equal">
      <formula>"-"</formula>
    </cfRule>
    <cfRule type="containsText" dxfId="2536" priority="64" stopIfTrue="1" operator="containsText" text="leer">
      <formula>NOT(ISERROR(SEARCH("leer",H10)))</formula>
    </cfRule>
  </conditionalFormatting>
  <conditionalFormatting sqref="H10">
    <cfRule type="cellIs" dxfId="2535" priority="61" stopIfTrue="1" operator="equal">
      <formula>"-"</formula>
    </cfRule>
    <cfRule type="containsText" dxfId="2534" priority="62" stopIfTrue="1" operator="containsText" text="leer">
      <formula>NOT(ISERROR(SEARCH("leer",H10)))</formula>
    </cfRule>
  </conditionalFormatting>
  <conditionalFormatting sqref="H10">
    <cfRule type="cellIs" dxfId="2533" priority="59" stopIfTrue="1" operator="equal">
      <formula>"-"</formula>
    </cfRule>
    <cfRule type="containsText" dxfId="2532" priority="60" stopIfTrue="1" operator="containsText" text="leer">
      <formula>NOT(ISERROR(SEARCH("leer",H10)))</formula>
    </cfRule>
  </conditionalFormatting>
  <conditionalFormatting sqref="H10">
    <cfRule type="cellIs" dxfId="2531" priority="57" stopIfTrue="1" operator="equal">
      <formula>"-"</formula>
    </cfRule>
    <cfRule type="containsText" dxfId="2530" priority="58" stopIfTrue="1" operator="containsText" text="leer">
      <formula>NOT(ISERROR(SEARCH("leer",H10)))</formula>
    </cfRule>
  </conditionalFormatting>
  <conditionalFormatting sqref="H10">
    <cfRule type="cellIs" dxfId="2529" priority="55" stopIfTrue="1" operator="equal">
      <formula>"-"</formula>
    </cfRule>
    <cfRule type="containsText" dxfId="2528" priority="56" stopIfTrue="1" operator="containsText" text="leer">
      <formula>NOT(ISERROR(SEARCH("leer",H10)))</formula>
    </cfRule>
  </conditionalFormatting>
  <conditionalFormatting sqref="H10">
    <cfRule type="cellIs" dxfId="2527" priority="53" stopIfTrue="1" operator="equal">
      <formula>"-"</formula>
    </cfRule>
    <cfRule type="containsText" dxfId="2526" priority="54" stopIfTrue="1" operator="containsText" text="leer">
      <formula>NOT(ISERROR(SEARCH("leer",H10)))</formula>
    </cfRule>
  </conditionalFormatting>
  <conditionalFormatting sqref="H10">
    <cfRule type="cellIs" dxfId="2525" priority="51" stopIfTrue="1" operator="equal">
      <formula>"-"</formula>
    </cfRule>
    <cfRule type="containsText" dxfId="2524" priority="52" stopIfTrue="1" operator="containsText" text="leer">
      <formula>NOT(ISERROR(SEARCH("leer",H10)))</formula>
    </cfRule>
  </conditionalFormatting>
  <conditionalFormatting sqref="H10">
    <cfRule type="cellIs" dxfId="2523" priority="49" stopIfTrue="1" operator="equal">
      <formula>"-"</formula>
    </cfRule>
    <cfRule type="containsText" dxfId="2522" priority="50" stopIfTrue="1" operator="containsText" text="leer">
      <formula>NOT(ISERROR(SEARCH("leer",H10)))</formula>
    </cfRule>
  </conditionalFormatting>
  <conditionalFormatting sqref="H10">
    <cfRule type="cellIs" dxfId="2521" priority="47" stopIfTrue="1" operator="equal">
      <formula>"-"</formula>
    </cfRule>
    <cfRule type="containsText" dxfId="2520" priority="48" stopIfTrue="1" operator="containsText" text="leer">
      <formula>NOT(ISERROR(SEARCH("leer",H10)))</formula>
    </cfRule>
  </conditionalFormatting>
  <conditionalFormatting sqref="H10">
    <cfRule type="cellIs" dxfId="2519" priority="45" stopIfTrue="1" operator="equal">
      <formula>"-"</formula>
    </cfRule>
    <cfRule type="containsText" dxfId="2518" priority="46" stopIfTrue="1" operator="containsText" text="leer">
      <formula>NOT(ISERROR(SEARCH("leer",H10)))</formula>
    </cfRule>
  </conditionalFormatting>
  <conditionalFormatting sqref="H10">
    <cfRule type="cellIs" dxfId="2517" priority="43" stopIfTrue="1" operator="equal">
      <formula>"-"</formula>
    </cfRule>
    <cfRule type="containsText" dxfId="2516" priority="44" stopIfTrue="1" operator="containsText" text="leer">
      <formula>NOT(ISERROR(SEARCH("leer",H10)))</formula>
    </cfRule>
  </conditionalFormatting>
  <conditionalFormatting sqref="F9">
    <cfRule type="cellIs" dxfId="2515" priority="41" stopIfTrue="1" operator="equal">
      <formula>"-"</formula>
    </cfRule>
    <cfRule type="containsText" dxfId="2514" priority="42" stopIfTrue="1" operator="containsText" text="leer">
      <formula>NOT(ISERROR(SEARCH("leer",F9)))</formula>
    </cfRule>
  </conditionalFormatting>
  <conditionalFormatting sqref="F9">
    <cfRule type="cellIs" dxfId="2513" priority="39" stopIfTrue="1" operator="equal">
      <formula>"-"</formula>
    </cfRule>
    <cfRule type="containsText" dxfId="2512" priority="40" stopIfTrue="1" operator="containsText" text="leer">
      <formula>NOT(ISERROR(SEARCH("leer",F9)))</formula>
    </cfRule>
  </conditionalFormatting>
  <conditionalFormatting sqref="F9">
    <cfRule type="cellIs" dxfId="2511" priority="37" stopIfTrue="1" operator="equal">
      <formula>"-"</formula>
    </cfRule>
    <cfRule type="containsText" dxfId="2510" priority="38" stopIfTrue="1" operator="containsText" text="leer">
      <formula>NOT(ISERROR(SEARCH("leer",F9)))</formula>
    </cfRule>
  </conditionalFormatting>
  <conditionalFormatting sqref="F9">
    <cfRule type="cellIs" dxfId="2509" priority="35" stopIfTrue="1" operator="equal">
      <formula>"-"</formula>
    </cfRule>
    <cfRule type="containsText" dxfId="2508" priority="36" stopIfTrue="1" operator="containsText" text="leer">
      <formula>NOT(ISERROR(SEARCH("leer",F9)))</formula>
    </cfRule>
  </conditionalFormatting>
  <conditionalFormatting sqref="F9">
    <cfRule type="cellIs" dxfId="2507" priority="33" stopIfTrue="1" operator="equal">
      <formula>"-"</formula>
    </cfRule>
    <cfRule type="containsText" dxfId="2506" priority="34" stopIfTrue="1" operator="containsText" text="leer">
      <formula>NOT(ISERROR(SEARCH("leer",F9)))</formula>
    </cfRule>
  </conditionalFormatting>
  <conditionalFormatting sqref="F9">
    <cfRule type="cellIs" dxfId="2505" priority="31" stopIfTrue="1" operator="equal">
      <formula>"-"</formula>
    </cfRule>
    <cfRule type="containsText" dxfId="2504" priority="32" stopIfTrue="1" operator="containsText" text="leer">
      <formula>NOT(ISERROR(SEARCH("leer",F9)))</formula>
    </cfRule>
  </conditionalFormatting>
  <conditionalFormatting sqref="F9">
    <cfRule type="cellIs" dxfId="2503" priority="29" stopIfTrue="1" operator="equal">
      <formula>"-"</formula>
    </cfRule>
    <cfRule type="containsText" dxfId="2502" priority="30" stopIfTrue="1" operator="containsText" text="leer">
      <formula>NOT(ISERROR(SEARCH("leer",F9)))</formula>
    </cfRule>
  </conditionalFormatting>
  <conditionalFormatting sqref="F10">
    <cfRule type="cellIs" dxfId="2501" priority="27" stopIfTrue="1" operator="equal">
      <formula>"-"</formula>
    </cfRule>
    <cfRule type="containsText" dxfId="2500" priority="28" stopIfTrue="1" operator="containsText" text="leer">
      <formula>NOT(ISERROR(SEARCH("leer",F10)))</formula>
    </cfRule>
  </conditionalFormatting>
  <conditionalFormatting sqref="F10">
    <cfRule type="cellIs" dxfId="2499" priority="25" stopIfTrue="1" operator="equal">
      <formula>"-"</formula>
    </cfRule>
    <cfRule type="containsText" dxfId="2498" priority="26" stopIfTrue="1" operator="containsText" text="leer">
      <formula>NOT(ISERROR(SEARCH("leer",F10)))</formula>
    </cfRule>
  </conditionalFormatting>
  <conditionalFormatting sqref="F10">
    <cfRule type="cellIs" dxfId="2497" priority="23" stopIfTrue="1" operator="equal">
      <formula>"-"</formula>
    </cfRule>
    <cfRule type="containsText" dxfId="2496" priority="24" stopIfTrue="1" operator="containsText" text="leer">
      <formula>NOT(ISERROR(SEARCH("leer",F10)))</formula>
    </cfRule>
  </conditionalFormatting>
  <conditionalFormatting sqref="F10">
    <cfRule type="cellIs" dxfId="2495" priority="21" stopIfTrue="1" operator="equal">
      <formula>"-"</formula>
    </cfRule>
    <cfRule type="containsText" dxfId="2494" priority="22" stopIfTrue="1" operator="containsText" text="leer">
      <formula>NOT(ISERROR(SEARCH("leer",F10)))</formula>
    </cfRule>
  </conditionalFormatting>
  <conditionalFormatting sqref="F10">
    <cfRule type="cellIs" dxfId="2493" priority="19" stopIfTrue="1" operator="equal">
      <formula>"-"</formula>
    </cfRule>
    <cfRule type="containsText" dxfId="2492" priority="20" stopIfTrue="1" operator="containsText" text="leer">
      <formula>NOT(ISERROR(SEARCH("leer",F10)))</formula>
    </cfRule>
  </conditionalFormatting>
  <conditionalFormatting sqref="F10">
    <cfRule type="cellIs" dxfId="2491" priority="17" stopIfTrue="1" operator="equal">
      <formula>"-"</formula>
    </cfRule>
    <cfRule type="containsText" dxfId="2490" priority="18" stopIfTrue="1" operator="containsText" text="leer">
      <formula>NOT(ISERROR(SEARCH("leer",F10)))</formula>
    </cfRule>
  </conditionalFormatting>
  <conditionalFormatting sqref="F10">
    <cfRule type="cellIs" dxfId="2489" priority="15" stopIfTrue="1" operator="equal">
      <formula>"-"</formula>
    </cfRule>
    <cfRule type="containsText" dxfId="2488" priority="16" stopIfTrue="1" operator="containsText" text="leer">
      <formula>NOT(ISERROR(SEARCH("leer",F10)))</formula>
    </cfRule>
  </conditionalFormatting>
  <conditionalFormatting sqref="F10">
    <cfRule type="cellIs" dxfId="2487" priority="13" stopIfTrue="1" operator="equal">
      <formula>"-"</formula>
    </cfRule>
    <cfRule type="containsText" dxfId="2486" priority="14" stopIfTrue="1" operator="containsText" text="leer">
      <formula>NOT(ISERROR(SEARCH("leer",F10)))</formula>
    </cfRule>
  </conditionalFormatting>
  <conditionalFormatting sqref="F10">
    <cfRule type="cellIs" dxfId="2485" priority="11" stopIfTrue="1" operator="equal">
      <formula>"-"</formula>
    </cfRule>
    <cfRule type="containsText" dxfId="2484" priority="12" stopIfTrue="1" operator="containsText" text="leer">
      <formula>NOT(ISERROR(SEARCH("leer",F10)))</formula>
    </cfRule>
  </conditionalFormatting>
  <conditionalFormatting sqref="F10">
    <cfRule type="cellIs" dxfId="2483" priority="9" stopIfTrue="1" operator="equal">
      <formula>"-"</formula>
    </cfRule>
    <cfRule type="containsText" dxfId="2482" priority="10" stopIfTrue="1" operator="containsText" text="leer">
      <formula>NOT(ISERROR(SEARCH("leer",F10)))</formula>
    </cfRule>
  </conditionalFormatting>
  <conditionalFormatting sqref="F10">
    <cfRule type="cellIs" dxfId="2481" priority="7" stopIfTrue="1" operator="equal">
      <formula>"-"</formula>
    </cfRule>
    <cfRule type="containsText" dxfId="2480" priority="8" stopIfTrue="1" operator="containsText" text="leer">
      <formula>NOT(ISERROR(SEARCH("leer",F10)))</formula>
    </cfRule>
  </conditionalFormatting>
  <conditionalFormatting sqref="F10">
    <cfRule type="cellIs" dxfId="2479" priority="5" stopIfTrue="1" operator="equal">
      <formula>"-"</formula>
    </cfRule>
    <cfRule type="containsText" dxfId="2478" priority="6" stopIfTrue="1" operator="containsText" text="leer">
      <formula>NOT(ISERROR(SEARCH("leer",F10)))</formula>
    </cfRule>
  </conditionalFormatting>
  <conditionalFormatting sqref="F10">
    <cfRule type="cellIs" dxfId="2477" priority="3" stopIfTrue="1" operator="equal">
      <formula>"-"</formula>
    </cfRule>
    <cfRule type="containsText" dxfId="2476" priority="4" stopIfTrue="1" operator="containsText" text="leer">
      <formula>NOT(ISERROR(SEARCH("leer",F10)))</formula>
    </cfRule>
  </conditionalFormatting>
  <conditionalFormatting sqref="F10">
    <cfRule type="cellIs" dxfId="2475" priority="1" stopIfTrue="1" operator="equal">
      <formula>"-"</formula>
    </cfRule>
    <cfRule type="containsText" dxfId="2474" priority="2" stopIfTrue="1" operator="containsText" text="leer">
      <formula>NOT(ISERROR(SEARCH("leer",F10)))</formula>
    </cfRule>
  </conditionalFormatting>
  <hyperlinks>
    <hyperlink ref="A1" location="Index!A1" display="zurück"/>
  </hyperlinks>
  <pageMargins left="0.79000000000000015" right="0.79000000000000015" top="0.98" bottom="0.98" header="0.51" footer="0.51"/>
  <pageSetup paperSize="9" scale="47"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8"/>
  <sheetViews>
    <sheetView showRuler="0" workbookViewId="0">
      <selection activeCell="E6" sqref="E6"/>
    </sheetView>
  </sheetViews>
  <sheetFormatPr baseColWidth="10" defaultColWidth="10.7109375" defaultRowHeight="12.75"/>
  <cols>
    <col min="1" max="1" width="41.42578125" style="5" customWidth="1"/>
    <col min="2" max="2" width="15.28515625" style="5" bestFit="1" customWidth="1"/>
    <col min="3" max="3" width="9.42578125" style="8" customWidth="1"/>
    <col min="4" max="4" width="12.28515625" style="8" customWidth="1"/>
    <col min="5" max="9" width="11.42578125" style="8" customWidth="1"/>
    <col min="10" max="10" width="10.7109375" style="8"/>
    <col min="11" max="16384" width="10.7109375" style="5"/>
  </cols>
  <sheetData>
    <row r="1" spans="1:14">
      <c r="A1" s="97" t="s">
        <v>932</v>
      </c>
      <c r="C1" s="5"/>
      <c r="D1" s="5"/>
      <c r="E1" s="5"/>
      <c r="F1" s="5"/>
      <c r="G1" s="5"/>
      <c r="H1" s="5"/>
      <c r="I1" s="5"/>
      <c r="J1" s="5"/>
    </row>
    <row r="2" spans="1:14">
      <c r="A2" s="97"/>
      <c r="C2" s="5"/>
      <c r="D2" s="5"/>
      <c r="E2" s="5"/>
      <c r="F2" s="5"/>
      <c r="G2" s="5"/>
      <c r="H2" s="5"/>
      <c r="I2" s="5"/>
      <c r="J2" s="5"/>
    </row>
    <row r="3" spans="1:14">
      <c r="A3" s="4" t="s">
        <v>933</v>
      </c>
      <c r="C3" t="s">
        <v>934</v>
      </c>
      <c r="D3" s="5" t="s">
        <v>935</v>
      </c>
      <c r="E3" s="24">
        <v>2013</v>
      </c>
      <c r="F3" s="24">
        <v>2012</v>
      </c>
      <c r="G3" s="24">
        <v>2011</v>
      </c>
      <c r="H3" s="24">
        <v>2010</v>
      </c>
      <c r="I3" s="24">
        <v>2009</v>
      </c>
      <c r="J3" s="24">
        <v>2008</v>
      </c>
      <c r="K3" s="24">
        <v>2007</v>
      </c>
      <c r="L3" s="24">
        <v>2006</v>
      </c>
      <c r="M3" s="24">
        <v>2005</v>
      </c>
      <c r="N3" s="24">
        <v>2004</v>
      </c>
    </row>
    <row r="4" spans="1:14">
      <c r="A4" s="4"/>
      <c r="I4" s="24"/>
      <c r="J4" s="24"/>
      <c r="K4" s="24"/>
      <c r="L4" s="24"/>
      <c r="M4" s="24"/>
      <c r="N4" s="8"/>
    </row>
    <row r="5" spans="1:14">
      <c r="A5" s="4" t="s">
        <v>936</v>
      </c>
      <c r="K5" s="8"/>
      <c r="L5" s="8"/>
      <c r="M5" s="8"/>
      <c r="N5" s="8"/>
    </row>
    <row r="6" spans="1:14">
      <c r="A6" s="5" t="s">
        <v>937</v>
      </c>
      <c r="B6" s="5" t="s">
        <v>938</v>
      </c>
      <c r="C6" s="8" t="s">
        <v>939</v>
      </c>
      <c r="D6" s="8" t="s">
        <v>940</v>
      </c>
      <c r="E6" s="231">
        <v>44105</v>
      </c>
      <c r="F6" s="231">
        <v>44605</v>
      </c>
      <c r="G6" s="178">
        <v>44348</v>
      </c>
      <c r="H6" s="178">
        <v>45129</v>
      </c>
      <c r="I6" s="272">
        <v>44803</v>
      </c>
      <c r="J6" s="178">
        <v>44178</v>
      </c>
      <c r="K6" s="178">
        <v>43447</v>
      </c>
      <c r="L6" s="178">
        <v>42178</v>
      </c>
      <c r="M6" s="178">
        <v>41073</v>
      </c>
      <c r="N6" s="178">
        <v>42284</v>
      </c>
    </row>
    <row r="7" spans="1:14">
      <c r="A7" s="168" t="s">
        <v>941</v>
      </c>
      <c r="B7" s="5" t="s">
        <v>942</v>
      </c>
      <c r="C7" s="8" t="s">
        <v>943</v>
      </c>
      <c r="D7" s="8" t="s">
        <v>944</v>
      </c>
      <c r="E7" s="231">
        <v>6779</v>
      </c>
      <c r="F7" s="231">
        <v>6621</v>
      </c>
      <c r="G7" s="178">
        <v>6645</v>
      </c>
      <c r="H7" s="178">
        <v>7255</v>
      </c>
      <c r="I7" s="272">
        <v>6986</v>
      </c>
      <c r="J7" s="178">
        <v>6276</v>
      </c>
      <c r="K7" s="178">
        <v>5513</v>
      </c>
      <c r="L7" s="178">
        <v>3379</v>
      </c>
      <c r="M7" s="178">
        <v>1347</v>
      </c>
      <c r="N7" s="178">
        <v>1158</v>
      </c>
    </row>
    <row r="8" spans="1:14">
      <c r="A8" s="16" t="s">
        <v>945</v>
      </c>
      <c r="B8" s="5" t="s">
        <v>946</v>
      </c>
      <c r="C8" s="8" t="s">
        <v>947</v>
      </c>
      <c r="D8" s="8" t="s">
        <v>948</v>
      </c>
      <c r="E8" s="8">
        <v>15.4</v>
      </c>
      <c r="F8" s="202">
        <v>14.8</v>
      </c>
      <c r="G8" s="71">
        <v>15</v>
      </c>
      <c r="H8" s="71">
        <v>16.100000000000001</v>
      </c>
      <c r="I8" s="63">
        <v>15.6</v>
      </c>
      <c r="J8" s="71">
        <v>14.2</v>
      </c>
      <c r="K8" s="71">
        <v>12.7</v>
      </c>
      <c r="L8" s="71">
        <v>8</v>
      </c>
      <c r="M8" s="71">
        <v>3.3</v>
      </c>
      <c r="N8" s="71">
        <v>2.7</v>
      </c>
    </row>
    <row r="9" spans="1:14">
      <c r="A9" s="16"/>
      <c r="F9" s="202"/>
      <c r="G9" s="71"/>
      <c r="H9" s="71"/>
      <c r="I9" s="63"/>
      <c r="J9" s="71"/>
      <c r="K9" s="71"/>
      <c r="L9" s="71"/>
      <c r="M9" s="71"/>
      <c r="N9" s="71"/>
    </row>
    <row r="10" spans="1:14">
      <c r="A10" s="5" t="s">
        <v>949</v>
      </c>
      <c r="B10" s="5" t="s">
        <v>950</v>
      </c>
      <c r="C10" s="8">
        <v>1</v>
      </c>
      <c r="D10" s="8" t="s">
        <v>951</v>
      </c>
      <c r="E10" s="20">
        <v>61593</v>
      </c>
      <c r="F10" s="20">
        <v>62058</v>
      </c>
      <c r="G10" s="215">
        <v>59612</v>
      </c>
      <c r="H10" s="215">
        <v>61428</v>
      </c>
      <c r="I10" s="308">
        <v>62090</v>
      </c>
      <c r="J10" s="215" t="s">
        <v>952</v>
      </c>
      <c r="K10" s="215" t="s">
        <v>953</v>
      </c>
      <c r="L10" s="215" t="s">
        <v>954</v>
      </c>
      <c r="M10" s="215" t="s">
        <v>955</v>
      </c>
      <c r="N10" s="215" t="s">
        <v>956</v>
      </c>
    </row>
    <row r="11" spans="1:14">
      <c r="A11" s="16" t="s">
        <v>957</v>
      </c>
      <c r="B11" s="5" t="s">
        <v>958</v>
      </c>
      <c r="C11" s="8">
        <v>1</v>
      </c>
      <c r="D11" s="8" t="s">
        <v>959</v>
      </c>
      <c r="E11" s="20">
        <v>7182</v>
      </c>
      <c r="F11" s="20">
        <v>7100</v>
      </c>
      <c r="G11" s="215">
        <v>7054</v>
      </c>
      <c r="H11" s="215">
        <v>7760</v>
      </c>
      <c r="I11" s="308">
        <v>8841</v>
      </c>
      <c r="J11" s="215" t="s">
        <v>960</v>
      </c>
      <c r="K11" s="215" t="s">
        <v>961</v>
      </c>
      <c r="L11" s="215" t="s">
        <v>962</v>
      </c>
      <c r="M11" s="215" t="s">
        <v>963</v>
      </c>
      <c r="N11" s="215" t="s">
        <v>964</v>
      </c>
    </row>
    <row r="12" spans="1:14">
      <c r="A12" s="16" t="s">
        <v>965</v>
      </c>
      <c r="B12" s="5" t="s">
        <v>966</v>
      </c>
      <c r="C12" s="8">
        <v>1</v>
      </c>
      <c r="D12" s="8" t="s">
        <v>967</v>
      </c>
      <c r="E12" s="40">
        <v>11.660415956358678</v>
      </c>
      <c r="F12" s="40">
        <v>11.440910116342776</v>
      </c>
      <c r="G12" s="40">
        <v>11.833187948735153</v>
      </c>
      <c r="H12" s="40">
        <v>12.63267565279677</v>
      </c>
      <c r="I12" s="306">
        <v>14.239007891770012</v>
      </c>
      <c r="J12" s="307" t="s">
        <v>968</v>
      </c>
      <c r="K12" s="307" t="s">
        <v>969</v>
      </c>
      <c r="L12" s="307" t="s">
        <v>970</v>
      </c>
      <c r="M12" s="307" t="s">
        <v>971</v>
      </c>
      <c r="N12" s="307" t="s">
        <v>972</v>
      </c>
    </row>
    <row r="13" spans="1:14">
      <c r="E13" s="20"/>
      <c r="F13" s="20"/>
      <c r="G13" s="20"/>
      <c r="H13" s="20"/>
      <c r="I13" s="308"/>
      <c r="J13" s="309"/>
      <c r="K13" s="309"/>
      <c r="L13" s="309"/>
      <c r="M13" s="309"/>
      <c r="N13" s="309"/>
    </row>
    <row r="14" spans="1:14">
      <c r="A14" s="4" t="s">
        <v>973</v>
      </c>
      <c r="E14" s="20"/>
      <c r="F14" s="20"/>
      <c r="G14" s="20"/>
      <c r="H14" s="20"/>
      <c r="I14" s="308"/>
      <c r="J14" s="309"/>
      <c r="K14" s="309"/>
      <c r="L14" s="309"/>
      <c r="M14" s="309"/>
      <c r="N14" s="309"/>
    </row>
    <row r="15" spans="1:14">
      <c r="E15" s="20"/>
      <c r="F15" s="20"/>
      <c r="G15" s="20"/>
      <c r="H15" s="20"/>
      <c r="I15" s="308"/>
      <c r="J15" s="309"/>
      <c r="K15" s="309"/>
      <c r="L15" s="309"/>
      <c r="M15" s="309"/>
      <c r="N15" s="309"/>
    </row>
    <row r="16" spans="1:14">
      <c r="A16" s="30" t="s">
        <v>974</v>
      </c>
      <c r="B16" s="30" t="s">
        <v>975</v>
      </c>
      <c r="C16" s="8" t="s">
        <v>976</v>
      </c>
      <c r="D16" s="8" t="s">
        <v>977</v>
      </c>
      <c r="E16" s="20">
        <v>44105</v>
      </c>
      <c r="F16" s="20">
        <v>44605</v>
      </c>
      <c r="G16" s="20">
        <v>44348</v>
      </c>
      <c r="H16" s="20">
        <v>45129</v>
      </c>
      <c r="I16" s="308">
        <v>44803</v>
      </c>
      <c r="J16" s="309" t="s">
        <v>978</v>
      </c>
      <c r="K16" s="309" t="s">
        <v>979</v>
      </c>
      <c r="L16" s="309" t="s">
        <v>980</v>
      </c>
      <c r="M16" s="309" t="s">
        <v>981</v>
      </c>
      <c r="N16" s="309" t="s">
        <v>982</v>
      </c>
    </row>
    <row r="17" spans="1:14">
      <c r="A17" s="168" t="s">
        <v>983</v>
      </c>
      <c r="B17" s="30" t="s">
        <v>984</v>
      </c>
      <c r="C17" s="8" t="s">
        <v>985</v>
      </c>
      <c r="D17" s="8" t="s">
        <v>986</v>
      </c>
      <c r="E17" s="20">
        <v>17212</v>
      </c>
      <c r="F17" s="20">
        <v>17912</v>
      </c>
      <c r="G17" s="20">
        <v>16908</v>
      </c>
      <c r="H17" s="20">
        <v>17092</v>
      </c>
      <c r="I17" s="308">
        <v>16996</v>
      </c>
      <c r="J17" s="309" t="s">
        <v>987</v>
      </c>
      <c r="K17" s="309" t="s">
        <v>988</v>
      </c>
      <c r="L17" s="309" t="s">
        <v>989</v>
      </c>
      <c r="M17" s="309" t="s">
        <v>990</v>
      </c>
      <c r="N17" s="309" t="s">
        <v>991</v>
      </c>
    </row>
    <row r="18" spans="1:14">
      <c r="A18" s="168" t="s">
        <v>992</v>
      </c>
      <c r="B18" s="30" t="s">
        <v>993</v>
      </c>
      <c r="C18" s="8" t="s">
        <v>994</v>
      </c>
      <c r="D18" s="8" t="s">
        <v>995</v>
      </c>
      <c r="E18" s="20">
        <v>6798</v>
      </c>
      <c r="F18" s="20">
        <v>6502</v>
      </c>
      <c r="G18" s="20">
        <v>6407</v>
      </c>
      <c r="H18" s="20">
        <v>6992</v>
      </c>
      <c r="I18" s="308">
        <v>6878</v>
      </c>
      <c r="J18" s="309" t="s">
        <v>996</v>
      </c>
      <c r="K18" s="309" t="s">
        <v>997</v>
      </c>
      <c r="L18" s="309" t="s">
        <v>998</v>
      </c>
      <c r="M18" s="309" t="s">
        <v>999</v>
      </c>
      <c r="N18" s="309" t="s">
        <v>1000</v>
      </c>
    </row>
    <row r="19" spans="1:14">
      <c r="A19" s="168" t="s">
        <v>1001</v>
      </c>
      <c r="B19" s="30" t="s">
        <v>1002</v>
      </c>
      <c r="C19" s="8" t="s">
        <v>1003</v>
      </c>
      <c r="D19" s="8" t="s">
        <v>1004</v>
      </c>
      <c r="E19" s="20">
        <v>6591</v>
      </c>
      <c r="F19" s="20">
        <v>6724</v>
      </c>
      <c r="G19" s="20">
        <v>6827</v>
      </c>
      <c r="H19" s="20">
        <v>6928</v>
      </c>
      <c r="I19" s="308">
        <v>7091</v>
      </c>
      <c r="J19" s="309" t="s">
        <v>1005</v>
      </c>
      <c r="K19" s="309" t="s">
        <v>1006</v>
      </c>
      <c r="L19" s="309" t="s">
        <v>1007</v>
      </c>
      <c r="M19" s="309" t="s">
        <v>1008</v>
      </c>
      <c r="N19" s="309" t="s">
        <v>1009</v>
      </c>
    </row>
    <row r="20" spans="1:14">
      <c r="A20" s="168" t="s">
        <v>1010</v>
      </c>
      <c r="B20" s="30" t="s">
        <v>1011</v>
      </c>
      <c r="C20" s="8" t="s">
        <v>1012</v>
      </c>
      <c r="D20" s="8" t="s">
        <v>1013</v>
      </c>
      <c r="E20" s="20">
        <v>5426</v>
      </c>
      <c r="F20" s="20">
        <v>5520</v>
      </c>
      <c r="G20" s="20">
        <v>5345</v>
      </c>
      <c r="H20" s="20">
        <v>5319</v>
      </c>
      <c r="I20" s="308">
        <v>5489</v>
      </c>
      <c r="J20" s="309" t="s">
        <v>1014</v>
      </c>
      <c r="K20" s="309" t="s">
        <v>1015</v>
      </c>
      <c r="L20" s="309" t="s">
        <v>1016</v>
      </c>
      <c r="M20" s="309" t="s">
        <v>1017</v>
      </c>
      <c r="N20" s="309" t="s">
        <v>1018</v>
      </c>
    </row>
    <row r="21" spans="1:14">
      <c r="A21" s="168" t="s">
        <v>1019</v>
      </c>
      <c r="B21" s="30" t="s">
        <v>1020</v>
      </c>
      <c r="C21" s="8" t="s">
        <v>1021</v>
      </c>
      <c r="D21" s="8" t="s">
        <v>1022</v>
      </c>
      <c r="E21" s="20">
        <v>3439</v>
      </c>
      <c r="F21" s="20">
        <v>3479</v>
      </c>
      <c r="G21" s="20">
        <v>3425</v>
      </c>
      <c r="H21" s="20">
        <v>3265</v>
      </c>
      <c r="I21" s="308">
        <v>3042</v>
      </c>
      <c r="J21" s="309" t="s">
        <v>1023</v>
      </c>
      <c r="K21" s="309" t="s">
        <v>1024</v>
      </c>
      <c r="L21" s="309" t="s">
        <v>1025</v>
      </c>
      <c r="M21" s="309" t="s">
        <v>1026</v>
      </c>
      <c r="N21" s="309" t="s">
        <v>1027</v>
      </c>
    </row>
    <row r="22" spans="1:14">
      <c r="A22" s="168" t="s">
        <v>1028</v>
      </c>
      <c r="B22" s="30" t="s">
        <v>1029</v>
      </c>
      <c r="C22" s="8" t="s">
        <v>1030</v>
      </c>
      <c r="D22" s="8" t="s">
        <v>1031</v>
      </c>
      <c r="E22" s="20">
        <v>2487</v>
      </c>
      <c r="F22" s="20">
        <v>2305</v>
      </c>
      <c r="G22" s="20">
        <v>2067</v>
      </c>
      <c r="H22" s="20">
        <v>2012</v>
      </c>
      <c r="I22" s="308">
        <v>1736</v>
      </c>
      <c r="J22" s="309" t="s">
        <v>1032</v>
      </c>
      <c r="K22" s="309" t="s">
        <v>1033</v>
      </c>
      <c r="L22" s="309" t="s">
        <v>1034</v>
      </c>
      <c r="M22" s="309" t="s">
        <v>1035</v>
      </c>
      <c r="N22" s="309" t="s">
        <v>1036</v>
      </c>
    </row>
    <row r="23" spans="1:14">
      <c r="A23" s="168" t="s">
        <v>1037</v>
      </c>
      <c r="B23" s="30" t="s">
        <v>1038</v>
      </c>
      <c r="C23" s="8" t="s">
        <v>1039</v>
      </c>
      <c r="D23" s="8" t="s">
        <v>1040</v>
      </c>
      <c r="E23" s="20">
        <v>2152</v>
      </c>
      <c r="F23" s="20">
        <v>2163</v>
      </c>
      <c r="G23" s="20">
        <v>3369</v>
      </c>
      <c r="H23" s="20">
        <v>3521</v>
      </c>
      <c r="I23" s="308">
        <v>3571</v>
      </c>
      <c r="J23" s="309" t="s">
        <v>1041</v>
      </c>
      <c r="K23" s="309" t="s">
        <v>1042</v>
      </c>
      <c r="L23" s="309" t="s">
        <v>1043</v>
      </c>
      <c r="M23" s="309" t="s">
        <v>1044</v>
      </c>
      <c r="N23" s="309" t="s">
        <v>1045</v>
      </c>
    </row>
    <row r="24" spans="1:14">
      <c r="E24" s="20"/>
      <c r="F24" s="20"/>
      <c r="G24" s="20"/>
      <c r="H24" s="20"/>
      <c r="I24" s="308"/>
      <c r="J24" s="309"/>
      <c r="K24" s="309"/>
      <c r="L24" s="309"/>
      <c r="M24" s="309"/>
      <c r="N24" s="309"/>
    </row>
    <row r="25" spans="1:14">
      <c r="A25" s="30" t="s">
        <v>1046</v>
      </c>
      <c r="B25" s="30" t="s">
        <v>1047</v>
      </c>
      <c r="C25" s="8">
        <v>1</v>
      </c>
      <c r="D25" s="8" t="s">
        <v>1048</v>
      </c>
      <c r="E25" s="20">
        <v>61593</v>
      </c>
      <c r="F25" s="20">
        <v>62058</v>
      </c>
      <c r="G25" s="20">
        <v>59612</v>
      </c>
      <c r="H25" s="20">
        <v>61428</v>
      </c>
      <c r="I25" s="308">
        <v>62090</v>
      </c>
      <c r="J25" s="309" t="s">
        <v>1049</v>
      </c>
      <c r="K25" s="309" t="s">
        <v>1050</v>
      </c>
      <c r="L25" s="309" t="s">
        <v>1051</v>
      </c>
      <c r="M25" s="309" t="s">
        <v>1052</v>
      </c>
      <c r="N25" s="309" t="s">
        <v>1053</v>
      </c>
    </row>
    <row r="26" spans="1:14">
      <c r="A26" s="168" t="s">
        <v>1054</v>
      </c>
      <c r="B26" s="30" t="s">
        <v>1055</v>
      </c>
      <c r="C26" s="8">
        <v>1</v>
      </c>
      <c r="D26" s="8" t="s">
        <v>1056</v>
      </c>
      <c r="E26" s="20">
        <v>29036</v>
      </c>
      <c r="F26" s="20">
        <v>29492</v>
      </c>
      <c r="G26" s="20">
        <v>26177</v>
      </c>
      <c r="H26" s="20">
        <v>27039</v>
      </c>
      <c r="I26" s="308">
        <v>25645</v>
      </c>
      <c r="J26" s="309" t="s">
        <v>1057</v>
      </c>
      <c r="K26" s="309" t="s">
        <v>1058</v>
      </c>
      <c r="L26" s="309" t="s">
        <v>1059</v>
      </c>
      <c r="M26" s="309" t="s">
        <v>1060</v>
      </c>
      <c r="N26" s="309" t="s">
        <v>1061</v>
      </c>
    </row>
    <row r="27" spans="1:14">
      <c r="A27" s="168" t="s">
        <v>1062</v>
      </c>
      <c r="B27" s="30" t="s">
        <v>1063</v>
      </c>
      <c r="C27" s="8">
        <v>1</v>
      </c>
      <c r="D27" s="8" t="s">
        <v>1064</v>
      </c>
      <c r="E27" s="20">
        <v>7252</v>
      </c>
      <c r="F27" s="20">
        <v>7014</v>
      </c>
      <c r="G27" s="20">
        <v>6861</v>
      </c>
      <c r="H27" s="20">
        <v>7534</v>
      </c>
      <c r="I27" s="308">
        <v>7623</v>
      </c>
      <c r="J27" s="309" t="s">
        <v>1065</v>
      </c>
      <c r="K27" s="309" t="s">
        <v>1066</v>
      </c>
      <c r="L27" s="309" t="s">
        <v>1067</v>
      </c>
      <c r="M27" s="309" t="s">
        <v>1068</v>
      </c>
      <c r="N27" s="309" t="s">
        <v>1069</v>
      </c>
    </row>
    <row r="28" spans="1:14">
      <c r="A28" s="168" t="s">
        <v>1070</v>
      </c>
      <c r="B28" s="30" t="s">
        <v>1071</v>
      </c>
      <c r="C28" s="8">
        <v>1</v>
      </c>
      <c r="D28" s="8" t="s">
        <v>1072</v>
      </c>
      <c r="E28" s="20">
        <v>9433</v>
      </c>
      <c r="F28" s="20">
        <v>9726</v>
      </c>
      <c r="G28" s="20">
        <v>9960</v>
      </c>
      <c r="H28" s="20">
        <v>10177</v>
      </c>
      <c r="I28" s="308">
        <v>10770</v>
      </c>
      <c r="J28" s="309" t="s">
        <v>1073</v>
      </c>
      <c r="K28" s="309" t="s">
        <v>1074</v>
      </c>
      <c r="L28" s="309" t="s">
        <v>1075</v>
      </c>
      <c r="M28" s="309" t="s">
        <v>1076</v>
      </c>
      <c r="N28" s="309" t="s">
        <v>1077</v>
      </c>
    </row>
    <row r="29" spans="1:14">
      <c r="A29" s="168" t="s">
        <v>1078</v>
      </c>
      <c r="B29" s="30" t="s">
        <v>1079</v>
      </c>
      <c r="C29" s="8">
        <v>1</v>
      </c>
      <c r="D29" s="8" t="s">
        <v>1080</v>
      </c>
      <c r="E29" s="20">
        <v>6058</v>
      </c>
      <c r="F29" s="20">
        <v>6146</v>
      </c>
      <c r="G29" s="20">
        <v>5938</v>
      </c>
      <c r="H29" s="20">
        <v>5890</v>
      </c>
      <c r="I29" s="308">
        <v>6162</v>
      </c>
      <c r="J29" s="309" t="s">
        <v>1081</v>
      </c>
      <c r="K29" s="309" t="s">
        <v>1082</v>
      </c>
      <c r="L29" s="309" t="s">
        <v>1083</v>
      </c>
      <c r="M29" s="309" t="s">
        <v>1084</v>
      </c>
      <c r="N29" s="309" t="s">
        <v>1085</v>
      </c>
    </row>
    <row r="30" spans="1:14">
      <c r="A30" s="168" t="s">
        <v>1086</v>
      </c>
      <c r="B30" s="30" t="s">
        <v>1087</v>
      </c>
      <c r="C30" s="8">
        <v>1</v>
      </c>
      <c r="D30" s="8" t="s">
        <v>1088</v>
      </c>
      <c r="E30" s="20">
        <v>3938</v>
      </c>
      <c r="F30" s="20">
        <v>3983</v>
      </c>
      <c r="G30" s="20">
        <v>3920</v>
      </c>
      <c r="H30" s="20">
        <v>3732</v>
      </c>
      <c r="I30" s="308">
        <v>3478</v>
      </c>
      <c r="J30" s="309" t="s">
        <v>1089</v>
      </c>
      <c r="K30" s="309" t="s">
        <v>1090</v>
      </c>
      <c r="L30" s="309" t="s">
        <v>1091</v>
      </c>
      <c r="M30" s="309" t="s">
        <v>1092</v>
      </c>
      <c r="N30" s="309" t="s">
        <v>1093</v>
      </c>
    </row>
    <row r="31" spans="1:14">
      <c r="A31" s="168" t="s">
        <v>1094</v>
      </c>
      <c r="B31" s="30" t="s">
        <v>1095</v>
      </c>
      <c r="C31" s="8">
        <v>1</v>
      </c>
      <c r="D31" s="8" t="s">
        <v>1096</v>
      </c>
      <c r="E31" s="20">
        <v>2914</v>
      </c>
      <c r="F31" s="20">
        <v>2710</v>
      </c>
      <c r="G31" s="20">
        <v>2408</v>
      </c>
      <c r="H31" s="20">
        <v>2353</v>
      </c>
      <c r="I31" s="308">
        <v>2079</v>
      </c>
      <c r="J31" s="309" t="s">
        <v>1097</v>
      </c>
      <c r="K31" s="309" t="s">
        <v>1098</v>
      </c>
      <c r="L31" s="309" t="s">
        <v>1099</v>
      </c>
      <c r="M31" s="309" t="s">
        <v>1100</v>
      </c>
      <c r="N31" s="309" t="s">
        <v>1101</v>
      </c>
    </row>
    <row r="32" spans="1:14">
      <c r="A32" s="168" t="s">
        <v>1102</v>
      </c>
      <c r="B32" s="30" t="s">
        <v>1103</v>
      </c>
      <c r="C32" s="8">
        <v>1</v>
      </c>
      <c r="D32" s="8" t="s">
        <v>1104</v>
      </c>
      <c r="E32" s="20">
        <v>2962</v>
      </c>
      <c r="F32" s="20">
        <v>2987</v>
      </c>
      <c r="G32" s="20">
        <v>4348</v>
      </c>
      <c r="H32" s="20">
        <v>4703</v>
      </c>
      <c r="I32" s="308">
        <v>6333</v>
      </c>
      <c r="J32" s="309" t="s">
        <v>1105</v>
      </c>
      <c r="K32" s="309" t="s">
        <v>1106</v>
      </c>
      <c r="L32" s="309" t="s">
        <v>1107</v>
      </c>
      <c r="M32" s="309" t="s">
        <v>1108</v>
      </c>
      <c r="N32" s="309" t="s">
        <v>1109</v>
      </c>
    </row>
    <row r="33" spans="1:14">
      <c r="I33" s="63"/>
      <c r="J33" s="18"/>
      <c r="K33" s="111"/>
      <c r="L33" s="111"/>
      <c r="M33" s="111"/>
      <c r="N33" s="111"/>
    </row>
    <row r="34" spans="1:14">
      <c r="I34" s="63"/>
      <c r="J34" s="18"/>
      <c r="K34" s="111"/>
      <c r="L34" s="111"/>
      <c r="M34" s="111"/>
      <c r="N34" s="111"/>
    </row>
    <row r="35" spans="1:14">
      <c r="A35" s="11" t="s">
        <v>1110</v>
      </c>
      <c r="C35" s="8">
        <v>4</v>
      </c>
      <c r="I35" s="63"/>
      <c r="J35" s="18"/>
      <c r="K35" s="18"/>
      <c r="L35" s="18"/>
      <c r="M35" s="18"/>
      <c r="N35" s="18"/>
    </row>
    <row r="36" spans="1:14">
      <c r="A36" s="227" t="s">
        <v>1111</v>
      </c>
      <c r="B36" s="5" t="s">
        <v>1112</v>
      </c>
      <c r="C36" s="8" t="s">
        <v>1113</v>
      </c>
      <c r="D36" s="8" t="s">
        <v>1114</v>
      </c>
      <c r="E36" s="20">
        <v>32280.416666666668</v>
      </c>
      <c r="F36" s="231">
        <v>32821</v>
      </c>
      <c r="G36" s="178">
        <v>33363.916666666664</v>
      </c>
      <c r="H36" s="178">
        <v>32837.25</v>
      </c>
      <c r="I36" s="267" t="s">
        <v>1115</v>
      </c>
      <c r="J36" s="267" t="s">
        <v>1116</v>
      </c>
      <c r="K36" s="267" t="s">
        <v>1117</v>
      </c>
      <c r="L36" s="267" t="s">
        <v>1118</v>
      </c>
      <c r="M36" s="267" t="s">
        <v>1119</v>
      </c>
      <c r="N36" s="267" t="s">
        <v>1120</v>
      </c>
    </row>
    <row r="37" spans="1:14">
      <c r="A37" s="228" t="s">
        <v>1121</v>
      </c>
      <c r="B37" s="5" t="s">
        <v>1122</v>
      </c>
      <c r="C37" s="8" t="s">
        <v>1123</v>
      </c>
      <c r="D37" s="8" t="s">
        <v>1124</v>
      </c>
      <c r="E37" s="20">
        <v>23518.666666666668</v>
      </c>
      <c r="F37" s="231">
        <v>23707</v>
      </c>
      <c r="G37" s="178">
        <v>24204.75</v>
      </c>
      <c r="H37" s="178">
        <v>23500.416666666668</v>
      </c>
      <c r="I37" s="267" t="s">
        <v>1125</v>
      </c>
      <c r="J37" s="267" t="s">
        <v>1126</v>
      </c>
      <c r="K37" s="267" t="s">
        <v>1127</v>
      </c>
      <c r="L37" s="267" t="s">
        <v>1128</v>
      </c>
      <c r="M37" s="267" t="s">
        <v>1129</v>
      </c>
      <c r="N37" s="267" t="s">
        <v>1130</v>
      </c>
    </row>
    <row r="38" spans="1:14">
      <c r="A38" s="228" t="s">
        <v>1131</v>
      </c>
      <c r="B38" s="5" t="s">
        <v>1132</v>
      </c>
      <c r="C38" s="8" t="s">
        <v>1133</v>
      </c>
      <c r="D38" s="8" t="s">
        <v>1134</v>
      </c>
      <c r="E38" s="20">
        <v>3551.1666666666665</v>
      </c>
      <c r="F38" s="231">
        <v>3656</v>
      </c>
      <c r="G38" s="178">
        <v>3720.6666666666665</v>
      </c>
      <c r="H38" s="178">
        <v>3850</v>
      </c>
      <c r="I38" s="267" t="s">
        <v>1135</v>
      </c>
      <c r="J38" s="267" t="s">
        <v>1136</v>
      </c>
      <c r="K38" s="267" t="s">
        <v>1137</v>
      </c>
      <c r="L38" s="267" t="s">
        <v>1138</v>
      </c>
      <c r="M38" s="267" t="s">
        <v>1139</v>
      </c>
      <c r="N38" s="267" t="s">
        <v>1140</v>
      </c>
    </row>
    <row r="39" spans="1:14">
      <c r="A39" s="228" t="s">
        <v>1141</v>
      </c>
      <c r="B39" s="5" t="s">
        <v>1142</v>
      </c>
      <c r="C39" s="8" t="s">
        <v>1143</v>
      </c>
      <c r="D39" s="8" t="s">
        <v>1144</v>
      </c>
      <c r="E39" s="20">
        <v>961</v>
      </c>
      <c r="F39" s="231">
        <v>998</v>
      </c>
      <c r="G39" s="178">
        <v>1034.3333333333333</v>
      </c>
      <c r="H39" s="178">
        <v>1021.0833333333334</v>
      </c>
      <c r="I39" s="267" t="s">
        <v>1145</v>
      </c>
      <c r="J39" s="267" t="s">
        <v>1146</v>
      </c>
      <c r="K39" s="267" t="s">
        <v>1147</v>
      </c>
      <c r="L39" s="267" t="s">
        <v>1148</v>
      </c>
      <c r="M39" s="267" t="s">
        <v>1149</v>
      </c>
      <c r="N39" s="267" t="s">
        <v>1150</v>
      </c>
    </row>
    <row r="40" spans="1:14">
      <c r="A40" s="228" t="s">
        <v>1151</v>
      </c>
      <c r="B40" s="5" t="s">
        <v>1152</v>
      </c>
      <c r="C40" s="8" t="s">
        <v>1153</v>
      </c>
      <c r="D40" s="8" t="s">
        <v>1154</v>
      </c>
      <c r="E40" s="20">
        <v>1517.75</v>
      </c>
      <c r="F40" s="231">
        <v>1549</v>
      </c>
      <c r="G40" s="178">
        <v>1423.75</v>
      </c>
      <c r="H40" s="178">
        <v>1379.1666666666667</v>
      </c>
      <c r="I40" s="267" t="s">
        <v>1155</v>
      </c>
      <c r="J40" s="267" t="s">
        <v>1156</v>
      </c>
      <c r="K40" s="267" t="s">
        <v>1157</v>
      </c>
      <c r="L40" s="267" t="s">
        <v>1158</v>
      </c>
      <c r="M40" s="267" t="s">
        <v>1159</v>
      </c>
      <c r="N40" s="267" t="s">
        <v>1160</v>
      </c>
    </row>
    <row r="41" spans="1:14">
      <c r="A41" s="228" t="s">
        <v>1161</v>
      </c>
      <c r="B41" s="5" t="s">
        <v>1162</v>
      </c>
      <c r="C41" s="8" t="s">
        <v>1163</v>
      </c>
      <c r="D41" s="8" t="s">
        <v>1164</v>
      </c>
      <c r="E41" s="20">
        <v>836</v>
      </c>
      <c r="F41" s="231">
        <v>963</v>
      </c>
      <c r="G41" s="178">
        <v>1049.1666666666667</v>
      </c>
      <c r="H41" s="178">
        <v>1108.4166666666667</v>
      </c>
      <c r="I41" s="267" t="s">
        <v>1165</v>
      </c>
      <c r="J41" s="267" t="s">
        <v>1166</v>
      </c>
      <c r="K41" s="267" t="s">
        <v>1167</v>
      </c>
      <c r="L41" s="267" t="s">
        <v>1168</v>
      </c>
      <c r="M41" s="267" t="s">
        <v>1169</v>
      </c>
      <c r="N41" s="267" t="s">
        <v>1170</v>
      </c>
    </row>
    <row r="42" spans="1:14">
      <c r="A42" s="228" t="s">
        <v>1171</v>
      </c>
      <c r="B42" s="5" t="s">
        <v>1172</v>
      </c>
      <c r="C42" s="8" t="s">
        <v>1173</v>
      </c>
      <c r="D42" s="8" t="s">
        <v>1174</v>
      </c>
      <c r="E42" s="20">
        <v>1895.8333333333335</v>
      </c>
      <c r="F42" s="231">
        <v>1949</v>
      </c>
      <c r="G42" s="178">
        <v>1931.2499999999964</v>
      </c>
      <c r="H42" s="178">
        <v>1978.1666666666642</v>
      </c>
      <c r="I42" s="267" t="s">
        <v>1175</v>
      </c>
      <c r="J42" s="267" t="s">
        <v>1176</v>
      </c>
      <c r="K42" s="267" t="s">
        <v>1177</v>
      </c>
      <c r="L42" s="267" t="s">
        <v>1178</v>
      </c>
      <c r="M42" s="267" t="s">
        <v>1179</v>
      </c>
      <c r="N42" s="267" t="s">
        <v>1180</v>
      </c>
    </row>
    <row r="43" spans="1:14">
      <c r="A43" s="227" t="s">
        <v>1181</v>
      </c>
      <c r="B43" s="5" t="s">
        <v>1182</v>
      </c>
      <c r="C43" s="8" t="s">
        <v>1183</v>
      </c>
      <c r="D43" s="8" t="s">
        <v>1184</v>
      </c>
      <c r="E43" s="20">
        <v>10018.25</v>
      </c>
      <c r="F43" s="231">
        <v>10345</v>
      </c>
      <c r="G43" s="178">
        <v>10546.583333333334</v>
      </c>
      <c r="H43" s="178">
        <v>10629</v>
      </c>
      <c r="I43" s="267" t="s">
        <v>1185</v>
      </c>
      <c r="J43" s="267" t="s">
        <v>1186</v>
      </c>
      <c r="K43" s="267" t="s">
        <v>1187</v>
      </c>
      <c r="L43" s="267" t="s">
        <v>1188</v>
      </c>
      <c r="M43" s="267" t="s">
        <v>1189</v>
      </c>
      <c r="N43" s="267" t="s">
        <v>1190</v>
      </c>
    </row>
    <row r="44" spans="1:14">
      <c r="A44" s="228" t="s">
        <v>1191</v>
      </c>
      <c r="B44" s="5" t="s">
        <v>1192</v>
      </c>
      <c r="C44" s="8" t="s">
        <v>1193</v>
      </c>
      <c r="D44" s="8" t="s">
        <v>1194</v>
      </c>
      <c r="E44" s="20">
        <v>8818.6666666666661</v>
      </c>
      <c r="F44" s="231">
        <v>9119</v>
      </c>
      <c r="G44" s="178">
        <v>9320.1666666666661</v>
      </c>
      <c r="H44" s="178">
        <v>9459</v>
      </c>
      <c r="I44" s="267" t="s">
        <v>1195</v>
      </c>
      <c r="J44" s="267" t="s">
        <v>1196</v>
      </c>
      <c r="K44" s="267" t="s">
        <v>1197</v>
      </c>
      <c r="L44" s="267" t="s">
        <v>1198</v>
      </c>
      <c r="M44" s="267" t="s">
        <v>1199</v>
      </c>
      <c r="N44" s="267" t="s">
        <v>1200</v>
      </c>
    </row>
    <row r="45" spans="1:14">
      <c r="A45" s="228" t="s">
        <v>1201</v>
      </c>
      <c r="B45" s="5" t="s">
        <v>1202</v>
      </c>
      <c r="C45" s="8" t="s">
        <v>1203</v>
      </c>
      <c r="D45" s="8" t="s">
        <v>1204</v>
      </c>
      <c r="E45" s="20">
        <v>1199.5833333333335</v>
      </c>
      <c r="F45" s="231">
        <v>1226</v>
      </c>
      <c r="G45" s="178">
        <v>1226.4166666666667</v>
      </c>
      <c r="H45" s="178">
        <v>1170</v>
      </c>
      <c r="I45" s="267" t="s">
        <v>1205</v>
      </c>
      <c r="J45" s="267" t="s">
        <v>1206</v>
      </c>
      <c r="K45" s="267" t="s">
        <v>1207</v>
      </c>
      <c r="L45" s="267" t="s">
        <v>1208</v>
      </c>
      <c r="M45" s="267" t="s">
        <v>1209</v>
      </c>
      <c r="N45" s="267" t="s">
        <v>1210</v>
      </c>
    </row>
    <row r="46" spans="1:14">
      <c r="A46" s="227" t="s">
        <v>1211</v>
      </c>
      <c r="B46" s="5" t="s">
        <v>1212</v>
      </c>
      <c r="C46" s="8" t="s">
        <v>1213</v>
      </c>
      <c r="D46" s="8" t="s">
        <v>1214</v>
      </c>
      <c r="E46" s="20">
        <v>1262.0833333333333</v>
      </c>
      <c r="F46" s="231">
        <v>1255</v>
      </c>
      <c r="G46" s="214">
        <v>1203.8333333333333</v>
      </c>
      <c r="H46" s="178">
        <v>1114.5833333333333</v>
      </c>
      <c r="I46" s="267" t="s">
        <v>1215</v>
      </c>
      <c r="J46" s="267" t="s">
        <v>1216</v>
      </c>
      <c r="K46" s="267" t="s">
        <v>1217</v>
      </c>
      <c r="L46" s="267" t="s">
        <v>1218</v>
      </c>
      <c r="M46" s="267" t="s">
        <v>1219</v>
      </c>
      <c r="N46" s="267" t="s">
        <v>1220</v>
      </c>
    </row>
    <row r="47" spans="1:14">
      <c r="A47" s="227" t="s">
        <v>1221</v>
      </c>
      <c r="B47" s="5" t="s">
        <v>1222</v>
      </c>
      <c r="C47" s="8" t="s">
        <v>1223</v>
      </c>
      <c r="D47" s="8" t="s">
        <v>1224</v>
      </c>
      <c r="E47" s="20">
        <v>1515.9166666666667</v>
      </c>
      <c r="F47" s="231">
        <v>1486</v>
      </c>
      <c r="G47" s="178">
        <v>1476.5</v>
      </c>
      <c r="H47" s="178">
        <v>1467.9166666666667</v>
      </c>
      <c r="I47" s="267" t="s">
        <v>1225</v>
      </c>
      <c r="J47" s="267" t="s">
        <v>1226</v>
      </c>
      <c r="K47" s="267" t="s">
        <v>1227</v>
      </c>
      <c r="L47" s="267" t="s">
        <v>1228</v>
      </c>
      <c r="M47" s="267" t="s">
        <v>1229</v>
      </c>
      <c r="N47" s="267" t="s">
        <v>1230</v>
      </c>
    </row>
    <row r="48" spans="1:14">
      <c r="A48" s="227" t="s">
        <v>1231</v>
      </c>
      <c r="B48" s="5" t="s">
        <v>1232</v>
      </c>
      <c r="C48" s="8" t="s">
        <v>1233</v>
      </c>
      <c r="D48" s="8" t="s">
        <v>1234</v>
      </c>
      <c r="E48" s="20">
        <v>1999.5803030303059</v>
      </c>
      <c r="F48" s="231">
        <v>2031</v>
      </c>
      <c r="G48" s="178">
        <v>2080.9166666666665</v>
      </c>
      <c r="H48" s="178">
        <v>2356.75</v>
      </c>
      <c r="I48" s="267" t="s">
        <v>1235</v>
      </c>
      <c r="J48" s="267" t="s">
        <v>1236</v>
      </c>
      <c r="K48" s="267" t="s">
        <v>1237</v>
      </c>
      <c r="L48" s="267" t="s">
        <v>1238</v>
      </c>
      <c r="M48" s="267" t="s">
        <v>1239</v>
      </c>
      <c r="N48" s="267" t="s">
        <v>1240</v>
      </c>
    </row>
    <row r="49" spans="1:14">
      <c r="A49" s="228" t="s">
        <v>1241</v>
      </c>
      <c r="B49" s="5" t="s">
        <v>1242</v>
      </c>
      <c r="C49" s="8" t="s">
        <v>1243</v>
      </c>
      <c r="D49" s="8" t="s">
        <v>1244</v>
      </c>
      <c r="E49" s="20">
        <v>1597.4666666666701</v>
      </c>
      <c r="F49" s="231">
        <v>1613</v>
      </c>
      <c r="G49" s="178">
        <v>1655.0833333333335</v>
      </c>
      <c r="H49" s="178">
        <v>1917.9166666666667</v>
      </c>
      <c r="I49" s="267" t="s">
        <v>1245</v>
      </c>
      <c r="J49" s="267" t="s">
        <v>1246</v>
      </c>
      <c r="K49" s="267" t="s">
        <v>1247</v>
      </c>
      <c r="L49" s="267" t="s">
        <v>1248</v>
      </c>
      <c r="M49" s="267" t="s">
        <v>1249</v>
      </c>
      <c r="N49" s="267" t="s">
        <v>1250</v>
      </c>
    </row>
    <row r="50" spans="1:14">
      <c r="A50" s="228" t="s">
        <v>1251</v>
      </c>
      <c r="B50" s="5" t="s">
        <v>1252</v>
      </c>
      <c r="C50" s="8" t="s">
        <v>1253</v>
      </c>
      <c r="D50" s="8" t="s">
        <v>1254</v>
      </c>
      <c r="E50" s="20">
        <v>403</v>
      </c>
      <c r="F50" s="231">
        <v>418</v>
      </c>
      <c r="G50" s="178">
        <v>425.83333333333337</v>
      </c>
      <c r="H50" s="178">
        <v>438.83333333333337</v>
      </c>
      <c r="I50" s="267" t="s">
        <v>1255</v>
      </c>
      <c r="J50" s="267" t="s">
        <v>1256</v>
      </c>
      <c r="K50" s="267" t="s">
        <v>1257</v>
      </c>
      <c r="L50" s="267" t="s">
        <v>1258</v>
      </c>
      <c r="M50" s="267" t="s">
        <v>1259</v>
      </c>
      <c r="N50" s="267" t="s">
        <v>1260</v>
      </c>
    </row>
    <row r="51" spans="1:14">
      <c r="A51" s="227" t="s">
        <v>1261</v>
      </c>
      <c r="B51" s="5" t="s">
        <v>1262</v>
      </c>
      <c r="C51" s="8" t="s">
        <v>1263</v>
      </c>
      <c r="D51" s="8" t="s">
        <v>1264</v>
      </c>
      <c r="E51" s="20">
        <v>2581.3333333333335</v>
      </c>
      <c r="F51" s="231">
        <v>2606</v>
      </c>
      <c r="G51" s="178">
        <v>2560</v>
      </c>
      <c r="H51" s="178">
        <v>2563</v>
      </c>
      <c r="I51" s="267" t="s">
        <v>1265</v>
      </c>
      <c r="J51" s="267" t="s">
        <v>1266</v>
      </c>
      <c r="K51" s="267" t="s">
        <v>1267</v>
      </c>
      <c r="L51" s="267" t="s">
        <v>1268</v>
      </c>
      <c r="M51" s="267" t="s">
        <v>1269</v>
      </c>
      <c r="N51" s="267" t="s">
        <v>1270</v>
      </c>
    </row>
    <row r="52" spans="1:14">
      <c r="A52" s="227" t="s">
        <v>1271</v>
      </c>
      <c r="B52" s="5" t="s">
        <v>1272</v>
      </c>
      <c r="C52" s="8" t="s">
        <v>1273</v>
      </c>
      <c r="D52" s="8" t="s">
        <v>1274</v>
      </c>
      <c r="E52" s="20">
        <v>299.41666666666669</v>
      </c>
      <c r="F52" s="231">
        <v>463</v>
      </c>
      <c r="G52" s="178">
        <v>488</v>
      </c>
      <c r="H52" s="178">
        <v>402</v>
      </c>
      <c r="I52" s="267" t="s">
        <v>1275</v>
      </c>
      <c r="J52" s="267" t="s">
        <v>1276</v>
      </c>
      <c r="K52" s="267" t="s">
        <v>1277</v>
      </c>
      <c r="L52" s="267" t="s">
        <v>1278</v>
      </c>
      <c r="M52" s="267" t="s">
        <v>1279</v>
      </c>
      <c r="N52" s="267" t="s">
        <v>1280</v>
      </c>
    </row>
    <row r="53" spans="1:14">
      <c r="A53" s="22"/>
      <c r="C53" s="71"/>
      <c r="G53" s="71"/>
      <c r="H53" s="71"/>
      <c r="I53" s="181"/>
      <c r="J53" s="181"/>
      <c r="K53" s="181"/>
      <c r="L53" s="181"/>
      <c r="M53" s="181"/>
      <c r="N53" s="181"/>
    </row>
    <row r="54" spans="1:14">
      <c r="A54" s="11"/>
      <c r="J54" s="18"/>
      <c r="K54" s="15"/>
      <c r="L54" s="15"/>
      <c r="M54" s="15"/>
      <c r="N54" s="15"/>
    </row>
    <row r="55" spans="1:14">
      <c r="A55" s="254" t="s">
        <v>1281</v>
      </c>
      <c r="B55" s="249"/>
      <c r="C55" s="249"/>
    </row>
    <row r="56" spans="1:14" ht="13.5" customHeight="1">
      <c r="A56" s="254" t="s">
        <v>1282</v>
      </c>
      <c r="B56" s="249"/>
      <c r="C56" s="249"/>
    </row>
    <row r="57" spans="1:14">
      <c r="A57" s="254" t="s">
        <v>1283</v>
      </c>
      <c r="B57" s="248"/>
      <c r="C57" s="248"/>
    </row>
    <row r="58" spans="1:14">
      <c r="A58" s="254" t="s">
        <v>1284</v>
      </c>
    </row>
  </sheetData>
  <phoneticPr fontId="14" type="noConversion"/>
  <conditionalFormatting sqref="I53 I6:I36">
    <cfRule type="cellIs" dxfId="2473" priority="5257" stopIfTrue="1" operator="equal">
      <formula>"-"</formula>
    </cfRule>
  </conditionalFormatting>
  <conditionalFormatting sqref="I36 I53">
    <cfRule type="cellIs" dxfId="2472" priority="5246" stopIfTrue="1" operator="equal">
      <formula>"-"</formula>
    </cfRule>
  </conditionalFormatting>
  <conditionalFormatting sqref="G6:H11">
    <cfRule type="cellIs" dxfId="2471" priority="5244" stopIfTrue="1" operator="equal">
      <formula>"-"</formula>
    </cfRule>
    <cfRule type="containsText" dxfId="2470" priority="5245" stopIfTrue="1" operator="containsText" text="leer">
      <formula>NOT(ISERROR(SEARCH("leer",G6)))</formula>
    </cfRule>
  </conditionalFormatting>
  <conditionalFormatting sqref="H36:H53">
    <cfRule type="cellIs" dxfId="2469" priority="120" stopIfTrue="1" operator="equal">
      <formula>"-"</formula>
    </cfRule>
    <cfRule type="containsText" dxfId="2468" priority="121" stopIfTrue="1" operator="containsText" text="leer">
      <formula>NOT(ISERROR(SEARCH("leer",H36)))</formula>
    </cfRule>
  </conditionalFormatting>
  <conditionalFormatting sqref="I36:N36 I53">
    <cfRule type="cellIs" dxfId="2467" priority="119" stopIfTrue="1" operator="equal">
      <formula>"-"</formula>
    </cfRule>
  </conditionalFormatting>
  <conditionalFormatting sqref="I36:N36 I53">
    <cfRule type="cellIs" dxfId="2466" priority="118" stopIfTrue="1" operator="equal">
      <formula>"-"</formula>
    </cfRule>
  </conditionalFormatting>
  <conditionalFormatting sqref="G36:G53">
    <cfRule type="cellIs" dxfId="2465" priority="109" stopIfTrue="1" operator="equal">
      <formula>"-"</formula>
    </cfRule>
    <cfRule type="containsText" dxfId="2464" priority="110" stopIfTrue="1" operator="containsText" text="leer">
      <formula>NOT(ISERROR(SEARCH("leer",G36)))</formula>
    </cfRule>
  </conditionalFormatting>
  <conditionalFormatting sqref="G36:G53">
    <cfRule type="cellIs" dxfId="2463" priority="67" stopIfTrue="1" operator="equal">
      <formula>"-"</formula>
    </cfRule>
    <cfRule type="containsText" dxfId="2462" priority="68" stopIfTrue="1" operator="containsText" text="leer">
      <formula>NOT(ISERROR(SEARCH("leer",G36)))</formula>
    </cfRule>
  </conditionalFormatting>
  <conditionalFormatting sqref="G36:G53">
    <cfRule type="cellIs" dxfId="2461" priority="65" stopIfTrue="1" operator="equal">
      <formula>"-"</formula>
    </cfRule>
    <cfRule type="containsText" dxfId="2460" priority="66" stopIfTrue="1" operator="containsText" text="leer">
      <formula>NOT(ISERROR(SEARCH("leer",G36)))</formula>
    </cfRule>
  </conditionalFormatting>
  <conditionalFormatting sqref="G36:G53">
    <cfRule type="cellIs" dxfId="2459" priority="63" stopIfTrue="1" operator="equal">
      <formula>"-"</formula>
    </cfRule>
    <cfRule type="containsText" dxfId="2458" priority="64" stopIfTrue="1" operator="containsText" text="leer">
      <formula>NOT(ISERROR(SEARCH("leer",G36)))</formula>
    </cfRule>
  </conditionalFormatting>
  <conditionalFormatting sqref="G36:G53">
    <cfRule type="cellIs" dxfId="2457" priority="61" stopIfTrue="1" operator="equal">
      <formula>"-"</formula>
    </cfRule>
    <cfRule type="containsText" dxfId="2456" priority="62" stopIfTrue="1" operator="containsText" text="leer">
      <formula>NOT(ISERROR(SEARCH("leer",G36)))</formula>
    </cfRule>
  </conditionalFormatting>
  <conditionalFormatting sqref="G36:G53">
    <cfRule type="cellIs" dxfId="2455" priority="59" stopIfTrue="1" operator="equal">
      <formula>"-"</formula>
    </cfRule>
    <cfRule type="containsText" dxfId="2454" priority="60" stopIfTrue="1" operator="containsText" text="leer">
      <formula>NOT(ISERROR(SEARCH("leer",G36)))</formula>
    </cfRule>
  </conditionalFormatting>
  <conditionalFormatting sqref="H36:H52 G36:G45 G47:G52">
    <cfRule type="cellIs" dxfId="2453" priority="57" stopIfTrue="1" operator="equal">
      <formula>"-"</formula>
    </cfRule>
    <cfRule type="containsText" dxfId="2452" priority="58" stopIfTrue="1" operator="containsText" text="leer">
      <formula>NOT(ISERROR(SEARCH("leer",G36)))</formula>
    </cfRule>
  </conditionalFormatting>
  <conditionalFormatting sqref="J36:N36">
    <cfRule type="cellIs" dxfId="2451" priority="56" stopIfTrue="1" operator="equal">
      <formula>"-"</formula>
    </cfRule>
  </conditionalFormatting>
  <conditionalFormatting sqref="J36:N36">
    <cfRule type="cellIs" dxfId="2450" priority="55" stopIfTrue="1" operator="equal">
      <formula>"-"</formula>
    </cfRule>
  </conditionalFormatting>
  <conditionalFormatting sqref="I37:I52">
    <cfRule type="cellIs" dxfId="2449" priority="54" stopIfTrue="1" operator="equal">
      <formula>"-"</formula>
    </cfRule>
  </conditionalFormatting>
  <conditionalFormatting sqref="I37:I52">
    <cfRule type="cellIs" dxfId="2448" priority="53" stopIfTrue="1" operator="equal">
      <formula>"-"</formula>
    </cfRule>
  </conditionalFormatting>
  <conditionalFormatting sqref="I37:N52">
    <cfRule type="cellIs" dxfId="2447" priority="52" stopIfTrue="1" operator="equal">
      <formula>"-"</formula>
    </cfRule>
  </conditionalFormatting>
  <conditionalFormatting sqref="I37:N52">
    <cfRule type="cellIs" dxfId="2446" priority="51" stopIfTrue="1" operator="equal">
      <formula>"-"</formula>
    </cfRule>
  </conditionalFormatting>
  <conditionalFormatting sqref="J37:N52">
    <cfRule type="cellIs" dxfId="2445" priority="50" stopIfTrue="1" operator="equal">
      <formula>"-"</formula>
    </cfRule>
  </conditionalFormatting>
  <conditionalFormatting sqref="J37:N52">
    <cfRule type="cellIs" dxfId="2444" priority="49" stopIfTrue="1" operator="equal">
      <formula>"-"</formula>
    </cfRule>
  </conditionalFormatting>
  <conditionalFormatting sqref="F6:F11">
    <cfRule type="cellIs" dxfId="2443" priority="47" stopIfTrue="1" operator="equal">
      <formula>"-"</formula>
    </cfRule>
    <cfRule type="containsText" dxfId="2442" priority="48" stopIfTrue="1" operator="containsText" text="leer">
      <formula>NOT(ISERROR(SEARCH("leer",F6)))</formula>
    </cfRule>
  </conditionalFormatting>
  <conditionalFormatting sqref="F6:F11">
    <cfRule type="cellIs" dxfId="2441" priority="46" stopIfTrue="1" operator="equal">
      <formula>"-"</formula>
    </cfRule>
  </conditionalFormatting>
  <conditionalFormatting sqref="F6:F11">
    <cfRule type="cellIs" dxfId="2440" priority="44" stopIfTrue="1" operator="equal">
      <formula>"-"</formula>
    </cfRule>
    <cfRule type="containsText" dxfId="2439" priority="45" stopIfTrue="1" operator="containsText" text="leer">
      <formula>NOT(ISERROR(SEARCH("leer",F6)))</formula>
    </cfRule>
  </conditionalFormatting>
  <conditionalFormatting sqref="F6:F11">
    <cfRule type="cellIs" dxfId="2438" priority="43" stopIfTrue="1" operator="equal">
      <formula>"-"</formula>
    </cfRule>
  </conditionalFormatting>
  <conditionalFormatting sqref="F36:F52">
    <cfRule type="cellIs" dxfId="2437" priority="41" stopIfTrue="1" operator="equal">
      <formula>"-"</formula>
    </cfRule>
    <cfRule type="containsText" dxfId="2436" priority="42" stopIfTrue="1" operator="containsText" text="leer">
      <formula>NOT(ISERROR(SEARCH("leer",F36)))</formula>
    </cfRule>
  </conditionalFormatting>
  <conditionalFormatting sqref="F36:F52">
    <cfRule type="cellIs" dxfId="2435" priority="40" stopIfTrue="1" operator="equal">
      <formula>"-"</formula>
    </cfRule>
  </conditionalFormatting>
  <conditionalFormatting sqref="F36:F52">
    <cfRule type="cellIs" dxfId="2434" priority="38" stopIfTrue="1" operator="equal">
      <formula>"-"</formula>
    </cfRule>
    <cfRule type="containsText" dxfId="2433" priority="39" stopIfTrue="1" operator="containsText" text="leer">
      <formula>NOT(ISERROR(SEARCH("leer",F36)))</formula>
    </cfRule>
  </conditionalFormatting>
  <conditionalFormatting sqref="F36:F52">
    <cfRule type="cellIs" dxfId="2432" priority="37" stopIfTrue="1" operator="equal">
      <formula>"-"</formula>
    </cfRule>
  </conditionalFormatting>
  <conditionalFormatting sqref="F6:F11">
    <cfRule type="cellIs" dxfId="2431" priority="35" stopIfTrue="1" operator="equal">
      <formula>"-"</formula>
    </cfRule>
    <cfRule type="containsText" dxfId="2430" priority="36" stopIfTrue="1" operator="containsText" text="leer">
      <formula>NOT(ISERROR(SEARCH("leer",F6)))</formula>
    </cfRule>
  </conditionalFormatting>
  <conditionalFormatting sqref="F6:F11">
    <cfRule type="cellIs" dxfId="2429" priority="34" stopIfTrue="1" operator="equal">
      <formula>"-"</formula>
    </cfRule>
  </conditionalFormatting>
  <conditionalFormatting sqref="F6:F11">
    <cfRule type="cellIs" dxfId="2428" priority="32" stopIfTrue="1" operator="equal">
      <formula>"-"</formula>
    </cfRule>
    <cfRule type="containsText" dxfId="2427" priority="33" stopIfTrue="1" operator="containsText" text="leer">
      <formula>NOT(ISERROR(SEARCH("leer",F6)))</formula>
    </cfRule>
  </conditionalFormatting>
  <conditionalFormatting sqref="F6:F11">
    <cfRule type="cellIs" dxfId="2426" priority="31" stopIfTrue="1" operator="equal">
      <formula>"-"</formula>
    </cfRule>
  </conditionalFormatting>
  <conditionalFormatting sqref="F36:F52">
    <cfRule type="cellIs" dxfId="2425" priority="29" stopIfTrue="1" operator="equal">
      <formula>"-"</formula>
    </cfRule>
    <cfRule type="containsText" dxfId="2424" priority="30" stopIfTrue="1" operator="containsText" text="leer">
      <formula>NOT(ISERROR(SEARCH("leer",F36)))</formula>
    </cfRule>
  </conditionalFormatting>
  <conditionalFormatting sqref="F36:F52">
    <cfRule type="cellIs" dxfId="2423" priority="28" stopIfTrue="1" operator="equal">
      <formula>"-"</formula>
    </cfRule>
  </conditionalFormatting>
  <conditionalFormatting sqref="F36:F52">
    <cfRule type="cellIs" dxfId="2422" priority="26" stopIfTrue="1" operator="equal">
      <formula>"-"</formula>
    </cfRule>
    <cfRule type="containsText" dxfId="2421" priority="27" stopIfTrue="1" operator="containsText" text="leer">
      <formula>NOT(ISERROR(SEARCH("leer",F36)))</formula>
    </cfRule>
  </conditionalFormatting>
  <conditionalFormatting sqref="F36:F52">
    <cfRule type="cellIs" dxfId="2420" priority="25" stopIfTrue="1" operator="equal">
      <formula>"-"</formula>
    </cfRule>
  </conditionalFormatting>
  <conditionalFormatting sqref="E6">
    <cfRule type="cellIs" dxfId="2419" priority="23" stopIfTrue="1" operator="equal">
      <formula>"-"</formula>
    </cfRule>
    <cfRule type="containsText" dxfId="2418" priority="24" stopIfTrue="1" operator="containsText" text="leer">
      <formula>NOT(ISERROR(SEARCH("leer",E6)))</formula>
    </cfRule>
  </conditionalFormatting>
  <conditionalFormatting sqref="E6">
    <cfRule type="cellIs" dxfId="2417" priority="22" stopIfTrue="1" operator="equal">
      <formula>"-"</formula>
    </cfRule>
  </conditionalFormatting>
  <conditionalFormatting sqref="E6">
    <cfRule type="cellIs" dxfId="2416" priority="20" stopIfTrue="1" operator="equal">
      <formula>"-"</formula>
    </cfRule>
    <cfRule type="containsText" dxfId="2415" priority="21" stopIfTrue="1" operator="containsText" text="leer">
      <formula>NOT(ISERROR(SEARCH("leer",E6)))</formula>
    </cfRule>
  </conditionalFormatting>
  <conditionalFormatting sqref="E6">
    <cfRule type="cellIs" dxfId="2414" priority="19" stopIfTrue="1" operator="equal">
      <formula>"-"</formula>
    </cfRule>
  </conditionalFormatting>
  <conditionalFormatting sqref="E6">
    <cfRule type="cellIs" dxfId="2413" priority="17" stopIfTrue="1" operator="equal">
      <formula>"-"</formula>
    </cfRule>
    <cfRule type="containsText" dxfId="2412" priority="18" stopIfTrue="1" operator="containsText" text="leer">
      <formula>NOT(ISERROR(SEARCH("leer",E6)))</formula>
    </cfRule>
  </conditionalFormatting>
  <conditionalFormatting sqref="E6">
    <cfRule type="cellIs" dxfId="2411" priority="16" stopIfTrue="1" operator="equal">
      <formula>"-"</formula>
    </cfRule>
  </conditionalFormatting>
  <conditionalFormatting sqref="E6">
    <cfRule type="cellIs" dxfId="2410" priority="14" stopIfTrue="1" operator="equal">
      <formula>"-"</formula>
    </cfRule>
    <cfRule type="containsText" dxfId="2409" priority="15" stopIfTrue="1" operator="containsText" text="leer">
      <formula>NOT(ISERROR(SEARCH("leer",E6)))</formula>
    </cfRule>
  </conditionalFormatting>
  <conditionalFormatting sqref="E6">
    <cfRule type="cellIs" dxfId="2408" priority="13" stopIfTrue="1" operator="equal">
      <formula>"-"</formula>
    </cfRule>
  </conditionalFormatting>
  <conditionalFormatting sqref="E7">
    <cfRule type="cellIs" dxfId="2407" priority="11" stopIfTrue="1" operator="equal">
      <formula>"-"</formula>
    </cfRule>
    <cfRule type="containsText" dxfId="2406" priority="12" stopIfTrue="1" operator="containsText" text="leer">
      <formula>NOT(ISERROR(SEARCH("leer",E7)))</formula>
    </cfRule>
  </conditionalFormatting>
  <conditionalFormatting sqref="E7">
    <cfRule type="cellIs" dxfId="2405" priority="10" stopIfTrue="1" operator="equal">
      <formula>"-"</formula>
    </cfRule>
  </conditionalFormatting>
  <conditionalFormatting sqref="E7">
    <cfRule type="cellIs" dxfId="2404" priority="8" stopIfTrue="1" operator="equal">
      <formula>"-"</formula>
    </cfRule>
    <cfRule type="containsText" dxfId="2403" priority="9" stopIfTrue="1" operator="containsText" text="leer">
      <formula>NOT(ISERROR(SEARCH("leer",E7)))</formula>
    </cfRule>
  </conditionalFormatting>
  <conditionalFormatting sqref="E7">
    <cfRule type="cellIs" dxfId="2402" priority="7" stopIfTrue="1" operator="equal">
      <formula>"-"</formula>
    </cfRule>
  </conditionalFormatting>
  <conditionalFormatting sqref="E7">
    <cfRule type="cellIs" dxfId="2401" priority="5" stopIfTrue="1" operator="equal">
      <formula>"-"</formula>
    </cfRule>
    <cfRule type="containsText" dxfId="2400" priority="6" stopIfTrue="1" operator="containsText" text="leer">
      <formula>NOT(ISERROR(SEARCH("leer",E7)))</formula>
    </cfRule>
  </conditionalFormatting>
  <conditionalFormatting sqref="E7">
    <cfRule type="cellIs" dxfId="2399" priority="4" stopIfTrue="1" operator="equal">
      <formula>"-"</formula>
    </cfRule>
  </conditionalFormatting>
  <conditionalFormatting sqref="E7">
    <cfRule type="cellIs" dxfId="2398" priority="2" stopIfTrue="1" operator="equal">
      <formula>"-"</formula>
    </cfRule>
    <cfRule type="containsText" dxfId="2397" priority="3" stopIfTrue="1" operator="containsText" text="leer">
      <formula>NOT(ISERROR(SEARCH("leer",E7)))</formula>
    </cfRule>
  </conditionalFormatting>
  <conditionalFormatting sqref="E7">
    <cfRule type="cellIs" dxfId="2396" priority="1" stopIfTrue="1" operator="equal">
      <formula>"-"</formula>
    </cfRule>
  </conditionalFormatting>
  <hyperlinks>
    <hyperlink ref="A1" location="Index!A1" display="zurück"/>
  </hyperlinks>
  <pageMargins left="0.79000000000000015" right="0.79000000000000015" top="0.98" bottom="0.98" header="0.51" footer="0.51"/>
  <pageSetup paperSize="9" scale="6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53</v>
      </c>
    </row>
    <row r="2" spans="1:2" s="5" customFormat="1">
      <c r="A2" s="97"/>
    </row>
    <row r="3" spans="1:2" ht="15.75">
      <c r="A3" s="114" t="s">
        <v>54</v>
      </c>
    </row>
    <row r="5" spans="1:2" ht="25.5">
      <c r="A5" s="283" t="s">
        <v>55</v>
      </c>
    </row>
    <row r="6" spans="1:2">
      <c r="A6" s="112"/>
    </row>
    <row r="7" spans="1:2" ht="25.5">
      <c r="A7" s="112" t="s">
        <v>56</v>
      </c>
    </row>
    <row r="8" spans="1:2">
      <c r="A8" s="112"/>
    </row>
    <row r="9" spans="1:2" ht="38.25">
      <c r="A9" s="284" t="s">
        <v>57</v>
      </c>
      <c r="B9" s="5"/>
    </row>
    <row r="22" spans="1:1">
      <c r="A22" s="56"/>
    </row>
  </sheetData>
  <phoneticPr fontId="14"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02"/>
  <sheetViews>
    <sheetView showRuler="0" workbookViewId="0">
      <selection activeCell="E6" sqref="E6"/>
    </sheetView>
  </sheetViews>
  <sheetFormatPr baseColWidth="10" defaultColWidth="10.7109375" defaultRowHeight="12.75"/>
  <cols>
    <col min="1" max="1" width="21.85546875" style="5" bestFit="1" customWidth="1"/>
    <col min="2" max="2" width="36.42578125" style="5" customWidth="1"/>
    <col min="3" max="3" width="9" style="8" customWidth="1"/>
    <col min="4" max="4" width="12.28515625" style="8" customWidth="1"/>
    <col min="5" max="14" width="11.42578125" style="8" customWidth="1"/>
    <col min="15" max="16384" width="10.7109375" style="5"/>
  </cols>
  <sheetData>
    <row r="1" spans="1:16">
      <c r="A1" s="97" t="s">
        <v>1285</v>
      </c>
      <c r="C1" s="5"/>
      <c r="D1" s="5"/>
      <c r="E1" s="5"/>
      <c r="F1" s="5"/>
      <c r="J1" s="139"/>
      <c r="K1" s="139"/>
      <c r="L1" s="139"/>
      <c r="M1" s="139"/>
      <c r="N1" s="138"/>
    </row>
    <row r="2" spans="1:16">
      <c r="A2" s="97"/>
      <c r="C2" s="5"/>
      <c r="D2" s="5"/>
      <c r="E2" s="5"/>
      <c r="F2" s="5"/>
      <c r="G2" s="5"/>
      <c r="H2" s="5"/>
      <c r="I2" s="5"/>
      <c r="J2" s="5"/>
      <c r="K2" s="5"/>
      <c r="L2" s="5"/>
      <c r="M2" s="5"/>
      <c r="N2" s="5"/>
    </row>
    <row r="3" spans="1:16">
      <c r="A3" s="4" t="s">
        <v>1286</v>
      </c>
      <c r="B3" s="4"/>
      <c r="C3" t="s">
        <v>1287</v>
      </c>
      <c r="D3" s="5" t="s">
        <v>1288</v>
      </c>
      <c r="E3" s="24">
        <v>2013</v>
      </c>
      <c r="F3" s="24">
        <v>2012</v>
      </c>
      <c r="G3" s="24">
        <v>2011</v>
      </c>
      <c r="H3" s="24">
        <v>2010</v>
      </c>
      <c r="I3" s="24">
        <v>2009</v>
      </c>
      <c r="J3" s="24">
        <v>2008</v>
      </c>
      <c r="K3" s="24">
        <v>2007</v>
      </c>
      <c r="L3" s="24">
        <v>2006</v>
      </c>
      <c r="M3" s="24">
        <v>2005</v>
      </c>
      <c r="N3" s="24">
        <v>2004</v>
      </c>
    </row>
    <row r="4" spans="1:16">
      <c r="A4" s="4"/>
      <c r="B4" s="4"/>
      <c r="C4" s="122"/>
      <c r="G4" s="24"/>
      <c r="H4" s="24"/>
      <c r="I4" s="24"/>
      <c r="J4" s="24"/>
      <c r="K4" s="24"/>
      <c r="L4" s="24"/>
      <c r="M4" s="24"/>
      <c r="N4" s="24"/>
    </row>
    <row r="5" spans="1:16" s="4" customFormat="1">
      <c r="A5" s="4" t="s">
        <v>1289</v>
      </c>
      <c r="B5" s="5"/>
      <c r="C5" s="8"/>
      <c r="D5" s="8"/>
      <c r="E5" s="8"/>
      <c r="F5" s="8"/>
      <c r="G5" s="8"/>
      <c r="H5" s="8"/>
      <c r="I5" s="8"/>
      <c r="J5" s="8"/>
      <c r="K5" s="7"/>
      <c r="L5" s="7"/>
      <c r="M5" s="7"/>
      <c r="N5" s="7"/>
    </row>
    <row r="6" spans="1:16">
      <c r="A6" s="30" t="s">
        <v>1290</v>
      </c>
      <c r="B6" s="30" t="s">
        <v>1291</v>
      </c>
      <c r="C6" s="202" t="s">
        <v>1292</v>
      </c>
      <c r="D6" s="8" t="s">
        <v>1293</v>
      </c>
      <c r="E6" s="20">
        <v>2228.5073333333335</v>
      </c>
      <c r="F6" s="231">
        <v>2406</v>
      </c>
      <c r="G6" s="178">
        <v>2504</v>
      </c>
      <c r="H6" s="178">
        <v>2505.5350000000003</v>
      </c>
      <c r="I6" s="178">
        <v>2557.2199999999998</v>
      </c>
      <c r="J6" s="178">
        <v>2570</v>
      </c>
      <c r="K6" s="178">
        <v>2354</v>
      </c>
      <c r="L6" s="178">
        <v>2452</v>
      </c>
      <c r="M6" s="178">
        <v>2546</v>
      </c>
      <c r="N6" s="178">
        <v>2575</v>
      </c>
      <c r="P6" s="42"/>
    </row>
    <row r="7" spans="1:16">
      <c r="A7" s="30" t="s">
        <v>1294</v>
      </c>
      <c r="B7" s="30" t="s">
        <v>1295</v>
      </c>
      <c r="C7" s="202" t="s">
        <v>1296</v>
      </c>
      <c r="D7" s="8" t="s">
        <v>1297</v>
      </c>
      <c r="E7" s="20">
        <v>39.22291666666667</v>
      </c>
      <c r="F7" s="231">
        <v>37</v>
      </c>
      <c r="G7" s="178">
        <v>39</v>
      </c>
      <c r="H7" s="178">
        <v>39.446666666666673</v>
      </c>
      <c r="I7" s="178">
        <v>41.997999999999998</v>
      </c>
      <c r="J7" s="178">
        <v>40</v>
      </c>
      <c r="K7" s="178">
        <v>40</v>
      </c>
      <c r="L7" s="178">
        <v>41</v>
      </c>
      <c r="M7" s="178">
        <v>40</v>
      </c>
      <c r="N7" s="178">
        <v>39</v>
      </c>
      <c r="P7" s="42"/>
    </row>
    <row r="8" spans="1:16">
      <c r="A8" s="30" t="s">
        <v>1298</v>
      </c>
      <c r="B8" s="30" t="s">
        <v>1299</v>
      </c>
      <c r="C8" s="202" t="s">
        <v>1300</v>
      </c>
      <c r="D8" s="8" t="s">
        <v>1301</v>
      </c>
      <c r="E8" s="20">
        <v>132.54058333333333</v>
      </c>
      <c r="F8" s="231">
        <v>137</v>
      </c>
      <c r="G8" s="178">
        <v>142</v>
      </c>
      <c r="H8" s="178">
        <v>147.40916666666666</v>
      </c>
      <c r="I8" s="178">
        <v>169.29000000000002</v>
      </c>
      <c r="J8" s="178">
        <v>170</v>
      </c>
      <c r="K8" s="178">
        <v>174</v>
      </c>
      <c r="L8" s="178">
        <v>186</v>
      </c>
      <c r="M8" s="178">
        <v>192</v>
      </c>
      <c r="N8" s="178">
        <v>200</v>
      </c>
      <c r="P8" s="42"/>
    </row>
    <row r="9" spans="1:16">
      <c r="A9" s="30" t="s">
        <v>1302</v>
      </c>
      <c r="B9" s="30" t="s">
        <v>1303</v>
      </c>
      <c r="C9" s="202" t="s">
        <v>1304</v>
      </c>
      <c r="D9" s="8" t="s">
        <v>1305</v>
      </c>
      <c r="E9" s="20">
        <v>7981.5377499999995</v>
      </c>
      <c r="F9" s="231">
        <v>8080</v>
      </c>
      <c r="G9" s="178">
        <v>7929</v>
      </c>
      <c r="H9" s="178">
        <v>7973.0468378380756</v>
      </c>
      <c r="I9" s="178">
        <v>7938.2110000000002</v>
      </c>
      <c r="J9" s="178">
        <v>8269</v>
      </c>
      <c r="K9" s="178">
        <v>8349</v>
      </c>
      <c r="L9" s="178">
        <v>8240</v>
      </c>
      <c r="M9" s="178">
        <v>8277</v>
      </c>
      <c r="N9" s="178">
        <v>8405</v>
      </c>
      <c r="P9" s="42"/>
    </row>
    <row r="10" spans="1:16">
      <c r="A10" s="30" t="s">
        <v>1306</v>
      </c>
      <c r="B10" s="30" t="s">
        <v>1307</v>
      </c>
      <c r="C10" s="202" t="s">
        <v>1308</v>
      </c>
      <c r="D10" s="8" t="s">
        <v>1309</v>
      </c>
      <c r="E10" s="20">
        <v>874.64083333333338</v>
      </c>
      <c r="F10" s="231">
        <v>906</v>
      </c>
      <c r="G10" s="178">
        <v>931</v>
      </c>
      <c r="H10" s="178">
        <v>954.14249999999993</v>
      </c>
      <c r="I10" s="178">
        <v>1100.6089999999999</v>
      </c>
      <c r="J10" s="178">
        <v>1054</v>
      </c>
      <c r="K10" s="178">
        <v>983</v>
      </c>
      <c r="L10" s="178">
        <v>972</v>
      </c>
      <c r="M10" s="178">
        <v>1013</v>
      </c>
      <c r="N10" s="178">
        <v>1116</v>
      </c>
      <c r="P10" s="42"/>
    </row>
    <row r="11" spans="1:16">
      <c r="A11" s="30" t="s">
        <v>1310</v>
      </c>
      <c r="B11" s="30" t="s">
        <v>1311</v>
      </c>
      <c r="C11" s="202" t="s">
        <v>1312</v>
      </c>
      <c r="D11" s="8" t="s">
        <v>1313</v>
      </c>
      <c r="E11" s="20">
        <v>1511.6490833333332</v>
      </c>
      <c r="F11" s="231">
        <v>1501</v>
      </c>
      <c r="G11" s="178">
        <v>1198</v>
      </c>
      <c r="H11" s="178">
        <v>1287.9200056752909</v>
      </c>
      <c r="I11" s="178">
        <v>1264.5559999999998</v>
      </c>
      <c r="J11" s="178">
        <v>1426</v>
      </c>
      <c r="K11" s="178">
        <v>1495</v>
      </c>
      <c r="L11" s="178">
        <v>1527</v>
      </c>
      <c r="M11" s="178">
        <v>1573</v>
      </c>
      <c r="N11" s="178">
        <v>1692</v>
      </c>
      <c r="P11" s="42"/>
    </row>
    <row r="12" spans="1:16">
      <c r="A12" s="30" t="s">
        <v>1314</v>
      </c>
      <c r="B12" s="30" t="s">
        <v>1315</v>
      </c>
      <c r="C12" s="202" t="s">
        <v>1316</v>
      </c>
      <c r="D12" s="8" t="s">
        <v>1317</v>
      </c>
      <c r="E12" s="20">
        <v>1116.1558333333332</v>
      </c>
      <c r="F12" s="231">
        <v>1096</v>
      </c>
      <c r="G12" s="178">
        <v>1083</v>
      </c>
      <c r="H12" s="178">
        <v>1078.5083333333332</v>
      </c>
      <c r="I12" s="178">
        <v>1092.145</v>
      </c>
      <c r="J12" s="178">
        <v>1117</v>
      </c>
      <c r="K12" s="178">
        <v>1136</v>
      </c>
      <c r="L12" s="178">
        <v>1164</v>
      </c>
      <c r="M12" s="178">
        <v>1187</v>
      </c>
      <c r="N12" s="178">
        <v>1150</v>
      </c>
      <c r="P12" s="42"/>
    </row>
    <row r="13" spans="1:16">
      <c r="A13" s="30" t="s">
        <v>1318</v>
      </c>
      <c r="B13" s="30" t="s">
        <v>1319</v>
      </c>
      <c r="C13" s="202" t="s">
        <v>1320</v>
      </c>
      <c r="D13" s="8" t="s">
        <v>1321</v>
      </c>
      <c r="E13" s="20">
        <v>1465.8400833333335</v>
      </c>
      <c r="F13" s="231">
        <v>1504</v>
      </c>
      <c r="G13" s="178">
        <v>1575</v>
      </c>
      <c r="H13" s="178">
        <v>1570.3766666666666</v>
      </c>
      <c r="I13" s="178">
        <v>1612.6959999999999</v>
      </c>
      <c r="J13" s="178">
        <v>1806</v>
      </c>
      <c r="K13" s="178">
        <v>1979</v>
      </c>
      <c r="L13" s="178">
        <v>2097</v>
      </c>
      <c r="M13" s="178">
        <v>2169</v>
      </c>
      <c r="N13" s="178">
        <v>2187</v>
      </c>
      <c r="P13" s="42"/>
    </row>
    <row r="14" spans="1:16">
      <c r="A14" s="30" t="s">
        <v>1322</v>
      </c>
      <c r="B14" s="30" t="s">
        <v>1323</v>
      </c>
      <c r="C14" s="202" t="s">
        <v>1324</v>
      </c>
      <c r="D14" s="8" t="s">
        <v>1325</v>
      </c>
      <c r="E14" s="20">
        <v>249.26050000000001</v>
      </c>
      <c r="F14" s="231">
        <v>260</v>
      </c>
      <c r="G14" s="178">
        <v>268</v>
      </c>
      <c r="H14" s="178">
        <v>269.86</v>
      </c>
      <c r="I14" s="178">
        <v>270.69299999999998</v>
      </c>
      <c r="J14" s="178">
        <v>261</v>
      </c>
      <c r="K14" s="178">
        <v>246</v>
      </c>
      <c r="L14" s="178">
        <v>256</v>
      </c>
      <c r="M14" s="178">
        <v>269</v>
      </c>
      <c r="N14" s="178">
        <v>259</v>
      </c>
      <c r="P14" s="42"/>
    </row>
    <row r="15" spans="1:16">
      <c r="A15" s="30" t="s">
        <v>1326</v>
      </c>
      <c r="B15" s="30" t="s">
        <v>1327</v>
      </c>
      <c r="C15" s="202" t="s">
        <v>1328</v>
      </c>
      <c r="D15" s="8" t="s">
        <v>1329</v>
      </c>
      <c r="E15" s="20">
        <v>899.74924999999996</v>
      </c>
      <c r="F15" s="231">
        <v>911</v>
      </c>
      <c r="G15" s="178">
        <v>930</v>
      </c>
      <c r="H15" s="178">
        <v>934.55416666666645</v>
      </c>
      <c r="I15" s="178">
        <v>944.60699999999997</v>
      </c>
      <c r="J15" s="178">
        <v>946</v>
      </c>
      <c r="K15" s="178">
        <v>966</v>
      </c>
      <c r="L15" s="178">
        <v>1005</v>
      </c>
      <c r="M15" s="178">
        <v>1053</v>
      </c>
      <c r="N15" s="178">
        <v>1120</v>
      </c>
      <c r="P15" s="42"/>
    </row>
    <row r="16" spans="1:16">
      <c r="A16" s="30" t="s">
        <v>1330</v>
      </c>
      <c r="B16" s="30" t="s">
        <v>1331</v>
      </c>
      <c r="C16" s="202" t="s">
        <v>1332</v>
      </c>
      <c r="D16" s="8" t="s">
        <v>1333</v>
      </c>
      <c r="E16" s="20">
        <v>279.67633333333333</v>
      </c>
      <c r="F16" s="231">
        <v>286</v>
      </c>
      <c r="G16" s="178">
        <v>297</v>
      </c>
      <c r="H16" s="178">
        <v>305.7</v>
      </c>
      <c r="I16" s="178">
        <v>315.41800000000001</v>
      </c>
      <c r="J16" s="178">
        <v>317</v>
      </c>
      <c r="K16" s="178">
        <v>311</v>
      </c>
      <c r="L16" s="178">
        <v>318</v>
      </c>
      <c r="M16" s="178">
        <v>329</v>
      </c>
      <c r="N16" s="178">
        <v>338</v>
      </c>
      <c r="P16" s="42"/>
    </row>
    <row r="17" spans="1:19">
      <c r="A17" s="30" t="s">
        <v>1334</v>
      </c>
      <c r="B17" s="30" t="s">
        <v>1335</v>
      </c>
      <c r="C17" s="202" t="s">
        <v>1336</v>
      </c>
      <c r="D17" s="8" t="s">
        <v>1337</v>
      </c>
      <c r="E17" s="20">
        <v>1631.0616666666667</v>
      </c>
      <c r="F17" s="231">
        <v>1656</v>
      </c>
      <c r="G17" s="178">
        <v>1672</v>
      </c>
      <c r="H17" s="178">
        <v>1696.4962445402036</v>
      </c>
      <c r="I17" s="178">
        <v>1531.7330000000002</v>
      </c>
      <c r="J17" s="178">
        <v>1647</v>
      </c>
      <c r="K17" s="178">
        <v>1738</v>
      </c>
      <c r="L17" s="178">
        <v>1753</v>
      </c>
      <c r="M17" s="178">
        <v>1759</v>
      </c>
      <c r="N17" s="178">
        <v>1832</v>
      </c>
      <c r="P17" s="42"/>
    </row>
    <row r="18" spans="1:19">
      <c r="A18" s="30" t="s">
        <v>1338</v>
      </c>
      <c r="B18" s="30" t="s">
        <v>1339</v>
      </c>
      <c r="C18" s="202" t="s">
        <v>1340</v>
      </c>
      <c r="D18" s="8" t="s">
        <v>1341</v>
      </c>
      <c r="E18" s="20">
        <v>590.3054166666667</v>
      </c>
      <c r="F18" s="231">
        <v>597</v>
      </c>
      <c r="G18" s="178">
        <v>626</v>
      </c>
      <c r="H18" s="178">
        <v>632.70416666666654</v>
      </c>
      <c r="I18" s="178">
        <v>644.33799999999997</v>
      </c>
      <c r="J18" s="178">
        <v>645</v>
      </c>
      <c r="K18" s="178">
        <v>655</v>
      </c>
      <c r="L18" s="178">
        <v>680</v>
      </c>
      <c r="M18" s="178">
        <v>709</v>
      </c>
      <c r="N18" s="178">
        <v>743</v>
      </c>
      <c r="P18" s="42"/>
    </row>
    <row r="19" spans="1:19">
      <c r="A19" s="30" t="s">
        <v>1342</v>
      </c>
      <c r="B19" s="30" t="s">
        <v>1343</v>
      </c>
      <c r="C19" s="202" t="s">
        <v>1344</v>
      </c>
      <c r="D19" s="8" t="s">
        <v>1345</v>
      </c>
      <c r="E19" s="20">
        <v>81.878500000000003</v>
      </c>
      <c r="F19" s="231">
        <v>84</v>
      </c>
      <c r="G19" s="178">
        <v>97</v>
      </c>
      <c r="H19" s="178">
        <v>100.94333333333333</v>
      </c>
      <c r="I19" s="178">
        <v>109.753</v>
      </c>
      <c r="J19" s="178">
        <v>110</v>
      </c>
      <c r="K19" s="178">
        <v>110</v>
      </c>
      <c r="L19" s="178">
        <v>112</v>
      </c>
      <c r="M19" s="178">
        <v>108</v>
      </c>
      <c r="N19" s="178">
        <v>110</v>
      </c>
      <c r="P19" s="42"/>
    </row>
    <row r="20" spans="1:19">
      <c r="A20" s="30" t="s">
        <v>1346</v>
      </c>
      <c r="B20" s="30" t="s">
        <v>1347</v>
      </c>
      <c r="C20" s="202" t="s">
        <v>1348</v>
      </c>
      <c r="D20" s="8" t="s">
        <v>1349</v>
      </c>
      <c r="E20" s="20">
        <v>79.333749999999995</v>
      </c>
      <c r="F20" s="231">
        <v>79</v>
      </c>
      <c r="G20" s="178">
        <v>85</v>
      </c>
      <c r="H20" s="178">
        <v>84.689166666666679</v>
      </c>
      <c r="I20" s="178">
        <v>89.718000000000004</v>
      </c>
      <c r="J20" s="178">
        <v>87</v>
      </c>
      <c r="K20" s="178">
        <v>86</v>
      </c>
      <c r="L20" s="178">
        <v>86</v>
      </c>
      <c r="M20" s="178">
        <v>86</v>
      </c>
      <c r="N20" s="178">
        <v>91</v>
      </c>
      <c r="P20" s="42"/>
    </row>
    <row r="21" spans="1:19">
      <c r="A21" s="30" t="s">
        <v>1350</v>
      </c>
      <c r="B21" s="30" t="s">
        <v>1351</v>
      </c>
      <c r="C21" s="202" t="s">
        <v>1352</v>
      </c>
      <c r="D21" s="8" t="s">
        <v>1353</v>
      </c>
      <c r="E21" s="20">
        <v>1947.7953333333332</v>
      </c>
      <c r="F21" s="231">
        <v>1929</v>
      </c>
      <c r="G21" s="178">
        <v>1945</v>
      </c>
      <c r="H21" s="178">
        <v>1912.5952319625715</v>
      </c>
      <c r="I21" s="178">
        <v>1818.3240000000001</v>
      </c>
      <c r="J21" s="178">
        <v>1803</v>
      </c>
      <c r="K21" s="178">
        <v>1854</v>
      </c>
      <c r="L21" s="178">
        <v>1901</v>
      </c>
      <c r="M21" s="178">
        <v>1922</v>
      </c>
      <c r="N21" s="178">
        <v>2001</v>
      </c>
      <c r="P21" s="42"/>
    </row>
    <row r="22" spans="1:19">
      <c r="A22" s="30" t="s">
        <v>1354</v>
      </c>
      <c r="B22" s="30" t="s">
        <v>1355</v>
      </c>
      <c r="C22" s="202" t="s">
        <v>1356</v>
      </c>
      <c r="D22" s="8" t="s">
        <v>1357</v>
      </c>
      <c r="E22" s="20">
        <v>301.18891666666667</v>
      </c>
      <c r="F22" s="231">
        <v>298</v>
      </c>
      <c r="G22" s="178">
        <v>300</v>
      </c>
      <c r="H22" s="178">
        <v>274.57583333333332</v>
      </c>
      <c r="I22" s="178">
        <v>270.46499999999997</v>
      </c>
      <c r="J22" s="178">
        <v>258</v>
      </c>
      <c r="K22" s="178">
        <v>257</v>
      </c>
      <c r="L22" s="178">
        <v>272</v>
      </c>
      <c r="M22" s="178">
        <v>263</v>
      </c>
      <c r="N22" s="178">
        <v>250</v>
      </c>
      <c r="P22" s="42"/>
    </row>
    <row r="23" spans="1:19">
      <c r="A23" s="30" t="s">
        <v>1358</v>
      </c>
      <c r="B23" s="30" t="s">
        <v>1359</v>
      </c>
      <c r="C23" s="202" t="s">
        <v>1360</v>
      </c>
      <c r="D23" s="8" t="s">
        <v>1361</v>
      </c>
      <c r="E23" s="20">
        <v>2162.4022500000001</v>
      </c>
      <c r="F23" s="231">
        <v>2228</v>
      </c>
      <c r="G23" s="178">
        <v>2134</v>
      </c>
      <c r="H23" s="178">
        <v>2099.9425000000001</v>
      </c>
      <c r="I23" s="178">
        <v>2059.9280000000003</v>
      </c>
      <c r="J23" s="178">
        <v>1539</v>
      </c>
      <c r="K23" s="178">
        <v>1334</v>
      </c>
      <c r="L23" s="178">
        <v>1310</v>
      </c>
      <c r="M23" s="178">
        <v>1374</v>
      </c>
      <c r="N23" s="178">
        <v>1512</v>
      </c>
      <c r="P23" s="42"/>
    </row>
    <row r="24" spans="1:19">
      <c r="A24" s="30" t="s">
        <v>1362</v>
      </c>
      <c r="B24" s="30" t="s">
        <v>1363</v>
      </c>
      <c r="C24" s="202" t="s">
        <v>1364</v>
      </c>
      <c r="D24" s="8" t="s">
        <v>1365</v>
      </c>
      <c r="E24" s="20">
        <v>314.661</v>
      </c>
      <c r="F24" s="231">
        <v>328</v>
      </c>
      <c r="G24" s="178">
        <v>346</v>
      </c>
      <c r="H24" s="178">
        <v>347.43000000000006</v>
      </c>
      <c r="I24" s="178">
        <v>386.738</v>
      </c>
      <c r="J24" s="178">
        <v>390</v>
      </c>
      <c r="K24" s="178">
        <v>345</v>
      </c>
      <c r="L24" s="178">
        <v>361</v>
      </c>
      <c r="M24" s="178">
        <v>365</v>
      </c>
      <c r="N24" s="178">
        <v>371</v>
      </c>
      <c r="P24" s="42"/>
    </row>
    <row r="25" spans="1:19">
      <c r="A25" s="30" t="s">
        <v>1366</v>
      </c>
      <c r="B25" s="30" t="s">
        <v>1367</v>
      </c>
      <c r="C25" s="202" t="s">
        <v>1368</v>
      </c>
      <c r="D25" s="8" t="s">
        <v>1369</v>
      </c>
      <c r="E25" s="20">
        <v>1028.6684166666666</v>
      </c>
      <c r="F25" s="231">
        <v>1018</v>
      </c>
      <c r="G25" s="178">
        <v>1014</v>
      </c>
      <c r="H25" s="178">
        <v>998.76166666666666</v>
      </c>
      <c r="I25" s="178">
        <v>1053.6889999999999</v>
      </c>
      <c r="J25" s="178">
        <v>1054</v>
      </c>
      <c r="K25" s="178">
        <v>1017</v>
      </c>
      <c r="L25" s="178">
        <v>1028</v>
      </c>
      <c r="M25" s="178">
        <v>1051</v>
      </c>
      <c r="N25" s="178">
        <v>1103</v>
      </c>
      <c r="P25" s="42"/>
    </row>
    <row r="26" spans="1:19">
      <c r="A26" s="30" t="s">
        <v>1370</v>
      </c>
      <c r="B26" s="30" t="s">
        <v>1371</v>
      </c>
      <c r="C26" s="202" t="s">
        <v>1372</v>
      </c>
      <c r="D26" s="8" t="s">
        <v>1373</v>
      </c>
      <c r="E26" s="20">
        <v>1547.4628333333333</v>
      </c>
      <c r="F26" s="231">
        <v>1575</v>
      </c>
      <c r="G26" s="178">
        <v>1545</v>
      </c>
      <c r="H26" s="178">
        <v>1560.2808333333335</v>
      </c>
      <c r="I26" s="178">
        <v>1572.279</v>
      </c>
      <c r="J26" s="178">
        <v>1603</v>
      </c>
      <c r="K26" s="178">
        <v>1640</v>
      </c>
      <c r="L26" s="178">
        <v>1703</v>
      </c>
      <c r="M26" s="178">
        <v>1768</v>
      </c>
      <c r="N26" s="178">
        <v>1845</v>
      </c>
      <c r="P26" s="42"/>
    </row>
    <row r="27" spans="1:19">
      <c r="A27" s="30" t="s">
        <v>1374</v>
      </c>
      <c r="B27" s="30" t="s">
        <v>1375</v>
      </c>
      <c r="C27" s="202" t="s">
        <v>1376</v>
      </c>
      <c r="D27" s="8" t="s">
        <v>1377</v>
      </c>
      <c r="E27" s="20">
        <v>86.510083333333327</v>
      </c>
      <c r="F27" s="231">
        <v>91</v>
      </c>
      <c r="G27" s="178">
        <v>93</v>
      </c>
      <c r="H27" s="178">
        <v>92.973333333333343</v>
      </c>
      <c r="I27" s="178">
        <v>96.533999999999992</v>
      </c>
      <c r="J27" s="178">
        <v>95</v>
      </c>
      <c r="K27" s="178">
        <v>97</v>
      </c>
      <c r="L27" s="178">
        <v>99</v>
      </c>
      <c r="M27" s="178">
        <v>98</v>
      </c>
      <c r="N27" s="178">
        <v>103</v>
      </c>
      <c r="P27" s="42"/>
    </row>
    <row r="28" spans="1:19" s="4" customFormat="1">
      <c r="A28" s="30" t="s">
        <v>1378</v>
      </c>
      <c r="B28" s="30" t="s">
        <v>1379</v>
      </c>
      <c r="C28" s="202" t="s">
        <v>1380</v>
      </c>
      <c r="D28" s="8" t="s">
        <v>1381</v>
      </c>
      <c r="E28" s="20">
        <v>3084.159916666667</v>
      </c>
      <c r="F28" s="231">
        <v>3177</v>
      </c>
      <c r="G28" s="178">
        <v>3316</v>
      </c>
      <c r="H28" s="178">
        <v>3303.060833333333</v>
      </c>
      <c r="I28" s="178">
        <v>3392.8409999999999</v>
      </c>
      <c r="J28" s="178">
        <v>3367</v>
      </c>
      <c r="K28" s="178">
        <v>3348</v>
      </c>
      <c r="L28" s="178">
        <v>3477</v>
      </c>
      <c r="M28" s="178">
        <v>3637</v>
      </c>
      <c r="N28" s="178">
        <v>3764</v>
      </c>
      <c r="O28" s="24"/>
      <c r="P28" s="42"/>
      <c r="Q28" s="24"/>
      <c r="R28" s="24"/>
      <c r="S28" s="24"/>
    </row>
    <row r="29" spans="1:19">
      <c r="A29" s="30" t="s">
        <v>1382</v>
      </c>
      <c r="B29" s="30" t="s">
        <v>1383</v>
      </c>
      <c r="C29" s="202" t="s">
        <v>1384</v>
      </c>
      <c r="D29" s="8" t="s">
        <v>1385</v>
      </c>
      <c r="E29" s="20">
        <v>1062.9904166666668</v>
      </c>
      <c r="F29" s="231">
        <v>1062</v>
      </c>
      <c r="G29" s="178">
        <v>1059</v>
      </c>
      <c r="H29" s="178">
        <v>1042.2274999999997</v>
      </c>
      <c r="I29" s="178">
        <v>1047.3909999999998</v>
      </c>
      <c r="J29" s="178">
        <v>1047</v>
      </c>
      <c r="K29" s="178">
        <v>1038</v>
      </c>
      <c r="L29" s="178">
        <v>1074</v>
      </c>
      <c r="M29" s="178">
        <v>1109</v>
      </c>
      <c r="N29" s="178">
        <v>1142</v>
      </c>
      <c r="P29" s="42"/>
    </row>
    <row r="30" spans="1:19">
      <c r="A30" s="30" t="s">
        <v>1386</v>
      </c>
      <c r="B30" s="30" t="s">
        <v>1387</v>
      </c>
      <c r="C30" s="202" t="s">
        <v>1388</v>
      </c>
      <c r="D30" s="8" t="s">
        <v>1389</v>
      </c>
      <c r="E30" s="20">
        <v>384.39941666666664</v>
      </c>
      <c r="F30" s="231">
        <v>387</v>
      </c>
      <c r="G30" s="178">
        <v>327</v>
      </c>
      <c r="H30" s="178">
        <v>328.64416666666665</v>
      </c>
      <c r="I30" s="178">
        <v>351.76799999999997</v>
      </c>
      <c r="J30" s="178">
        <v>343</v>
      </c>
      <c r="K30" s="178">
        <v>367</v>
      </c>
      <c r="L30" s="178">
        <v>375</v>
      </c>
      <c r="M30" s="178">
        <v>378</v>
      </c>
      <c r="N30" s="178">
        <v>393</v>
      </c>
      <c r="O30" s="41"/>
      <c r="P30" s="42"/>
      <c r="Q30" s="41"/>
      <c r="R30" s="37"/>
      <c r="S30" s="41"/>
    </row>
    <row r="31" spans="1:19">
      <c r="A31" s="30" t="s">
        <v>1390</v>
      </c>
      <c r="B31" s="30" t="s">
        <v>1391</v>
      </c>
      <c r="C31" s="202" t="s">
        <v>1392</v>
      </c>
      <c r="D31" s="8" t="s">
        <v>1393</v>
      </c>
      <c r="E31" s="20">
        <v>6244.6764999999996</v>
      </c>
      <c r="F31" s="231">
        <v>6351</v>
      </c>
      <c r="G31" s="178">
        <v>6248</v>
      </c>
      <c r="H31" s="178">
        <v>6331.5433466505292</v>
      </c>
      <c r="I31" s="178">
        <v>6084.2270000000008</v>
      </c>
      <c r="J31" s="178">
        <v>5938</v>
      </c>
      <c r="K31" s="178">
        <v>6016</v>
      </c>
      <c r="L31" s="178">
        <v>6310</v>
      </c>
      <c r="M31" s="178">
        <v>6451</v>
      </c>
      <c r="N31" s="178">
        <v>6784</v>
      </c>
      <c r="O31" s="41"/>
      <c r="P31" s="42"/>
      <c r="Q31" s="41"/>
      <c r="R31" s="37"/>
      <c r="S31" s="41"/>
    </row>
    <row r="32" spans="1:19">
      <c r="A32" s="30" t="s">
        <v>1394</v>
      </c>
      <c r="B32" s="30" t="s">
        <v>1395</v>
      </c>
      <c r="C32" s="202" t="s">
        <v>1396</v>
      </c>
      <c r="D32" s="8" t="s">
        <v>1397</v>
      </c>
      <c r="E32" s="20">
        <v>37326</v>
      </c>
      <c r="F32" s="231">
        <v>37984</v>
      </c>
      <c r="G32" s="178">
        <v>37703</v>
      </c>
      <c r="H32" s="178">
        <v>37873</v>
      </c>
      <c r="I32" s="178">
        <v>37817</v>
      </c>
      <c r="J32" s="178">
        <v>37902</v>
      </c>
      <c r="K32" s="178">
        <v>37935</v>
      </c>
      <c r="L32" s="178">
        <v>38799</v>
      </c>
      <c r="M32" s="178">
        <v>39727</v>
      </c>
      <c r="N32" s="178">
        <v>41125</v>
      </c>
      <c r="O32" s="41"/>
      <c r="P32" s="42"/>
      <c r="Q32" s="41"/>
      <c r="R32" s="37"/>
      <c r="S32" s="41"/>
    </row>
    <row r="33" spans="1:19">
      <c r="A33" s="30" t="s">
        <v>1398</v>
      </c>
      <c r="B33" s="30" t="s">
        <v>1399</v>
      </c>
      <c r="C33" s="202" t="s">
        <v>1400</v>
      </c>
      <c r="D33" s="8" t="s">
        <v>1401</v>
      </c>
      <c r="E33" s="20">
        <v>54412</v>
      </c>
      <c r="F33" s="231">
        <v>54957</v>
      </c>
      <c r="G33" s="178">
        <v>52558</v>
      </c>
      <c r="H33" s="178">
        <v>53669</v>
      </c>
      <c r="I33" s="178">
        <v>53276</v>
      </c>
      <c r="J33" s="178">
        <v>52324</v>
      </c>
      <c r="K33" s="178">
        <v>51919</v>
      </c>
      <c r="L33" s="178">
        <v>53658</v>
      </c>
      <c r="M33" s="178">
        <v>55286</v>
      </c>
      <c r="N33" s="178">
        <v>56671</v>
      </c>
      <c r="O33" s="41"/>
      <c r="P33" s="37"/>
      <c r="Q33" s="41"/>
      <c r="R33" s="37"/>
      <c r="S33" s="41"/>
    </row>
    <row r="34" spans="1:19">
      <c r="C34" s="5"/>
      <c r="G34" s="36"/>
      <c r="H34" s="36"/>
      <c r="I34" s="36"/>
      <c r="J34" s="5"/>
      <c r="K34" s="5"/>
      <c r="L34" s="5"/>
      <c r="M34" s="5"/>
      <c r="N34" s="5"/>
      <c r="O34" s="41"/>
      <c r="P34" s="86"/>
      <c r="Q34" s="41"/>
      <c r="R34" s="86"/>
      <c r="S34" s="41"/>
    </row>
    <row r="35" spans="1:19">
      <c r="A35" s="135"/>
      <c r="B35" s="135"/>
      <c r="C35" s="135"/>
      <c r="G35" s="135"/>
      <c r="H35" s="135"/>
      <c r="I35" s="135"/>
      <c r="J35" s="135"/>
      <c r="K35" s="135"/>
      <c r="L35" s="135"/>
      <c r="M35" s="135"/>
      <c r="N35" s="135"/>
      <c r="P35" s="37"/>
      <c r="R35" s="37"/>
    </row>
    <row r="36" spans="1:19">
      <c r="A36" s="4" t="s">
        <v>1402</v>
      </c>
      <c r="B36" s="30"/>
      <c r="C36" s="71"/>
      <c r="G36" s="71"/>
      <c r="H36" s="71"/>
      <c r="I36" s="71"/>
      <c r="J36" s="71"/>
      <c r="K36" s="106"/>
      <c r="L36" s="106"/>
      <c r="M36" s="106"/>
      <c r="N36" s="136"/>
    </row>
    <row r="37" spans="1:19">
      <c r="A37" s="30" t="s">
        <v>1403</v>
      </c>
      <c r="B37" s="30" t="s">
        <v>1404</v>
      </c>
      <c r="C37" s="202" t="s">
        <v>1405</v>
      </c>
      <c r="D37" s="8" t="s">
        <v>1406</v>
      </c>
      <c r="E37" s="266">
        <v>1.035994386498359</v>
      </c>
      <c r="F37" s="266">
        <v>1.1156956332122436</v>
      </c>
      <c r="G37" s="106">
        <v>1.1588067898031134</v>
      </c>
      <c r="H37" s="186">
        <v>1.179590633443703</v>
      </c>
      <c r="I37" s="186">
        <v>1.2784483199695935</v>
      </c>
      <c r="J37" s="186">
        <v>1.2970258674248791</v>
      </c>
      <c r="K37" s="186">
        <v>1.206391205514096</v>
      </c>
      <c r="L37" s="186">
        <v>1.2523431029207071</v>
      </c>
      <c r="M37" s="186">
        <v>1.3080356761751266</v>
      </c>
      <c r="N37" s="186">
        <v>1.309817049549385</v>
      </c>
    </row>
    <row r="38" spans="1:19">
      <c r="A38" s="30" t="s">
        <v>1407</v>
      </c>
      <c r="B38" s="30" t="s">
        <v>1408</v>
      </c>
      <c r="C38" s="202" t="s">
        <v>1409</v>
      </c>
      <c r="D38" s="8" t="s">
        <v>1410</v>
      </c>
      <c r="E38" s="266">
        <v>0.91986024675182876</v>
      </c>
      <c r="F38" s="266">
        <v>0.88437602358336065</v>
      </c>
      <c r="G38" s="106">
        <v>0.91849546893765699</v>
      </c>
      <c r="H38" s="186">
        <v>0.94579102522109415</v>
      </c>
      <c r="I38" s="186">
        <v>1.151867016049787</v>
      </c>
      <c r="J38" s="186">
        <v>1.0645266950540453</v>
      </c>
      <c r="K38" s="186">
        <v>1.0317720275139208</v>
      </c>
      <c r="L38" s="186">
        <v>1.0426902500272954</v>
      </c>
      <c r="M38" s="186">
        <v>1.009935582487171</v>
      </c>
      <c r="N38" s="186">
        <v>0.99901735997379626</v>
      </c>
    </row>
    <row r="39" spans="1:19">
      <c r="A39" s="30" t="s">
        <v>1411</v>
      </c>
      <c r="B39" s="30" t="s">
        <v>1412</v>
      </c>
      <c r="C39" s="202" t="s">
        <v>1413</v>
      </c>
      <c r="D39" s="8" t="s">
        <v>1414</v>
      </c>
      <c r="E39" s="266">
        <v>0.85359687791313144</v>
      </c>
      <c r="F39" s="266">
        <v>0.86781690919720023</v>
      </c>
      <c r="G39" s="106">
        <v>0.89230696307531865</v>
      </c>
      <c r="H39" s="186">
        <v>0.94444707778357107</v>
      </c>
      <c r="I39" s="186">
        <v>1.275456226003697</v>
      </c>
      <c r="J39" s="186">
        <v>1.1707825757216666</v>
      </c>
      <c r="K39" s="186">
        <v>1.1850026070057353</v>
      </c>
      <c r="L39" s="186">
        <v>1.2975778546712802</v>
      </c>
      <c r="M39" s="186">
        <v>1.3588029893665765</v>
      </c>
      <c r="N39" s="186">
        <v>1.3698630136986301</v>
      </c>
    </row>
    <row r="40" spans="1:19">
      <c r="A40" s="30" t="s">
        <v>1415</v>
      </c>
      <c r="B40" s="30" t="s">
        <v>1416</v>
      </c>
      <c r="C40" s="202" t="s">
        <v>1417</v>
      </c>
      <c r="D40" s="8" t="s">
        <v>1418</v>
      </c>
      <c r="E40" s="266">
        <v>2.2156989961968363</v>
      </c>
      <c r="F40" s="266">
        <v>2.2371115735392637</v>
      </c>
      <c r="G40" s="106">
        <v>2.1316871858169946</v>
      </c>
      <c r="H40" s="186">
        <v>2.1615220517799179</v>
      </c>
      <c r="I40" s="186">
        <v>2.1918632206098776</v>
      </c>
      <c r="J40" s="186">
        <v>2.2168363848316535</v>
      </c>
      <c r="K40" s="186">
        <v>2.2824917316791415</v>
      </c>
      <c r="L40" s="186">
        <v>2.3593339786042642</v>
      </c>
      <c r="M40" s="186">
        <v>2.4137907550425872</v>
      </c>
      <c r="N40" s="186">
        <v>2.4419239472726408</v>
      </c>
    </row>
    <row r="41" spans="1:19">
      <c r="A41" s="30" t="s">
        <v>1419</v>
      </c>
      <c r="B41" s="30" t="s">
        <v>1420</v>
      </c>
      <c r="C41" s="202" t="s">
        <v>1421</v>
      </c>
      <c r="D41" s="8" t="s">
        <v>1422</v>
      </c>
      <c r="E41" s="266">
        <v>0.88913268873725071</v>
      </c>
      <c r="F41" s="266">
        <v>0.92476497426705995</v>
      </c>
      <c r="G41" s="106">
        <v>0.95249385811920462</v>
      </c>
      <c r="H41" s="186">
        <v>0.97787851266017789</v>
      </c>
      <c r="I41" s="186">
        <v>1.4396249768925968</v>
      </c>
      <c r="J41" s="186">
        <v>1.2795473360178107</v>
      </c>
      <c r="K41" s="186">
        <v>1.0488751717985194</v>
      </c>
      <c r="L41" s="186">
        <v>1.0472556222744078</v>
      </c>
      <c r="M41" s="186">
        <v>1.0989166034653897</v>
      </c>
      <c r="N41" s="186">
        <v>1.1903326662326492</v>
      </c>
    </row>
    <row r="42" spans="1:19">
      <c r="A42" s="30" t="s">
        <v>1423</v>
      </c>
      <c r="B42" s="30" t="s">
        <v>1424</v>
      </c>
      <c r="C42" s="202" t="s">
        <v>1425</v>
      </c>
      <c r="D42" s="8" t="s">
        <v>1426</v>
      </c>
      <c r="E42" s="266">
        <v>1.7917622294134279</v>
      </c>
      <c r="F42" s="266">
        <v>1.7294500822101433</v>
      </c>
      <c r="G42" s="106">
        <v>1.2049807827243497</v>
      </c>
      <c r="H42" s="186">
        <v>1.2916051254477872</v>
      </c>
      <c r="I42" s="186">
        <v>1.0637575795658047</v>
      </c>
      <c r="J42" s="186">
        <v>1.2391215558138804</v>
      </c>
      <c r="K42" s="186">
        <v>1.1794275660561122</v>
      </c>
      <c r="L42" s="186">
        <v>1.2224932515918825</v>
      </c>
      <c r="M42" s="186">
        <v>1.272476881669756</v>
      </c>
      <c r="N42" s="186">
        <v>1.3629080398378837</v>
      </c>
    </row>
    <row r="43" spans="1:19">
      <c r="A43" s="30" t="s">
        <v>1427</v>
      </c>
      <c r="B43" s="30" t="s">
        <v>1428</v>
      </c>
      <c r="C43" s="202" t="s">
        <v>1429</v>
      </c>
      <c r="D43" s="8" t="s">
        <v>1430</v>
      </c>
      <c r="E43" s="266">
        <v>1.4162199924575429</v>
      </c>
      <c r="F43" s="266">
        <v>1.3920315794029094</v>
      </c>
      <c r="G43" s="106">
        <v>1.3810579223621491</v>
      </c>
      <c r="H43" s="186">
        <v>1.4054781732415873</v>
      </c>
      <c r="I43" s="186">
        <v>1.5040868371756588</v>
      </c>
      <c r="J43" s="186">
        <v>1.6183432501391302</v>
      </c>
      <c r="K43" s="186">
        <v>1.6302835840273013</v>
      </c>
      <c r="L43" s="186">
        <v>1.6472077452380509</v>
      </c>
      <c r="M43" s="186">
        <v>1.6629277548375423</v>
      </c>
      <c r="N43" s="186">
        <v>1.5774245599718086</v>
      </c>
    </row>
    <row r="44" spans="1:19">
      <c r="A44" s="30" t="s">
        <v>1431</v>
      </c>
      <c r="B44" s="30" t="s">
        <v>1432</v>
      </c>
      <c r="C44" s="202" t="s">
        <v>1433</v>
      </c>
      <c r="D44" s="8" t="s">
        <v>1434</v>
      </c>
      <c r="E44" s="266">
        <v>0.6889829328392999</v>
      </c>
      <c r="F44" s="266">
        <v>0.70750918744815983</v>
      </c>
      <c r="G44" s="106">
        <v>0.72821621228908218</v>
      </c>
      <c r="H44" s="186">
        <v>0.72600517039916201</v>
      </c>
      <c r="I44" s="186">
        <v>0.75197813175436368</v>
      </c>
      <c r="J44" s="186">
        <v>0.83065285863504756</v>
      </c>
      <c r="K44" s="186">
        <v>0.93067184917449197</v>
      </c>
      <c r="L44" s="186">
        <v>1.0070472419492527</v>
      </c>
      <c r="M44" s="186">
        <v>1.0448868142712704</v>
      </c>
      <c r="N44" s="186">
        <v>1.0265724612674139</v>
      </c>
    </row>
    <row r="45" spans="1:19">
      <c r="A45" s="30" t="s">
        <v>1435</v>
      </c>
      <c r="B45" s="30" t="s">
        <v>1436</v>
      </c>
      <c r="C45" s="202" t="s">
        <v>1437</v>
      </c>
      <c r="D45" s="8" t="s">
        <v>1438</v>
      </c>
      <c r="E45" s="266">
        <v>1.7693395085839703</v>
      </c>
      <c r="F45" s="266">
        <v>1.8381600729125982</v>
      </c>
      <c r="G45" s="106">
        <v>1.9107006677454756</v>
      </c>
      <c r="H45" s="186">
        <v>1.9511559994791958</v>
      </c>
      <c r="I45" s="186">
        <v>2.0339266781987613</v>
      </c>
      <c r="J45" s="186">
        <v>2.0032364265386975</v>
      </c>
      <c r="K45" s="186">
        <v>1.9362758774621951</v>
      </c>
      <c r="L45" s="186">
        <v>2.005561445603854</v>
      </c>
      <c r="M45" s="186">
        <v>2.0980972043970763</v>
      </c>
      <c r="N45" s="186">
        <v>1.9809162435131966</v>
      </c>
    </row>
    <row r="46" spans="1:19">
      <c r="A46" s="30" t="s">
        <v>1439</v>
      </c>
      <c r="B46" s="30" t="s">
        <v>1440</v>
      </c>
      <c r="C46" s="202" t="s">
        <v>1441</v>
      </c>
      <c r="D46" s="8" t="s">
        <v>1442</v>
      </c>
      <c r="E46" s="266">
        <v>1.312821375029773</v>
      </c>
      <c r="F46" s="266">
        <v>1.3330496125986016</v>
      </c>
      <c r="G46" s="106">
        <v>1.3599330278957029</v>
      </c>
      <c r="H46" s="186">
        <v>1.3943473022011126</v>
      </c>
      <c r="I46" s="186">
        <v>1.5851582531209281</v>
      </c>
      <c r="J46" s="186">
        <v>1.6266655457946282</v>
      </c>
      <c r="K46" s="186">
        <v>1.5867344794249925</v>
      </c>
      <c r="L46" s="186">
        <v>1.6386623793311195</v>
      </c>
      <c r="M46" s="186">
        <v>1.6917286649012935</v>
      </c>
      <c r="N46" s="186">
        <v>1.7506620150477072</v>
      </c>
    </row>
    <row r="47" spans="1:19">
      <c r="A47" s="30" t="s">
        <v>1443</v>
      </c>
      <c r="B47" s="30" t="s">
        <v>1444</v>
      </c>
      <c r="C47" s="202" t="s">
        <v>1445</v>
      </c>
      <c r="D47" s="8" t="s">
        <v>1446</v>
      </c>
      <c r="E47" s="266">
        <v>1.0837648552665518</v>
      </c>
      <c r="F47" s="266">
        <v>1.10310894192806</v>
      </c>
      <c r="G47" s="106">
        <v>1.179245283018868</v>
      </c>
      <c r="H47" s="186">
        <v>1.2397575541138424</v>
      </c>
      <c r="I47" s="186">
        <v>1.38781322540325</v>
      </c>
      <c r="J47" s="186">
        <v>1.4582465329444676</v>
      </c>
      <c r="K47" s="186">
        <v>1.4255103862865306</v>
      </c>
      <c r="L47" s="186">
        <v>1.4014542785151678</v>
      </c>
      <c r="M47" s="186">
        <v>1.4547745173898379</v>
      </c>
      <c r="N47" s="186">
        <v>1.4999107196000239</v>
      </c>
    </row>
    <row r="48" spans="1:19">
      <c r="A48" s="30" t="s">
        <v>1447</v>
      </c>
      <c r="B48" s="30" t="s">
        <v>1448</v>
      </c>
      <c r="C48" s="202" t="s">
        <v>1449</v>
      </c>
      <c r="D48" s="8" t="s">
        <v>1450</v>
      </c>
      <c r="E48" s="266">
        <v>1.5861863748326197</v>
      </c>
      <c r="F48" s="266">
        <v>1.5950967912582037</v>
      </c>
      <c r="G48" s="106">
        <v>1.6048760237978468</v>
      </c>
      <c r="H48" s="186">
        <v>1.6291948436424248</v>
      </c>
      <c r="I48" s="186">
        <v>1.2223124101105949</v>
      </c>
      <c r="J48" s="186">
        <v>1.2420580472026141</v>
      </c>
      <c r="K48" s="186">
        <v>1.276222909193103</v>
      </c>
      <c r="L48" s="186">
        <v>1.2952407453242287</v>
      </c>
      <c r="M48" s="186">
        <v>1.3095296744252047</v>
      </c>
      <c r="N48" s="186">
        <v>1.3643902949750102</v>
      </c>
    </row>
    <row r="49" spans="1:14">
      <c r="A49" s="30" t="s">
        <v>1451</v>
      </c>
      <c r="B49" s="30" t="s">
        <v>1452</v>
      </c>
      <c r="C49" s="202" t="s">
        <v>1453</v>
      </c>
      <c r="D49" s="8" t="s">
        <v>1454</v>
      </c>
      <c r="E49" s="266">
        <v>0.85517564544410185</v>
      </c>
      <c r="F49" s="266">
        <v>0.87180301106475611</v>
      </c>
      <c r="G49" s="106">
        <v>0.92943194872725088</v>
      </c>
      <c r="H49" s="186">
        <v>0.94596484067960585</v>
      </c>
      <c r="I49" s="186">
        <v>1.0235273444585524</v>
      </c>
      <c r="J49" s="186">
        <v>1.0051014439243662</v>
      </c>
      <c r="K49" s="186">
        <v>0.98970614910212218</v>
      </c>
      <c r="L49" s="186">
        <v>1.0398716669689823</v>
      </c>
      <c r="M49" s="186">
        <v>1.0840853437329947</v>
      </c>
      <c r="N49" s="186">
        <v>1.1246145474333396</v>
      </c>
    </row>
    <row r="50" spans="1:14">
      <c r="A50" s="30" t="s">
        <v>1455</v>
      </c>
      <c r="B50" s="30" t="s">
        <v>1456</v>
      </c>
      <c r="C50" s="202" t="s">
        <v>1457</v>
      </c>
      <c r="D50" s="8" t="s">
        <v>1458</v>
      </c>
      <c r="E50" s="266">
        <v>0.65044467767773295</v>
      </c>
      <c r="F50" s="266">
        <v>0.67990572464968957</v>
      </c>
      <c r="G50" s="106">
        <v>0.76138393268150772</v>
      </c>
      <c r="H50" s="186">
        <v>0.79867057025539057</v>
      </c>
      <c r="I50" s="186">
        <v>0.9648511296470198</v>
      </c>
      <c r="J50" s="186">
        <v>0.88935535546594491</v>
      </c>
      <c r="K50" s="186">
        <v>0.86725957023697731</v>
      </c>
      <c r="L50" s="186">
        <v>0.8704818722495351</v>
      </c>
      <c r="M50" s="186">
        <v>0.87186285882634562</v>
      </c>
      <c r="N50" s="186">
        <v>0.91697508700215435</v>
      </c>
    </row>
    <row r="51" spans="1:14">
      <c r="A51" s="30" t="s">
        <v>1459</v>
      </c>
      <c r="B51" s="30" t="s">
        <v>1460</v>
      </c>
      <c r="C51" s="202" t="s">
        <v>1461</v>
      </c>
      <c r="D51" s="8" t="s">
        <v>1462</v>
      </c>
      <c r="E51" s="266">
        <v>0.72871311078858247</v>
      </c>
      <c r="F51" s="266">
        <v>0.7302249637155297</v>
      </c>
      <c r="G51" s="106">
        <v>0.76701338493791316</v>
      </c>
      <c r="H51" s="186">
        <v>0.77205289469440408</v>
      </c>
      <c r="I51" s="186">
        <v>0.89451499758103536</v>
      </c>
      <c r="J51" s="186">
        <v>0.78011611030478956</v>
      </c>
      <c r="K51" s="186">
        <v>0.74383164005805513</v>
      </c>
      <c r="L51" s="186">
        <v>0.73022496371552981</v>
      </c>
      <c r="M51" s="186">
        <v>0.72770520883728429</v>
      </c>
      <c r="N51" s="186">
        <v>0.77406869859700045</v>
      </c>
    </row>
    <row r="52" spans="1:14">
      <c r="A52" s="30" t="s">
        <v>1463</v>
      </c>
      <c r="B52" s="30" t="s">
        <v>1464</v>
      </c>
      <c r="C52" s="202" t="s">
        <v>1465</v>
      </c>
      <c r="D52" s="8" t="s">
        <v>1466</v>
      </c>
      <c r="E52" s="266">
        <v>1.4688941281395935</v>
      </c>
      <c r="F52" s="266">
        <v>1.3250670619502398</v>
      </c>
      <c r="G52" s="106">
        <v>1.3400347111828641</v>
      </c>
      <c r="H52" s="186">
        <v>1.3034404351429221</v>
      </c>
      <c r="I52" s="186">
        <v>1.1529908459921796</v>
      </c>
      <c r="J52" s="186">
        <v>1.0958383741623277</v>
      </c>
      <c r="K52" s="186">
        <v>1.1107027982278304</v>
      </c>
      <c r="L52" s="186">
        <v>1.1278878143017375</v>
      </c>
      <c r="M52" s="186">
        <v>1.13272416721376</v>
      </c>
      <c r="N52" s="186">
        <v>1.1738766005062162</v>
      </c>
    </row>
    <row r="53" spans="1:14">
      <c r="A53" s="30" t="s">
        <v>1467</v>
      </c>
      <c r="B53" s="30" t="s">
        <v>1468</v>
      </c>
      <c r="C53" s="202" t="s">
        <v>1469</v>
      </c>
      <c r="D53" s="8" t="s">
        <v>1470</v>
      </c>
      <c r="E53" s="266">
        <v>0.99004031301873374</v>
      </c>
      <c r="F53" s="266">
        <v>1.0049710606978806</v>
      </c>
      <c r="G53" s="106">
        <v>1.0319781484116319</v>
      </c>
      <c r="H53" s="186">
        <v>0.96918118023168998</v>
      </c>
      <c r="I53" s="186">
        <v>1.0159486733591547</v>
      </c>
      <c r="J53" s="186">
        <v>0.9880641846494348</v>
      </c>
      <c r="K53" s="186">
        <v>0.98279450899797127</v>
      </c>
      <c r="L53" s="186">
        <v>1.030880299317577</v>
      </c>
      <c r="M53" s="186">
        <v>1.0240736349344364</v>
      </c>
      <c r="N53" s="186">
        <v>0.9880641846494348</v>
      </c>
    </row>
    <row r="54" spans="1:14">
      <c r="A54" s="30" t="s">
        <v>1471</v>
      </c>
      <c r="B54" s="30" t="s">
        <v>1472</v>
      </c>
      <c r="C54" s="202" t="s">
        <v>1473</v>
      </c>
      <c r="D54" s="8" t="s">
        <v>1474</v>
      </c>
      <c r="E54" s="266">
        <v>2.4614509964045506</v>
      </c>
      <c r="F54" s="266">
        <v>2.5144753706035137</v>
      </c>
      <c r="G54" s="106">
        <v>2.1770475347919289</v>
      </c>
      <c r="H54" s="186">
        <v>2.1691080563022438</v>
      </c>
      <c r="I54" s="186">
        <v>2.2489281704038926</v>
      </c>
      <c r="J54" s="186">
        <v>1.8901629861512812</v>
      </c>
      <c r="K54" s="186">
        <v>1.5805233250535913</v>
      </c>
      <c r="L54" s="186">
        <v>1.5919677021271295</v>
      </c>
      <c r="M54" s="186">
        <v>1.7046672037910258</v>
      </c>
      <c r="N54" s="186">
        <v>1.8399741399843479</v>
      </c>
    </row>
    <row r="55" spans="1:14">
      <c r="A55" s="30" t="s">
        <v>1475</v>
      </c>
      <c r="B55" s="30" t="s">
        <v>1476</v>
      </c>
      <c r="C55" s="202" t="s">
        <v>1477</v>
      </c>
      <c r="D55" s="8" t="s">
        <v>1478</v>
      </c>
      <c r="E55" s="266">
        <v>0.70624300439365839</v>
      </c>
      <c r="F55" s="266">
        <v>0.74619800976739792</v>
      </c>
      <c r="G55" s="106">
        <v>0.79450597793704092</v>
      </c>
      <c r="H55" s="186">
        <v>0.82429821190909758</v>
      </c>
      <c r="I55" s="186">
        <v>1.0856061745100987</v>
      </c>
      <c r="J55" s="186">
        <v>1.0201751894730393</v>
      </c>
      <c r="K55" s="186">
        <v>0.91214353731268483</v>
      </c>
      <c r="L55" s="186">
        <v>0.94346714779732377</v>
      </c>
      <c r="M55" s="186">
        <v>0.95975542524933588</v>
      </c>
      <c r="N55" s="186">
        <v>0.98230842479827607</v>
      </c>
    </row>
    <row r="56" spans="1:14">
      <c r="A56" s="30" t="s">
        <v>1479</v>
      </c>
      <c r="B56" s="30" t="s">
        <v>1480</v>
      </c>
      <c r="C56" s="202" t="s">
        <v>1481</v>
      </c>
      <c r="D56" s="8" t="s">
        <v>1482</v>
      </c>
      <c r="E56" s="266">
        <v>1.2416045157255238</v>
      </c>
      <c r="F56" s="266">
        <v>1.2380687478981824</v>
      </c>
      <c r="G56" s="106">
        <v>1.2201541909063194</v>
      </c>
      <c r="H56" s="186">
        <v>1.2291114694022509</v>
      </c>
      <c r="I56" s="186">
        <v>1.4631007269538654</v>
      </c>
      <c r="J56" s="186">
        <v>1.3643349456434626</v>
      </c>
      <c r="K56" s="186">
        <v>1.3369916744453558</v>
      </c>
      <c r="L56" s="186">
        <v>1.356634829041697</v>
      </c>
      <c r="M56" s="186">
        <v>1.3977283084572423</v>
      </c>
      <c r="N56" s="186">
        <v>1.4557934734440263</v>
      </c>
    </row>
    <row r="57" spans="1:14">
      <c r="A57" s="30" t="s">
        <v>1483</v>
      </c>
      <c r="B57" s="30" t="s">
        <v>1484</v>
      </c>
      <c r="C57" s="202" t="s">
        <v>1485</v>
      </c>
      <c r="D57" s="8" t="s">
        <v>1486</v>
      </c>
      <c r="E57" s="266">
        <v>1.1953732321813244</v>
      </c>
      <c r="F57" s="266">
        <v>1.2129811744872154</v>
      </c>
      <c r="G57" s="106">
        <v>1.1130467359745249</v>
      </c>
      <c r="H57" s="186">
        <v>1.1321063969279761</v>
      </c>
      <c r="I57" s="186">
        <v>1.2258595110986232</v>
      </c>
      <c r="J57" s="186">
        <v>1.2655240236021355</v>
      </c>
      <c r="K57" s="186">
        <v>1.2891261590334364</v>
      </c>
      <c r="L57" s="186">
        <v>1.3033178411692361</v>
      </c>
      <c r="M57" s="186">
        <v>1.3381983421021719</v>
      </c>
      <c r="N57" s="186">
        <v>1.3728575442540039</v>
      </c>
    </row>
    <row r="58" spans="1:14">
      <c r="A58" s="30" t="s">
        <v>1487</v>
      </c>
      <c r="B58" s="30" t="s">
        <v>1488</v>
      </c>
      <c r="C58" s="202" t="s">
        <v>1489</v>
      </c>
      <c r="D58" s="8" t="s">
        <v>1490</v>
      </c>
      <c r="E58" s="266">
        <v>0.8952470926963132</v>
      </c>
      <c r="F58" s="266">
        <v>0.93629799581618189</v>
      </c>
      <c r="G58" s="106">
        <v>0.95935398249994353</v>
      </c>
      <c r="H58" s="186">
        <v>0.97285016982702377</v>
      </c>
      <c r="I58" s="186">
        <v>1.1640461569606586</v>
      </c>
      <c r="J58" s="186">
        <v>1.1606721101288886</v>
      </c>
      <c r="K58" s="186">
        <v>1.1134354544841083</v>
      </c>
      <c r="L58" s="186">
        <v>1.0735092336414964</v>
      </c>
      <c r="M58" s="186">
        <v>1.0622624108689294</v>
      </c>
      <c r="N58" s="186">
        <v>1.079694986166408</v>
      </c>
    </row>
    <row r="59" spans="1:14">
      <c r="A59" s="30" t="s">
        <v>1491</v>
      </c>
      <c r="B59" s="30" t="s">
        <v>1492</v>
      </c>
      <c r="C59" s="202" t="s">
        <v>1493</v>
      </c>
      <c r="D59" s="8" t="s">
        <v>1494</v>
      </c>
      <c r="E59" s="266">
        <v>1.1993933961221557</v>
      </c>
      <c r="F59" s="266">
        <v>1.2413583506268648</v>
      </c>
      <c r="G59" s="106">
        <v>1.2909263193225029</v>
      </c>
      <c r="H59" s="186">
        <v>1.3050476646569329</v>
      </c>
      <c r="I59" s="186">
        <v>1.3737867922443114</v>
      </c>
      <c r="J59" s="186">
        <v>1.3767185481091746</v>
      </c>
      <c r="K59" s="186">
        <v>1.3547281948008889</v>
      </c>
      <c r="L59" s="186">
        <v>1.4029073464613198</v>
      </c>
      <c r="M59" s="186">
        <v>1.4629350775832723</v>
      </c>
      <c r="N59" s="186">
        <v>1.4888809754779768</v>
      </c>
    </row>
    <row r="60" spans="1:14">
      <c r="A60" s="30" t="s">
        <v>1495</v>
      </c>
      <c r="B60" s="30" t="s">
        <v>1496</v>
      </c>
      <c r="C60" s="202" t="s">
        <v>1497</v>
      </c>
      <c r="D60" s="8" t="s">
        <v>1498</v>
      </c>
      <c r="E60" s="266">
        <v>1.1081635052315744</v>
      </c>
      <c r="F60" s="266">
        <v>1.1209421434376581</v>
      </c>
      <c r="G60" s="106">
        <v>1.1214532889659017</v>
      </c>
      <c r="H60" s="186">
        <v>1.1165974064475896</v>
      </c>
      <c r="I60" s="186">
        <v>1.2230437182770306</v>
      </c>
      <c r="J60" s="186">
        <v>1.2390167604618711</v>
      </c>
      <c r="K60" s="186">
        <v>1.2198488031527457</v>
      </c>
      <c r="L60" s="186">
        <v>1.218059793803894</v>
      </c>
      <c r="M60" s="186">
        <v>1.2424765767561683</v>
      </c>
      <c r="N60" s="186">
        <v>1.2505175348473463</v>
      </c>
    </row>
    <row r="61" spans="1:14">
      <c r="A61" s="30" t="s">
        <v>1499</v>
      </c>
      <c r="B61" s="30" t="s">
        <v>1500</v>
      </c>
      <c r="C61" s="202" t="s">
        <v>1501</v>
      </c>
      <c r="D61" s="8" t="s">
        <v>1502</v>
      </c>
      <c r="E61" s="266">
        <v>0.90177808453296526</v>
      </c>
      <c r="F61" s="266">
        <v>0.89407496877670434</v>
      </c>
      <c r="G61" s="106">
        <v>0.51816291987116281</v>
      </c>
      <c r="H61" s="186">
        <v>0.5262768684677579</v>
      </c>
      <c r="I61" s="186">
        <v>0.65712753894695319</v>
      </c>
      <c r="J61" s="186">
        <v>0.57434431078682713</v>
      </c>
      <c r="K61" s="186">
        <v>0.56448432261881287</v>
      </c>
      <c r="L61" s="186">
        <v>0.57742555708933152</v>
      </c>
      <c r="M61" s="186">
        <v>0.59221553934135274</v>
      </c>
      <c r="N61" s="186">
        <v>0.61501676197988564</v>
      </c>
    </row>
    <row r="62" spans="1:14">
      <c r="A62" s="30" t="s">
        <v>1503</v>
      </c>
      <c r="B62" s="30" t="s">
        <v>1504</v>
      </c>
      <c r="C62" s="202" t="s">
        <v>1505</v>
      </c>
      <c r="D62" s="8" t="s">
        <v>1506</v>
      </c>
      <c r="E62" s="266">
        <v>1.2572394802850113</v>
      </c>
      <c r="F62" s="266">
        <v>1.288431223112275</v>
      </c>
      <c r="G62" s="106">
        <v>1.1967319042714593</v>
      </c>
      <c r="H62" s="186">
        <v>1.2699964835664153</v>
      </c>
      <c r="I62" s="186">
        <v>1.0534211260713899</v>
      </c>
      <c r="J62" s="186">
        <v>0.9426998665547045</v>
      </c>
      <c r="K62" s="186">
        <v>0.95760243980882986</v>
      </c>
      <c r="L62" s="186">
        <v>1.017758101117737</v>
      </c>
      <c r="M62" s="186">
        <v>1.052315759520462</v>
      </c>
      <c r="N62" s="186">
        <v>1.1052724449021936</v>
      </c>
    </row>
    <row r="63" spans="1:14">
      <c r="A63" s="30" t="s">
        <v>1507</v>
      </c>
      <c r="B63" s="30" t="s">
        <v>1508</v>
      </c>
      <c r="C63" s="202" t="s">
        <v>1509</v>
      </c>
      <c r="D63" s="8" t="s">
        <v>1510</v>
      </c>
      <c r="E63" s="8">
        <v>1.35</v>
      </c>
      <c r="F63" s="202">
        <v>1.37</v>
      </c>
      <c r="G63" s="205">
        <v>1.3084444302818399</v>
      </c>
      <c r="H63" s="186">
        <v>1.3361010167950553</v>
      </c>
      <c r="I63" s="186">
        <v>1.3263171993287255</v>
      </c>
      <c r="J63" s="186">
        <v>1.3026169595629598</v>
      </c>
      <c r="K63" s="186">
        <v>1.2925343995785739</v>
      </c>
      <c r="L63" s="186">
        <v>1.3358271694868376</v>
      </c>
      <c r="M63" s="186">
        <v>1.3763565711030843</v>
      </c>
      <c r="N63" s="186">
        <v>1.4108364367286998</v>
      </c>
    </row>
    <row r="64" spans="1:14">
      <c r="A64" s="30"/>
      <c r="B64" s="30"/>
      <c r="C64" s="71"/>
      <c r="G64" s="182"/>
      <c r="H64" s="182"/>
      <c r="I64" s="182"/>
      <c r="J64" s="183"/>
      <c r="K64" s="184"/>
      <c r="L64" s="184"/>
      <c r="M64" s="184"/>
      <c r="N64" s="184"/>
    </row>
    <row r="65" spans="1:14">
      <c r="G65" s="182"/>
      <c r="H65" s="182"/>
      <c r="I65" s="182"/>
      <c r="J65" s="182"/>
      <c r="K65" s="185"/>
      <c r="L65" s="185"/>
      <c r="M65" s="185"/>
      <c r="N65" s="185"/>
    </row>
    <row r="66" spans="1:14">
      <c r="A66" s="4" t="s">
        <v>1511</v>
      </c>
      <c r="B66" s="30"/>
      <c r="C66" s="71"/>
      <c r="G66" s="182"/>
      <c r="H66" s="182"/>
      <c r="I66" s="182"/>
      <c r="J66" s="183"/>
      <c r="K66" s="184"/>
      <c r="L66" s="184"/>
      <c r="M66" s="184"/>
      <c r="N66" s="184"/>
    </row>
    <row r="67" spans="1:14">
      <c r="G67" s="182"/>
      <c r="H67" s="182"/>
      <c r="I67" s="182"/>
      <c r="J67" s="182"/>
      <c r="K67" s="185"/>
      <c r="L67" s="185"/>
      <c r="M67" s="185"/>
      <c r="N67" s="185"/>
    </row>
    <row r="68" spans="1:14">
      <c r="A68" s="79" t="s">
        <v>1512</v>
      </c>
      <c r="B68" s="30" t="s">
        <v>1513</v>
      </c>
      <c r="C68" s="202" t="s">
        <v>1514</v>
      </c>
      <c r="D68" s="8" t="s">
        <v>1515</v>
      </c>
      <c r="E68" s="231">
        <v>13668.8575833333</v>
      </c>
      <c r="F68" s="231">
        <v>14203</v>
      </c>
      <c r="G68" s="290">
        <v>14338.631416666669</v>
      </c>
      <c r="H68" s="291">
        <v>14523</v>
      </c>
      <c r="I68" s="291">
        <v>14515.069166666668</v>
      </c>
      <c r="J68" s="291">
        <v>14628.051666666668</v>
      </c>
      <c r="K68" s="292">
        <v>14492.717416666666</v>
      </c>
      <c r="L68" s="292">
        <v>14931.553249999999</v>
      </c>
      <c r="M68" s="292">
        <v>15315.269166666663</v>
      </c>
      <c r="N68" s="292">
        <v>15818.296666666667</v>
      </c>
    </row>
    <row r="69" spans="1:14">
      <c r="A69" s="30"/>
      <c r="B69" s="30" t="s">
        <v>1516</v>
      </c>
      <c r="C69" s="71">
        <v>3</v>
      </c>
      <c r="D69" s="8" t="s">
        <v>1517</v>
      </c>
      <c r="E69" s="270">
        <f>E68/E32</f>
        <v>0.36620204638411025</v>
      </c>
      <c r="F69" s="270">
        <v>0.37392059814658801</v>
      </c>
      <c r="G69" s="206">
        <v>0.38</v>
      </c>
      <c r="H69" s="189">
        <v>0.38300000000000001</v>
      </c>
      <c r="I69" s="189">
        <v>0.38382391957761502</v>
      </c>
      <c r="J69" s="189">
        <v>0.38594405748157534</v>
      </c>
      <c r="K69" s="189">
        <v>0.38204079126576163</v>
      </c>
      <c r="L69" s="189">
        <v>0.38484376530322945</v>
      </c>
      <c r="M69" s="189">
        <v>0.38551285439793248</v>
      </c>
      <c r="N69" s="189">
        <v>0.38463943262411349</v>
      </c>
    </row>
    <row r="70" spans="1:14">
      <c r="A70" s="30"/>
      <c r="B70" s="30" t="s">
        <v>1518</v>
      </c>
      <c r="C70" s="71" t="s">
        <v>1519</v>
      </c>
      <c r="D70" s="8" t="s">
        <v>1520</v>
      </c>
      <c r="E70" s="231">
        <v>19494.166666666668</v>
      </c>
      <c r="F70" s="231">
        <v>20172</v>
      </c>
      <c r="G70" s="290">
        <v>20417.5</v>
      </c>
      <c r="H70" s="291">
        <v>20603</v>
      </c>
      <c r="I70" s="291">
        <v>20776.166666666668</v>
      </c>
      <c r="J70" s="291">
        <v>21319.083333333332</v>
      </c>
      <c r="K70" s="292">
        <v>21068.583333333332</v>
      </c>
      <c r="L70" s="292">
        <v>21420</v>
      </c>
      <c r="M70" s="292">
        <v>21916.416666666672</v>
      </c>
      <c r="N70" s="292">
        <v>22395.25</v>
      </c>
    </row>
    <row r="71" spans="1:14">
      <c r="A71" s="30"/>
      <c r="B71" s="30" t="s">
        <v>1521</v>
      </c>
      <c r="C71" s="71">
        <v>3</v>
      </c>
      <c r="D71" s="8" t="s">
        <v>1522</v>
      </c>
      <c r="E71" s="270">
        <f>E70/E33</f>
        <v>0.35826962189713057</v>
      </c>
      <c r="F71" s="270">
        <v>0.36705060319886457</v>
      </c>
      <c r="G71" s="206">
        <v>0.38800000000000001</v>
      </c>
      <c r="H71" s="189">
        <v>0.38400000000000001</v>
      </c>
      <c r="I71" s="189">
        <v>0.38997234527116653</v>
      </c>
      <c r="J71" s="189">
        <v>0.40744368422393801</v>
      </c>
      <c r="K71" s="189">
        <v>0.40579717123467962</v>
      </c>
      <c r="L71" s="189">
        <v>0.3991949010399195</v>
      </c>
      <c r="M71" s="189">
        <v>0.39641892462226735</v>
      </c>
      <c r="N71" s="189">
        <v>0.39518007446489384</v>
      </c>
    </row>
    <row r="72" spans="1:14">
      <c r="A72" s="47"/>
      <c r="B72" s="47"/>
      <c r="C72" s="63"/>
      <c r="G72" s="63"/>
      <c r="H72" s="63"/>
      <c r="I72" s="63"/>
      <c r="J72" s="88"/>
      <c r="K72" s="89"/>
      <c r="L72" s="89"/>
      <c r="M72" s="89"/>
      <c r="N72" s="89"/>
    </row>
    <row r="73" spans="1:14">
      <c r="A73" s="4"/>
      <c r="B73" s="47"/>
      <c r="C73" s="63"/>
      <c r="G73" s="63"/>
      <c r="H73" s="63"/>
      <c r="I73" s="63"/>
      <c r="J73" s="88"/>
      <c r="K73" s="89"/>
      <c r="L73" s="89"/>
      <c r="M73" s="89"/>
      <c r="N73" s="89"/>
    </row>
    <row r="74" spans="1:14">
      <c r="A74" s="254" t="s">
        <v>1523</v>
      </c>
      <c r="B74" s="249"/>
      <c r="C74" s="232"/>
      <c r="G74" s="63"/>
      <c r="H74" s="63"/>
      <c r="I74" s="63"/>
      <c r="J74" s="63"/>
      <c r="K74" s="63"/>
      <c r="L74" s="63"/>
      <c r="M74" s="63"/>
      <c r="N74" s="63"/>
    </row>
    <row r="75" spans="1:14" ht="15.75" customHeight="1">
      <c r="A75" s="254" t="s">
        <v>1524</v>
      </c>
      <c r="B75" s="249"/>
      <c r="C75" s="232"/>
      <c r="K75" s="5"/>
      <c r="L75" s="5"/>
      <c r="M75" s="5"/>
      <c r="N75" s="5"/>
    </row>
    <row r="76" spans="1:14">
      <c r="A76" s="254" t="s">
        <v>1525</v>
      </c>
      <c r="B76" s="244"/>
      <c r="C76" s="235"/>
      <c r="K76" s="5"/>
      <c r="L76" s="5"/>
      <c r="M76" s="5"/>
      <c r="N76" s="63"/>
    </row>
    <row r="77" spans="1:14" ht="15" customHeight="1">
      <c r="A77" s="247" t="s">
        <v>1526</v>
      </c>
      <c r="B77" s="245"/>
      <c r="C77" s="233"/>
      <c r="K77" s="5"/>
      <c r="L77" s="5"/>
      <c r="M77" s="5"/>
      <c r="N77" s="5"/>
    </row>
    <row r="78" spans="1:14" ht="15" customHeight="1">
      <c r="A78" s="247" t="s">
        <v>1527</v>
      </c>
      <c r="B78" s="244"/>
      <c r="C78" s="235"/>
      <c r="K78" s="5"/>
      <c r="L78" s="5"/>
      <c r="M78" s="5"/>
      <c r="N78" s="5"/>
    </row>
    <row r="79" spans="1:14">
      <c r="A79" s="247" t="s">
        <v>1528</v>
      </c>
      <c r="B79" s="244"/>
      <c r="C79" s="235"/>
      <c r="K79" s="5"/>
      <c r="L79" s="5"/>
      <c r="M79" s="5"/>
      <c r="N79" s="5"/>
    </row>
    <row r="80" spans="1:14">
      <c r="A80" s="247" t="s">
        <v>1529</v>
      </c>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sheetData>
  <customSheetViews>
    <customSheetView guid="{595D07C0-E761-11DC-9357-001B6391840E}" fitToPage="1" topLeftCell="A76">
      <selection activeCell="A67" sqref="A67"/>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F0335B52-931C-4173-85AE-87F3D6604B59}" showPageBreaks="1" showRuler="0">
      <selection activeCell="A113" sqref="A113:A116"/>
      <pageMargins left="0.7" right="0.7" top="0.78740157499999996" bottom="0.78740157499999996" header="0.3" footer="0.3"/>
      <headerFooter alignWithMargins="0"/>
    </customSheetView>
  </customSheetViews>
  <phoneticPr fontId="11" type="noConversion"/>
  <conditionalFormatting sqref="J74:N74 J47:N71 I26:I29 J27:N29 I31:I34 J32:N34 I36:I39 J37:N39 G3:G5 H3:N24 H46:I74 G63:G74">
    <cfRule type="cellIs" dxfId="2395" priority="6096" operator="equal">
      <formula>"-"</formula>
    </cfRule>
  </conditionalFormatting>
  <conditionalFormatting sqref="J69:N71 I68:I71 I36:I64 J37:N63 I66 I6:N33">
    <cfRule type="cellIs" dxfId="2394" priority="6082" operator="equal">
      <formula>"-"</formula>
    </cfRule>
  </conditionalFormatting>
  <conditionalFormatting sqref="I37:N63">
    <cfRule type="cellIs" dxfId="2393" priority="198" operator="equal">
      <formula>"-"</formula>
    </cfRule>
  </conditionalFormatting>
  <conditionalFormatting sqref="I68:N71">
    <cfRule type="cellIs" dxfId="2392" priority="197" operator="equal">
      <formula>"-"</formula>
    </cfRule>
  </conditionalFormatting>
  <conditionalFormatting sqref="H37:H63 G63">
    <cfRule type="cellIs" dxfId="2391" priority="170" operator="equal">
      <formula>"-"</formula>
    </cfRule>
  </conditionalFormatting>
  <conditionalFormatting sqref="G68:H71">
    <cfRule type="cellIs" dxfId="2390" priority="169" operator="equal">
      <formula>"-"</formula>
    </cfRule>
  </conditionalFormatting>
  <conditionalFormatting sqref="G36 G32:G34 H26:H29 H31:H34 H36:H39">
    <cfRule type="cellIs" dxfId="2389" priority="172" operator="equal">
      <formula>"-"</formula>
    </cfRule>
  </conditionalFormatting>
  <conditionalFormatting sqref="G68:H71 G32:G33 G66:H66 H6:H33 H36:H64 G36 G63:G64">
    <cfRule type="cellIs" dxfId="2388" priority="171" operator="equal">
      <formula>"-"</formula>
    </cfRule>
  </conditionalFormatting>
  <conditionalFormatting sqref="G32:G33">
    <cfRule type="cellIs" dxfId="2387" priority="167" stopIfTrue="1" operator="equal">
      <formula>"-"</formula>
    </cfRule>
    <cfRule type="containsText" dxfId="2386" priority="168" stopIfTrue="1" operator="containsText" text="leer">
      <formula>NOT(ISERROR(SEARCH("leer",G32)))</formula>
    </cfRule>
  </conditionalFormatting>
  <conditionalFormatting sqref="G32:G33">
    <cfRule type="cellIs" dxfId="2385" priority="165" stopIfTrue="1" operator="equal">
      <formula>"-"</formula>
    </cfRule>
    <cfRule type="containsText" dxfId="2384" priority="166" stopIfTrue="1" operator="containsText" text="leer">
      <formula>NOT(ISERROR(SEARCH("leer",G32)))</formula>
    </cfRule>
  </conditionalFormatting>
  <conditionalFormatting sqref="G32:G33">
    <cfRule type="cellIs" dxfId="2383" priority="163" stopIfTrue="1" operator="equal">
      <formula>"-"</formula>
    </cfRule>
    <cfRule type="containsText" dxfId="2382" priority="164" stopIfTrue="1" operator="containsText" text="leer">
      <formula>NOT(ISERROR(SEARCH("leer",G32)))</formula>
    </cfRule>
  </conditionalFormatting>
  <conditionalFormatting sqref="G32:G33">
    <cfRule type="cellIs" dxfId="2381" priority="161" stopIfTrue="1" operator="equal">
      <formula>"-"</formula>
    </cfRule>
    <cfRule type="containsText" dxfId="2380" priority="162" stopIfTrue="1" operator="containsText" text="leer">
      <formula>NOT(ISERROR(SEARCH("leer",G32)))</formula>
    </cfRule>
  </conditionalFormatting>
  <conditionalFormatting sqref="G32:G33">
    <cfRule type="cellIs" dxfId="2379" priority="159" stopIfTrue="1" operator="equal">
      <formula>"-"</formula>
    </cfRule>
    <cfRule type="containsText" dxfId="2378" priority="160" stopIfTrue="1" operator="containsText" text="leer">
      <formula>NOT(ISERROR(SEARCH("leer",G32)))</formula>
    </cfRule>
  </conditionalFormatting>
  <conditionalFormatting sqref="G63">
    <cfRule type="cellIs" dxfId="2377" priority="157" stopIfTrue="1" operator="equal">
      <formula>"-"</formula>
    </cfRule>
    <cfRule type="containsText" dxfId="2376" priority="158" stopIfTrue="1" operator="containsText" text="leer">
      <formula>NOT(ISERROR(SEARCH("leer",G63)))</formula>
    </cfRule>
  </conditionalFormatting>
  <conditionalFormatting sqref="G63">
    <cfRule type="cellIs" dxfId="2375" priority="155" stopIfTrue="1" operator="equal">
      <formula>"-"</formula>
    </cfRule>
    <cfRule type="containsText" dxfId="2374" priority="156" stopIfTrue="1" operator="containsText" text="leer">
      <formula>NOT(ISERROR(SEARCH("leer",G63)))</formula>
    </cfRule>
  </conditionalFormatting>
  <conditionalFormatting sqref="G63">
    <cfRule type="cellIs" dxfId="2373" priority="153" stopIfTrue="1" operator="equal">
      <formula>"-"</formula>
    </cfRule>
    <cfRule type="containsText" dxfId="2372" priority="154" stopIfTrue="1" operator="containsText" text="leer">
      <formula>NOT(ISERROR(SEARCH("leer",G63)))</formula>
    </cfRule>
  </conditionalFormatting>
  <conditionalFormatting sqref="G63">
    <cfRule type="cellIs" dxfId="2371" priority="151" stopIfTrue="1" operator="equal">
      <formula>"-"</formula>
    </cfRule>
    <cfRule type="containsText" dxfId="2370" priority="152" stopIfTrue="1" operator="containsText" text="leer">
      <formula>NOT(ISERROR(SEARCH("leer",G63)))</formula>
    </cfRule>
  </conditionalFormatting>
  <conditionalFormatting sqref="G63">
    <cfRule type="cellIs" dxfId="2369" priority="149" stopIfTrue="1" operator="equal">
      <formula>"-"</formula>
    </cfRule>
    <cfRule type="containsText" dxfId="2368" priority="150" stopIfTrue="1" operator="containsText" text="leer">
      <formula>NOT(ISERROR(SEARCH("leer",G63)))</formula>
    </cfRule>
  </conditionalFormatting>
  <conditionalFormatting sqref="G68:G71">
    <cfRule type="cellIs" dxfId="2367" priority="147" stopIfTrue="1" operator="equal">
      <formula>"-"</formula>
    </cfRule>
    <cfRule type="containsText" dxfId="2366" priority="148" stopIfTrue="1" operator="containsText" text="leer">
      <formula>NOT(ISERROR(SEARCH("leer",G68)))</formula>
    </cfRule>
  </conditionalFormatting>
  <conditionalFormatting sqref="G68:G71">
    <cfRule type="cellIs" dxfId="2365" priority="145" stopIfTrue="1" operator="equal">
      <formula>"-"</formula>
    </cfRule>
    <cfRule type="containsText" dxfId="2364" priority="146" stopIfTrue="1" operator="containsText" text="leer">
      <formula>NOT(ISERROR(SEARCH("leer",G68)))</formula>
    </cfRule>
  </conditionalFormatting>
  <conditionalFormatting sqref="G68:G71">
    <cfRule type="cellIs" dxfId="2363" priority="143" stopIfTrue="1" operator="equal">
      <formula>"-"</formula>
    </cfRule>
    <cfRule type="containsText" dxfId="2362" priority="144" stopIfTrue="1" operator="containsText" text="leer">
      <formula>NOT(ISERROR(SEARCH("leer",G68)))</formula>
    </cfRule>
  </conditionalFormatting>
  <conditionalFormatting sqref="G68:G71">
    <cfRule type="cellIs" dxfId="2361" priority="141" stopIfTrue="1" operator="equal">
      <formula>"-"</formula>
    </cfRule>
    <cfRule type="containsText" dxfId="2360" priority="142" stopIfTrue="1" operator="containsText" text="leer">
      <formula>NOT(ISERROR(SEARCH("leer",G68)))</formula>
    </cfRule>
  </conditionalFormatting>
  <conditionalFormatting sqref="G68:G71">
    <cfRule type="cellIs" dxfId="2359" priority="139" stopIfTrue="1" operator="equal">
      <formula>"-"</formula>
    </cfRule>
    <cfRule type="containsText" dxfId="2358" priority="140" stopIfTrue="1" operator="containsText" text="leer">
      <formula>NOT(ISERROR(SEARCH("leer",G68)))</formula>
    </cfRule>
  </conditionalFormatting>
  <conditionalFormatting sqref="G32:G33">
    <cfRule type="cellIs" dxfId="2357" priority="138" operator="equal">
      <formula>"-"</formula>
    </cfRule>
  </conditionalFormatting>
  <conditionalFormatting sqref="G32:G33">
    <cfRule type="cellIs" dxfId="2356" priority="137" operator="equal">
      <formula>"-"</formula>
    </cfRule>
  </conditionalFormatting>
  <conditionalFormatting sqref="G32:G33">
    <cfRule type="cellIs" dxfId="2355" priority="135" stopIfTrue="1" operator="equal">
      <formula>"-"</formula>
    </cfRule>
    <cfRule type="containsText" dxfId="2354" priority="136" stopIfTrue="1" operator="containsText" text="leer">
      <formula>NOT(ISERROR(SEARCH("leer",G32)))</formula>
    </cfRule>
  </conditionalFormatting>
  <conditionalFormatting sqref="G32:G33">
    <cfRule type="cellIs" dxfId="2353" priority="133" stopIfTrue="1" operator="equal">
      <formula>"-"</formula>
    </cfRule>
    <cfRule type="containsText" dxfId="2352" priority="134" stopIfTrue="1" operator="containsText" text="leer">
      <formula>NOT(ISERROR(SEARCH("leer",G32)))</formula>
    </cfRule>
  </conditionalFormatting>
  <conditionalFormatting sqref="G32:G33">
    <cfRule type="cellIs" dxfId="2351" priority="131" stopIfTrue="1" operator="equal">
      <formula>"-"</formula>
    </cfRule>
    <cfRule type="containsText" dxfId="2350" priority="132" stopIfTrue="1" operator="containsText" text="leer">
      <formula>NOT(ISERROR(SEARCH("leer",G32)))</formula>
    </cfRule>
  </conditionalFormatting>
  <conditionalFormatting sqref="G32:G33">
    <cfRule type="cellIs" dxfId="2349" priority="129" stopIfTrue="1" operator="equal">
      <formula>"-"</formula>
    </cfRule>
    <cfRule type="containsText" dxfId="2348" priority="130" stopIfTrue="1" operator="containsText" text="leer">
      <formula>NOT(ISERROR(SEARCH("leer",G32)))</formula>
    </cfRule>
  </conditionalFormatting>
  <conditionalFormatting sqref="G32:G33">
    <cfRule type="cellIs" dxfId="2347" priority="127" stopIfTrue="1" operator="equal">
      <formula>"-"</formula>
    </cfRule>
    <cfRule type="containsText" dxfId="2346" priority="128" stopIfTrue="1" operator="containsText" text="leer">
      <formula>NOT(ISERROR(SEARCH("leer",G32)))</formula>
    </cfRule>
  </conditionalFormatting>
  <conditionalFormatting sqref="G63">
    <cfRule type="cellIs" dxfId="2345" priority="126" operator="equal">
      <formula>"-"</formula>
    </cfRule>
  </conditionalFormatting>
  <conditionalFormatting sqref="G63">
    <cfRule type="cellIs" dxfId="2344" priority="125" operator="equal">
      <formula>"-"</formula>
    </cfRule>
  </conditionalFormatting>
  <conditionalFormatting sqref="G63">
    <cfRule type="cellIs" dxfId="2343" priority="124" operator="equal">
      <formula>"-"</formula>
    </cfRule>
  </conditionalFormatting>
  <conditionalFormatting sqref="G63">
    <cfRule type="cellIs" dxfId="2342" priority="122" stopIfTrue="1" operator="equal">
      <formula>"-"</formula>
    </cfRule>
    <cfRule type="containsText" dxfId="2341" priority="123" stopIfTrue="1" operator="containsText" text="leer">
      <formula>NOT(ISERROR(SEARCH("leer",G63)))</formula>
    </cfRule>
  </conditionalFormatting>
  <conditionalFormatting sqref="G63">
    <cfRule type="cellIs" dxfId="2340" priority="120" stopIfTrue="1" operator="equal">
      <formula>"-"</formula>
    </cfRule>
    <cfRule type="containsText" dxfId="2339" priority="121" stopIfTrue="1" operator="containsText" text="leer">
      <formula>NOT(ISERROR(SEARCH("leer",G63)))</formula>
    </cfRule>
  </conditionalFormatting>
  <conditionalFormatting sqref="G63">
    <cfRule type="cellIs" dxfId="2338" priority="118" stopIfTrue="1" operator="equal">
      <formula>"-"</formula>
    </cfRule>
    <cfRule type="containsText" dxfId="2337" priority="119" stopIfTrue="1" operator="containsText" text="leer">
      <formula>NOT(ISERROR(SEARCH("leer",G63)))</formula>
    </cfRule>
  </conditionalFormatting>
  <conditionalFormatting sqref="G63">
    <cfRule type="cellIs" dxfId="2336" priority="116" stopIfTrue="1" operator="equal">
      <formula>"-"</formula>
    </cfRule>
    <cfRule type="containsText" dxfId="2335" priority="117" stopIfTrue="1" operator="containsText" text="leer">
      <formula>NOT(ISERROR(SEARCH("leer",G63)))</formula>
    </cfRule>
  </conditionalFormatting>
  <conditionalFormatting sqref="G63">
    <cfRule type="cellIs" dxfId="2334" priority="114" stopIfTrue="1" operator="equal">
      <formula>"-"</formula>
    </cfRule>
    <cfRule type="containsText" dxfId="2333" priority="115" stopIfTrue="1" operator="containsText" text="leer">
      <formula>NOT(ISERROR(SEARCH("leer",G63)))</formula>
    </cfRule>
  </conditionalFormatting>
  <conditionalFormatting sqref="G68:G71">
    <cfRule type="cellIs" dxfId="2332" priority="113" operator="equal">
      <formula>"-"</formula>
    </cfRule>
  </conditionalFormatting>
  <conditionalFormatting sqref="G68:G71">
    <cfRule type="cellIs" dxfId="2331" priority="112" operator="equal">
      <formula>"-"</formula>
    </cfRule>
  </conditionalFormatting>
  <conditionalFormatting sqref="G68:G71">
    <cfRule type="cellIs" dxfId="2330" priority="111" operator="equal">
      <formula>"-"</formula>
    </cfRule>
  </conditionalFormatting>
  <conditionalFormatting sqref="G68:G71">
    <cfRule type="cellIs" dxfId="2329" priority="109" stopIfTrue="1" operator="equal">
      <formula>"-"</formula>
    </cfRule>
    <cfRule type="containsText" dxfId="2328" priority="110" stopIfTrue="1" operator="containsText" text="leer">
      <formula>NOT(ISERROR(SEARCH("leer",G68)))</formula>
    </cfRule>
  </conditionalFormatting>
  <conditionalFormatting sqref="G68:G71">
    <cfRule type="cellIs" dxfId="2327" priority="107" stopIfTrue="1" operator="equal">
      <formula>"-"</formula>
    </cfRule>
    <cfRule type="containsText" dxfId="2326" priority="108" stopIfTrue="1" operator="containsText" text="leer">
      <formula>NOT(ISERROR(SEARCH("leer",G68)))</formula>
    </cfRule>
  </conditionalFormatting>
  <conditionalFormatting sqref="G68:G71">
    <cfRule type="cellIs" dxfId="2325" priority="105" stopIfTrue="1" operator="equal">
      <formula>"-"</formula>
    </cfRule>
    <cfRule type="containsText" dxfId="2324" priority="106" stopIfTrue="1" operator="containsText" text="leer">
      <formula>NOT(ISERROR(SEARCH("leer",G68)))</formula>
    </cfRule>
  </conditionalFormatting>
  <conditionalFormatting sqref="G68:G71">
    <cfRule type="cellIs" dxfId="2323" priority="103" stopIfTrue="1" operator="equal">
      <formula>"-"</formula>
    </cfRule>
    <cfRule type="containsText" dxfId="2322" priority="104" stopIfTrue="1" operator="containsText" text="leer">
      <formula>NOT(ISERROR(SEARCH("leer",G68)))</formula>
    </cfRule>
  </conditionalFormatting>
  <conditionalFormatting sqref="G68:G71">
    <cfRule type="cellIs" dxfId="2321" priority="101" stopIfTrue="1" operator="equal">
      <formula>"-"</formula>
    </cfRule>
    <cfRule type="containsText" dxfId="2320" priority="102" stopIfTrue="1" operator="containsText" text="leer">
      <formula>NOT(ISERROR(SEARCH("leer",G68)))</formula>
    </cfRule>
  </conditionalFormatting>
  <conditionalFormatting sqref="F3">
    <cfRule type="cellIs" dxfId="2319" priority="100" operator="equal">
      <formula>"-"</formula>
    </cfRule>
  </conditionalFormatting>
  <conditionalFormatting sqref="F3">
    <cfRule type="cellIs" dxfId="2318" priority="99" operator="equal">
      <formula>"-"</formula>
    </cfRule>
  </conditionalFormatting>
  <conditionalFormatting sqref="F6:F33">
    <cfRule type="cellIs" dxfId="2317" priority="97" stopIfTrue="1" operator="equal">
      <formula>"-"</formula>
    </cfRule>
    <cfRule type="containsText" dxfId="2316" priority="98" stopIfTrue="1" operator="containsText" text="leer">
      <formula>NOT(ISERROR(SEARCH("leer",F6)))</formula>
    </cfRule>
  </conditionalFormatting>
  <conditionalFormatting sqref="F6:F33">
    <cfRule type="cellIs" dxfId="2315" priority="96" stopIfTrue="1" operator="equal">
      <formula>"-"</formula>
    </cfRule>
  </conditionalFormatting>
  <conditionalFormatting sqref="F6:F33">
    <cfRule type="cellIs" dxfId="2314" priority="94" stopIfTrue="1" operator="equal">
      <formula>"-"</formula>
    </cfRule>
    <cfRule type="containsText" dxfId="2313" priority="95" stopIfTrue="1" operator="containsText" text="leer">
      <formula>NOT(ISERROR(SEARCH("leer",F6)))</formula>
    </cfRule>
  </conditionalFormatting>
  <conditionalFormatting sqref="F6:F33">
    <cfRule type="cellIs" dxfId="2312" priority="93" stopIfTrue="1" operator="equal">
      <formula>"-"</formula>
    </cfRule>
  </conditionalFormatting>
  <conditionalFormatting sqref="F37:F63">
    <cfRule type="cellIs" dxfId="2311" priority="91" stopIfTrue="1" operator="equal">
      <formula>"-"</formula>
    </cfRule>
    <cfRule type="containsText" dxfId="2310" priority="92" stopIfTrue="1" operator="containsText" text="leer">
      <formula>NOT(ISERROR(SEARCH("leer",F37)))</formula>
    </cfRule>
  </conditionalFormatting>
  <conditionalFormatting sqref="F37:F63">
    <cfRule type="cellIs" dxfId="2309" priority="90" stopIfTrue="1" operator="equal">
      <formula>"-"</formula>
    </cfRule>
  </conditionalFormatting>
  <conditionalFormatting sqref="F37:F63">
    <cfRule type="cellIs" dxfId="2308" priority="88" stopIfTrue="1" operator="equal">
      <formula>"-"</formula>
    </cfRule>
    <cfRule type="containsText" dxfId="2307" priority="89" stopIfTrue="1" operator="containsText" text="leer">
      <formula>NOT(ISERROR(SEARCH("leer",F37)))</formula>
    </cfRule>
  </conditionalFormatting>
  <conditionalFormatting sqref="F37:F63">
    <cfRule type="cellIs" dxfId="2306" priority="87" stopIfTrue="1" operator="equal">
      <formula>"-"</formula>
    </cfRule>
  </conditionalFormatting>
  <conditionalFormatting sqref="F68:F71">
    <cfRule type="cellIs" dxfId="2305" priority="85" stopIfTrue="1" operator="equal">
      <formula>"-"</formula>
    </cfRule>
    <cfRule type="containsText" dxfId="2304" priority="86" stopIfTrue="1" operator="containsText" text="leer">
      <formula>NOT(ISERROR(SEARCH("leer",F68)))</formula>
    </cfRule>
  </conditionalFormatting>
  <conditionalFormatting sqref="F68:F71">
    <cfRule type="cellIs" dxfId="2303" priority="84" stopIfTrue="1" operator="equal">
      <formula>"-"</formula>
    </cfRule>
  </conditionalFormatting>
  <conditionalFormatting sqref="F68:F71">
    <cfRule type="cellIs" dxfId="2302" priority="82" stopIfTrue="1" operator="equal">
      <formula>"-"</formula>
    </cfRule>
    <cfRule type="containsText" dxfId="2301" priority="83" stopIfTrue="1" operator="containsText" text="leer">
      <formula>NOT(ISERROR(SEARCH("leer",F68)))</formula>
    </cfRule>
  </conditionalFormatting>
  <conditionalFormatting sqref="F68:F71">
    <cfRule type="cellIs" dxfId="2300" priority="81" stopIfTrue="1" operator="equal">
      <formula>"-"</formula>
    </cfRule>
  </conditionalFormatting>
  <conditionalFormatting sqref="F68:F71">
    <cfRule type="cellIs" dxfId="2299" priority="79" stopIfTrue="1" operator="equal">
      <formula>"-"</formula>
    </cfRule>
    <cfRule type="containsText" dxfId="2298" priority="80" stopIfTrue="1" operator="containsText" text="leer">
      <formula>NOT(ISERROR(SEARCH("leer",F68)))</formula>
    </cfRule>
  </conditionalFormatting>
  <conditionalFormatting sqref="F68:F71">
    <cfRule type="cellIs" dxfId="2297" priority="78" stopIfTrue="1" operator="equal">
      <formula>"-"</formula>
    </cfRule>
  </conditionalFormatting>
  <conditionalFormatting sqref="F68:F71">
    <cfRule type="cellIs" dxfId="2296" priority="76" stopIfTrue="1" operator="equal">
      <formula>"-"</formula>
    </cfRule>
    <cfRule type="containsText" dxfId="2295" priority="77" stopIfTrue="1" operator="containsText" text="leer">
      <formula>NOT(ISERROR(SEARCH("leer",F68)))</formula>
    </cfRule>
  </conditionalFormatting>
  <conditionalFormatting sqref="F68:F71">
    <cfRule type="cellIs" dxfId="2294" priority="75" stopIfTrue="1" operator="equal">
      <formula>"-"</formula>
    </cfRule>
  </conditionalFormatting>
  <conditionalFormatting sqref="F6:F33">
    <cfRule type="cellIs" dxfId="2293" priority="73" stopIfTrue="1" operator="equal">
      <formula>"-"</formula>
    </cfRule>
    <cfRule type="containsText" dxfId="2292" priority="74" stopIfTrue="1" operator="containsText" text="leer">
      <formula>NOT(ISERROR(SEARCH("leer",F6)))</formula>
    </cfRule>
  </conditionalFormatting>
  <conditionalFormatting sqref="F6:F33">
    <cfRule type="cellIs" dxfId="2291" priority="72" stopIfTrue="1" operator="equal">
      <formula>"-"</formula>
    </cfRule>
  </conditionalFormatting>
  <conditionalFormatting sqref="F6:F33">
    <cfRule type="cellIs" dxfId="2290" priority="70" stopIfTrue="1" operator="equal">
      <formula>"-"</formula>
    </cfRule>
    <cfRule type="containsText" dxfId="2289" priority="71" stopIfTrue="1" operator="containsText" text="leer">
      <formula>NOT(ISERROR(SEARCH("leer",F6)))</formula>
    </cfRule>
  </conditionalFormatting>
  <conditionalFormatting sqref="F6:F33">
    <cfRule type="cellIs" dxfId="2288" priority="69" stopIfTrue="1" operator="equal">
      <formula>"-"</formula>
    </cfRule>
  </conditionalFormatting>
  <conditionalFormatting sqref="F37:F63">
    <cfRule type="cellIs" dxfId="2287" priority="67" stopIfTrue="1" operator="equal">
      <formula>"-"</formula>
    </cfRule>
    <cfRule type="containsText" dxfId="2286" priority="68" stopIfTrue="1" operator="containsText" text="leer">
      <formula>NOT(ISERROR(SEARCH("leer",F37)))</formula>
    </cfRule>
  </conditionalFormatting>
  <conditionalFormatting sqref="F37:F63">
    <cfRule type="cellIs" dxfId="2285" priority="66" stopIfTrue="1" operator="equal">
      <formula>"-"</formula>
    </cfRule>
  </conditionalFormatting>
  <conditionalFormatting sqref="F37:F63">
    <cfRule type="cellIs" dxfId="2284" priority="64" stopIfTrue="1" operator="equal">
      <formula>"-"</formula>
    </cfRule>
    <cfRule type="containsText" dxfId="2283" priority="65" stopIfTrue="1" operator="containsText" text="leer">
      <formula>NOT(ISERROR(SEARCH("leer",F37)))</formula>
    </cfRule>
  </conditionalFormatting>
  <conditionalFormatting sqref="F37:F63">
    <cfRule type="cellIs" dxfId="2282" priority="63" stopIfTrue="1" operator="equal">
      <formula>"-"</formula>
    </cfRule>
  </conditionalFormatting>
  <conditionalFormatting sqref="E3">
    <cfRule type="cellIs" dxfId="2281" priority="62" operator="equal">
      <formula>"-"</formula>
    </cfRule>
  </conditionalFormatting>
  <conditionalFormatting sqref="E3">
    <cfRule type="cellIs" dxfId="2280" priority="61" operator="equal">
      <formula>"-"</formula>
    </cfRule>
  </conditionalFormatting>
  <conditionalFormatting sqref="E68">
    <cfRule type="cellIs" dxfId="2279" priority="35" stopIfTrue="1" operator="equal">
      <formula>"-"</formula>
    </cfRule>
    <cfRule type="containsText" dxfId="2278" priority="36" stopIfTrue="1" operator="containsText" text="leer">
      <formula>NOT(ISERROR(SEARCH("leer",E68)))</formula>
    </cfRule>
  </conditionalFormatting>
  <conditionalFormatting sqref="E68">
    <cfRule type="cellIs" dxfId="2277" priority="34" stopIfTrue="1" operator="equal">
      <formula>"-"</formula>
    </cfRule>
  </conditionalFormatting>
  <conditionalFormatting sqref="E68">
    <cfRule type="cellIs" dxfId="2276" priority="32" stopIfTrue="1" operator="equal">
      <formula>"-"</formula>
    </cfRule>
    <cfRule type="containsText" dxfId="2275" priority="33" stopIfTrue="1" operator="containsText" text="leer">
      <formula>NOT(ISERROR(SEARCH("leer",E68)))</formula>
    </cfRule>
  </conditionalFormatting>
  <conditionalFormatting sqref="E68">
    <cfRule type="cellIs" dxfId="2274" priority="31" stopIfTrue="1" operator="equal">
      <formula>"-"</formula>
    </cfRule>
  </conditionalFormatting>
  <conditionalFormatting sqref="E68">
    <cfRule type="cellIs" dxfId="2273" priority="29" stopIfTrue="1" operator="equal">
      <formula>"-"</formula>
    </cfRule>
    <cfRule type="containsText" dxfId="2272" priority="30" stopIfTrue="1" operator="containsText" text="leer">
      <formula>NOT(ISERROR(SEARCH("leer",E68)))</formula>
    </cfRule>
  </conditionalFormatting>
  <conditionalFormatting sqref="E68">
    <cfRule type="cellIs" dxfId="2271" priority="28" stopIfTrue="1" operator="equal">
      <formula>"-"</formula>
    </cfRule>
  </conditionalFormatting>
  <conditionalFormatting sqref="E68">
    <cfRule type="cellIs" dxfId="2270" priority="26" stopIfTrue="1" operator="equal">
      <formula>"-"</formula>
    </cfRule>
    <cfRule type="containsText" dxfId="2269" priority="27" stopIfTrue="1" operator="containsText" text="leer">
      <formula>NOT(ISERROR(SEARCH("leer",E68)))</formula>
    </cfRule>
  </conditionalFormatting>
  <conditionalFormatting sqref="E68">
    <cfRule type="cellIs" dxfId="2268" priority="25" stopIfTrue="1" operator="equal">
      <formula>"-"</formula>
    </cfRule>
  </conditionalFormatting>
  <conditionalFormatting sqref="E70">
    <cfRule type="cellIs" dxfId="2267" priority="23" stopIfTrue="1" operator="equal">
      <formula>"-"</formula>
    </cfRule>
    <cfRule type="containsText" dxfId="2266" priority="24" stopIfTrue="1" operator="containsText" text="leer">
      <formula>NOT(ISERROR(SEARCH("leer",E70)))</formula>
    </cfRule>
  </conditionalFormatting>
  <conditionalFormatting sqref="E70">
    <cfRule type="cellIs" dxfId="2265" priority="22" stopIfTrue="1" operator="equal">
      <formula>"-"</formula>
    </cfRule>
  </conditionalFormatting>
  <conditionalFormatting sqref="E70">
    <cfRule type="cellIs" dxfId="2264" priority="20" stopIfTrue="1" operator="equal">
      <formula>"-"</formula>
    </cfRule>
    <cfRule type="containsText" dxfId="2263" priority="21" stopIfTrue="1" operator="containsText" text="leer">
      <formula>NOT(ISERROR(SEARCH("leer",E70)))</formula>
    </cfRule>
  </conditionalFormatting>
  <conditionalFormatting sqref="E70">
    <cfRule type="cellIs" dxfId="2262" priority="19" stopIfTrue="1" operator="equal">
      <formula>"-"</formula>
    </cfRule>
  </conditionalFormatting>
  <conditionalFormatting sqref="E70">
    <cfRule type="cellIs" dxfId="2261" priority="17" stopIfTrue="1" operator="equal">
      <formula>"-"</formula>
    </cfRule>
    <cfRule type="containsText" dxfId="2260" priority="18" stopIfTrue="1" operator="containsText" text="leer">
      <formula>NOT(ISERROR(SEARCH("leer",E70)))</formula>
    </cfRule>
  </conditionalFormatting>
  <conditionalFormatting sqref="E70">
    <cfRule type="cellIs" dxfId="2259" priority="16" stopIfTrue="1" operator="equal">
      <formula>"-"</formula>
    </cfRule>
  </conditionalFormatting>
  <conditionalFormatting sqref="E70">
    <cfRule type="cellIs" dxfId="2258" priority="14" stopIfTrue="1" operator="equal">
      <formula>"-"</formula>
    </cfRule>
    <cfRule type="containsText" dxfId="2257" priority="15" stopIfTrue="1" operator="containsText" text="leer">
      <formula>NOT(ISERROR(SEARCH("leer",E70)))</formula>
    </cfRule>
  </conditionalFormatting>
  <conditionalFormatting sqref="E70">
    <cfRule type="cellIs" dxfId="2256" priority="13" stopIfTrue="1" operator="equal">
      <formula>"-"</formula>
    </cfRule>
  </conditionalFormatting>
  <conditionalFormatting sqref="E37:E62">
    <cfRule type="cellIs" dxfId="2255" priority="11" stopIfTrue="1" operator="equal">
      <formula>"-"</formula>
    </cfRule>
    <cfRule type="containsText" dxfId="2254" priority="12" stopIfTrue="1" operator="containsText" text="leer">
      <formula>NOT(ISERROR(SEARCH("leer",E37)))</formula>
    </cfRule>
  </conditionalFormatting>
  <conditionalFormatting sqref="E37:E62">
    <cfRule type="cellIs" dxfId="2253" priority="10" stopIfTrue="1" operator="equal">
      <formula>"-"</formula>
    </cfRule>
  </conditionalFormatting>
  <conditionalFormatting sqref="E37:E62">
    <cfRule type="cellIs" dxfId="2252" priority="8" stopIfTrue="1" operator="equal">
      <formula>"-"</formula>
    </cfRule>
    <cfRule type="containsText" dxfId="2251" priority="9" stopIfTrue="1" operator="containsText" text="leer">
      <formula>NOT(ISERROR(SEARCH("leer",E37)))</formula>
    </cfRule>
  </conditionalFormatting>
  <conditionalFormatting sqref="E37:E62">
    <cfRule type="cellIs" dxfId="2250" priority="7" stopIfTrue="1" operator="equal">
      <formula>"-"</formula>
    </cfRule>
  </conditionalFormatting>
  <conditionalFormatting sqref="E37:E62">
    <cfRule type="cellIs" dxfId="2249" priority="5" stopIfTrue="1" operator="equal">
      <formula>"-"</formula>
    </cfRule>
    <cfRule type="containsText" dxfId="2248" priority="6" stopIfTrue="1" operator="containsText" text="leer">
      <formula>NOT(ISERROR(SEARCH("leer",E37)))</formula>
    </cfRule>
  </conditionalFormatting>
  <conditionalFormatting sqref="E37:E62">
    <cfRule type="cellIs" dxfId="2247" priority="4" stopIfTrue="1" operator="equal">
      <formula>"-"</formula>
    </cfRule>
  </conditionalFormatting>
  <conditionalFormatting sqref="E37:E62">
    <cfRule type="cellIs" dxfId="2246" priority="2" stopIfTrue="1" operator="equal">
      <formula>"-"</formula>
    </cfRule>
    <cfRule type="containsText" dxfId="2245" priority="3" stopIfTrue="1" operator="containsText" text="leer">
      <formula>NOT(ISERROR(SEARCH("leer",E37)))</formula>
    </cfRule>
  </conditionalFormatting>
  <conditionalFormatting sqref="E37:E62">
    <cfRule type="cellIs" dxfId="2244"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23"/>
  <sheetViews>
    <sheetView showRuler="0" workbookViewId="0">
      <selection activeCell="E5" sqref="E5"/>
    </sheetView>
  </sheetViews>
  <sheetFormatPr baseColWidth="10" defaultColWidth="10.7109375" defaultRowHeight="12.75"/>
  <cols>
    <col min="1" max="1" width="32.42578125" style="5" customWidth="1"/>
    <col min="2" max="2" width="35.42578125" style="5" customWidth="1"/>
    <col min="3" max="3" width="8.140625" style="8" customWidth="1"/>
    <col min="4" max="4" width="12.28515625" style="8" customWidth="1"/>
    <col min="5" max="14" width="11.42578125" style="8" customWidth="1"/>
    <col min="15" max="16384" width="10.7109375" style="5"/>
  </cols>
  <sheetData>
    <row r="1" spans="1:14">
      <c r="A1" s="97" t="s">
        <v>1530</v>
      </c>
      <c r="C1" s="5"/>
      <c r="D1" s="5"/>
      <c r="E1" s="5"/>
      <c r="F1" s="5"/>
      <c r="G1" s="5"/>
      <c r="H1" s="5"/>
      <c r="I1" s="5"/>
      <c r="J1" s="5"/>
      <c r="K1" s="5"/>
      <c r="L1" s="5"/>
      <c r="M1" s="5"/>
      <c r="N1" s="5"/>
    </row>
    <row r="2" spans="1:14">
      <c r="A2" s="97"/>
      <c r="C2" s="5"/>
      <c r="D2" s="5"/>
      <c r="E2" s="5"/>
      <c r="F2" s="5"/>
      <c r="G2" s="5"/>
      <c r="H2" s="5"/>
      <c r="I2" s="5"/>
      <c r="J2" s="5"/>
      <c r="K2" s="5"/>
      <c r="L2" s="5"/>
      <c r="M2" s="5"/>
      <c r="N2" s="5"/>
    </row>
    <row r="3" spans="1:14">
      <c r="A3" s="4" t="s">
        <v>1531</v>
      </c>
      <c r="C3" t="s">
        <v>1532</v>
      </c>
      <c r="D3" s="5" t="s">
        <v>1533</v>
      </c>
      <c r="E3" s="4">
        <v>2013</v>
      </c>
      <c r="F3" s="4">
        <v>2012</v>
      </c>
      <c r="G3" s="4">
        <v>2011</v>
      </c>
      <c r="H3" s="4">
        <v>2010</v>
      </c>
      <c r="I3" s="4">
        <v>2009</v>
      </c>
      <c r="J3" s="4">
        <v>2008</v>
      </c>
      <c r="K3" s="4">
        <v>2007</v>
      </c>
      <c r="L3" s="4">
        <v>2006</v>
      </c>
      <c r="M3" s="4">
        <v>2005</v>
      </c>
      <c r="N3" s="24">
        <v>2004</v>
      </c>
    </row>
    <row r="4" spans="1:14">
      <c r="I4" s="4"/>
      <c r="J4" s="4"/>
      <c r="K4" s="4"/>
      <c r="L4" s="4"/>
      <c r="M4" s="4"/>
    </row>
    <row r="5" spans="1:14">
      <c r="A5" s="5" t="s">
        <v>1534</v>
      </c>
      <c r="B5" s="5" t="s">
        <v>1535</v>
      </c>
      <c r="C5" s="8" t="s">
        <v>1536</v>
      </c>
      <c r="D5" s="8" t="s">
        <v>1537</v>
      </c>
      <c r="E5" s="8">
        <v>3789</v>
      </c>
      <c r="F5" s="293">
        <v>3557</v>
      </c>
      <c r="G5" s="178">
        <v>3648</v>
      </c>
      <c r="H5" s="294">
        <v>3368</v>
      </c>
      <c r="I5" s="291">
        <v>3605</v>
      </c>
      <c r="J5" s="291">
        <v>4823</v>
      </c>
      <c r="K5" s="291">
        <v>4261</v>
      </c>
      <c r="L5" s="291">
        <v>3954</v>
      </c>
      <c r="M5" s="291">
        <v>3643</v>
      </c>
      <c r="N5" s="291">
        <v>4628</v>
      </c>
    </row>
    <row r="6" spans="1:14">
      <c r="A6" s="168" t="s">
        <v>1538</v>
      </c>
      <c r="B6" s="5" t="s">
        <v>1539</v>
      </c>
      <c r="C6" s="8" t="s">
        <v>1540</v>
      </c>
      <c r="D6" s="8" t="s">
        <v>1541</v>
      </c>
      <c r="E6" s="8">
        <v>1567</v>
      </c>
      <c r="F6" s="293">
        <v>1548</v>
      </c>
      <c r="G6" s="178">
        <v>1670</v>
      </c>
      <c r="H6" s="294">
        <v>1476</v>
      </c>
      <c r="I6" s="291">
        <v>1376</v>
      </c>
      <c r="J6" s="291">
        <v>2289</v>
      </c>
      <c r="K6" s="291">
        <v>2045</v>
      </c>
      <c r="L6" s="291">
        <v>1630</v>
      </c>
      <c r="M6" s="291">
        <v>1703</v>
      </c>
      <c r="N6" s="291">
        <v>1884</v>
      </c>
    </row>
    <row r="7" spans="1:14">
      <c r="A7" s="16" t="s">
        <v>1542</v>
      </c>
      <c r="B7" s="5" t="s">
        <v>1543</v>
      </c>
      <c r="C7" s="8" t="s">
        <v>1544</v>
      </c>
      <c r="D7" s="8" t="s">
        <v>1545</v>
      </c>
      <c r="E7" s="8">
        <v>1216</v>
      </c>
      <c r="F7" s="293">
        <v>918</v>
      </c>
      <c r="G7" s="178">
        <v>1055</v>
      </c>
      <c r="H7" s="294">
        <v>793</v>
      </c>
      <c r="I7" s="291">
        <v>838</v>
      </c>
      <c r="J7" s="291">
        <v>1007</v>
      </c>
      <c r="K7" s="291">
        <v>892</v>
      </c>
      <c r="L7" s="291">
        <v>1471</v>
      </c>
      <c r="M7" s="291">
        <v>876</v>
      </c>
      <c r="N7" s="291">
        <v>1136</v>
      </c>
    </row>
    <row r="8" spans="1:14">
      <c r="A8" s="168" t="s">
        <v>1546</v>
      </c>
      <c r="B8" s="5" t="s">
        <v>1547</v>
      </c>
      <c r="C8" s="8" t="s">
        <v>1548</v>
      </c>
      <c r="D8" s="8" t="s">
        <v>1549</v>
      </c>
      <c r="E8" s="293">
        <v>255</v>
      </c>
      <c r="F8" s="293">
        <v>232</v>
      </c>
      <c r="G8" s="178">
        <v>237</v>
      </c>
      <c r="H8" s="294">
        <v>325</v>
      </c>
      <c r="I8" s="291">
        <v>414</v>
      </c>
      <c r="J8" s="291">
        <v>265</v>
      </c>
      <c r="K8" s="291">
        <v>197</v>
      </c>
      <c r="L8" s="291">
        <v>217</v>
      </c>
      <c r="M8" s="291">
        <v>218</v>
      </c>
      <c r="N8" s="291">
        <v>233</v>
      </c>
    </row>
    <row r="9" spans="1:14">
      <c r="A9" s="16" t="s">
        <v>1550</v>
      </c>
      <c r="B9" s="5" t="s">
        <v>1551</v>
      </c>
      <c r="C9" s="8" t="s">
        <v>1552</v>
      </c>
      <c r="D9" s="8" t="s">
        <v>1553</v>
      </c>
      <c r="E9" s="8">
        <v>298</v>
      </c>
      <c r="F9" s="293">
        <v>271</v>
      </c>
      <c r="G9" s="178">
        <v>349</v>
      </c>
      <c r="H9" s="294">
        <v>439</v>
      </c>
      <c r="I9" s="291">
        <v>645</v>
      </c>
      <c r="J9" s="291">
        <v>975</v>
      </c>
      <c r="K9" s="291">
        <v>797</v>
      </c>
      <c r="L9" s="291">
        <v>266</v>
      </c>
      <c r="M9" s="291">
        <v>324</v>
      </c>
      <c r="N9" s="291">
        <v>724</v>
      </c>
    </row>
    <row r="10" spans="1:14">
      <c r="A10" s="16" t="s">
        <v>1554</v>
      </c>
      <c r="B10" s="5" t="s">
        <v>1555</v>
      </c>
      <c r="C10" s="8" t="s">
        <v>1556</v>
      </c>
      <c r="D10" s="8" t="s">
        <v>1557</v>
      </c>
      <c r="E10" s="8">
        <v>414</v>
      </c>
      <c r="F10" s="293">
        <v>538</v>
      </c>
      <c r="G10" s="178">
        <v>289</v>
      </c>
      <c r="H10" s="294">
        <v>293</v>
      </c>
      <c r="I10" s="291">
        <v>263</v>
      </c>
      <c r="J10" s="291">
        <v>235</v>
      </c>
      <c r="K10" s="291">
        <v>273</v>
      </c>
      <c r="L10" s="291">
        <v>299</v>
      </c>
      <c r="M10" s="291">
        <v>470</v>
      </c>
      <c r="N10" s="291">
        <v>597</v>
      </c>
    </row>
    <row r="11" spans="1:14">
      <c r="A11" s="25" t="s">
        <v>1558</v>
      </c>
      <c r="B11" s="5" t="s">
        <v>1559</v>
      </c>
      <c r="C11" s="8" t="s">
        <v>1560</v>
      </c>
      <c r="D11" s="8" t="s">
        <v>1561</v>
      </c>
      <c r="E11" s="8">
        <v>180</v>
      </c>
      <c r="F11" s="293">
        <v>315</v>
      </c>
      <c r="G11" s="178">
        <v>95</v>
      </c>
      <c r="H11" s="294">
        <v>116</v>
      </c>
      <c r="I11" s="291">
        <v>99</v>
      </c>
      <c r="J11" s="291">
        <v>97</v>
      </c>
      <c r="K11" s="291">
        <v>110</v>
      </c>
      <c r="L11" s="291">
        <v>86</v>
      </c>
      <c r="M11" s="291">
        <v>172</v>
      </c>
      <c r="N11" s="291">
        <v>173</v>
      </c>
    </row>
    <row r="12" spans="1:14">
      <c r="A12" s="25" t="s">
        <v>1562</v>
      </c>
      <c r="B12" s="5" t="s">
        <v>1563</v>
      </c>
      <c r="C12" s="8" t="s">
        <v>1564</v>
      </c>
      <c r="D12" s="8" t="s">
        <v>1565</v>
      </c>
      <c r="E12" s="8">
        <v>234</v>
      </c>
      <c r="F12" s="293">
        <v>223</v>
      </c>
      <c r="G12" s="178">
        <v>194</v>
      </c>
      <c r="H12" s="294">
        <v>177</v>
      </c>
      <c r="I12" s="291">
        <v>164</v>
      </c>
      <c r="J12" s="291">
        <v>138</v>
      </c>
      <c r="K12" s="291">
        <v>163</v>
      </c>
      <c r="L12" s="291">
        <v>213</v>
      </c>
      <c r="M12" s="291">
        <v>298</v>
      </c>
      <c r="N12" s="291">
        <v>424</v>
      </c>
    </row>
    <row r="13" spans="1:14">
      <c r="A13" s="16" t="s">
        <v>1566</v>
      </c>
      <c r="B13" s="5" t="s">
        <v>1567</v>
      </c>
      <c r="C13" s="8" t="s">
        <v>1568</v>
      </c>
      <c r="D13" s="8" t="s">
        <v>1569</v>
      </c>
      <c r="E13" s="8">
        <v>39</v>
      </c>
      <c r="F13" s="293">
        <v>50</v>
      </c>
      <c r="G13" s="178">
        <v>48</v>
      </c>
      <c r="H13" s="294">
        <v>42</v>
      </c>
      <c r="I13" s="291">
        <v>69</v>
      </c>
      <c r="J13" s="291">
        <v>52</v>
      </c>
      <c r="K13" s="291">
        <v>57</v>
      </c>
      <c r="L13" s="291">
        <v>71</v>
      </c>
      <c r="M13" s="291">
        <v>52</v>
      </c>
      <c r="N13" s="291">
        <v>54</v>
      </c>
    </row>
    <row r="14" spans="1:14" ht="25.5">
      <c r="A14" s="5" t="s">
        <v>1570</v>
      </c>
      <c r="B14" s="13" t="s">
        <v>1571</v>
      </c>
      <c r="C14" s="202" t="s">
        <v>1572</v>
      </c>
      <c r="D14" s="8" t="s">
        <v>1573</v>
      </c>
      <c r="E14" s="27">
        <v>9.85</v>
      </c>
      <c r="F14" s="259">
        <v>9.5</v>
      </c>
      <c r="G14" s="71">
        <v>9.4</v>
      </c>
      <c r="H14" s="71">
        <v>8.8000000000000007</v>
      </c>
      <c r="I14" s="191">
        <v>8.4414649614616888</v>
      </c>
      <c r="J14" s="191">
        <v>11.441971492620675</v>
      </c>
      <c r="K14" s="191">
        <v>9.7153999950633132</v>
      </c>
      <c r="L14" s="191">
        <v>8.703731587200739</v>
      </c>
      <c r="M14" s="191">
        <v>7.774066850134929</v>
      </c>
      <c r="N14" s="191">
        <v>9.4388011238612908</v>
      </c>
    </row>
    <row r="15" spans="1:14">
      <c r="F15" s="78"/>
      <c r="I15" s="63"/>
      <c r="J15" s="18"/>
      <c r="K15" s="132"/>
      <c r="L15" s="18"/>
      <c r="M15" s="18"/>
      <c r="N15" s="18"/>
    </row>
    <row r="16" spans="1:14" ht="25.5">
      <c r="A16" s="30" t="s">
        <v>1574</v>
      </c>
      <c r="B16" s="13" t="s">
        <v>1575</v>
      </c>
      <c r="C16" s="8" t="s">
        <v>1576</v>
      </c>
      <c r="D16" s="8" t="s">
        <v>1577</v>
      </c>
      <c r="E16" s="27">
        <v>3.58</v>
      </c>
      <c r="F16" s="259">
        <v>3.7</v>
      </c>
      <c r="G16" s="93">
        <v>3.9</v>
      </c>
      <c r="H16" s="71">
        <v>3.5</v>
      </c>
      <c r="I16" s="71">
        <v>3.1</v>
      </c>
      <c r="J16" s="71">
        <v>5.3</v>
      </c>
      <c r="K16" s="137">
        <v>4.7</v>
      </c>
      <c r="L16" s="71">
        <v>3.6</v>
      </c>
      <c r="M16" s="71">
        <v>3.6</v>
      </c>
      <c r="N16" s="71">
        <v>3.8</v>
      </c>
    </row>
    <row r="17" spans="1:14">
      <c r="A17" s="30"/>
      <c r="C17" s="24"/>
      <c r="G17" s="24"/>
      <c r="H17" s="24"/>
      <c r="I17" s="71"/>
      <c r="J17" s="71"/>
      <c r="K17" s="137"/>
      <c r="L17" s="71"/>
      <c r="M17" s="71"/>
      <c r="N17" s="71"/>
    </row>
    <row r="18" spans="1:14">
      <c r="A18" s="15"/>
      <c r="B18" s="15"/>
      <c r="C18" s="18"/>
      <c r="G18" s="18"/>
      <c r="H18" s="18"/>
      <c r="I18" s="63"/>
      <c r="J18" s="18"/>
      <c r="K18" s="18"/>
      <c r="L18" s="43"/>
      <c r="M18" s="43"/>
      <c r="N18" s="18"/>
    </row>
    <row r="19" spans="1:14">
      <c r="A19" s="254" t="s">
        <v>1578</v>
      </c>
      <c r="B19" s="248"/>
      <c r="C19" s="248"/>
      <c r="G19" s="18"/>
      <c r="H19" s="18"/>
      <c r="I19" s="63"/>
      <c r="J19" s="43"/>
      <c r="K19" s="18"/>
      <c r="L19" s="43"/>
      <c r="M19" s="43"/>
      <c r="N19" s="18"/>
    </row>
    <row r="20" spans="1:14">
      <c r="A20" s="254" t="s">
        <v>1579</v>
      </c>
      <c r="B20" s="249"/>
      <c r="C20" s="249"/>
      <c r="G20" s="18"/>
      <c r="H20" s="18"/>
      <c r="I20" s="63"/>
      <c r="J20" s="18"/>
      <c r="K20" s="18"/>
      <c r="L20" s="43"/>
      <c r="M20" s="43"/>
      <c r="N20" s="18"/>
    </row>
    <row r="21" spans="1:14">
      <c r="A21" s="254" t="s">
        <v>1580</v>
      </c>
      <c r="B21" s="15"/>
      <c r="C21" s="18"/>
      <c r="G21" s="18"/>
      <c r="H21" s="18"/>
      <c r="I21" s="63"/>
      <c r="J21" s="18"/>
      <c r="K21" s="18"/>
      <c r="L21" s="43"/>
      <c r="M21" s="43"/>
      <c r="N21" s="18"/>
    </row>
    <row r="22" spans="1:14">
      <c r="A22" s="15"/>
      <c r="B22" s="15"/>
      <c r="C22" s="18"/>
      <c r="G22" s="18"/>
      <c r="H22" s="18"/>
      <c r="I22" s="63"/>
      <c r="J22" s="18"/>
      <c r="K22" s="18"/>
      <c r="L22" s="43"/>
      <c r="M22" s="43"/>
      <c r="N22" s="18"/>
    </row>
    <row r="23" spans="1:14">
      <c r="A23" s="15"/>
      <c r="B23" s="15"/>
      <c r="C23" s="18"/>
      <c r="G23" s="18"/>
      <c r="H23" s="18"/>
      <c r="I23" s="63"/>
      <c r="J23" s="18"/>
      <c r="K23" s="18"/>
      <c r="L23" s="43"/>
      <c r="M23" s="43"/>
      <c r="N23" s="18"/>
    </row>
    <row r="24" spans="1:14">
      <c r="A24" s="15"/>
      <c r="B24" s="15"/>
      <c r="C24" s="18"/>
      <c r="G24" s="18"/>
      <c r="H24" s="18"/>
      <c r="I24" s="63"/>
      <c r="J24" s="18"/>
      <c r="K24" s="18"/>
      <c r="L24" s="43"/>
      <c r="M24" s="43"/>
      <c r="N24" s="18"/>
    </row>
    <row r="43" spans="1:14">
      <c r="K43" s="18"/>
      <c r="L43" s="18"/>
      <c r="M43" s="18"/>
      <c r="N43" s="18"/>
    </row>
    <row r="44" spans="1:14">
      <c r="A44" s="4"/>
    </row>
    <row r="45" spans="1:14" s="4" customFormat="1">
      <c r="C45" s="24"/>
      <c r="D45" s="8"/>
      <c r="E45" s="8"/>
      <c r="F45" s="8"/>
      <c r="G45" s="24"/>
      <c r="H45" s="24"/>
      <c r="I45" s="24"/>
      <c r="J45" s="24"/>
      <c r="K45" s="24"/>
      <c r="L45" s="24"/>
      <c r="M45" s="24"/>
      <c r="N45" s="24"/>
    </row>
    <row r="46" spans="1:14">
      <c r="A46" s="4"/>
    </row>
    <row r="47" spans="1:14">
      <c r="A47" s="15"/>
      <c r="B47" s="15"/>
      <c r="C47" s="18"/>
      <c r="G47" s="18"/>
      <c r="H47" s="18"/>
      <c r="I47" s="18"/>
      <c r="K47" s="49"/>
      <c r="L47" s="26"/>
      <c r="M47" s="26"/>
      <c r="N47" s="26"/>
    </row>
    <row r="48" spans="1:14">
      <c r="A48" s="15"/>
      <c r="B48" s="15"/>
    </row>
    <row r="49" spans="1:14">
      <c r="A49" s="50"/>
      <c r="B49" s="15"/>
    </row>
    <row r="50" spans="1:14">
      <c r="A50" s="15"/>
      <c r="B50" s="15"/>
    </row>
    <row r="51" spans="1:14">
      <c r="A51" s="15"/>
      <c r="B51" s="15"/>
    </row>
    <row r="52" spans="1:14">
      <c r="A52" s="15"/>
      <c r="B52" s="15"/>
    </row>
    <row r="53" spans="1:14">
      <c r="A53" s="15"/>
      <c r="B53" s="15"/>
    </row>
    <row r="54" spans="1:14">
      <c r="A54" s="15"/>
      <c r="B54" s="15"/>
    </row>
    <row r="55" spans="1:14">
      <c r="A55" s="15"/>
      <c r="B55" s="15"/>
    </row>
    <row r="56" spans="1:14">
      <c r="A56" s="15"/>
      <c r="B56" s="15"/>
      <c r="K56" s="14"/>
      <c r="L56" s="14"/>
    </row>
    <row r="57" spans="1:14">
      <c r="A57" s="15"/>
      <c r="B57" s="15"/>
      <c r="C57" s="18"/>
      <c r="G57" s="18"/>
      <c r="H57" s="18"/>
      <c r="I57" s="18"/>
      <c r="K57" s="14"/>
      <c r="L57" s="14"/>
    </row>
    <row r="58" spans="1:14">
      <c r="A58" s="50"/>
      <c r="B58" s="15"/>
    </row>
    <row r="59" spans="1:14">
      <c r="A59" s="15"/>
      <c r="B59" s="15"/>
      <c r="K59" s="69"/>
      <c r="L59" s="69"/>
      <c r="M59" s="69"/>
      <c r="N59" s="69"/>
    </row>
    <row r="60" spans="1:14">
      <c r="K60" s="14"/>
      <c r="L60" s="14"/>
    </row>
    <row r="61" spans="1:14">
      <c r="A61" s="4"/>
      <c r="K61" s="21"/>
      <c r="L61" s="24"/>
      <c r="M61" s="24"/>
      <c r="N61" s="24"/>
    </row>
    <row r="66" spans="1:14">
      <c r="A66" s="4"/>
    </row>
    <row r="69" spans="1:14">
      <c r="A69" s="4"/>
      <c r="J69" s="24"/>
      <c r="K69" s="24"/>
      <c r="L69" s="24"/>
      <c r="M69" s="24"/>
      <c r="N69" s="24"/>
    </row>
    <row r="71" spans="1:14">
      <c r="A71" s="4"/>
    </row>
    <row r="72" spans="1:14" s="4" customFormat="1">
      <c r="C72" s="24"/>
      <c r="D72" s="8"/>
      <c r="E72" s="8"/>
      <c r="F72" s="8"/>
      <c r="G72" s="24"/>
      <c r="H72" s="24"/>
      <c r="I72" s="24"/>
      <c r="J72" s="24"/>
      <c r="K72" s="24"/>
      <c r="L72" s="24"/>
      <c r="M72" s="24"/>
      <c r="N72" s="24"/>
    </row>
    <row r="73" spans="1:14">
      <c r="A73" s="4"/>
    </row>
    <row r="75" spans="1:14">
      <c r="M75" s="14"/>
      <c r="N75" s="14"/>
    </row>
    <row r="76" spans="1:14">
      <c r="M76" s="14"/>
      <c r="N76" s="14"/>
    </row>
    <row r="77" spans="1:14">
      <c r="M77" s="14"/>
      <c r="N77" s="14"/>
    </row>
    <row r="78" spans="1:14">
      <c r="J78" s="27"/>
      <c r="K78" s="27"/>
    </row>
    <row r="80" spans="1:14">
      <c r="A80" s="4"/>
    </row>
    <row r="81" spans="1:14">
      <c r="M81" s="14"/>
      <c r="N81" s="14"/>
    </row>
    <row r="82" spans="1:14">
      <c r="M82" s="14"/>
      <c r="N82" s="14"/>
    </row>
    <row r="83" spans="1:14">
      <c r="M83" s="14"/>
      <c r="N83" s="14"/>
    </row>
    <row r="84" spans="1:14">
      <c r="M84" s="14"/>
      <c r="N84" s="14"/>
    </row>
    <row r="85" spans="1:14">
      <c r="M85" s="14"/>
      <c r="N85" s="14"/>
    </row>
    <row r="86" spans="1:14">
      <c r="M86" s="14"/>
      <c r="N86" s="14"/>
    </row>
    <row r="87" spans="1:14">
      <c r="M87" s="14"/>
      <c r="N87" s="14"/>
    </row>
    <row r="88" spans="1:14">
      <c r="A88" s="79"/>
      <c r="K88" s="14"/>
      <c r="L88" s="14"/>
      <c r="M88" s="14"/>
      <c r="N88" s="14"/>
    </row>
    <row r="90" spans="1:14">
      <c r="A90" s="4"/>
    </row>
    <row r="98" spans="1:14">
      <c r="A98" s="79"/>
      <c r="B98" s="79"/>
      <c r="K98" s="14"/>
      <c r="L98" s="14"/>
      <c r="M98" s="14"/>
      <c r="N98" s="14"/>
    </row>
    <row r="100" spans="1:14">
      <c r="A100" s="4"/>
    </row>
    <row r="109" spans="1:14">
      <c r="M109" s="14"/>
      <c r="N109" s="14"/>
    </row>
    <row r="110" spans="1:14">
      <c r="M110" s="14"/>
      <c r="N110" s="14"/>
    </row>
    <row r="111" spans="1:14">
      <c r="M111" s="14"/>
      <c r="N111" s="14"/>
    </row>
    <row r="112" spans="1:14">
      <c r="M112" s="14"/>
      <c r="N112" s="14"/>
    </row>
    <row r="113" spans="1:26">
      <c r="M113" s="14"/>
      <c r="N113" s="14"/>
    </row>
    <row r="116" spans="1:26">
      <c r="A116" s="4"/>
    </row>
    <row r="117" spans="1:26" s="4" customFormat="1">
      <c r="C117" s="24"/>
      <c r="D117" s="8"/>
      <c r="E117" s="8"/>
      <c r="F117" s="8"/>
      <c r="G117" s="24"/>
      <c r="H117" s="24"/>
      <c r="I117" s="24"/>
      <c r="J117" s="24"/>
      <c r="K117" s="24"/>
      <c r="L117" s="24"/>
      <c r="M117" s="24"/>
      <c r="N117" s="24"/>
    </row>
    <row r="118" spans="1:26">
      <c r="A118" s="4"/>
    </row>
    <row r="119" spans="1:26">
      <c r="J119" s="74"/>
    </row>
    <row r="120" spans="1:26" ht="15">
      <c r="A120" s="15"/>
      <c r="J120" s="74"/>
      <c r="O120" s="80"/>
      <c r="U120" s="47"/>
      <c r="V120" s="47"/>
      <c r="W120" s="47"/>
      <c r="X120" s="47"/>
      <c r="Y120" s="47"/>
      <c r="Z120" s="47"/>
    </row>
    <row r="121" spans="1:26">
      <c r="A121" s="51"/>
      <c r="J121" s="81"/>
      <c r="O121" s="47"/>
    </row>
    <row r="122" spans="1:26">
      <c r="O122" s="47"/>
      <c r="P122" s="47"/>
    </row>
    <row r="123" spans="1:26">
      <c r="A123" s="4"/>
    </row>
  </sheetData>
  <phoneticPr fontId="14" type="noConversion"/>
  <conditionalFormatting sqref="J10:N10 I5:I24 H10 J14:N14">
    <cfRule type="cellIs" dxfId="2243" priority="93" operator="equal">
      <formula>"-"</formula>
    </cfRule>
  </conditionalFormatting>
  <conditionalFormatting sqref="H5:H14 H16">
    <cfRule type="cellIs" dxfId="2242" priority="87" stopIfTrue="1" operator="equal">
      <formula>"-"</formula>
    </cfRule>
    <cfRule type="containsText" dxfId="2241" priority="88" stopIfTrue="1" operator="containsText" text="leer">
      <formula>NOT(ISERROR(SEARCH("leer",H5)))</formula>
    </cfRule>
  </conditionalFormatting>
  <conditionalFormatting sqref="F5:F14">
    <cfRule type="cellIs" dxfId="2240" priority="56" stopIfTrue="1" operator="equal">
      <formula>"-"</formula>
    </cfRule>
    <cfRule type="containsText" dxfId="2239" priority="57" stopIfTrue="1" operator="containsText" text="leer">
      <formula>NOT(ISERROR(SEARCH("leer",F5)))</formula>
    </cfRule>
  </conditionalFormatting>
  <conditionalFormatting sqref="F5:F14">
    <cfRule type="cellIs" dxfId="2238" priority="55" stopIfTrue="1" operator="equal">
      <formula>"-"</formula>
    </cfRule>
  </conditionalFormatting>
  <conditionalFormatting sqref="F5:F14">
    <cfRule type="cellIs" dxfId="2237" priority="53" stopIfTrue="1" operator="equal">
      <formula>"-"</formula>
    </cfRule>
    <cfRule type="containsText" dxfId="2236" priority="54" stopIfTrue="1" operator="containsText" text="leer">
      <formula>NOT(ISERROR(SEARCH("leer",F5)))</formula>
    </cfRule>
  </conditionalFormatting>
  <conditionalFormatting sqref="F5:F14">
    <cfRule type="cellIs" dxfId="2235" priority="52" stopIfTrue="1" operator="equal">
      <formula>"-"</formula>
    </cfRule>
  </conditionalFormatting>
  <conditionalFormatting sqref="F16">
    <cfRule type="cellIs" dxfId="2234" priority="50" stopIfTrue="1" operator="equal">
      <formula>"-"</formula>
    </cfRule>
    <cfRule type="containsText" dxfId="2233" priority="51" stopIfTrue="1" operator="containsText" text="leer">
      <formula>NOT(ISERROR(SEARCH("leer",F16)))</formula>
    </cfRule>
  </conditionalFormatting>
  <conditionalFormatting sqref="F16">
    <cfRule type="cellIs" dxfId="2232" priority="49" stopIfTrue="1" operator="equal">
      <formula>"-"</formula>
    </cfRule>
  </conditionalFormatting>
  <conditionalFormatting sqref="F16">
    <cfRule type="cellIs" dxfId="2231" priority="47" stopIfTrue="1" operator="equal">
      <formula>"-"</formula>
    </cfRule>
    <cfRule type="containsText" dxfId="2230" priority="48" stopIfTrue="1" operator="containsText" text="leer">
      <formula>NOT(ISERROR(SEARCH("leer",F16)))</formula>
    </cfRule>
  </conditionalFormatting>
  <conditionalFormatting sqref="F16">
    <cfRule type="cellIs" dxfId="2229" priority="46" stopIfTrue="1" operator="equal">
      <formula>"-"</formula>
    </cfRule>
  </conditionalFormatting>
  <conditionalFormatting sqref="F5:F14">
    <cfRule type="cellIs" dxfId="2228" priority="44" stopIfTrue="1" operator="equal">
      <formula>"-"</formula>
    </cfRule>
    <cfRule type="containsText" dxfId="2227" priority="45" stopIfTrue="1" operator="containsText" text="leer">
      <formula>NOT(ISERROR(SEARCH("leer",F5)))</formula>
    </cfRule>
  </conditionalFormatting>
  <conditionalFormatting sqref="F5:F14">
    <cfRule type="cellIs" dxfId="2226" priority="43" stopIfTrue="1" operator="equal">
      <formula>"-"</formula>
    </cfRule>
  </conditionalFormatting>
  <conditionalFormatting sqref="F5:F14">
    <cfRule type="cellIs" dxfId="2225" priority="41" stopIfTrue="1" operator="equal">
      <formula>"-"</formula>
    </cfRule>
    <cfRule type="containsText" dxfId="2224" priority="42" stopIfTrue="1" operator="containsText" text="leer">
      <formula>NOT(ISERROR(SEARCH("leer",F5)))</formula>
    </cfRule>
  </conditionalFormatting>
  <conditionalFormatting sqref="F5:F14">
    <cfRule type="cellIs" dxfId="2223" priority="40" stopIfTrue="1" operator="equal">
      <formula>"-"</formula>
    </cfRule>
  </conditionalFormatting>
  <conditionalFormatting sqref="F16">
    <cfRule type="cellIs" dxfId="2222" priority="38" stopIfTrue="1" operator="equal">
      <formula>"-"</formula>
    </cfRule>
    <cfRule type="containsText" dxfId="2221" priority="39" stopIfTrue="1" operator="containsText" text="leer">
      <formula>NOT(ISERROR(SEARCH("leer",F16)))</formula>
    </cfRule>
  </conditionalFormatting>
  <conditionalFormatting sqref="F16">
    <cfRule type="cellIs" dxfId="2220" priority="37" stopIfTrue="1" operator="equal">
      <formula>"-"</formula>
    </cfRule>
  </conditionalFormatting>
  <conditionalFormatting sqref="F16">
    <cfRule type="cellIs" dxfId="2219" priority="35" stopIfTrue="1" operator="equal">
      <formula>"-"</formula>
    </cfRule>
    <cfRule type="containsText" dxfId="2218" priority="36" stopIfTrue="1" operator="containsText" text="leer">
      <formula>NOT(ISERROR(SEARCH("leer",F16)))</formula>
    </cfRule>
  </conditionalFormatting>
  <conditionalFormatting sqref="F16">
    <cfRule type="cellIs" dxfId="2217" priority="34" stopIfTrue="1" operator="equal">
      <formula>"-"</formula>
    </cfRule>
  </conditionalFormatting>
  <conditionalFormatting sqref="F16 F5:F14">
    <cfRule type="cellIs" dxfId="2216" priority="33" operator="equal">
      <formula>"-"</formula>
    </cfRule>
  </conditionalFormatting>
  <conditionalFormatting sqref="F5:F14 F16">
    <cfRule type="cellIs" dxfId="2215" priority="31" stopIfTrue="1" operator="equal">
      <formula>"-"</formula>
    </cfRule>
    <cfRule type="containsText" dxfId="2214" priority="32" stopIfTrue="1" operator="containsText" text="leer">
      <formula>NOT(ISERROR(SEARCH("leer",F5)))</formula>
    </cfRule>
  </conditionalFormatting>
  <conditionalFormatting sqref="E8">
    <cfRule type="cellIs" dxfId="2213" priority="14" stopIfTrue="1" operator="equal">
      <formula>"-"</formula>
    </cfRule>
    <cfRule type="containsText" dxfId="2212" priority="15" stopIfTrue="1" operator="containsText" text="leer">
      <formula>NOT(ISERROR(SEARCH("leer",E8)))</formula>
    </cfRule>
  </conditionalFormatting>
  <conditionalFormatting sqref="E8">
    <cfRule type="cellIs" dxfId="2211" priority="13" stopIfTrue="1" operator="equal">
      <formula>"-"</formula>
    </cfRule>
  </conditionalFormatting>
  <conditionalFormatting sqref="E8">
    <cfRule type="cellIs" dxfId="2210" priority="11" stopIfTrue="1" operator="equal">
      <formula>"-"</formula>
    </cfRule>
    <cfRule type="containsText" dxfId="2209" priority="12" stopIfTrue="1" operator="containsText" text="leer">
      <formula>NOT(ISERROR(SEARCH("leer",E8)))</formula>
    </cfRule>
  </conditionalFormatting>
  <conditionalFormatting sqref="E8">
    <cfRule type="cellIs" dxfId="2208" priority="10" stopIfTrue="1" operator="equal">
      <formula>"-"</formula>
    </cfRule>
  </conditionalFormatting>
  <conditionalFormatting sqref="E8">
    <cfRule type="cellIs" dxfId="2207" priority="8" stopIfTrue="1" operator="equal">
      <formula>"-"</formula>
    </cfRule>
    <cfRule type="containsText" dxfId="2206" priority="9" stopIfTrue="1" operator="containsText" text="leer">
      <formula>NOT(ISERROR(SEARCH("leer",E8)))</formula>
    </cfRule>
  </conditionalFormatting>
  <conditionalFormatting sqref="E8">
    <cfRule type="cellIs" dxfId="2205" priority="7" stopIfTrue="1" operator="equal">
      <formula>"-"</formula>
    </cfRule>
  </conditionalFormatting>
  <conditionalFormatting sqref="E8">
    <cfRule type="cellIs" dxfId="2204" priority="5" stopIfTrue="1" operator="equal">
      <formula>"-"</formula>
    </cfRule>
    <cfRule type="containsText" dxfId="2203" priority="6" stopIfTrue="1" operator="containsText" text="leer">
      <formula>NOT(ISERROR(SEARCH("leer",E8)))</formula>
    </cfRule>
  </conditionalFormatting>
  <conditionalFormatting sqref="E8">
    <cfRule type="cellIs" dxfId="2202" priority="4" stopIfTrue="1" operator="equal">
      <formula>"-"</formula>
    </cfRule>
  </conditionalFormatting>
  <conditionalFormatting sqref="E8">
    <cfRule type="cellIs" dxfId="2201" priority="3" operator="equal">
      <formula>"-"</formula>
    </cfRule>
  </conditionalFormatting>
  <conditionalFormatting sqref="E8">
    <cfRule type="cellIs" dxfId="2200" priority="1" stopIfTrue="1" operator="equal">
      <formula>"-"</formula>
    </cfRule>
    <cfRule type="containsText" dxfId="2199" priority="2" stopIfTrue="1" operator="containsText" text="leer">
      <formula>NOT(ISERROR(SEARCH("leer",E8)))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ignoredErrors>
    <ignoredError sqref="C14" twoDigitTextYear="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7"/>
  <sheetViews>
    <sheetView showRuler="0" workbookViewId="0">
      <selection activeCell="E5" sqref="E5"/>
    </sheetView>
  </sheetViews>
  <sheetFormatPr baseColWidth="10" defaultColWidth="10.7109375" defaultRowHeight="12.75"/>
  <cols>
    <col min="1" max="1" width="82.140625" style="13" customWidth="1"/>
    <col min="2" max="2" width="11.28515625" style="5" bestFit="1" customWidth="1"/>
    <col min="3" max="3" width="8.140625" style="8" bestFit="1" customWidth="1"/>
    <col min="4" max="4" width="12.28515625" style="8" customWidth="1"/>
    <col min="5" max="14" width="11.42578125" style="8" customWidth="1"/>
    <col min="15" max="16384" width="10.7109375" style="5"/>
  </cols>
  <sheetData>
    <row r="1" spans="1:14">
      <c r="A1" s="97" t="s">
        <v>1581</v>
      </c>
      <c r="C1" s="5"/>
      <c r="D1" s="5"/>
      <c r="E1" s="5"/>
      <c r="F1" s="5"/>
      <c r="G1" s="5"/>
      <c r="H1" s="5"/>
      <c r="I1" s="5"/>
      <c r="J1" s="5"/>
      <c r="K1" s="5"/>
      <c r="L1" s="5"/>
      <c r="M1" s="5"/>
      <c r="N1" s="5"/>
    </row>
    <row r="2" spans="1:14">
      <c r="A2" s="97"/>
      <c r="C2" s="5"/>
      <c r="D2" s="5"/>
      <c r="E2" s="5"/>
      <c r="F2" s="5"/>
      <c r="G2" s="5"/>
      <c r="H2" s="5"/>
      <c r="I2" s="5"/>
      <c r="J2" s="30"/>
      <c r="K2" s="5"/>
      <c r="L2" s="5"/>
      <c r="M2" s="5"/>
      <c r="N2" s="5"/>
    </row>
    <row r="3" spans="1:14" s="4" customFormat="1">
      <c r="A3" s="90" t="s">
        <v>1582</v>
      </c>
      <c r="C3" t="s">
        <v>1583</v>
      </c>
      <c r="D3" s="5" t="s">
        <v>1584</v>
      </c>
      <c r="E3" s="24">
        <v>2013</v>
      </c>
      <c r="F3" s="24">
        <v>2012</v>
      </c>
      <c r="G3" s="24">
        <v>2011</v>
      </c>
      <c r="H3" s="24">
        <v>2010</v>
      </c>
      <c r="I3" s="24">
        <v>2009</v>
      </c>
      <c r="J3" s="24">
        <v>2008</v>
      </c>
      <c r="K3" s="24">
        <v>2007</v>
      </c>
      <c r="L3" s="24">
        <v>2006</v>
      </c>
      <c r="M3" s="24">
        <v>2005</v>
      </c>
      <c r="N3" s="24">
        <v>2004</v>
      </c>
    </row>
    <row r="4" spans="1:14">
      <c r="A4" s="5"/>
      <c r="I4" s="63"/>
      <c r="J4" s="63"/>
      <c r="K4" s="5"/>
      <c r="L4" s="5"/>
      <c r="M4" s="5"/>
      <c r="N4" s="5"/>
    </row>
    <row r="5" spans="1:14">
      <c r="A5" s="13" t="s">
        <v>1585</v>
      </c>
      <c r="B5" s="5" t="s">
        <v>1586</v>
      </c>
      <c r="C5" s="8">
        <v>1</v>
      </c>
      <c r="D5" s="202"/>
      <c r="E5" s="231">
        <v>252000</v>
      </c>
      <c r="F5" s="231">
        <v>251700</v>
      </c>
      <c r="G5" s="178">
        <v>252650</v>
      </c>
      <c r="H5" s="178">
        <v>254859</v>
      </c>
      <c r="I5" s="272">
        <v>292785</v>
      </c>
      <c r="J5" s="272">
        <v>248560</v>
      </c>
      <c r="K5" s="214">
        <v>245000</v>
      </c>
      <c r="L5" s="214">
        <v>250000</v>
      </c>
      <c r="M5" s="214">
        <v>251500</v>
      </c>
      <c r="N5" s="214">
        <v>231750</v>
      </c>
    </row>
    <row r="6" spans="1:14">
      <c r="A6" s="192" t="s">
        <v>1587</v>
      </c>
      <c r="B6" s="5" t="s">
        <v>1588</v>
      </c>
      <c r="C6" s="8">
        <v>1</v>
      </c>
      <c r="D6" s="202"/>
      <c r="E6" s="231">
        <v>99226</v>
      </c>
      <c r="F6" s="231">
        <v>99800</v>
      </c>
      <c r="G6" s="178">
        <v>108456</v>
      </c>
      <c r="H6" s="178">
        <v>97782</v>
      </c>
      <c r="I6" s="272">
        <v>100739</v>
      </c>
      <c r="J6" s="272">
        <v>84525</v>
      </c>
      <c r="K6" s="214">
        <v>83698</v>
      </c>
      <c r="L6" s="214">
        <v>80880</v>
      </c>
      <c r="M6" s="214">
        <v>83106</v>
      </c>
      <c r="N6" s="214">
        <v>84506</v>
      </c>
    </row>
    <row r="7" spans="1:14">
      <c r="A7" s="13" t="s">
        <v>1589</v>
      </c>
      <c r="B7" s="5" t="s">
        <v>1590</v>
      </c>
      <c r="C7" s="202" t="s">
        <v>1591</v>
      </c>
      <c r="D7" s="202"/>
      <c r="E7" s="231">
        <v>766732</v>
      </c>
      <c r="F7" s="231">
        <v>1059476</v>
      </c>
      <c r="G7" s="178">
        <v>924501</v>
      </c>
      <c r="H7" s="178">
        <v>903384</v>
      </c>
      <c r="I7" s="178">
        <v>789101</v>
      </c>
      <c r="J7" s="178">
        <v>829387</v>
      </c>
      <c r="K7" s="178">
        <v>817138</v>
      </c>
      <c r="L7" s="178">
        <v>787830</v>
      </c>
      <c r="M7" s="166">
        <v>689000</v>
      </c>
      <c r="N7" s="166">
        <v>700000</v>
      </c>
    </row>
    <row r="8" spans="1:14">
      <c r="A8" s="13" t="s">
        <v>1592</v>
      </c>
      <c r="B8" s="5" t="s">
        <v>1593</v>
      </c>
      <c r="C8" s="8">
        <v>1</v>
      </c>
      <c r="D8" s="202"/>
      <c r="E8" s="231">
        <v>499281</v>
      </c>
      <c r="F8" s="231">
        <v>515441</v>
      </c>
      <c r="G8" s="178">
        <v>504986</v>
      </c>
      <c r="H8" s="178">
        <v>495590</v>
      </c>
      <c r="I8" s="272">
        <v>491200</v>
      </c>
      <c r="J8" s="295">
        <v>492781</v>
      </c>
      <c r="K8" s="214">
        <v>487611</v>
      </c>
      <c r="L8" s="214">
        <v>444187</v>
      </c>
      <c r="M8" s="214">
        <v>426498</v>
      </c>
      <c r="N8" s="214">
        <v>374160</v>
      </c>
    </row>
    <row r="9" spans="1:14">
      <c r="A9" s="13" t="s">
        <v>1594</v>
      </c>
      <c r="B9" s="5" t="s">
        <v>1595</v>
      </c>
      <c r="C9" s="202" t="s">
        <v>1596</v>
      </c>
      <c r="D9" s="202"/>
      <c r="E9" s="231">
        <v>82695</v>
      </c>
      <c r="F9" s="296">
        <v>82554</v>
      </c>
      <c r="G9" s="178">
        <v>81293.248463022479</v>
      </c>
      <c r="H9" s="178">
        <v>81082</v>
      </c>
      <c r="I9" s="178">
        <v>80361</v>
      </c>
      <c r="J9" s="272">
        <v>78141</v>
      </c>
      <c r="K9" s="214">
        <v>77160</v>
      </c>
      <c r="L9" s="214">
        <v>75127</v>
      </c>
      <c r="M9" s="214">
        <v>73593</v>
      </c>
      <c r="N9" s="214">
        <v>73222</v>
      </c>
    </row>
    <row r="10" spans="1:14">
      <c r="A10" s="13" t="s">
        <v>1597</v>
      </c>
      <c r="B10" s="5" t="s">
        <v>1598</v>
      </c>
      <c r="C10" s="8">
        <v>5</v>
      </c>
      <c r="D10" s="202" t="s">
        <v>1599</v>
      </c>
      <c r="E10" s="231">
        <v>45047</v>
      </c>
      <c r="F10" s="231">
        <v>45047</v>
      </c>
      <c r="G10" s="178">
        <v>44823</v>
      </c>
      <c r="H10" s="178">
        <v>44379</v>
      </c>
      <c r="I10" s="178">
        <v>44071</v>
      </c>
      <c r="J10" s="272">
        <v>42746</v>
      </c>
      <c r="K10" s="214">
        <v>41826</v>
      </c>
      <c r="L10" s="214">
        <v>41006</v>
      </c>
      <c r="M10" s="214">
        <v>40400</v>
      </c>
      <c r="N10" s="214">
        <v>40000</v>
      </c>
    </row>
    <row r="11" spans="1:14" ht="25.5">
      <c r="A11" s="13" t="s">
        <v>1600</v>
      </c>
      <c r="B11" s="5" t="s">
        <v>1601</v>
      </c>
      <c r="D11" s="202"/>
      <c r="E11" s="269">
        <v>6</v>
      </c>
      <c r="F11" s="202">
        <v>6.2</v>
      </c>
      <c r="G11" s="71">
        <v>6.2</v>
      </c>
      <c r="H11" s="71">
        <v>6.1</v>
      </c>
      <c r="I11" s="88">
        <v>6.1</v>
      </c>
      <c r="J11" s="63">
        <v>6.3</v>
      </c>
      <c r="K11" s="5">
        <v>6.3</v>
      </c>
      <c r="L11" s="5">
        <v>5.9</v>
      </c>
      <c r="M11" s="5">
        <v>5.8</v>
      </c>
      <c r="N11" s="5">
        <v>5.0999999999999996</v>
      </c>
    </row>
    <row r="12" spans="1:14">
      <c r="J12" s="63"/>
      <c r="K12" s="5"/>
      <c r="L12" s="5"/>
      <c r="M12" s="5"/>
      <c r="N12" s="5"/>
    </row>
    <row r="13" spans="1:14">
      <c r="J13" s="63"/>
      <c r="K13" s="5"/>
      <c r="L13" s="5"/>
      <c r="M13" s="5"/>
      <c r="N13" s="5"/>
    </row>
    <row r="14" spans="1:14" s="238" customFormat="1">
      <c r="A14" s="236" t="s">
        <v>1602</v>
      </c>
      <c r="C14" s="8"/>
      <c r="D14" s="8"/>
      <c r="E14" s="8"/>
      <c r="F14" s="8"/>
      <c r="G14" s="8"/>
      <c r="H14" s="8"/>
      <c r="I14" s="8"/>
      <c r="J14" s="8"/>
    </row>
    <row r="15" spans="1:14" s="238" customFormat="1">
      <c r="A15" s="236" t="s">
        <v>1603</v>
      </c>
      <c r="C15" s="8"/>
      <c r="D15" s="8"/>
      <c r="E15" s="8"/>
      <c r="F15" s="8"/>
      <c r="G15" s="8"/>
      <c r="H15" s="8"/>
      <c r="I15" s="8"/>
      <c r="J15" s="8"/>
    </row>
    <row r="16" spans="1:14" s="238" customFormat="1">
      <c r="A16" s="254" t="s">
        <v>1604</v>
      </c>
      <c r="C16" s="8"/>
      <c r="D16" s="8"/>
      <c r="E16" s="8"/>
      <c r="F16" s="8"/>
      <c r="G16" s="8"/>
      <c r="H16" s="8"/>
      <c r="I16" s="8"/>
      <c r="J16" s="8"/>
    </row>
    <row r="17" spans="1:14" s="238" customFormat="1">
      <c r="A17" s="236" t="s">
        <v>1605</v>
      </c>
      <c r="C17" s="8"/>
      <c r="D17" s="8"/>
      <c r="E17" s="8"/>
      <c r="F17" s="8"/>
      <c r="G17" s="8"/>
      <c r="H17" s="8"/>
      <c r="I17" s="8"/>
      <c r="J17" s="8"/>
    </row>
    <row r="18" spans="1:14" s="238" customFormat="1">
      <c r="A18" s="236" t="s">
        <v>1606</v>
      </c>
      <c r="C18" s="8"/>
      <c r="D18" s="8"/>
      <c r="E18" s="8"/>
      <c r="F18" s="8"/>
      <c r="G18" s="8"/>
      <c r="H18" s="8"/>
      <c r="I18" s="8"/>
      <c r="J18" s="8"/>
    </row>
    <row r="19" spans="1:14">
      <c r="K19" s="5"/>
      <c r="L19" s="5"/>
      <c r="M19" s="5"/>
      <c r="N19" s="5"/>
    </row>
    <row r="20" spans="1:14">
      <c r="K20" s="5"/>
      <c r="L20" s="5"/>
      <c r="M20" s="5"/>
      <c r="N20" s="5"/>
    </row>
    <row r="21" spans="1:14">
      <c r="K21" s="5"/>
      <c r="L21" s="5"/>
      <c r="M21" s="5"/>
      <c r="N21" s="5"/>
    </row>
    <row r="22" spans="1:14">
      <c r="K22" s="5"/>
      <c r="L22" s="5"/>
      <c r="M22" s="5"/>
      <c r="N22" s="5"/>
    </row>
    <row r="23" spans="1:14">
      <c r="K23" s="5"/>
      <c r="L23" s="5"/>
      <c r="M23" s="5"/>
      <c r="N23" s="5"/>
    </row>
    <row r="24" spans="1:14">
      <c r="K24" s="5"/>
      <c r="L24" s="5"/>
      <c r="M24" s="5"/>
      <c r="N24" s="5"/>
    </row>
    <row r="25" spans="1:14">
      <c r="K25" s="5"/>
      <c r="L25" s="5"/>
      <c r="M25" s="5"/>
      <c r="N25" s="5"/>
    </row>
    <row r="26" spans="1:14">
      <c r="K26" s="5"/>
      <c r="L26" s="5"/>
      <c r="M26" s="5"/>
      <c r="N26" s="5"/>
    </row>
    <row r="27" spans="1:14">
      <c r="K27" s="5"/>
      <c r="L27" s="5"/>
      <c r="M27" s="5"/>
      <c r="N27" s="5"/>
    </row>
    <row r="28" spans="1:14">
      <c r="K28" s="5"/>
      <c r="L28" s="5"/>
      <c r="M28" s="5"/>
      <c r="N28" s="5"/>
    </row>
    <row r="29" spans="1:14">
      <c r="K29" s="5"/>
      <c r="L29" s="5"/>
      <c r="M29" s="5"/>
      <c r="N29" s="5"/>
    </row>
    <row r="30" spans="1:14">
      <c r="K30" s="5"/>
      <c r="L30" s="5"/>
      <c r="M30" s="5"/>
      <c r="N30" s="5"/>
    </row>
    <row r="31" spans="1:14">
      <c r="K31" s="5"/>
      <c r="L31" s="5"/>
      <c r="M31" s="5"/>
      <c r="N31" s="5"/>
    </row>
    <row r="32" spans="1:14">
      <c r="K32" s="5"/>
      <c r="L32" s="5"/>
      <c r="M32" s="5"/>
      <c r="N32" s="5"/>
    </row>
    <row r="33" spans="11:14">
      <c r="K33" s="5"/>
      <c r="L33" s="5"/>
      <c r="M33" s="5"/>
      <c r="N33" s="5"/>
    </row>
    <row r="34" spans="11:14">
      <c r="K34" s="5"/>
      <c r="L34" s="5"/>
      <c r="M34" s="5"/>
      <c r="N34" s="5"/>
    </row>
    <row r="35" spans="11:14">
      <c r="K35" s="5"/>
      <c r="L35" s="5"/>
      <c r="M35" s="5"/>
      <c r="N35" s="5"/>
    </row>
    <row r="36" spans="11:14">
      <c r="K36" s="5"/>
      <c r="L36" s="5"/>
      <c r="M36" s="5"/>
      <c r="N36" s="5"/>
    </row>
    <row r="37" spans="11:14">
      <c r="K37" s="5"/>
      <c r="L37" s="5"/>
      <c r="M37" s="5"/>
      <c r="N37" s="5"/>
    </row>
    <row r="38" spans="11:14">
      <c r="K38" s="5"/>
      <c r="L38" s="5"/>
      <c r="M38" s="5"/>
      <c r="N38" s="5"/>
    </row>
    <row r="39" spans="11:14">
      <c r="K39" s="5"/>
      <c r="L39" s="5"/>
      <c r="M39" s="5"/>
      <c r="N39" s="5"/>
    </row>
    <row r="40" spans="11:14">
      <c r="K40" s="5"/>
      <c r="L40" s="5"/>
      <c r="M40" s="5"/>
      <c r="N40" s="5"/>
    </row>
    <row r="41" spans="11:14">
      <c r="K41" s="5"/>
      <c r="L41" s="5"/>
      <c r="M41" s="5"/>
      <c r="N41" s="5"/>
    </row>
    <row r="42" spans="11:14">
      <c r="K42" s="5"/>
      <c r="L42" s="5"/>
      <c r="M42" s="5"/>
      <c r="N42" s="5"/>
    </row>
    <row r="43" spans="11:14">
      <c r="K43" s="5"/>
      <c r="L43" s="5"/>
      <c r="M43" s="5"/>
      <c r="N43" s="5"/>
    </row>
    <row r="44" spans="11:14">
      <c r="K44" s="5"/>
      <c r="L44" s="5"/>
      <c r="M44" s="5"/>
      <c r="N44" s="5"/>
    </row>
    <row r="45" spans="11:14">
      <c r="K45" s="5"/>
      <c r="L45" s="5"/>
      <c r="M45" s="5"/>
      <c r="N45" s="5"/>
    </row>
    <row r="46" spans="11:14">
      <c r="K46" s="5"/>
      <c r="L46" s="5"/>
      <c r="M46" s="5"/>
      <c r="N46" s="5"/>
    </row>
    <row r="47" spans="11:14">
      <c r="K47" s="5"/>
      <c r="L47" s="5"/>
      <c r="M47" s="5"/>
      <c r="N47" s="5"/>
    </row>
    <row r="48" spans="11:14">
      <c r="K48" s="5"/>
      <c r="L48" s="5"/>
      <c r="M48" s="5"/>
      <c r="N48" s="5"/>
    </row>
    <row r="49" spans="11:14">
      <c r="K49" s="5"/>
      <c r="L49" s="5"/>
      <c r="M49" s="5"/>
      <c r="N49" s="5"/>
    </row>
    <row r="50" spans="11:14">
      <c r="K50" s="5"/>
      <c r="L50" s="5"/>
      <c r="M50" s="5"/>
      <c r="N50" s="5"/>
    </row>
    <row r="51" spans="11:14">
      <c r="K51" s="5"/>
      <c r="L51" s="5"/>
      <c r="M51" s="5"/>
      <c r="N51" s="5"/>
    </row>
    <row r="52" spans="11:14">
      <c r="K52" s="5"/>
      <c r="L52" s="5"/>
      <c r="M52" s="5"/>
      <c r="N52" s="5"/>
    </row>
    <row r="53" spans="11:14">
      <c r="K53" s="5"/>
      <c r="L53" s="5"/>
      <c r="M53" s="5"/>
      <c r="N53" s="5"/>
    </row>
    <row r="54" spans="11:14">
      <c r="K54" s="5"/>
      <c r="L54" s="5"/>
      <c r="M54" s="5"/>
      <c r="N54" s="5"/>
    </row>
    <row r="55" spans="11:14">
      <c r="K55" s="5"/>
      <c r="L55" s="5"/>
      <c r="M55" s="5"/>
      <c r="N55" s="5"/>
    </row>
    <row r="56" spans="11:14">
      <c r="K56" s="5"/>
      <c r="L56" s="5"/>
      <c r="M56" s="5"/>
      <c r="N56" s="5"/>
    </row>
    <row r="57" spans="11:14">
      <c r="K57" s="5"/>
      <c r="L57" s="5"/>
      <c r="M57" s="5"/>
      <c r="N57" s="5"/>
    </row>
    <row r="58" spans="11:14">
      <c r="K58" s="5"/>
      <c r="L58" s="5"/>
      <c r="M58" s="5"/>
      <c r="N58" s="5"/>
    </row>
    <row r="59" spans="11:14">
      <c r="K59" s="5"/>
      <c r="L59" s="5"/>
      <c r="M59" s="5"/>
      <c r="N59" s="5"/>
    </row>
    <row r="60" spans="11:14">
      <c r="K60" s="5"/>
      <c r="L60" s="5"/>
      <c r="M60" s="5"/>
      <c r="N60" s="5"/>
    </row>
    <row r="61" spans="11:14">
      <c r="K61" s="5"/>
      <c r="L61" s="5"/>
      <c r="M61" s="5"/>
      <c r="N61" s="5"/>
    </row>
    <row r="62" spans="11:14">
      <c r="K62" s="5"/>
      <c r="L62" s="5"/>
      <c r="M62" s="5"/>
      <c r="N62" s="5"/>
    </row>
    <row r="63" spans="11:14">
      <c r="K63" s="5"/>
      <c r="L63" s="5"/>
      <c r="M63" s="5"/>
      <c r="N63" s="5"/>
    </row>
    <row r="64" spans="11:14">
      <c r="K64" s="5"/>
      <c r="L64" s="5"/>
      <c r="M64" s="5"/>
      <c r="N64" s="5"/>
    </row>
    <row r="65" spans="11:14">
      <c r="K65" s="5"/>
      <c r="L65" s="5"/>
      <c r="M65" s="5"/>
      <c r="N65" s="5"/>
    </row>
    <row r="66" spans="11:14">
      <c r="K66" s="5"/>
      <c r="L66" s="5"/>
      <c r="M66" s="5"/>
      <c r="N66" s="5"/>
    </row>
    <row r="67" spans="11:14">
      <c r="K67" s="5"/>
      <c r="L67" s="5"/>
      <c r="M67" s="5"/>
      <c r="N67" s="5"/>
    </row>
    <row r="68" spans="11:14">
      <c r="K68" s="5"/>
      <c r="L68" s="5"/>
      <c r="M68" s="5"/>
      <c r="N68" s="5"/>
    </row>
    <row r="69" spans="11:14">
      <c r="K69" s="5"/>
      <c r="L69" s="5"/>
      <c r="M69" s="5"/>
      <c r="N69" s="5"/>
    </row>
    <row r="70" spans="11:14">
      <c r="K70" s="5"/>
      <c r="L70" s="5"/>
      <c r="M70" s="5"/>
      <c r="N70" s="5"/>
    </row>
    <row r="71" spans="11:14">
      <c r="K71" s="5"/>
      <c r="L71" s="5"/>
      <c r="M71" s="5"/>
      <c r="N71" s="5"/>
    </row>
    <row r="72" spans="11:14">
      <c r="K72" s="5"/>
      <c r="L72" s="5"/>
      <c r="M72" s="5"/>
      <c r="N72" s="5"/>
    </row>
    <row r="73" spans="11:14">
      <c r="K73" s="5"/>
      <c r="L73" s="5"/>
      <c r="M73" s="5"/>
      <c r="N73" s="5"/>
    </row>
    <row r="74" spans="11:14">
      <c r="K74" s="5"/>
      <c r="L74" s="5"/>
      <c r="M74" s="5"/>
      <c r="N74" s="5"/>
    </row>
    <row r="75" spans="11:14">
      <c r="K75" s="5"/>
      <c r="L75" s="5"/>
      <c r="M75" s="5"/>
      <c r="N75" s="5"/>
    </row>
    <row r="76" spans="11:14">
      <c r="K76" s="5"/>
      <c r="L76" s="5"/>
      <c r="M76" s="5"/>
      <c r="N76" s="5"/>
    </row>
    <row r="77" spans="11:14">
      <c r="K77" s="5"/>
      <c r="L77" s="5"/>
      <c r="M77" s="5"/>
      <c r="N77" s="5"/>
    </row>
    <row r="78" spans="11:14">
      <c r="K78" s="5"/>
      <c r="L78" s="5"/>
      <c r="M78" s="5"/>
      <c r="N78" s="5"/>
    </row>
    <row r="79" spans="11:14">
      <c r="K79" s="5"/>
      <c r="L79" s="5"/>
      <c r="M79" s="5"/>
      <c r="N79" s="5"/>
    </row>
    <row r="80" spans="11:14">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sheetData>
  <customSheetViews>
    <customSheetView guid="{595D07C0-E761-11DC-9357-001B6391840E}" scale="95" fitToPage="1" topLeftCell="A46">
      <selection activeCell="D71" sqref="D71:D80"/>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s>
  <phoneticPr fontId="11" type="noConversion"/>
  <conditionalFormatting sqref="I5:I6 I9:I11">
    <cfRule type="cellIs" dxfId="2198" priority="106" operator="equal">
      <formula>"-"</formula>
    </cfRule>
  </conditionalFormatting>
  <conditionalFormatting sqref="I9:I10">
    <cfRule type="cellIs" dxfId="2197" priority="105" operator="equal">
      <formula>"-"</formula>
    </cfRule>
  </conditionalFormatting>
  <conditionalFormatting sqref="H5:H11">
    <cfRule type="cellIs" dxfId="2196" priority="103" stopIfTrue="1" operator="equal">
      <formula>"-"</formula>
    </cfRule>
    <cfRule type="containsText" dxfId="2195" priority="104" stopIfTrue="1" operator="containsText" text="leer">
      <formula>NOT(ISERROR(SEARCH("leer",H5)))</formula>
    </cfRule>
  </conditionalFormatting>
  <conditionalFormatting sqref="H5:H11">
    <cfRule type="cellIs" dxfId="2194" priority="101" stopIfTrue="1" operator="equal">
      <formula>"-"</formula>
    </cfRule>
    <cfRule type="containsText" dxfId="2193" priority="102" stopIfTrue="1" operator="containsText" text="leer">
      <formula>NOT(ISERROR(SEARCH("leer",H5)))</formula>
    </cfRule>
  </conditionalFormatting>
  <conditionalFormatting sqref="G5:G11">
    <cfRule type="cellIs" dxfId="2192" priority="99" stopIfTrue="1" operator="equal">
      <formula>"-"</formula>
    </cfRule>
    <cfRule type="containsText" dxfId="2191" priority="100" stopIfTrue="1" operator="containsText" text="leer">
      <formula>NOT(ISERROR(SEARCH("leer",G5)))</formula>
    </cfRule>
  </conditionalFormatting>
  <conditionalFormatting sqref="G5:G11">
    <cfRule type="cellIs" dxfId="2190" priority="97" stopIfTrue="1" operator="equal">
      <formula>"-"</formula>
    </cfRule>
    <cfRule type="containsText" dxfId="2189" priority="98" stopIfTrue="1" operator="containsText" text="leer">
      <formula>NOT(ISERROR(SEARCH("leer",G5)))</formula>
    </cfRule>
  </conditionalFormatting>
  <conditionalFormatting sqref="G5:G11">
    <cfRule type="cellIs" dxfId="2188" priority="95" stopIfTrue="1" operator="equal">
      <formula>"-"</formula>
    </cfRule>
    <cfRule type="containsText" dxfId="2187" priority="96" stopIfTrue="1" operator="containsText" text="leer">
      <formula>NOT(ISERROR(SEARCH("leer",G5)))</formula>
    </cfRule>
  </conditionalFormatting>
  <conditionalFormatting sqref="G5:G11">
    <cfRule type="cellIs" dxfId="2186" priority="93" stopIfTrue="1" operator="equal">
      <formula>"-"</formula>
    </cfRule>
    <cfRule type="containsText" dxfId="2185" priority="94" stopIfTrue="1" operator="containsText" text="leer">
      <formula>NOT(ISERROR(SEARCH("leer",G5)))</formula>
    </cfRule>
  </conditionalFormatting>
  <conditionalFormatting sqref="G5:G11">
    <cfRule type="cellIs" dxfId="2184" priority="91" stopIfTrue="1" operator="equal">
      <formula>"-"</formula>
    </cfRule>
    <cfRule type="containsText" dxfId="2183" priority="92" stopIfTrue="1" operator="containsText" text="leer">
      <formula>NOT(ISERROR(SEARCH("leer",G5)))</formula>
    </cfRule>
  </conditionalFormatting>
  <conditionalFormatting sqref="G5:G11">
    <cfRule type="cellIs" dxfId="2182" priority="89" stopIfTrue="1" operator="equal">
      <formula>"-"</formula>
    </cfRule>
    <cfRule type="containsText" dxfId="2181" priority="90" stopIfTrue="1" operator="containsText" text="leer">
      <formula>NOT(ISERROR(SEARCH("leer",G5)))</formula>
    </cfRule>
  </conditionalFormatting>
  <conditionalFormatting sqref="G5:G11">
    <cfRule type="cellIs" dxfId="2180" priority="87" stopIfTrue="1" operator="equal">
      <formula>"-"</formula>
    </cfRule>
    <cfRule type="containsText" dxfId="2179" priority="88" stopIfTrue="1" operator="containsText" text="leer">
      <formula>NOT(ISERROR(SEARCH("leer",G5)))</formula>
    </cfRule>
  </conditionalFormatting>
  <conditionalFormatting sqref="G9:G10">
    <cfRule type="cellIs" dxfId="2178" priority="85" stopIfTrue="1" operator="equal">
      <formula>"-"</formula>
    </cfRule>
    <cfRule type="containsText" dxfId="2177" priority="86" stopIfTrue="1" operator="containsText" text="leer">
      <formula>NOT(ISERROR(SEARCH("leer",G9)))</formula>
    </cfRule>
  </conditionalFormatting>
  <conditionalFormatting sqref="G9:G10">
    <cfRule type="cellIs" dxfId="2176" priority="83" stopIfTrue="1" operator="equal">
      <formula>"-"</formula>
    </cfRule>
    <cfRule type="containsText" dxfId="2175" priority="84" stopIfTrue="1" operator="containsText" text="leer">
      <formula>NOT(ISERROR(SEARCH("leer",G9)))</formula>
    </cfRule>
  </conditionalFormatting>
  <conditionalFormatting sqref="G9:G10">
    <cfRule type="cellIs" dxfId="2174" priority="81" stopIfTrue="1" operator="equal">
      <formula>"-"</formula>
    </cfRule>
    <cfRule type="containsText" dxfId="2173" priority="82" stopIfTrue="1" operator="containsText" text="leer">
      <formula>NOT(ISERROR(SEARCH("leer",G9)))</formula>
    </cfRule>
  </conditionalFormatting>
  <conditionalFormatting sqref="G9:G10">
    <cfRule type="cellIs" dxfId="2172" priority="79" stopIfTrue="1" operator="equal">
      <formula>"-"</formula>
    </cfRule>
    <cfRule type="containsText" dxfId="2171" priority="80" stopIfTrue="1" operator="containsText" text="leer">
      <formula>NOT(ISERROR(SEARCH("leer",G9)))</formula>
    </cfRule>
  </conditionalFormatting>
  <conditionalFormatting sqref="G9:G10">
    <cfRule type="cellIs" dxfId="2170" priority="77" stopIfTrue="1" operator="equal">
      <formula>"-"</formula>
    </cfRule>
    <cfRule type="containsText" dxfId="2169" priority="78" stopIfTrue="1" operator="containsText" text="leer">
      <formula>NOT(ISERROR(SEARCH("leer",G9)))</formula>
    </cfRule>
  </conditionalFormatting>
  <conditionalFormatting sqref="G9:G10">
    <cfRule type="cellIs" dxfId="2168" priority="75" stopIfTrue="1" operator="equal">
      <formula>"-"</formula>
    </cfRule>
    <cfRule type="containsText" dxfId="2167" priority="76" stopIfTrue="1" operator="containsText" text="leer">
      <formula>NOT(ISERROR(SEARCH("leer",G9)))</formula>
    </cfRule>
  </conditionalFormatting>
  <conditionalFormatting sqref="G9:G10">
    <cfRule type="cellIs" dxfId="2166" priority="73" stopIfTrue="1" operator="equal">
      <formula>"-"</formula>
    </cfRule>
    <cfRule type="containsText" dxfId="2165" priority="74" stopIfTrue="1" operator="containsText" text="leer">
      <formula>NOT(ISERROR(SEARCH("leer",G9)))</formula>
    </cfRule>
  </conditionalFormatting>
  <conditionalFormatting sqref="G9">
    <cfRule type="cellIs" dxfId="2164" priority="71" stopIfTrue="1" operator="equal">
      <formula>"-"</formula>
    </cfRule>
    <cfRule type="containsText" dxfId="2163" priority="72" stopIfTrue="1" operator="containsText" text="leer">
      <formula>NOT(ISERROR(SEARCH("leer",G9)))</formula>
    </cfRule>
  </conditionalFormatting>
  <conditionalFormatting sqref="G9">
    <cfRule type="cellIs" dxfId="2162" priority="69" stopIfTrue="1" operator="equal">
      <formula>"-"</formula>
    </cfRule>
    <cfRule type="containsText" dxfId="2161" priority="70" stopIfTrue="1" operator="containsText" text="leer">
      <formula>NOT(ISERROR(SEARCH("leer",G9)))</formula>
    </cfRule>
  </conditionalFormatting>
  <conditionalFormatting sqref="G5:G11">
    <cfRule type="cellIs" dxfId="2160" priority="67" stopIfTrue="1" operator="equal">
      <formula>"-"</formula>
    </cfRule>
    <cfRule type="containsText" dxfId="2159" priority="68" stopIfTrue="1" operator="containsText" text="leer">
      <formula>NOT(ISERROR(SEARCH("leer",G5)))</formula>
    </cfRule>
  </conditionalFormatting>
  <conditionalFormatting sqref="G5:G11">
    <cfRule type="cellIs" dxfId="2158" priority="65" stopIfTrue="1" operator="equal">
      <formula>"-"</formula>
    </cfRule>
    <cfRule type="containsText" dxfId="2157" priority="66" stopIfTrue="1" operator="containsText" text="leer">
      <formula>NOT(ISERROR(SEARCH("leer",G5)))</formula>
    </cfRule>
  </conditionalFormatting>
  <conditionalFormatting sqref="G5:G11">
    <cfRule type="cellIs" dxfId="2156" priority="63" stopIfTrue="1" operator="equal">
      <formula>"-"</formula>
    </cfRule>
    <cfRule type="containsText" dxfId="2155" priority="64" stopIfTrue="1" operator="containsText" text="leer">
      <formula>NOT(ISERROR(SEARCH("leer",G5)))</formula>
    </cfRule>
  </conditionalFormatting>
  <conditionalFormatting sqref="G5:G11">
    <cfRule type="cellIs" dxfId="2154" priority="61" stopIfTrue="1" operator="equal">
      <formula>"-"</formula>
    </cfRule>
    <cfRule type="containsText" dxfId="2153" priority="62" stopIfTrue="1" operator="containsText" text="leer">
      <formula>NOT(ISERROR(SEARCH("leer",G5)))</formula>
    </cfRule>
  </conditionalFormatting>
  <conditionalFormatting sqref="G5:G11">
    <cfRule type="cellIs" dxfId="2152" priority="59" stopIfTrue="1" operator="equal">
      <formula>"-"</formula>
    </cfRule>
    <cfRule type="containsText" dxfId="2151" priority="60" stopIfTrue="1" operator="containsText" text="leer">
      <formula>NOT(ISERROR(SEARCH("leer",G5)))</formula>
    </cfRule>
  </conditionalFormatting>
  <conditionalFormatting sqref="G5:G11">
    <cfRule type="cellIs" dxfId="2150" priority="57" stopIfTrue="1" operator="equal">
      <formula>"-"</formula>
    </cfRule>
    <cfRule type="containsText" dxfId="2149" priority="58" stopIfTrue="1" operator="containsText" text="leer">
      <formula>NOT(ISERROR(SEARCH("leer",G5)))</formula>
    </cfRule>
  </conditionalFormatting>
  <conditionalFormatting sqref="G5:G11">
    <cfRule type="cellIs" dxfId="2148" priority="55" stopIfTrue="1" operator="equal">
      <formula>"-"</formula>
    </cfRule>
    <cfRule type="containsText" dxfId="2147" priority="56" stopIfTrue="1" operator="containsText" text="leer">
      <formula>NOT(ISERROR(SEARCH("leer",G5)))</formula>
    </cfRule>
  </conditionalFormatting>
  <conditionalFormatting sqref="G9:G10">
    <cfRule type="cellIs" dxfId="2146" priority="53" stopIfTrue="1" operator="equal">
      <formula>"-"</formula>
    </cfRule>
    <cfRule type="containsText" dxfId="2145" priority="54" stopIfTrue="1" operator="containsText" text="leer">
      <formula>NOT(ISERROR(SEARCH("leer",G9)))</formula>
    </cfRule>
  </conditionalFormatting>
  <conditionalFormatting sqref="G9:G10">
    <cfRule type="cellIs" dxfId="2144" priority="51" stopIfTrue="1" operator="equal">
      <formula>"-"</formula>
    </cfRule>
    <cfRule type="containsText" dxfId="2143" priority="52" stopIfTrue="1" operator="containsText" text="leer">
      <formula>NOT(ISERROR(SEARCH("leer",G9)))</formula>
    </cfRule>
  </conditionalFormatting>
  <conditionalFormatting sqref="G9:G10">
    <cfRule type="cellIs" dxfId="2142" priority="49" stopIfTrue="1" operator="equal">
      <formula>"-"</formula>
    </cfRule>
    <cfRule type="containsText" dxfId="2141" priority="50" stopIfTrue="1" operator="containsText" text="leer">
      <formula>NOT(ISERROR(SEARCH("leer",G9)))</formula>
    </cfRule>
  </conditionalFormatting>
  <conditionalFormatting sqref="G9:G10">
    <cfRule type="cellIs" dxfId="2140" priority="47" stopIfTrue="1" operator="equal">
      <formula>"-"</formula>
    </cfRule>
    <cfRule type="containsText" dxfId="2139" priority="48" stopIfTrue="1" operator="containsText" text="leer">
      <formula>NOT(ISERROR(SEARCH("leer",G9)))</formula>
    </cfRule>
  </conditionalFormatting>
  <conditionalFormatting sqref="G9:G10">
    <cfRule type="cellIs" dxfId="2138" priority="45" stopIfTrue="1" operator="equal">
      <formula>"-"</formula>
    </cfRule>
    <cfRule type="containsText" dxfId="2137" priority="46" stopIfTrue="1" operator="containsText" text="leer">
      <formula>NOT(ISERROR(SEARCH("leer",G9)))</formula>
    </cfRule>
  </conditionalFormatting>
  <conditionalFormatting sqref="G9:G10">
    <cfRule type="cellIs" dxfId="2136" priority="43" stopIfTrue="1" operator="equal">
      <formula>"-"</formula>
    </cfRule>
    <cfRule type="containsText" dxfId="2135" priority="44" stopIfTrue="1" operator="containsText" text="leer">
      <formula>NOT(ISERROR(SEARCH("leer",G9)))</formula>
    </cfRule>
  </conditionalFormatting>
  <conditionalFormatting sqref="G9:G10">
    <cfRule type="cellIs" dxfId="2134" priority="41" stopIfTrue="1" operator="equal">
      <formula>"-"</formula>
    </cfRule>
    <cfRule type="containsText" dxfId="2133" priority="42" stopIfTrue="1" operator="containsText" text="leer">
      <formula>NOT(ISERROR(SEARCH("leer",G9)))</formula>
    </cfRule>
  </conditionalFormatting>
  <conditionalFormatting sqref="G9">
    <cfRule type="cellIs" dxfId="2132" priority="39" stopIfTrue="1" operator="equal">
      <formula>"-"</formula>
    </cfRule>
    <cfRule type="containsText" dxfId="2131" priority="40" stopIfTrue="1" operator="containsText" text="leer">
      <formula>NOT(ISERROR(SEARCH("leer",G9)))</formula>
    </cfRule>
  </conditionalFormatting>
  <conditionalFormatting sqref="G9">
    <cfRule type="cellIs" dxfId="2130" priority="37" stopIfTrue="1" operator="equal">
      <formula>"-"</formula>
    </cfRule>
    <cfRule type="containsText" dxfId="2129" priority="38" stopIfTrue="1" operator="containsText" text="leer">
      <formula>NOT(ISERROR(SEARCH("leer",G9)))</formula>
    </cfRule>
  </conditionalFormatting>
  <conditionalFormatting sqref="H7">
    <cfRule type="cellIs" dxfId="2128" priority="35" stopIfTrue="1" operator="equal">
      <formula>"-"</formula>
    </cfRule>
    <cfRule type="containsText" dxfId="2127" priority="36" stopIfTrue="1" operator="containsText" text="leer">
      <formula>NOT(ISERROR(SEARCH("leer",H7)))</formula>
    </cfRule>
  </conditionalFormatting>
  <conditionalFormatting sqref="H7">
    <cfRule type="cellIs" dxfId="2126" priority="33" stopIfTrue="1" operator="equal">
      <formula>"-"</formula>
    </cfRule>
    <cfRule type="containsText" dxfId="2125" priority="34" stopIfTrue="1" operator="containsText" text="leer">
      <formula>NOT(ISERROR(SEARCH("leer",H7)))</formula>
    </cfRule>
  </conditionalFormatting>
  <conditionalFormatting sqref="G7">
    <cfRule type="cellIs" dxfId="2124" priority="31" stopIfTrue="1" operator="equal">
      <formula>"-"</formula>
    </cfRule>
    <cfRule type="containsText" dxfId="2123" priority="32" stopIfTrue="1" operator="containsText" text="leer">
      <formula>NOT(ISERROR(SEARCH("leer",G7)))</formula>
    </cfRule>
  </conditionalFormatting>
  <conditionalFormatting sqref="G7">
    <cfRule type="cellIs" dxfId="2122" priority="29" stopIfTrue="1" operator="equal">
      <formula>"-"</formula>
    </cfRule>
    <cfRule type="containsText" dxfId="2121" priority="30" stopIfTrue="1" operator="containsText" text="leer">
      <formula>NOT(ISERROR(SEARCH("leer",G7)))</formula>
    </cfRule>
  </conditionalFormatting>
  <conditionalFormatting sqref="G7">
    <cfRule type="cellIs" dxfId="2120" priority="27" stopIfTrue="1" operator="equal">
      <formula>"-"</formula>
    </cfRule>
    <cfRule type="containsText" dxfId="2119" priority="28" stopIfTrue="1" operator="containsText" text="leer">
      <formula>NOT(ISERROR(SEARCH("leer",G7)))</formula>
    </cfRule>
  </conditionalFormatting>
  <conditionalFormatting sqref="G7">
    <cfRule type="cellIs" dxfId="2118" priority="25" stopIfTrue="1" operator="equal">
      <formula>"-"</formula>
    </cfRule>
    <cfRule type="containsText" dxfId="2117" priority="26" stopIfTrue="1" operator="containsText" text="leer">
      <formula>NOT(ISERROR(SEARCH("leer",G7)))</formula>
    </cfRule>
  </conditionalFormatting>
  <conditionalFormatting sqref="G7">
    <cfRule type="cellIs" dxfId="2116" priority="23" stopIfTrue="1" operator="equal">
      <formula>"-"</formula>
    </cfRule>
    <cfRule type="containsText" dxfId="2115" priority="24" stopIfTrue="1" operator="containsText" text="leer">
      <formula>NOT(ISERROR(SEARCH("leer",G7)))</formula>
    </cfRule>
  </conditionalFormatting>
  <conditionalFormatting sqref="G7">
    <cfRule type="cellIs" dxfId="2114" priority="21" stopIfTrue="1" operator="equal">
      <formula>"-"</formula>
    </cfRule>
    <cfRule type="containsText" dxfId="2113" priority="22" stopIfTrue="1" operator="containsText" text="leer">
      <formula>NOT(ISERROR(SEARCH("leer",G7)))</formula>
    </cfRule>
  </conditionalFormatting>
  <conditionalFormatting sqref="G7">
    <cfRule type="cellIs" dxfId="2112" priority="19" stopIfTrue="1" operator="equal">
      <formula>"-"</formula>
    </cfRule>
    <cfRule type="containsText" dxfId="2111" priority="20" stopIfTrue="1" operator="containsText" text="leer">
      <formula>NOT(ISERROR(SEARCH("leer",G7)))</formula>
    </cfRule>
  </conditionalFormatting>
  <conditionalFormatting sqref="F5:F11">
    <cfRule type="cellIs" dxfId="2110" priority="17" stopIfTrue="1" operator="equal">
      <formula>"-"</formula>
    </cfRule>
    <cfRule type="containsText" dxfId="2109" priority="18" stopIfTrue="1" operator="containsText" text="leer">
      <formula>NOT(ISERROR(SEARCH("leer",F5)))</formula>
    </cfRule>
  </conditionalFormatting>
  <conditionalFormatting sqref="F5:F11">
    <cfRule type="cellIs" dxfId="2108" priority="16" stopIfTrue="1" operator="equal">
      <formula>"-"</formula>
    </cfRule>
  </conditionalFormatting>
  <conditionalFormatting sqref="F5:F11">
    <cfRule type="cellIs" dxfId="2107" priority="14" stopIfTrue="1" operator="equal">
      <formula>"-"</formula>
    </cfRule>
    <cfRule type="containsText" dxfId="2106" priority="15" stopIfTrue="1" operator="containsText" text="leer">
      <formula>NOT(ISERROR(SEARCH("leer",F5)))</formula>
    </cfRule>
  </conditionalFormatting>
  <conditionalFormatting sqref="F5:F11">
    <cfRule type="cellIs" dxfId="2105" priority="13" stopIfTrue="1" operator="equal">
      <formula>"-"</formula>
    </cfRule>
  </conditionalFormatting>
  <conditionalFormatting sqref="F9:F10">
    <cfRule type="cellIs" dxfId="2104" priority="11" stopIfTrue="1" operator="equal">
      <formula>"-"</formula>
    </cfRule>
    <cfRule type="containsText" dxfId="2103" priority="12" stopIfTrue="1" operator="containsText" text="leer">
      <formula>NOT(ISERROR(SEARCH("leer",F9)))</formula>
    </cfRule>
  </conditionalFormatting>
  <conditionalFormatting sqref="F9:F10">
    <cfRule type="cellIs" dxfId="2102" priority="10" stopIfTrue="1" operator="equal">
      <formula>"-"</formula>
    </cfRule>
  </conditionalFormatting>
  <conditionalFormatting sqref="F9:F10">
    <cfRule type="cellIs" dxfId="2101" priority="8" stopIfTrue="1" operator="equal">
      <formula>"-"</formula>
    </cfRule>
    <cfRule type="containsText" dxfId="2100" priority="9" stopIfTrue="1" operator="containsText" text="leer">
      <formula>NOT(ISERROR(SEARCH("leer",F9)))</formula>
    </cfRule>
  </conditionalFormatting>
  <conditionalFormatting sqref="F9:F10">
    <cfRule type="cellIs" dxfId="2099" priority="7" stopIfTrue="1" operator="equal">
      <formula>"-"</formula>
    </cfRule>
  </conditionalFormatting>
  <conditionalFormatting sqref="E5:E8">
    <cfRule type="cellIs" dxfId="2098" priority="5" stopIfTrue="1" operator="equal">
      <formula>"-"</formula>
    </cfRule>
    <cfRule type="containsText" dxfId="2097" priority="6" stopIfTrue="1" operator="containsText" text="leer">
      <formula>NOT(ISERROR(SEARCH("leer",E5)))</formula>
    </cfRule>
  </conditionalFormatting>
  <conditionalFormatting sqref="E5:E8">
    <cfRule type="cellIs" dxfId="2096" priority="4" stopIfTrue="1" operator="equal">
      <formula>"-"</formula>
    </cfRule>
  </conditionalFormatting>
  <conditionalFormatting sqref="E5:E8">
    <cfRule type="cellIs" dxfId="2095" priority="2" stopIfTrue="1" operator="equal">
      <formula>"-"</formula>
    </cfRule>
    <cfRule type="containsText" dxfId="2094" priority="3" stopIfTrue="1" operator="containsText" text="leer">
      <formula>NOT(ISERROR(SEARCH("leer",E5)))</formula>
    </cfRule>
  </conditionalFormatting>
  <conditionalFormatting sqref="E5:E8">
    <cfRule type="cellIs" dxfId="209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workbookViewId="0">
      <selection activeCell="E5" sqref="E5"/>
    </sheetView>
  </sheetViews>
  <sheetFormatPr baseColWidth="10" defaultColWidth="10.7109375" defaultRowHeight="12.75"/>
  <cols>
    <col min="1" max="1" width="45.42578125" style="68" customWidth="1"/>
    <col min="2" max="2" width="8.42578125" style="47" bestFit="1" customWidth="1"/>
    <col min="3" max="3" width="8.140625" style="63"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63" customWidth="1"/>
    <col min="10" max="10" width="2.7109375" style="63" customWidth="1"/>
    <col min="11" max="17" width="11.42578125" style="63" customWidth="1"/>
    <col min="18" max="16384" width="10.7109375" style="47"/>
  </cols>
  <sheetData>
    <row r="1" spans="1:17" s="5" customFormat="1">
      <c r="A1" s="97" t="s">
        <v>1607</v>
      </c>
    </row>
    <row r="2" spans="1:17" s="5" customFormat="1">
      <c r="A2" s="97"/>
    </row>
    <row r="3" spans="1:17" s="4" customFormat="1">
      <c r="A3" s="90" t="s">
        <v>1608</v>
      </c>
      <c r="C3" s="5" t="s">
        <v>1609</v>
      </c>
      <c r="D3" s="5" t="s">
        <v>1610</v>
      </c>
      <c r="E3" s="24">
        <v>2013</v>
      </c>
      <c r="F3" s="24"/>
      <c r="G3" s="24">
        <v>2012</v>
      </c>
      <c r="H3" s="5"/>
      <c r="I3" s="24">
        <v>2011</v>
      </c>
      <c r="J3" s="24"/>
      <c r="K3" s="24">
        <v>2010</v>
      </c>
      <c r="L3" s="24">
        <v>2009</v>
      </c>
      <c r="M3" s="24">
        <v>2008</v>
      </c>
      <c r="N3" s="24">
        <v>2007</v>
      </c>
      <c r="O3" s="24">
        <v>2006</v>
      </c>
      <c r="P3" s="24">
        <v>2005</v>
      </c>
      <c r="Q3" s="24">
        <v>2004</v>
      </c>
    </row>
    <row r="4" spans="1:17">
      <c r="A4" s="90"/>
      <c r="N4" s="87"/>
      <c r="O4" s="87"/>
      <c r="P4" s="87"/>
      <c r="Q4" s="87"/>
    </row>
    <row r="5" spans="1:17" ht="25.5">
      <c r="A5" s="68" t="s">
        <v>1611</v>
      </c>
      <c r="B5" s="47" t="s">
        <v>1612</v>
      </c>
      <c r="C5" s="63">
        <v>1</v>
      </c>
      <c r="D5" s="8" t="s">
        <v>1613</v>
      </c>
      <c r="E5" s="8">
        <v>2032</v>
      </c>
      <c r="G5" s="202">
        <v>2991</v>
      </c>
      <c r="H5" s="202" t="s">
        <v>1614</v>
      </c>
      <c r="I5" s="71">
        <v>2980</v>
      </c>
      <c r="J5" s="71"/>
      <c r="K5" s="71">
        <v>2555</v>
      </c>
      <c r="L5" s="63">
        <v>2221</v>
      </c>
      <c r="M5" s="63">
        <v>3541</v>
      </c>
      <c r="N5" s="47">
        <v>1642</v>
      </c>
      <c r="O5" s="47">
        <v>2021</v>
      </c>
      <c r="P5" s="47">
        <v>2876</v>
      </c>
      <c r="Q5" s="47">
        <v>3153</v>
      </c>
    </row>
    <row r="6" spans="1:17" ht="51">
      <c r="A6" s="68" t="s">
        <v>1615</v>
      </c>
      <c r="B6" s="47" t="s">
        <v>1616</v>
      </c>
      <c r="C6" s="63">
        <v>2</v>
      </c>
      <c r="D6" s="8" t="s">
        <v>1617</v>
      </c>
      <c r="E6" s="8">
        <v>101</v>
      </c>
      <c r="F6" s="8" t="s">
        <v>1618</v>
      </c>
      <c r="G6" s="269">
        <v>98.8</v>
      </c>
      <c r="I6" s="71">
        <v>96.7</v>
      </c>
      <c r="J6" s="8"/>
      <c r="K6" s="71">
        <v>98.9</v>
      </c>
      <c r="L6" s="88">
        <v>95.7</v>
      </c>
      <c r="M6" s="63">
        <v>88.1</v>
      </c>
      <c r="N6" s="47">
        <v>102.1</v>
      </c>
      <c r="O6" s="47">
        <v>103.9</v>
      </c>
      <c r="P6" s="47">
        <v>101.1</v>
      </c>
      <c r="Q6" s="47">
        <v>94.5</v>
      </c>
    </row>
    <row r="7" spans="1:17">
      <c r="I7" s="71"/>
      <c r="J7" s="71"/>
      <c r="N7" s="47"/>
      <c r="O7" s="47"/>
      <c r="P7" s="47"/>
      <c r="Q7" s="47"/>
    </row>
    <row r="8" spans="1:17">
      <c r="I8" s="71"/>
      <c r="J8" s="71"/>
      <c r="N8" s="47"/>
      <c r="O8" s="47"/>
      <c r="P8" s="47"/>
      <c r="Q8" s="47"/>
    </row>
    <row r="9" spans="1:17">
      <c r="N9" s="47"/>
      <c r="O9" s="47"/>
      <c r="P9" s="47"/>
      <c r="Q9" s="47"/>
    </row>
    <row r="10" spans="1:17">
      <c r="A10" s="173"/>
      <c r="N10" s="47"/>
      <c r="O10" s="47"/>
      <c r="P10" s="47"/>
      <c r="Q10" s="47"/>
    </row>
    <row r="11" spans="1:17">
      <c r="A11" s="236" t="s">
        <v>1619</v>
      </c>
      <c r="B11" s="255"/>
      <c r="C11" s="255"/>
      <c r="D11" s="24"/>
      <c r="E11" s="24"/>
      <c r="F11" s="24"/>
      <c r="G11" s="24"/>
      <c r="H11" s="24"/>
      <c r="N11" s="47"/>
      <c r="O11" s="47"/>
      <c r="P11" s="47"/>
      <c r="Q11" s="47"/>
    </row>
    <row r="12" spans="1:17">
      <c r="A12" s="236" t="s">
        <v>1620</v>
      </c>
      <c r="B12" s="255"/>
      <c r="C12" s="255"/>
      <c r="N12" s="47"/>
      <c r="O12" s="47"/>
      <c r="P12" s="47"/>
      <c r="Q12" s="47"/>
    </row>
    <row r="13" spans="1:17">
      <c r="A13" s="236" t="s">
        <v>1621</v>
      </c>
      <c r="B13" s="255"/>
      <c r="C13" s="255"/>
      <c r="N13" s="47"/>
      <c r="O13" s="47"/>
      <c r="P13" s="47"/>
      <c r="Q13" s="47"/>
    </row>
    <row r="14" spans="1:17">
      <c r="A14" s="236" t="s">
        <v>1622</v>
      </c>
      <c r="B14" s="255"/>
      <c r="C14" s="255"/>
      <c r="N14" s="47"/>
      <c r="O14" s="47"/>
      <c r="P14" s="47"/>
      <c r="Q14" s="47"/>
    </row>
    <row r="15" spans="1:17">
      <c r="N15" s="47"/>
      <c r="O15" s="47"/>
      <c r="P15" s="47"/>
      <c r="Q15" s="47"/>
    </row>
    <row r="16" spans="1:17">
      <c r="N16" s="47"/>
      <c r="O16" s="47"/>
      <c r="P16" s="47"/>
      <c r="Q16" s="47"/>
    </row>
    <row r="17" spans="1:17">
      <c r="N17" s="47"/>
      <c r="O17" s="47"/>
      <c r="P17" s="47"/>
      <c r="Q17" s="47"/>
    </row>
    <row r="18" spans="1:17">
      <c r="A18" s="192"/>
      <c r="N18" s="47"/>
      <c r="O18" s="47"/>
      <c r="P18" s="47"/>
      <c r="Q18" s="47"/>
    </row>
    <row r="19" spans="1:17">
      <c r="N19" s="47"/>
      <c r="O19" s="47"/>
      <c r="P19" s="47"/>
      <c r="Q19" s="47"/>
    </row>
    <row r="20" spans="1:17">
      <c r="N20" s="47"/>
      <c r="O20" s="47"/>
      <c r="P20" s="47"/>
      <c r="Q20" s="47"/>
    </row>
    <row r="21" spans="1:17">
      <c r="N21" s="47"/>
      <c r="O21" s="47"/>
      <c r="P21" s="47"/>
      <c r="Q21" s="47"/>
    </row>
    <row r="22" spans="1:17">
      <c r="N22" s="47"/>
      <c r="O22" s="47"/>
      <c r="P22" s="47"/>
      <c r="Q22" s="47"/>
    </row>
    <row r="23" spans="1:17">
      <c r="N23" s="47"/>
      <c r="O23" s="47"/>
      <c r="P23" s="47"/>
      <c r="Q23" s="47"/>
    </row>
    <row r="24" spans="1:17">
      <c r="N24" s="47"/>
      <c r="O24" s="47"/>
      <c r="P24" s="47"/>
      <c r="Q24" s="47"/>
    </row>
    <row r="25" spans="1:17">
      <c r="N25" s="47"/>
      <c r="O25" s="47"/>
      <c r="P25" s="47"/>
      <c r="Q25" s="47"/>
    </row>
    <row r="26" spans="1:17">
      <c r="N26" s="47"/>
      <c r="O26" s="47"/>
      <c r="P26" s="47"/>
      <c r="Q26" s="47"/>
    </row>
    <row r="27" spans="1:17">
      <c r="N27" s="47"/>
      <c r="O27" s="47"/>
      <c r="P27" s="47"/>
      <c r="Q27" s="47"/>
    </row>
    <row r="28" spans="1:17">
      <c r="N28" s="47"/>
      <c r="O28" s="47"/>
      <c r="P28" s="47"/>
      <c r="Q28" s="47"/>
    </row>
    <row r="29" spans="1:17">
      <c r="N29" s="47"/>
      <c r="O29" s="47"/>
      <c r="P29" s="47"/>
      <c r="Q29" s="47"/>
    </row>
    <row r="30" spans="1:17">
      <c r="N30" s="47"/>
      <c r="O30" s="47"/>
      <c r="P30" s="47"/>
      <c r="Q30" s="47"/>
    </row>
    <row r="31" spans="1:17">
      <c r="N31" s="47"/>
      <c r="O31" s="47"/>
      <c r="P31" s="47"/>
      <c r="Q31" s="47"/>
    </row>
    <row r="32" spans="1:17">
      <c r="N32" s="47"/>
      <c r="O32" s="47"/>
      <c r="P32" s="47"/>
      <c r="Q32" s="47"/>
    </row>
    <row r="33" spans="14:17">
      <c r="N33" s="47"/>
      <c r="O33" s="47"/>
      <c r="P33" s="47"/>
      <c r="Q33" s="47"/>
    </row>
    <row r="34" spans="14:17">
      <c r="N34" s="47"/>
      <c r="O34" s="47"/>
      <c r="P34" s="47"/>
      <c r="Q34" s="47"/>
    </row>
    <row r="35" spans="14:17">
      <c r="N35" s="47"/>
      <c r="O35" s="47"/>
      <c r="P35" s="47"/>
      <c r="Q35" s="47"/>
    </row>
    <row r="36" spans="14:17">
      <c r="N36" s="47"/>
      <c r="O36" s="47"/>
      <c r="P36" s="47"/>
      <c r="Q36" s="47"/>
    </row>
    <row r="37" spans="14:17">
      <c r="N37" s="47"/>
      <c r="O37" s="47"/>
      <c r="P37" s="47"/>
      <c r="Q37" s="47"/>
    </row>
    <row r="38" spans="14:17">
      <c r="N38" s="47"/>
      <c r="O38" s="47"/>
      <c r="P38" s="47"/>
      <c r="Q38" s="47"/>
    </row>
    <row r="39" spans="14:17">
      <c r="N39" s="47"/>
      <c r="O39" s="47"/>
      <c r="P39" s="47"/>
      <c r="Q39" s="47"/>
    </row>
    <row r="40" spans="14:17">
      <c r="N40" s="47"/>
      <c r="O40" s="47"/>
      <c r="P40" s="47"/>
      <c r="Q40" s="47"/>
    </row>
    <row r="41" spans="14:17">
      <c r="N41" s="47"/>
      <c r="O41" s="47"/>
      <c r="P41" s="47"/>
      <c r="Q41" s="47"/>
    </row>
    <row r="42" spans="14:17">
      <c r="N42" s="47"/>
      <c r="O42" s="47"/>
      <c r="P42" s="47"/>
      <c r="Q42" s="47"/>
    </row>
    <row r="43" spans="14:17">
      <c r="N43" s="47"/>
      <c r="O43" s="47"/>
      <c r="P43" s="47"/>
      <c r="Q43" s="47"/>
    </row>
    <row r="44" spans="14:17">
      <c r="N44" s="47"/>
      <c r="O44" s="47"/>
      <c r="P44" s="47"/>
      <c r="Q44" s="47"/>
    </row>
    <row r="45" spans="14:17">
      <c r="N45" s="47"/>
      <c r="O45" s="47"/>
      <c r="P45" s="47"/>
      <c r="Q45" s="47"/>
    </row>
    <row r="46" spans="14:17">
      <c r="N46" s="47"/>
      <c r="O46" s="47"/>
      <c r="P46" s="47"/>
      <c r="Q46" s="47"/>
    </row>
    <row r="47" spans="14:17">
      <c r="N47" s="47"/>
      <c r="O47" s="47"/>
      <c r="P47" s="47"/>
      <c r="Q47" s="47"/>
    </row>
    <row r="48" spans="14:17">
      <c r="N48" s="47"/>
      <c r="O48" s="47"/>
      <c r="P48" s="47"/>
      <c r="Q48" s="47"/>
    </row>
    <row r="49" spans="14:17">
      <c r="N49" s="47"/>
      <c r="O49" s="47"/>
      <c r="P49" s="47"/>
      <c r="Q49" s="47"/>
    </row>
    <row r="50" spans="14:17">
      <c r="N50" s="47"/>
      <c r="O50" s="47"/>
      <c r="P50" s="47"/>
      <c r="Q50" s="47"/>
    </row>
    <row r="51" spans="14:17">
      <c r="N51" s="47"/>
      <c r="O51" s="47"/>
      <c r="P51" s="47"/>
      <c r="Q51" s="47"/>
    </row>
    <row r="52" spans="14:17">
      <c r="N52" s="47"/>
      <c r="O52" s="47"/>
      <c r="P52" s="47"/>
      <c r="Q52" s="47"/>
    </row>
    <row r="53" spans="14:17">
      <c r="N53" s="47"/>
      <c r="O53" s="47"/>
      <c r="P53" s="47"/>
      <c r="Q53" s="47"/>
    </row>
    <row r="54" spans="14:17">
      <c r="N54" s="47"/>
      <c r="O54" s="47"/>
      <c r="P54" s="47"/>
      <c r="Q54" s="47"/>
    </row>
    <row r="55" spans="14:17">
      <c r="N55" s="47"/>
      <c r="O55" s="47"/>
      <c r="P55" s="47"/>
      <c r="Q55" s="47"/>
    </row>
    <row r="56" spans="14:17">
      <c r="N56" s="47"/>
      <c r="O56" s="47"/>
      <c r="P56" s="47"/>
      <c r="Q56" s="47"/>
    </row>
    <row r="57" spans="14:17">
      <c r="N57" s="47"/>
      <c r="O57" s="47"/>
      <c r="P57" s="47"/>
      <c r="Q57" s="47"/>
    </row>
    <row r="58" spans="14:17">
      <c r="N58" s="47"/>
      <c r="O58" s="47"/>
      <c r="P58" s="47"/>
      <c r="Q58" s="47"/>
    </row>
    <row r="59" spans="14:17">
      <c r="N59" s="47"/>
      <c r="O59" s="47"/>
      <c r="P59" s="47"/>
      <c r="Q59" s="47"/>
    </row>
    <row r="60" spans="14:17">
      <c r="N60" s="47"/>
      <c r="O60" s="47"/>
      <c r="P60" s="47"/>
      <c r="Q60" s="47"/>
    </row>
    <row r="61" spans="14:17">
      <c r="N61" s="47"/>
      <c r="O61" s="47"/>
      <c r="P61" s="47"/>
      <c r="Q61" s="47"/>
    </row>
    <row r="62" spans="14:17">
      <c r="N62" s="47"/>
      <c r="O62" s="47"/>
      <c r="P62" s="47"/>
      <c r="Q62" s="47"/>
    </row>
    <row r="63" spans="14:17">
      <c r="N63" s="47"/>
      <c r="O63" s="47"/>
      <c r="P63" s="47"/>
      <c r="Q63" s="47"/>
    </row>
    <row r="64" spans="14:17">
      <c r="N64" s="47"/>
      <c r="O64" s="47"/>
      <c r="P64" s="47"/>
      <c r="Q64" s="47"/>
    </row>
    <row r="65" spans="14:17">
      <c r="N65" s="47"/>
      <c r="O65" s="47"/>
      <c r="P65" s="47"/>
      <c r="Q65" s="47"/>
    </row>
    <row r="66" spans="14:17">
      <c r="N66" s="47"/>
      <c r="O66" s="47"/>
      <c r="P66" s="47"/>
      <c r="Q66" s="47"/>
    </row>
    <row r="67" spans="14:17">
      <c r="N67" s="47"/>
      <c r="O67" s="47"/>
      <c r="P67" s="47"/>
      <c r="Q67" s="47"/>
    </row>
    <row r="68" spans="14:17">
      <c r="N68" s="47"/>
      <c r="O68" s="47"/>
      <c r="P68" s="47"/>
      <c r="Q68" s="47"/>
    </row>
    <row r="69" spans="14:17">
      <c r="N69" s="47"/>
      <c r="O69" s="47"/>
      <c r="P69" s="47"/>
      <c r="Q69" s="47"/>
    </row>
    <row r="70" spans="14:17">
      <c r="N70" s="47"/>
      <c r="O70" s="47"/>
      <c r="P70" s="47"/>
      <c r="Q70" s="47"/>
    </row>
    <row r="71" spans="14:17">
      <c r="N71" s="47"/>
      <c r="O71" s="47"/>
      <c r="P71" s="47"/>
      <c r="Q71" s="47"/>
    </row>
    <row r="72" spans="14:17">
      <c r="N72" s="47"/>
      <c r="O72" s="47"/>
      <c r="P72" s="47"/>
      <c r="Q72" s="47"/>
    </row>
    <row r="73" spans="14:17">
      <c r="N73" s="47"/>
      <c r="O73" s="47"/>
      <c r="P73" s="47"/>
      <c r="Q73" s="47"/>
    </row>
    <row r="74" spans="14:17">
      <c r="N74" s="47"/>
      <c r="O74" s="47"/>
      <c r="P74" s="47"/>
      <c r="Q74" s="47"/>
    </row>
    <row r="75" spans="14:17">
      <c r="N75" s="47"/>
      <c r="O75" s="47"/>
      <c r="P75" s="47"/>
      <c r="Q75" s="47"/>
    </row>
    <row r="76" spans="14:17">
      <c r="N76" s="47"/>
      <c r="O76" s="47"/>
      <c r="P76" s="47"/>
      <c r="Q76" s="47"/>
    </row>
    <row r="77" spans="14:17">
      <c r="N77" s="47"/>
      <c r="O77" s="47"/>
      <c r="P77" s="47"/>
      <c r="Q77" s="47"/>
    </row>
    <row r="78" spans="14:17">
      <c r="N78" s="47"/>
      <c r="O78" s="47"/>
      <c r="P78" s="47"/>
      <c r="Q78" s="47"/>
    </row>
    <row r="79" spans="14:17">
      <c r="N79" s="47"/>
      <c r="O79" s="47"/>
      <c r="P79" s="47"/>
      <c r="Q79" s="47"/>
    </row>
    <row r="80" spans="14:17">
      <c r="N80" s="47"/>
      <c r="O80" s="47"/>
      <c r="P80" s="47"/>
      <c r="Q80" s="47"/>
    </row>
    <row r="81" spans="14:17">
      <c r="N81" s="47"/>
      <c r="O81" s="47"/>
      <c r="P81" s="47"/>
      <c r="Q81" s="47"/>
    </row>
    <row r="82" spans="14:17">
      <c r="N82" s="47"/>
      <c r="O82" s="47"/>
      <c r="P82" s="47"/>
      <c r="Q82" s="47"/>
    </row>
    <row r="83" spans="14:17">
      <c r="N83" s="47"/>
      <c r="O83" s="47"/>
      <c r="P83" s="47"/>
      <c r="Q83" s="47"/>
    </row>
    <row r="84" spans="14:17">
      <c r="N84" s="47"/>
      <c r="O84" s="47"/>
      <c r="P84" s="47"/>
      <c r="Q84" s="47"/>
    </row>
    <row r="85" spans="14:17">
      <c r="N85" s="47"/>
      <c r="O85" s="47"/>
      <c r="P85" s="47"/>
      <c r="Q85" s="47"/>
    </row>
    <row r="86" spans="14:17">
      <c r="N86" s="47"/>
      <c r="O86" s="47"/>
      <c r="P86" s="47"/>
      <c r="Q86" s="47"/>
    </row>
    <row r="87" spans="14:17">
      <c r="N87" s="47"/>
      <c r="O87" s="47"/>
      <c r="P87" s="47"/>
      <c r="Q87" s="47"/>
    </row>
    <row r="88" spans="14:17">
      <c r="N88" s="47"/>
      <c r="O88" s="47"/>
      <c r="P88" s="47"/>
      <c r="Q88" s="47"/>
    </row>
    <row r="89" spans="14:17">
      <c r="N89" s="47"/>
      <c r="O89" s="47"/>
      <c r="P89" s="47"/>
      <c r="Q89" s="47"/>
    </row>
    <row r="90" spans="14:17">
      <c r="N90" s="47"/>
      <c r="O90" s="47"/>
      <c r="P90" s="47"/>
      <c r="Q90" s="47"/>
    </row>
    <row r="91" spans="14:17">
      <c r="N91" s="47"/>
      <c r="O91" s="47"/>
      <c r="P91" s="47"/>
      <c r="Q91" s="47"/>
    </row>
    <row r="92" spans="14:17">
      <c r="N92" s="47"/>
      <c r="O92" s="47"/>
      <c r="P92" s="47"/>
      <c r="Q92" s="47"/>
    </row>
    <row r="93" spans="14:17">
      <c r="N93" s="47"/>
      <c r="O93" s="47"/>
      <c r="P93" s="47"/>
      <c r="Q93" s="47"/>
    </row>
    <row r="94" spans="14:17">
      <c r="N94" s="47"/>
      <c r="O94" s="47"/>
      <c r="P94" s="47"/>
      <c r="Q94" s="47"/>
    </row>
    <row r="95" spans="14:17">
      <c r="N95" s="47"/>
      <c r="O95" s="47"/>
      <c r="P95" s="47"/>
      <c r="Q95" s="47"/>
    </row>
    <row r="96" spans="14:17">
      <c r="N96" s="47"/>
      <c r="O96" s="47"/>
      <c r="P96" s="47"/>
      <c r="Q96" s="47"/>
    </row>
    <row r="97" spans="14:17">
      <c r="N97" s="47"/>
      <c r="O97" s="47"/>
      <c r="P97" s="47"/>
      <c r="Q97" s="47"/>
    </row>
    <row r="98" spans="14:17">
      <c r="N98" s="47"/>
      <c r="O98" s="47"/>
      <c r="P98" s="47"/>
      <c r="Q98" s="47"/>
    </row>
    <row r="99" spans="14:17">
      <c r="N99" s="47"/>
      <c r="O99" s="47"/>
      <c r="P99" s="47"/>
      <c r="Q99" s="47"/>
    </row>
    <row r="100" spans="14:17">
      <c r="N100" s="47"/>
      <c r="O100" s="47"/>
      <c r="P100" s="47"/>
      <c r="Q100" s="47"/>
    </row>
    <row r="101" spans="14:17">
      <c r="N101" s="47"/>
      <c r="O101" s="47"/>
      <c r="P101" s="47"/>
      <c r="Q101" s="47"/>
    </row>
    <row r="102" spans="14:17">
      <c r="N102" s="47"/>
      <c r="O102" s="47"/>
      <c r="P102" s="47"/>
      <c r="Q102" s="47"/>
    </row>
    <row r="103" spans="14:17">
      <c r="N103" s="47"/>
      <c r="O103" s="47"/>
      <c r="P103" s="47"/>
      <c r="Q103" s="47"/>
    </row>
    <row r="104" spans="14:17">
      <c r="N104" s="47"/>
      <c r="O104" s="47"/>
      <c r="P104" s="47"/>
      <c r="Q104" s="47"/>
    </row>
    <row r="105" spans="14:17">
      <c r="N105" s="47"/>
      <c r="O105" s="47"/>
      <c r="P105" s="47"/>
      <c r="Q105" s="47"/>
    </row>
    <row r="106" spans="14:17">
      <c r="N106" s="47"/>
      <c r="O106" s="47"/>
      <c r="P106" s="47"/>
      <c r="Q106" s="47"/>
    </row>
    <row r="107" spans="14:17">
      <c r="N107" s="47"/>
      <c r="O107" s="47"/>
      <c r="P107" s="47"/>
      <c r="Q107" s="47"/>
    </row>
    <row r="108" spans="14:17">
      <c r="N108" s="47"/>
      <c r="O108" s="47"/>
      <c r="P108" s="47"/>
      <c r="Q108" s="47"/>
    </row>
    <row r="109" spans="14:17">
      <c r="N109" s="47"/>
      <c r="O109" s="47"/>
      <c r="P109" s="47"/>
      <c r="Q109" s="47"/>
    </row>
    <row r="110" spans="14:17">
      <c r="N110" s="47"/>
      <c r="O110" s="47"/>
      <c r="P110" s="47"/>
      <c r="Q110" s="47"/>
    </row>
    <row r="111" spans="14:17">
      <c r="N111" s="47"/>
      <c r="O111" s="47"/>
      <c r="P111" s="47"/>
      <c r="Q111" s="47"/>
    </row>
    <row r="112" spans="14:17">
      <c r="N112" s="47"/>
      <c r="O112" s="47"/>
      <c r="P112" s="47"/>
      <c r="Q112" s="47"/>
    </row>
    <row r="113" spans="14:17">
      <c r="N113" s="47"/>
      <c r="O113" s="47"/>
      <c r="P113" s="47"/>
      <c r="Q113" s="47"/>
    </row>
    <row r="114" spans="14:17">
      <c r="N114" s="47"/>
      <c r="O114" s="47"/>
      <c r="P114" s="47"/>
      <c r="Q114" s="47"/>
    </row>
    <row r="115" spans="14:17">
      <c r="N115" s="47"/>
      <c r="O115" s="47"/>
      <c r="P115" s="47"/>
      <c r="Q115" s="47"/>
    </row>
    <row r="116" spans="14:17">
      <c r="N116" s="47"/>
      <c r="O116" s="47"/>
      <c r="P116" s="47"/>
      <c r="Q116" s="47"/>
    </row>
    <row r="117" spans="14:17">
      <c r="N117" s="47"/>
      <c r="O117" s="47"/>
      <c r="P117" s="47"/>
      <c r="Q117" s="47"/>
    </row>
    <row r="118" spans="14:17">
      <c r="N118" s="47"/>
      <c r="O118" s="47"/>
      <c r="P118" s="47"/>
      <c r="Q118" s="47"/>
    </row>
    <row r="119" spans="14:17">
      <c r="N119" s="47"/>
      <c r="O119" s="47"/>
      <c r="P119" s="47"/>
      <c r="Q119" s="47"/>
    </row>
    <row r="120" spans="14:17">
      <c r="N120" s="47"/>
      <c r="O120" s="47"/>
      <c r="P120" s="47"/>
      <c r="Q120" s="47"/>
    </row>
    <row r="121" spans="14:17">
      <c r="N121" s="47"/>
      <c r="O121" s="47"/>
      <c r="P121" s="47"/>
      <c r="Q121" s="47"/>
    </row>
    <row r="122" spans="14:17">
      <c r="N122" s="47"/>
      <c r="O122" s="47"/>
      <c r="P122" s="47"/>
      <c r="Q122" s="47"/>
    </row>
    <row r="123" spans="14:17">
      <c r="N123" s="47"/>
      <c r="O123" s="47"/>
      <c r="P123" s="47"/>
      <c r="Q123" s="47"/>
    </row>
    <row r="124" spans="14:17">
      <c r="N124" s="47"/>
      <c r="O124" s="47"/>
      <c r="P124" s="47"/>
      <c r="Q124" s="47"/>
    </row>
    <row r="125" spans="14:17">
      <c r="N125" s="47"/>
      <c r="O125" s="47"/>
      <c r="P125" s="47"/>
      <c r="Q125" s="47"/>
    </row>
    <row r="126" spans="14:17">
      <c r="N126" s="47"/>
      <c r="O126" s="47"/>
      <c r="P126" s="47"/>
      <c r="Q126" s="47"/>
    </row>
    <row r="127" spans="14:17">
      <c r="N127" s="47"/>
      <c r="O127" s="47"/>
      <c r="P127" s="47"/>
      <c r="Q127" s="47"/>
    </row>
    <row r="128" spans="14:17">
      <c r="N128" s="47"/>
      <c r="O128" s="47"/>
      <c r="P128" s="47"/>
      <c r="Q128" s="47"/>
    </row>
    <row r="129" spans="14:17">
      <c r="N129" s="47"/>
      <c r="O129" s="47"/>
      <c r="P129" s="47"/>
      <c r="Q129" s="47"/>
    </row>
    <row r="130" spans="14:17">
      <c r="N130" s="47"/>
      <c r="O130" s="47"/>
      <c r="P130" s="47"/>
      <c r="Q130" s="47"/>
    </row>
    <row r="131" spans="14:17">
      <c r="N131" s="47"/>
      <c r="O131" s="47"/>
      <c r="P131" s="47"/>
      <c r="Q131" s="47"/>
    </row>
    <row r="132" spans="14:17">
      <c r="N132" s="47"/>
      <c r="O132" s="47"/>
      <c r="P132" s="47"/>
      <c r="Q132" s="47"/>
    </row>
    <row r="133" spans="14:17">
      <c r="N133" s="47"/>
      <c r="O133" s="47"/>
      <c r="P133" s="47"/>
      <c r="Q133" s="47"/>
    </row>
    <row r="134" spans="14:17">
      <c r="N134" s="47"/>
      <c r="O134" s="47"/>
      <c r="P134" s="47"/>
      <c r="Q134" s="47"/>
    </row>
    <row r="135" spans="14:17">
      <c r="N135" s="47"/>
      <c r="O135" s="47"/>
      <c r="P135" s="47"/>
      <c r="Q135" s="47"/>
    </row>
    <row r="136" spans="14:17">
      <c r="N136" s="47"/>
      <c r="O136" s="47"/>
      <c r="P136" s="47"/>
      <c r="Q136" s="47"/>
    </row>
    <row r="137" spans="14:17">
      <c r="N137" s="47"/>
      <c r="O137" s="47"/>
      <c r="P137" s="47"/>
      <c r="Q137" s="47"/>
    </row>
    <row r="138" spans="14:17">
      <c r="N138" s="47"/>
      <c r="O138" s="47"/>
      <c r="P138" s="47"/>
      <c r="Q138" s="47"/>
    </row>
    <row r="139" spans="14:17">
      <c r="N139" s="47"/>
      <c r="O139" s="47"/>
      <c r="P139" s="47"/>
      <c r="Q139" s="47"/>
    </row>
    <row r="140" spans="14:17">
      <c r="N140" s="47"/>
      <c r="O140" s="47"/>
      <c r="P140" s="47"/>
      <c r="Q140" s="47"/>
    </row>
    <row r="141" spans="14:17">
      <c r="N141" s="47"/>
      <c r="O141" s="47"/>
      <c r="P141" s="47"/>
      <c r="Q141" s="47"/>
    </row>
    <row r="142" spans="14:17">
      <c r="N142" s="47"/>
      <c r="O142" s="47"/>
      <c r="P142" s="47"/>
      <c r="Q142" s="47"/>
    </row>
    <row r="143" spans="14:17">
      <c r="N143" s="47"/>
      <c r="O143" s="47"/>
      <c r="P143" s="47"/>
      <c r="Q143" s="47"/>
    </row>
    <row r="144" spans="14:17">
      <c r="N144" s="47"/>
      <c r="O144" s="47"/>
      <c r="P144" s="47"/>
      <c r="Q144" s="47"/>
    </row>
    <row r="145" spans="14:17">
      <c r="N145" s="47"/>
      <c r="O145" s="47"/>
      <c r="P145" s="47"/>
      <c r="Q145" s="47"/>
    </row>
    <row r="146" spans="14:17">
      <c r="N146" s="47"/>
      <c r="O146" s="47"/>
      <c r="P146" s="47"/>
      <c r="Q146" s="47"/>
    </row>
    <row r="147" spans="14:17">
      <c r="N147" s="47"/>
      <c r="O147" s="47"/>
      <c r="P147" s="47"/>
      <c r="Q147" s="47"/>
    </row>
    <row r="148" spans="14:17">
      <c r="N148" s="47"/>
      <c r="O148" s="47"/>
      <c r="P148" s="47"/>
      <c r="Q148" s="47"/>
    </row>
    <row r="149" spans="14:17">
      <c r="N149" s="47"/>
      <c r="O149" s="47"/>
      <c r="P149" s="47"/>
      <c r="Q149" s="47"/>
    </row>
    <row r="150" spans="14:17">
      <c r="N150" s="47"/>
      <c r="O150" s="47"/>
      <c r="P150" s="47"/>
      <c r="Q150" s="47"/>
    </row>
    <row r="151" spans="14:17">
      <c r="N151" s="47"/>
      <c r="O151" s="47"/>
      <c r="P151" s="47"/>
      <c r="Q151" s="47"/>
    </row>
    <row r="152" spans="14:17">
      <c r="N152" s="47"/>
      <c r="O152" s="47"/>
      <c r="P152" s="47"/>
      <c r="Q152" s="47"/>
    </row>
    <row r="153" spans="14:17">
      <c r="N153" s="47"/>
      <c r="O153" s="47"/>
      <c r="P153" s="47"/>
      <c r="Q153" s="47"/>
    </row>
    <row r="154" spans="14:17">
      <c r="N154" s="47"/>
      <c r="O154" s="47"/>
      <c r="P154" s="47"/>
      <c r="Q154" s="47"/>
    </row>
    <row r="155" spans="14:17">
      <c r="N155" s="47"/>
      <c r="O155" s="47"/>
      <c r="P155" s="47"/>
      <c r="Q155" s="47"/>
    </row>
    <row r="156" spans="14:17">
      <c r="N156" s="47"/>
      <c r="O156" s="47"/>
      <c r="P156" s="47"/>
      <c r="Q156" s="47"/>
    </row>
    <row r="157" spans="14:17">
      <c r="N157" s="47"/>
      <c r="O157" s="47"/>
      <c r="P157" s="47"/>
      <c r="Q157" s="47"/>
    </row>
    <row r="158" spans="14:17">
      <c r="N158" s="47"/>
      <c r="O158" s="47"/>
      <c r="P158" s="47"/>
      <c r="Q158" s="47"/>
    </row>
    <row r="159" spans="14:17">
      <c r="N159" s="47"/>
      <c r="O159" s="47"/>
      <c r="P159" s="47"/>
      <c r="Q159" s="47"/>
    </row>
    <row r="160" spans="14:17">
      <c r="N160" s="47"/>
      <c r="O160" s="47"/>
      <c r="P160" s="47"/>
      <c r="Q160" s="47"/>
    </row>
    <row r="161" spans="14:17">
      <c r="N161" s="47"/>
      <c r="O161" s="47"/>
      <c r="P161" s="47"/>
      <c r="Q161" s="47"/>
    </row>
    <row r="162" spans="14:17">
      <c r="N162" s="47"/>
      <c r="O162" s="47"/>
      <c r="P162" s="47"/>
      <c r="Q162" s="47"/>
    </row>
    <row r="163" spans="14:17">
      <c r="N163" s="47"/>
      <c r="O163" s="47"/>
      <c r="P163" s="47"/>
      <c r="Q163" s="47"/>
    </row>
    <row r="164" spans="14:17">
      <c r="N164" s="47"/>
      <c r="O164" s="47"/>
      <c r="P164" s="47"/>
      <c r="Q164" s="47"/>
    </row>
    <row r="165" spans="14:17">
      <c r="N165" s="47"/>
      <c r="O165" s="47"/>
      <c r="P165" s="47"/>
      <c r="Q165" s="47"/>
    </row>
    <row r="166" spans="14:17">
      <c r="N166" s="47"/>
      <c r="O166" s="47"/>
      <c r="P166" s="47"/>
      <c r="Q166" s="47"/>
    </row>
    <row r="167" spans="14:17">
      <c r="N167" s="47"/>
      <c r="O167" s="47"/>
      <c r="P167" s="47"/>
      <c r="Q167" s="47"/>
    </row>
    <row r="168" spans="14:17">
      <c r="N168" s="47"/>
      <c r="O168" s="47"/>
      <c r="P168" s="47"/>
      <c r="Q168" s="47"/>
    </row>
    <row r="169" spans="14:17">
      <c r="N169" s="47"/>
      <c r="O169" s="47"/>
      <c r="P169" s="47"/>
      <c r="Q169" s="47"/>
    </row>
    <row r="170" spans="14:17">
      <c r="N170" s="47"/>
      <c r="O170" s="47"/>
      <c r="P170" s="47"/>
      <c r="Q170" s="47"/>
    </row>
    <row r="171" spans="14:17">
      <c r="N171" s="47"/>
      <c r="O171" s="47"/>
      <c r="P171" s="47"/>
      <c r="Q171" s="47"/>
    </row>
    <row r="172" spans="14:17">
      <c r="N172" s="47"/>
      <c r="O172" s="47"/>
      <c r="P172" s="47"/>
      <c r="Q172" s="47"/>
    </row>
    <row r="173" spans="14:17">
      <c r="N173" s="47"/>
      <c r="O173" s="47"/>
      <c r="P173" s="47"/>
      <c r="Q173" s="47"/>
    </row>
    <row r="174" spans="14:17">
      <c r="N174" s="47"/>
      <c r="O174" s="47"/>
      <c r="P174" s="47"/>
      <c r="Q174" s="47"/>
    </row>
    <row r="175" spans="14:17">
      <c r="N175" s="47"/>
      <c r="O175" s="47"/>
      <c r="P175" s="47"/>
      <c r="Q175" s="47"/>
    </row>
    <row r="176" spans="14:17">
      <c r="N176" s="47"/>
      <c r="O176" s="47"/>
      <c r="P176" s="47"/>
      <c r="Q176" s="47"/>
    </row>
    <row r="177" spans="14:17">
      <c r="N177" s="47"/>
      <c r="O177" s="47"/>
      <c r="P177" s="47"/>
      <c r="Q177" s="47"/>
    </row>
    <row r="178" spans="14:17">
      <c r="N178" s="47"/>
      <c r="O178" s="47"/>
      <c r="P178" s="47"/>
      <c r="Q178" s="47"/>
    </row>
    <row r="179" spans="14:17">
      <c r="N179" s="47"/>
      <c r="O179" s="47"/>
      <c r="P179" s="47"/>
      <c r="Q179" s="47"/>
    </row>
    <row r="180" spans="14:17">
      <c r="N180" s="47"/>
      <c r="O180" s="47"/>
      <c r="P180" s="47"/>
      <c r="Q180" s="47"/>
    </row>
    <row r="181" spans="14:17">
      <c r="N181" s="47"/>
      <c r="O181" s="47"/>
      <c r="P181" s="47"/>
      <c r="Q181" s="47"/>
    </row>
    <row r="182" spans="14:17">
      <c r="N182" s="47"/>
      <c r="O182" s="47"/>
      <c r="P182" s="47"/>
      <c r="Q182" s="47"/>
    </row>
    <row r="183" spans="14:17">
      <c r="N183" s="47"/>
      <c r="O183" s="47"/>
      <c r="P183" s="47"/>
      <c r="Q183" s="47"/>
    </row>
    <row r="184" spans="14:17">
      <c r="N184" s="47"/>
      <c r="O184" s="47"/>
      <c r="P184" s="47"/>
      <c r="Q184" s="47"/>
    </row>
    <row r="185" spans="14:17">
      <c r="N185" s="47"/>
      <c r="O185" s="47"/>
      <c r="P185" s="47"/>
      <c r="Q185" s="47"/>
    </row>
    <row r="186" spans="14:17">
      <c r="N186" s="47"/>
      <c r="O186" s="47"/>
      <c r="P186" s="47"/>
      <c r="Q186" s="47"/>
    </row>
    <row r="187" spans="14:17">
      <c r="N187" s="47"/>
      <c r="O187" s="47"/>
      <c r="P187" s="47"/>
      <c r="Q187" s="47"/>
    </row>
    <row r="188" spans="14:17">
      <c r="N188" s="47"/>
      <c r="O188" s="47"/>
      <c r="P188" s="47"/>
      <c r="Q188" s="47"/>
    </row>
    <row r="189" spans="14:17">
      <c r="N189" s="47"/>
      <c r="O189" s="47"/>
      <c r="P189" s="47"/>
      <c r="Q189" s="47"/>
    </row>
    <row r="190" spans="14:17">
      <c r="N190" s="47"/>
      <c r="O190" s="47"/>
      <c r="P190" s="47"/>
      <c r="Q190" s="47"/>
    </row>
    <row r="191" spans="14:17">
      <c r="N191" s="47"/>
      <c r="O191" s="47"/>
      <c r="P191" s="47"/>
      <c r="Q191" s="47"/>
    </row>
    <row r="192" spans="14:17">
      <c r="N192" s="47"/>
      <c r="O192" s="47"/>
      <c r="P192" s="47"/>
      <c r="Q192" s="47"/>
    </row>
    <row r="193" spans="14:17">
      <c r="N193" s="47"/>
      <c r="O193" s="47"/>
      <c r="P193" s="47"/>
      <c r="Q193" s="47"/>
    </row>
  </sheetData>
  <phoneticPr fontId="14" type="noConversion"/>
  <conditionalFormatting sqref="L6">
    <cfRule type="cellIs" dxfId="2092" priority="171" operator="equal">
      <formula>"-"</formula>
    </cfRule>
  </conditionalFormatting>
  <conditionalFormatting sqref="K5:K6">
    <cfRule type="cellIs" dxfId="2091" priority="169" stopIfTrue="1" operator="equal">
      <formula>"-"</formula>
    </cfRule>
    <cfRule type="containsText" dxfId="2090" priority="170" stopIfTrue="1" operator="containsText" text="leer">
      <formula>NOT(ISERROR(SEARCH("leer",K5)))</formula>
    </cfRule>
  </conditionalFormatting>
  <conditionalFormatting sqref="K5:K6">
    <cfRule type="cellIs" dxfId="2089" priority="167" stopIfTrue="1" operator="equal">
      <formula>"-"</formula>
    </cfRule>
    <cfRule type="containsText" dxfId="2088" priority="168" stopIfTrue="1" operator="containsText" text="leer">
      <formula>NOT(ISERROR(SEARCH("leer",K5)))</formula>
    </cfRule>
  </conditionalFormatting>
  <conditionalFormatting sqref="I5:J6">
    <cfRule type="cellIs" dxfId="2087" priority="165" stopIfTrue="1" operator="equal">
      <formula>"-"</formula>
    </cfRule>
    <cfRule type="containsText" dxfId="2086" priority="166" stopIfTrue="1" operator="containsText" text="leer">
      <formula>NOT(ISERROR(SEARCH("leer",I5)))</formula>
    </cfRule>
  </conditionalFormatting>
  <conditionalFormatting sqref="I5:J6">
    <cfRule type="cellIs" dxfId="2085" priority="163" stopIfTrue="1" operator="equal">
      <formula>"-"</formula>
    </cfRule>
    <cfRule type="containsText" dxfId="2084" priority="164" stopIfTrue="1" operator="containsText" text="leer">
      <formula>NOT(ISERROR(SEARCH("leer",I5)))</formula>
    </cfRule>
  </conditionalFormatting>
  <conditionalFormatting sqref="I5:J6">
    <cfRule type="cellIs" dxfId="2083" priority="161" stopIfTrue="1" operator="equal">
      <formula>"-"</formula>
    </cfRule>
    <cfRule type="containsText" dxfId="2082" priority="162" stopIfTrue="1" operator="containsText" text="leer">
      <formula>NOT(ISERROR(SEARCH("leer",I5)))</formula>
    </cfRule>
  </conditionalFormatting>
  <conditionalFormatting sqref="I5:J6">
    <cfRule type="cellIs" dxfId="2081" priority="159" stopIfTrue="1" operator="equal">
      <formula>"-"</formula>
    </cfRule>
    <cfRule type="containsText" dxfId="2080" priority="160" stopIfTrue="1" operator="containsText" text="leer">
      <formula>NOT(ISERROR(SEARCH("leer",I5)))</formula>
    </cfRule>
  </conditionalFormatting>
  <conditionalFormatting sqref="I5:J6">
    <cfRule type="cellIs" dxfId="2079" priority="157" stopIfTrue="1" operator="equal">
      <formula>"-"</formula>
    </cfRule>
    <cfRule type="containsText" dxfId="2078" priority="158" stopIfTrue="1" operator="containsText" text="leer">
      <formula>NOT(ISERROR(SEARCH("leer",I5)))</formula>
    </cfRule>
  </conditionalFormatting>
  <conditionalFormatting sqref="I5:J6">
    <cfRule type="cellIs" dxfId="2077" priority="155" stopIfTrue="1" operator="equal">
      <formula>"-"</formula>
    </cfRule>
    <cfRule type="containsText" dxfId="2076" priority="156" stopIfTrue="1" operator="containsText" text="leer">
      <formula>NOT(ISERROR(SEARCH("leer",I5)))</formula>
    </cfRule>
  </conditionalFormatting>
  <conditionalFormatting sqref="I5:J6">
    <cfRule type="cellIs" dxfId="2075" priority="153" stopIfTrue="1" operator="equal">
      <formula>"-"</formula>
    </cfRule>
    <cfRule type="containsText" dxfId="2074" priority="154" stopIfTrue="1" operator="containsText" text="leer">
      <formula>NOT(ISERROR(SEARCH("leer",I5)))</formula>
    </cfRule>
  </conditionalFormatting>
  <conditionalFormatting sqref="G5:G6">
    <cfRule type="cellIs" dxfId="2073" priority="151" stopIfTrue="1" operator="equal">
      <formula>"-"</formula>
    </cfRule>
    <cfRule type="containsText" dxfId="2072" priority="152" stopIfTrue="1" operator="containsText" text="leer">
      <formula>NOT(ISERROR(SEARCH("leer",G5)))</formula>
    </cfRule>
  </conditionalFormatting>
  <conditionalFormatting sqref="G5:G6">
    <cfRule type="cellIs" dxfId="2071" priority="150" stopIfTrue="1" operator="equal">
      <formula>"-"</formula>
    </cfRule>
  </conditionalFormatting>
  <conditionalFormatting sqref="G5:G6">
    <cfRule type="cellIs" dxfId="2070" priority="148" stopIfTrue="1" operator="equal">
      <formula>"-"</formula>
    </cfRule>
    <cfRule type="containsText" dxfId="2069" priority="149" stopIfTrue="1" operator="containsText" text="leer">
      <formula>NOT(ISERROR(SEARCH("leer",G5)))</formula>
    </cfRule>
  </conditionalFormatting>
  <conditionalFormatting sqref="G5:G6">
    <cfRule type="cellIs" dxfId="2068" priority="147" stopIfTrue="1" operator="equal">
      <formula>"-"</formula>
    </cfRule>
  </conditionalFormatting>
  <conditionalFormatting sqref="G6">
    <cfRule type="cellIs" dxfId="2067" priority="146" operator="equal">
      <formula>"-"</formula>
    </cfRule>
  </conditionalFormatting>
  <conditionalFormatting sqref="G6">
    <cfRule type="cellIs" dxfId="2066" priority="144" stopIfTrue="1" operator="equal">
      <formula>"-"</formula>
    </cfRule>
    <cfRule type="containsText" dxfId="2065" priority="145" stopIfTrue="1" operator="containsText" text="leer">
      <formula>NOT(ISERROR(SEARCH("leer",G6)))</formula>
    </cfRule>
  </conditionalFormatting>
  <conditionalFormatting sqref="G6">
    <cfRule type="cellIs" dxfId="2064" priority="143" operator="equal">
      <formula>"-"</formula>
    </cfRule>
  </conditionalFormatting>
  <conditionalFormatting sqref="G6">
    <cfRule type="cellIs" dxfId="2063" priority="141" stopIfTrue="1" operator="equal">
      <formula>"-"</formula>
    </cfRule>
    <cfRule type="containsText" dxfId="2062" priority="142" stopIfTrue="1" operator="containsText" text="leer">
      <formula>NOT(ISERROR(SEARCH("leer",G6)))</formula>
    </cfRule>
  </conditionalFormatting>
  <conditionalFormatting sqref="H6">
    <cfRule type="cellIs" dxfId="2061" priority="139" stopIfTrue="1" operator="equal">
      <formula>"-"</formula>
    </cfRule>
    <cfRule type="containsText" dxfId="2060" priority="140" stopIfTrue="1" operator="containsText" text="leer">
      <formula>NOT(ISERROR(SEARCH("leer",H6)))</formula>
    </cfRule>
  </conditionalFormatting>
  <conditionalFormatting sqref="H6">
    <cfRule type="cellIs" dxfId="2059" priority="137" stopIfTrue="1" operator="equal">
      <formula>"-"</formula>
    </cfRule>
    <cfRule type="containsText" dxfId="2058" priority="138" stopIfTrue="1" operator="containsText" text="leer">
      <formula>NOT(ISERROR(SEARCH("leer",H6)))</formula>
    </cfRule>
  </conditionalFormatting>
  <conditionalFormatting sqref="H6">
    <cfRule type="cellIs" dxfId="2057" priority="135" stopIfTrue="1" operator="equal">
      <formula>"-"</formula>
    </cfRule>
    <cfRule type="containsText" dxfId="2056" priority="136" stopIfTrue="1" operator="containsText" text="leer">
      <formula>NOT(ISERROR(SEARCH("leer",H6)))</formula>
    </cfRule>
  </conditionalFormatting>
  <conditionalFormatting sqref="H6">
    <cfRule type="cellIs" dxfId="2055" priority="133" stopIfTrue="1" operator="equal">
      <formula>"-"</formula>
    </cfRule>
    <cfRule type="containsText" dxfId="2054" priority="134" stopIfTrue="1" operator="containsText" text="leer">
      <formula>NOT(ISERROR(SEARCH("leer",H6)))</formula>
    </cfRule>
  </conditionalFormatting>
  <conditionalFormatting sqref="H6">
    <cfRule type="cellIs" dxfId="2053" priority="131" stopIfTrue="1" operator="equal">
      <formula>"-"</formula>
    </cfRule>
    <cfRule type="containsText" dxfId="2052" priority="132" stopIfTrue="1" operator="containsText" text="leer">
      <formula>NOT(ISERROR(SEARCH("leer",H6)))</formula>
    </cfRule>
  </conditionalFormatting>
  <conditionalFormatting sqref="H6">
    <cfRule type="cellIs" dxfId="2051" priority="129" stopIfTrue="1" operator="equal">
      <formula>"-"</formula>
    </cfRule>
    <cfRule type="containsText" dxfId="2050" priority="130" stopIfTrue="1" operator="containsText" text="leer">
      <formula>NOT(ISERROR(SEARCH("leer",H6)))</formula>
    </cfRule>
  </conditionalFormatting>
  <conditionalFormatting sqref="H6">
    <cfRule type="cellIs" dxfId="2049" priority="127" stopIfTrue="1" operator="equal">
      <formula>"-"</formula>
    </cfRule>
    <cfRule type="containsText" dxfId="2048" priority="128" stopIfTrue="1" operator="containsText" text="leer">
      <formula>NOT(ISERROR(SEARCH("leer",H6)))</formula>
    </cfRule>
  </conditionalFormatting>
  <conditionalFormatting sqref="H6">
    <cfRule type="cellIs" dxfId="2047" priority="125" stopIfTrue="1" operator="equal">
      <formula>"-"</formula>
    </cfRule>
    <cfRule type="containsText" dxfId="2046" priority="126" stopIfTrue="1" operator="containsText" text="leer">
      <formula>NOT(ISERROR(SEARCH("leer",H6)))</formula>
    </cfRule>
  </conditionalFormatting>
  <conditionalFormatting sqref="H6">
    <cfRule type="cellIs" dxfId="2045" priority="123" stopIfTrue="1" operator="equal">
      <formula>"-"</formula>
    </cfRule>
    <cfRule type="containsText" dxfId="2044" priority="124" stopIfTrue="1" operator="containsText" text="leer">
      <formula>NOT(ISERROR(SEARCH("leer",H6)))</formula>
    </cfRule>
  </conditionalFormatting>
  <conditionalFormatting sqref="H6">
    <cfRule type="cellIs" dxfId="2043" priority="121" stopIfTrue="1" operator="equal">
      <formula>"-"</formula>
    </cfRule>
    <cfRule type="containsText" dxfId="2042" priority="122" stopIfTrue="1" operator="containsText" text="leer">
      <formula>NOT(ISERROR(SEARCH("leer",H6)))</formula>
    </cfRule>
  </conditionalFormatting>
  <conditionalFormatting sqref="H6">
    <cfRule type="cellIs" dxfId="2041" priority="119" stopIfTrue="1" operator="equal">
      <formula>"-"</formula>
    </cfRule>
    <cfRule type="containsText" dxfId="2040" priority="120" stopIfTrue="1" operator="containsText" text="leer">
      <formula>NOT(ISERROR(SEARCH("leer",H6)))</formula>
    </cfRule>
  </conditionalFormatting>
  <conditionalFormatting sqref="H6">
    <cfRule type="cellIs" dxfId="2039" priority="117" stopIfTrue="1" operator="equal">
      <formula>"-"</formula>
    </cfRule>
    <cfRule type="containsText" dxfId="2038" priority="118" stopIfTrue="1" operator="containsText" text="leer">
      <formula>NOT(ISERROR(SEARCH("leer",H6)))</formula>
    </cfRule>
  </conditionalFormatting>
  <conditionalFormatting sqref="H6">
    <cfRule type="cellIs" dxfId="2037" priority="115" stopIfTrue="1" operator="equal">
      <formula>"-"</formula>
    </cfRule>
    <cfRule type="containsText" dxfId="2036" priority="116" stopIfTrue="1" operator="containsText" text="leer">
      <formula>NOT(ISERROR(SEARCH("leer",H6)))</formula>
    </cfRule>
  </conditionalFormatting>
  <conditionalFormatting sqref="H6">
    <cfRule type="cellIs" dxfId="2035" priority="113" stopIfTrue="1" operator="equal">
      <formula>"-"</formula>
    </cfRule>
    <cfRule type="containsText" dxfId="2034" priority="114" stopIfTrue="1" operator="containsText" text="leer">
      <formula>NOT(ISERROR(SEARCH("leer",H6)))</formula>
    </cfRule>
  </conditionalFormatting>
  <conditionalFormatting sqref="F6">
    <cfRule type="cellIs" dxfId="2033" priority="111" stopIfTrue="1" operator="equal">
      <formula>"-"</formula>
    </cfRule>
    <cfRule type="containsText" dxfId="2032" priority="112" stopIfTrue="1" operator="containsText" text="leer">
      <formula>NOT(ISERROR(SEARCH("leer",F6)))</formula>
    </cfRule>
  </conditionalFormatting>
  <conditionalFormatting sqref="F6">
    <cfRule type="cellIs" dxfId="2031" priority="109" stopIfTrue="1" operator="equal">
      <formula>"-"</formula>
    </cfRule>
    <cfRule type="containsText" dxfId="2030" priority="110" stopIfTrue="1" operator="containsText" text="leer">
      <formula>NOT(ISERROR(SEARCH("leer",F6)))</formula>
    </cfRule>
  </conditionalFormatting>
  <conditionalFormatting sqref="F6">
    <cfRule type="cellIs" dxfId="2029" priority="107" stopIfTrue="1" operator="equal">
      <formula>"-"</formula>
    </cfRule>
    <cfRule type="containsText" dxfId="2028" priority="108" stopIfTrue="1" operator="containsText" text="leer">
      <formula>NOT(ISERROR(SEARCH("leer",F6)))</formula>
    </cfRule>
  </conditionalFormatting>
  <conditionalFormatting sqref="F6">
    <cfRule type="cellIs" dxfId="2027" priority="105" stopIfTrue="1" operator="equal">
      <formula>"-"</formula>
    </cfRule>
    <cfRule type="containsText" dxfId="2026" priority="106" stopIfTrue="1" operator="containsText" text="leer">
      <formula>NOT(ISERROR(SEARCH("leer",F6)))</formula>
    </cfRule>
  </conditionalFormatting>
  <conditionalFormatting sqref="F6">
    <cfRule type="cellIs" dxfId="2025" priority="103" stopIfTrue="1" operator="equal">
      <formula>"-"</formula>
    </cfRule>
    <cfRule type="containsText" dxfId="2024" priority="104" stopIfTrue="1" operator="containsText" text="leer">
      <formula>NOT(ISERROR(SEARCH("leer",F6)))</formula>
    </cfRule>
  </conditionalFormatting>
  <conditionalFormatting sqref="F6">
    <cfRule type="cellIs" dxfId="2023" priority="101" stopIfTrue="1" operator="equal">
      <formula>"-"</formula>
    </cfRule>
    <cfRule type="containsText" dxfId="2022" priority="102" stopIfTrue="1" operator="containsText" text="leer">
      <formula>NOT(ISERROR(SEARCH("leer",F6)))</formula>
    </cfRule>
  </conditionalFormatting>
  <conditionalFormatting sqref="F6">
    <cfRule type="cellIs" dxfId="2021" priority="99" stopIfTrue="1" operator="equal">
      <formula>"-"</formula>
    </cfRule>
    <cfRule type="containsText" dxfId="2020" priority="100" stopIfTrue="1" operator="containsText" text="leer">
      <formula>NOT(ISERROR(SEARCH("leer",F6)))</formula>
    </cfRule>
  </conditionalFormatting>
  <conditionalFormatting sqref="F6">
    <cfRule type="cellIs" dxfId="2019" priority="97" stopIfTrue="1" operator="equal">
      <formula>"-"</formula>
    </cfRule>
    <cfRule type="containsText" dxfId="2018" priority="98" stopIfTrue="1" operator="containsText" text="leer">
      <formula>NOT(ISERROR(SEARCH("leer",F6)))</formula>
    </cfRule>
  </conditionalFormatting>
  <conditionalFormatting sqref="F6">
    <cfRule type="cellIs" dxfId="2017" priority="95" stopIfTrue="1" operator="equal">
      <formula>"-"</formula>
    </cfRule>
    <cfRule type="containsText" dxfId="2016" priority="96" stopIfTrue="1" operator="containsText" text="leer">
      <formula>NOT(ISERROR(SEARCH("leer",F6)))</formula>
    </cfRule>
  </conditionalFormatting>
  <conditionalFormatting sqref="F6">
    <cfRule type="cellIs" dxfId="2015" priority="93" stopIfTrue="1" operator="equal">
      <formula>"-"</formula>
    </cfRule>
    <cfRule type="containsText" dxfId="2014" priority="94" stopIfTrue="1" operator="containsText" text="leer">
      <formula>NOT(ISERROR(SEARCH("leer",F6)))</formula>
    </cfRule>
  </conditionalFormatting>
  <conditionalFormatting sqref="F6">
    <cfRule type="cellIs" dxfId="2013" priority="91" stopIfTrue="1" operator="equal">
      <formula>"-"</formula>
    </cfRule>
    <cfRule type="containsText" dxfId="2012" priority="92" stopIfTrue="1" operator="containsText" text="leer">
      <formula>NOT(ISERROR(SEARCH("leer",F6)))</formula>
    </cfRule>
  </conditionalFormatting>
  <conditionalFormatting sqref="F6">
    <cfRule type="cellIs" dxfId="2011" priority="89" stopIfTrue="1" operator="equal">
      <formula>"-"</formula>
    </cfRule>
    <cfRule type="containsText" dxfId="2010" priority="90" stopIfTrue="1" operator="containsText" text="leer">
      <formula>NOT(ISERROR(SEARCH("leer",F6)))</formula>
    </cfRule>
  </conditionalFormatting>
  <conditionalFormatting sqref="F6">
    <cfRule type="cellIs" dxfId="2009" priority="87" stopIfTrue="1" operator="equal">
      <formula>"-"</formula>
    </cfRule>
    <cfRule type="containsText" dxfId="2008" priority="88" stopIfTrue="1" operator="containsText" text="leer">
      <formula>NOT(ISERROR(SEARCH("leer",F6)))</formula>
    </cfRule>
  </conditionalFormatting>
  <conditionalFormatting sqref="F6">
    <cfRule type="cellIs" dxfId="2007" priority="85" stopIfTrue="1" operator="equal">
      <formula>"-"</formula>
    </cfRule>
    <cfRule type="containsText" dxfId="2006" priority="86" stopIfTrue="1" operator="containsText" text="leer">
      <formula>NOT(ISERROR(SEARCH("leer",F6)))</formula>
    </cfRule>
  </conditionalFormatting>
  <conditionalFormatting sqref="H5">
    <cfRule type="cellIs" dxfId="2005" priority="83" stopIfTrue="1" operator="equal">
      <formula>"-"</formula>
    </cfRule>
    <cfRule type="containsText" dxfId="2004" priority="84" stopIfTrue="1" operator="containsText" text="leer">
      <formula>NOT(ISERROR(SEARCH("leer",H5)))</formula>
    </cfRule>
  </conditionalFormatting>
  <conditionalFormatting sqref="H5">
    <cfRule type="cellIs" dxfId="2003" priority="81" stopIfTrue="1" operator="equal">
      <formula>"-"</formula>
    </cfRule>
    <cfRule type="containsText" dxfId="2002" priority="82" stopIfTrue="1" operator="containsText" text="leer">
      <formula>NOT(ISERROR(SEARCH("leer",H5)))</formula>
    </cfRule>
  </conditionalFormatting>
  <conditionalFormatting sqref="H5">
    <cfRule type="cellIs" dxfId="2001" priority="79" stopIfTrue="1" operator="equal">
      <formula>"-"</formula>
    </cfRule>
    <cfRule type="containsText" dxfId="2000" priority="80" stopIfTrue="1" operator="containsText" text="leer">
      <formula>NOT(ISERROR(SEARCH("leer",H5)))</formula>
    </cfRule>
  </conditionalFormatting>
  <conditionalFormatting sqref="H5">
    <cfRule type="cellIs" dxfId="1999" priority="77" stopIfTrue="1" operator="equal">
      <formula>"-"</formula>
    </cfRule>
    <cfRule type="containsText" dxfId="1998" priority="78" stopIfTrue="1" operator="containsText" text="leer">
      <formula>NOT(ISERROR(SEARCH("leer",H5)))</formula>
    </cfRule>
  </conditionalFormatting>
  <conditionalFormatting sqref="H5">
    <cfRule type="cellIs" dxfId="1997" priority="75" stopIfTrue="1" operator="equal">
      <formula>"-"</formula>
    </cfRule>
    <cfRule type="containsText" dxfId="1996" priority="76" stopIfTrue="1" operator="containsText" text="leer">
      <formula>NOT(ISERROR(SEARCH("leer",H5)))</formula>
    </cfRule>
  </conditionalFormatting>
  <conditionalFormatting sqref="H5">
    <cfRule type="cellIs" dxfId="1995" priority="73" stopIfTrue="1" operator="equal">
      <formula>"-"</formula>
    </cfRule>
    <cfRule type="containsText" dxfId="1994" priority="74" stopIfTrue="1" operator="containsText" text="leer">
      <formula>NOT(ISERROR(SEARCH("leer",H5)))</formula>
    </cfRule>
  </conditionalFormatting>
  <conditionalFormatting sqref="H5">
    <cfRule type="cellIs" dxfId="1993" priority="71" stopIfTrue="1" operator="equal">
      <formula>"-"</formula>
    </cfRule>
    <cfRule type="containsText" dxfId="1992" priority="72" stopIfTrue="1" operator="containsText" text="leer">
      <formula>NOT(ISERROR(SEARCH("leer",H5)))</formula>
    </cfRule>
  </conditionalFormatting>
  <conditionalFormatting sqref="H5">
    <cfRule type="cellIs" dxfId="1991" priority="69" stopIfTrue="1" operator="equal">
      <formula>"-"</formula>
    </cfRule>
    <cfRule type="containsText" dxfId="1990" priority="70" stopIfTrue="1" operator="containsText" text="leer">
      <formula>NOT(ISERROR(SEARCH("leer",H5)))</formula>
    </cfRule>
  </conditionalFormatting>
  <conditionalFormatting sqref="H5">
    <cfRule type="cellIs" dxfId="1989" priority="67" stopIfTrue="1" operator="equal">
      <formula>"-"</formula>
    </cfRule>
    <cfRule type="containsText" dxfId="1988" priority="68" stopIfTrue="1" operator="containsText" text="leer">
      <formula>NOT(ISERROR(SEARCH("leer",H5)))</formula>
    </cfRule>
  </conditionalFormatting>
  <conditionalFormatting sqref="H5">
    <cfRule type="cellIs" dxfId="1987" priority="65" stopIfTrue="1" operator="equal">
      <formula>"-"</formula>
    </cfRule>
    <cfRule type="containsText" dxfId="1986" priority="66" stopIfTrue="1" operator="containsText" text="leer">
      <formula>NOT(ISERROR(SEARCH("leer",H5)))</formula>
    </cfRule>
  </conditionalFormatting>
  <conditionalFormatting sqref="H5">
    <cfRule type="cellIs" dxfId="1985" priority="63" stopIfTrue="1" operator="equal">
      <formula>"-"</formula>
    </cfRule>
    <cfRule type="containsText" dxfId="1984" priority="64" stopIfTrue="1" operator="containsText" text="leer">
      <formula>NOT(ISERROR(SEARCH("leer",H5)))</formula>
    </cfRule>
  </conditionalFormatting>
  <conditionalFormatting sqref="H5">
    <cfRule type="cellIs" dxfId="1983" priority="61" stopIfTrue="1" operator="equal">
      <formula>"-"</formula>
    </cfRule>
    <cfRule type="containsText" dxfId="1982" priority="62" stopIfTrue="1" operator="containsText" text="leer">
      <formula>NOT(ISERROR(SEARCH("leer",H5)))</formula>
    </cfRule>
  </conditionalFormatting>
  <conditionalFormatting sqref="H5">
    <cfRule type="cellIs" dxfId="1981" priority="59" stopIfTrue="1" operator="equal">
      <formula>"-"</formula>
    </cfRule>
    <cfRule type="containsText" dxfId="1980" priority="60" stopIfTrue="1" operator="containsText" text="leer">
      <formula>NOT(ISERROR(SEARCH("leer",H5)))</formula>
    </cfRule>
  </conditionalFormatting>
  <conditionalFormatting sqref="H5">
    <cfRule type="cellIs" dxfId="1979" priority="57" stopIfTrue="1" operator="equal">
      <formula>"-"</formula>
    </cfRule>
    <cfRule type="containsText" dxfId="1978" priority="58" stopIfTrue="1" operator="containsText" text="leer">
      <formula>NOT(ISERROR(SEARCH("leer",H5)))</formula>
    </cfRule>
  </conditionalFormatting>
  <conditionalFormatting sqref="H6">
    <cfRule type="cellIs" dxfId="1977" priority="55" stopIfTrue="1" operator="equal">
      <formula>"-"</formula>
    </cfRule>
    <cfRule type="containsText" dxfId="1976" priority="56" stopIfTrue="1" operator="containsText" text="leer">
      <formula>NOT(ISERROR(SEARCH("leer",H6)))</formula>
    </cfRule>
  </conditionalFormatting>
  <conditionalFormatting sqref="H6">
    <cfRule type="cellIs" dxfId="1975" priority="53" stopIfTrue="1" operator="equal">
      <formula>"-"</formula>
    </cfRule>
    <cfRule type="containsText" dxfId="1974" priority="54" stopIfTrue="1" operator="containsText" text="leer">
      <formula>NOT(ISERROR(SEARCH("leer",H6)))</formula>
    </cfRule>
  </conditionalFormatting>
  <conditionalFormatting sqref="H6">
    <cfRule type="cellIs" dxfId="1973" priority="51" stopIfTrue="1" operator="equal">
      <formula>"-"</formula>
    </cfRule>
    <cfRule type="containsText" dxfId="1972" priority="52" stopIfTrue="1" operator="containsText" text="leer">
      <formula>NOT(ISERROR(SEARCH("leer",H6)))</formula>
    </cfRule>
  </conditionalFormatting>
  <conditionalFormatting sqref="H6">
    <cfRule type="cellIs" dxfId="1971" priority="49" stopIfTrue="1" operator="equal">
      <formula>"-"</formula>
    </cfRule>
    <cfRule type="containsText" dxfId="1970" priority="50" stopIfTrue="1" operator="containsText" text="leer">
      <formula>NOT(ISERROR(SEARCH("leer",H6)))</formula>
    </cfRule>
  </conditionalFormatting>
  <conditionalFormatting sqref="H6">
    <cfRule type="cellIs" dxfId="1969" priority="47" stopIfTrue="1" operator="equal">
      <formula>"-"</formula>
    </cfRule>
    <cfRule type="containsText" dxfId="1968" priority="48" stopIfTrue="1" operator="containsText" text="leer">
      <formula>NOT(ISERROR(SEARCH("leer",H6)))</formula>
    </cfRule>
  </conditionalFormatting>
  <conditionalFormatting sqref="H6">
    <cfRule type="cellIs" dxfId="1967" priority="45" stopIfTrue="1" operator="equal">
      <formula>"-"</formula>
    </cfRule>
    <cfRule type="containsText" dxfId="1966" priority="46" stopIfTrue="1" operator="containsText" text="leer">
      <formula>NOT(ISERROR(SEARCH("leer",H6)))</formula>
    </cfRule>
  </conditionalFormatting>
  <conditionalFormatting sqref="H6">
    <cfRule type="cellIs" dxfId="1965" priority="43" stopIfTrue="1" operator="equal">
      <formula>"-"</formula>
    </cfRule>
    <cfRule type="containsText" dxfId="1964" priority="44" stopIfTrue="1" operator="containsText" text="leer">
      <formula>NOT(ISERROR(SEARCH("leer",H6)))</formula>
    </cfRule>
  </conditionalFormatting>
  <conditionalFormatting sqref="H6">
    <cfRule type="cellIs" dxfId="1963" priority="41" stopIfTrue="1" operator="equal">
      <formula>"-"</formula>
    </cfRule>
    <cfRule type="containsText" dxfId="1962" priority="42" stopIfTrue="1" operator="containsText" text="leer">
      <formula>NOT(ISERROR(SEARCH("leer",H6)))</formula>
    </cfRule>
  </conditionalFormatting>
  <conditionalFormatting sqref="H6">
    <cfRule type="cellIs" dxfId="1961" priority="39" stopIfTrue="1" operator="equal">
      <formula>"-"</formula>
    </cfRule>
    <cfRule type="containsText" dxfId="1960" priority="40" stopIfTrue="1" operator="containsText" text="leer">
      <formula>NOT(ISERROR(SEARCH("leer",H6)))</formula>
    </cfRule>
  </conditionalFormatting>
  <conditionalFormatting sqref="H6">
    <cfRule type="cellIs" dxfId="1959" priority="37" stopIfTrue="1" operator="equal">
      <formula>"-"</formula>
    </cfRule>
    <cfRule type="containsText" dxfId="1958" priority="38" stopIfTrue="1" operator="containsText" text="leer">
      <formula>NOT(ISERROR(SEARCH("leer",H6)))</formula>
    </cfRule>
  </conditionalFormatting>
  <conditionalFormatting sqref="H6">
    <cfRule type="cellIs" dxfId="1957" priority="35" stopIfTrue="1" operator="equal">
      <formula>"-"</formula>
    </cfRule>
    <cfRule type="containsText" dxfId="1956" priority="36" stopIfTrue="1" operator="containsText" text="leer">
      <formula>NOT(ISERROR(SEARCH("leer",H6)))</formula>
    </cfRule>
  </conditionalFormatting>
  <conditionalFormatting sqref="H6">
    <cfRule type="cellIs" dxfId="1955" priority="33" stopIfTrue="1" operator="equal">
      <formula>"-"</formula>
    </cfRule>
    <cfRule type="containsText" dxfId="1954" priority="34" stopIfTrue="1" operator="containsText" text="leer">
      <formula>NOT(ISERROR(SEARCH("leer",H6)))</formula>
    </cfRule>
  </conditionalFormatting>
  <conditionalFormatting sqref="H6">
    <cfRule type="cellIs" dxfId="1953" priority="31" stopIfTrue="1" operator="equal">
      <formula>"-"</formula>
    </cfRule>
    <cfRule type="containsText" dxfId="1952" priority="32" stopIfTrue="1" operator="containsText" text="leer">
      <formula>NOT(ISERROR(SEARCH("leer",H6)))</formula>
    </cfRule>
  </conditionalFormatting>
  <conditionalFormatting sqref="H6">
    <cfRule type="cellIs" dxfId="1951" priority="29" stopIfTrue="1" operator="equal">
      <formula>"-"</formula>
    </cfRule>
    <cfRule type="containsText" dxfId="1950" priority="30" stopIfTrue="1" operator="containsText" text="leer">
      <formula>NOT(ISERROR(SEARCH("leer",H6)))</formula>
    </cfRule>
  </conditionalFormatting>
  <conditionalFormatting sqref="J6">
    <cfRule type="cellIs" dxfId="1949" priority="27" stopIfTrue="1" operator="equal">
      <formula>"-"</formula>
    </cfRule>
    <cfRule type="containsText" dxfId="1948" priority="28" stopIfTrue="1" operator="containsText" text="leer">
      <formula>NOT(ISERROR(SEARCH("leer",J6)))</formula>
    </cfRule>
  </conditionalFormatting>
  <conditionalFormatting sqref="J6">
    <cfRule type="cellIs" dxfId="1947" priority="25" stopIfTrue="1" operator="equal">
      <formula>"-"</formula>
    </cfRule>
    <cfRule type="containsText" dxfId="1946" priority="26" stopIfTrue="1" operator="containsText" text="leer">
      <formula>NOT(ISERROR(SEARCH("leer",J6)))</formula>
    </cfRule>
  </conditionalFormatting>
  <conditionalFormatting sqref="J6">
    <cfRule type="cellIs" dxfId="1945" priority="23" stopIfTrue="1" operator="equal">
      <formula>"-"</formula>
    </cfRule>
    <cfRule type="containsText" dxfId="1944" priority="24" stopIfTrue="1" operator="containsText" text="leer">
      <formula>NOT(ISERROR(SEARCH("leer",J6)))</formula>
    </cfRule>
  </conditionalFormatting>
  <conditionalFormatting sqref="J6">
    <cfRule type="cellIs" dxfId="1943" priority="21" stopIfTrue="1" operator="equal">
      <formula>"-"</formula>
    </cfRule>
    <cfRule type="containsText" dxfId="1942" priority="22" stopIfTrue="1" operator="containsText" text="leer">
      <formula>NOT(ISERROR(SEARCH("leer",J6)))</formula>
    </cfRule>
  </conditionalFormatting>
  <conditionalFormatting sqref="J6">
    <cfRule type="cellIs" dxfId="1941" priority="19" stopIfTrue="1" operator="equal">
      <formula>"-"</formula>
    </cfRule>
    <cfRule type="containsText" dxfId="1940" priority="20" stopIfTrue="1" operator="containsText" text="leer">
      <formula>NOT(ISERROR(SEARCH("leer",J6)))</formula>
    </cfRule>
  </conditionalFormatting>
  <conditionalFormatting sqref="J6">
    <cfRule type="cellIs" dxfId="1939" priority="17" stopIfTrue="1" operator="equal">
      <formula>"-"</formula>
    </cfRule>
    <cfRule type="containsText" dxfId="1938" priority="18" stopIfTrue="1" operator="containsText" text="leer">
      <formula>NOT(ISERROR(SEARCH("leer",J6)))</formula>
    </cfRule>
  </conditionalFormatting>
  <conditionalFormatting sqref="J6">
    <cfRule type="cellIs" dxfId="1937" priority="15" stopIfTrue="1" operator="equal">
      <formula>"-"</formula>
    </cfRule>
    <cfRule type="containsText" dxfId="1936" priority="16" stopIfTrue="1" operator="containsText" text="leer">
      <formula>NOT(ISERROR(SEARCH("leer",J6)))</formula>
    </cfRule>
  </conditionalFormatting>
  <conditionalFormatting sqref="J6">
    <cfRule type="cellIs" dxfId="1935" priority="13" stopIfTrue="1" operator="equal">
      <formula>"-"</formula>
    </cfRule>
    <cfRule type="containsText" dxfId="1934" priority="14" stopIfTrue="1" operator="containsText" text="leer">
      <formula>NOT(ISERROR(SEARCH("leer",J6)))</formula>
    </cfRule>
  </conditionalFormatting>
  <conditionalFormatting sqref="J6">
    <cfRule type="cellIs" dxfId="1933" priority="11" stopIfTrue="1" operator="equal">
      <formula>"-"</formula>
    </cfRule>
    <cfRule type="containsText" dxfId="1932" priority="12" stopIfTrue="1" operator="containsText" text="leer">
      <formula>NOT(ISERROR(SEARCH("leer",J6)))</formula>
    </cfRule>
  </conditionalFormatting>
  <conditionalFormatting sqref="J6">
    <cfRule type="cellIs" dxfId="1931" priority="9" stopIfTrue="1" operator="equal">
      <formula>"-"</formula>
    </cfRule>
    <cfRule type="containsText" dxfId="1930" priority="10" stopIfTrue="1" operator="containsText" text="leer">
      <formula>NOT(ISERROR(SEARCH("leer",J6)))</formula>
    </cfRule>
  </conditionalFormatting>
  <conditionalFormatting sqref="J6">
    <cfRule type="cellIs" dxfId="1929" priority="7" stopIfTrue="1" operator="equal">
      <formula>"-"</formula>
    </cfRule>
    <cfRule type="containsText" dxfId="1928" priority="8" stopIfTrue="1" operator="containsText" text="leer">
      <formula>NOT(ISERROR(SEARCH("leer",J6)))</formula>
    </cfRule>
  </conditionalFormatting>
  <conditionalFormatting sqref="J6">
    <cfRule type="cellIs" dxfId="1927" priority="5" stopIfTrue="1" operator="equal">
      <formula>"-"</formula>
    </cfRule>
    <cfRule type="containsText" dxfId="1926" priority="6" stopIfTrue="1" operator="containsText" text="leer">
      <formula>NOT(ISERROR(SEARCH("leer",J6)))</formula>
    </cfRule>
  </conditionalFormatting>
  <conditionalFormatting sqref="J6">
    <cfRule type="cellIs" dxfId="1925" priority="3" stopIfTrue="1" operator="equal">
      <formula>"-"</formula>
    </cfRule>
    <cfRule type="containsText" dxfId="1924" priority="4" stopIfTrue="1" operator="containsText" text="leer">
      <formula>NOT(ISERROR(SEARCH("leer",J6)))</formula>
    </cfRule>
  </conditionalFormatting>
  <conditionalFormatting sqref="J6">
    <cfRule type="cellIs" dxfId="1923" priority="1" stopIfTrue="1" operator="equal">
      <formula>"-"</formula>
    </cfRule>
    <cfRule type="containsText" dxfId="1922" priority="2" stopIfTrue="1" operator="containsText" text="leer">
      <formula>NOT(ISERROR(SEARCH("leer",J6)))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3"/>
  <sheetViews>
    <sheetView showRuler="0" workbookViewId="0">
      <selection activeCell="E5" sqref="E5"/>
    </sheetView>
  </sheetViews>
  <sheetFormatPr baseColWidth="10" defaultColWidth="10.7109375" defaultRowHeight="12.75"/>
  <cols>
    <col min="1" max="1" width="7.85546875" style="68" customWidth="1"/>
    <col min="2" max="2" width="36.7109375" style="47" bestFit="1" customWidth="1"/>
    <col min="3" max="3" width="8.140625" style="63" customWidth="1"/>
    <col min="4" max="4" width="12.28515625" style="8" customWidth="1"/>
    <col min="5" max="6" width="11.42578125" style="8" customWidth="1"/>
    <col min="7" max="14" width="11.42578125" style="63" customWidth="1"/>
    <col min="15" max="16384" width="10.7109375" style="47"/>
  </cols>
  <sheetData>
    <row r="1" spans="1:15" s="5" customFormat="1">
      <c r="A1" s="97" t="s">
        <v>1623</v>
      </c>
    </row>
    <row r="2" spans="1:15" s="5" customFormat="1">
      <c r="A2" s="97"/>
    </row>
    <row r="3" spans="1:15" s="65" customFormat="1">
      <c r="A3" s="133" t="s">
        <v>1624</v>
      </c>
      <c r="C3" s="5" t="s">
        <v>1625</v>
      </c>
      <c r="D3" s="5" t="s">
        <v>1626</v>
      </c>
      <c r="E3" s="64">
        <v>2013</v>
      </c>
      <c r="F3" s="64">
        <v>2012</v>
      </c>
      <c r="G3" s="64">
        <v>2011</v>
      </c>
      <c r="H3" s="64">
        <v>2010</v>
      </c>
      <c r="I3" s="64">
        <v>2009</v>
      </c>
      <c r="J3" s="64">
        <v>2008</v>
      </c>
      <c r="K3" s="64">
        <v>2007</v>
      </c>
      <c r="L3" s="64">
        <v>2006</v>
      </c>
      <c r="M3" s="64">
        <v>2005</v>
      </c>
      <c r="N3" s="64">
        <v>2004</v>
      </c>
    </row>
    <row r="4" spans="1:15">
      <c r="B4"/>
      <c r="J4" s="88"/>
      <c r="K4" s="89"/>
      <c r="L4" s="89"/>
      <c r="M4" s="89"/>
      <c r="N4" s="89"/>
    </row>
    <row r="5" spans="1:15">
      <c r="A5" s="161" t="s">
        <v>1627</v>
      </c>
      <c r="B5" s="161" t="s">
        <v>1628</v>
      </c>
      <c r="C5" s="160">
        <v>1</v>
      </c>
      <c r="D5" s="8" t="s">
        <v>1629</v>
      </c>
      <c r="E5" s="8">
        <v>51.5</v>
      </c>
      <c r="F5" s="202">
        <v>51.6</v>
      </c>
      <c r="G5" s="71">
        <v>52.3</v>
      </c>
      <c r="H5" s="71">
        <v>52.1</v>
      </c>
      <c r="I5" s="160">
        <v>51.5</v>
      </c>
      <c r="J5" s="160">
        <v>51.5</v>
      </c>
      <c r="K5" s="160">
        <v>51.1</v>
      </c>
      <c r="L5" s="160">
        <v>51.3</v>
      </c>
      <c r="M5" s="160">
        <v>51.4</v>
      </c>
      <c r="N5" s="160">
        <v>51.7</v>
      </c>
      <c r="O5" s="30"/>
    </row>
    <row r="6" spans="1:15">
      <c r="A6" s="161" t="s">
        <v>1630</v>
      </c>
      <c r="B6" s="161" t="s">
        <v>1631</v>
      </c>
      <c r="C6" s="160">
        <v>1</v>
      </c>
      <c r="D6" s="8" t="s">
        <v>1632</v>
      </c>
      <c r="E6" s="8">
        <v>48.5</v>
      </c>
      <c r="F6" s="202">
        <v>48.4</v>
      </c>
      <c r="G6" s="71">
        <v>47.7</v>
      </c>
      <c r="H6" s="71">
        <v>47.9</v>
      </c>
      <c r="I6" s="160">
        <v>48.5</v>
      </c>
      <c r="J6" s="160">
        <v>48.5</v>
      </c>
      <c r="K6" s="160">
        <v>48.9</v>
      </c>
      <c r="L6" s="160">
        <v>48.7</v>
      </c>
      <c r="M6" s="160">
        <v>48.6</v>
      </c>
      <c r="N6" s="160">
        <v>48.3</v>
      </c>
      <c r="O6" s="30"/>
    </row>
    <row r="7" spans="1:15">
      <c r="A7" s="161" t="s">
        <v>1633</v>
      </c>
      <c r="B7" s="161" t="s">
        <v>1634</v>
      </c>
      <c r="C7" s="160">
        <v>1</v>
      </c>
      <c r="D7" s="8" t="s">
        <v>1635</v>
      </c>
      <c r="E7" s="8">
        <v>59.9</v>
      </c>
      <c r="F7" s="202">
        <v>60.1</v>
      </c>
      <c r="G7" s="71">
        <v>60.8</v>
      </c>
      <c r="H7" s="71">
        <v>61.2</v>
      </c>
      <c r="I7" s="160">
        <v>61.7</v>
      </c>
      <c r="J7" s="160">
        <v>62.2</v>
      </c>
      <c r="K7" s="160">
        <v>62.6</v>
      </c>
      <c r="L7" s="160">
        <v>62.9</v>
      </c>
      <c r="M7" s="160">
        <v>63.1</v>
      </c>
      <c r="N7" s="160">
        <v>63.3</v>
      </c>
      <c r="O7" s="30"/>
    </row>
    <row r="8" spans="1:15">
      <c r="A8" s="161" t="s">
        <v>1636</v>
      </c>
      <c r="B8" s="161" t="s">
        <v>1637</v>
      </c>
      <c r="C8" s="160">
        <v>1</v>
      </c>
      <c r="D8" s="8" t="s">
        <v>1638</v>
      </c>
      <c r="E8" s="8">
        <v>40.1</v>
      </c>
      <c r="F8" s="202">
        <v>39.9</v>
      </c>
      <c r="G8" s="71">
        <v>39.200000000000003</v>
      </c>
      <c r="H8" s="71">
        <v>38.799999999999997</v>
      </c>
      <c r="I8" s="160">
        <v>38.299999999999997</v>
      </c>
      <c r="J8" s="160">
        <v>37.799999999999997</v>
      </c>
      <c r="K8" s="160">
        <v>37.4</v>
      </c>
      <c r="L8" s="160">
        <v>37.1</v>
      </c>
      <c r="M8" s="160">
        <v>36.9</v>
      </c>
      <c r="N8" s="160">
        <v>36.700000000000003</v>
      </c>
      <c r="O8" s="30"/>
    </row>
    <row r="9" spans="1:15">
      <c r="K9" s="47"/>
      <c r="L9" s="47"/>
      <c r="M9" s="47"/>
      <c r="N9" s="47"/>
    </row>
    <row r="10" spans="1:15">
      <c r="A10" s="165"/>
      <c r="D10" s="24"/>
      <c r="E10" s="24"/>
      <c r="F10" s="24"/>
      <c r="K10" s="47"/>
      <c r="L10" s="47"/>
      <c r="M10" s="47"/>
      <c r="N10" s="47"/>
    </row>
    <row r="11" spans="1:15">
      <c r="A11" s="254" t="s">
        <v>1639</v>
      </c>
      <c r="B11" s="140"/>
      <c r="C11" s="140"/>
      <c r="D11" s="140"/>
      <c r="E11" s="140"/>
      <c r="F11" s="140"/>
      <c r="K11" s="47"/>
      <c r="L11" s="47"/>
      <c r="M11" s="47"/>
      <c r="N11" s="47"/>
    </row>
    <row r="12" spans="1:15">
      <c r="K12" s="47"/>
      <c r="L12" s="47"/>
      <c r="M12" s="47"/>
      <c r="N12" s="47"/>
    </row>
    <row r="13" spans="1:15">
      <c r="K13" s="47"/>
      <c r="L13" s="47"/>
      <c r="M13" s="47"/>
      <c r="N13" s="47"/>
    </row>
    <row r="14" spans="1:15">
      <c r="K14" s="47"/>
      <c r="L14" s="47"/>
      <c r="M14" s="47"/>
      <c r="N14" s="47"/>
    </row>
    <row r="15" spans="1:15">
      <c r="K15" s="47"/>
      <c r="L15" s="47"/>
      <c r="M15" s="47"/>
      <c r="N15" s="47"/>
    </row>
    <row r="16" spans="1:15">
      <c r="K16" s="47"/>
      <c r="L16" s="47"/>
      <c r="M16" s="47"/>
      <c r="N16" s="47"/>
    </row>
    <row r="17" spans="11:14">
      <c r="K17" s="47"/>
      <c r="L17" s="47"/>
      <c r="M17" s="47"/>
      <c r="N17" s="47"/>
    </row>
    <row r="18" spans="11:14">
      <c r="K18" s="47"/>
      <c r="L18" s="47"/>
      <c r="M18" s="47"/>
      <c r="N18" s="47"/>
    </row>
    <row r="19" spans="11:14">
      <c r="K19" s="47"/>
      <c r="L19" s="47"/>
      <c r="M19" s="47"/>
      <c r="N19" s="47"/>
    </row>
    <row r="20" spans="11:14">
      <c r="K20" s="47"/>
      <c r="L20" s="47"/>
      <c r="M20" s="47"/>
      <c r="N20" s="47"/>
    </row>
    <row r="21" spans="11:14">
      <c r="K21" s="47"/>
      <c r="L21" s="47"/>
      <c r="M21" s="47"/>
      <c r="N21" s="47"/>
    </row>
    <row r="22" spans="11:14">
      <c r="K22" s="47"/>
      <c r="L22" s="47"/>
      <c r="M22" s="47"/>
      <c r="N22" s="47"/>
    </row>
    <row r="23" spans="11:14">
      <c r="K23" s="47"/>
      <c r="L23" s="47"/>
      <c r="M23" s="47"/>
      <c r="N23" s="47"/>
    </row>
    <row r="24" spans="11:14">
      <c r="K24" s="47"/>
      <c r="L24" s="47"/>
      <c r="M24" s="47"/>
      <c r="N24" s="47"/>
    </row>
    <row r="25" spans="11:14">
      <c r="K25" s="47"/>
      <c r="L25" s="47"/>
      <c r="M25" s="47"/>
      <c r="N25" s="47"/>
    </row>
    <row r="26" spans="11:14">
      <c r="K26" s="47"/>
      <c r="L26" s="47"/>
      <c r="M26" s="47"/>
      <c r="N26" s="47"/>
    </row>
    <row r="27" spans="11:14">
      <c r="K27" s="47"/>
      <c r="L27" s="47"/>
      <c r="M27" s="47"/>
      <c r="N27" s="47"/>
    </row>
    <row r="28" spans="11:14">
      <c r="K28" s="47"/>
      <c r="L28" s="47"/>
      <c r="M28" s="47"/>
      <c r="N28" s="47"/>
    </row>
    <row r="29" spans="11:14">
      <c r="K29" s="47"/>
      <c r="L29" s="47"/>
      <c r="M29" s="47"/>
      <c r="N29" s="47"/>
    </row>
    <row r="30" spans="11:14">
      <c r="K30" s="47"/>
      <c r="L30" s="47"/>
      <c r="M30" s="47"/>
      <c r="N30" s="47"/>
    </row>
    <row r="31" spans="11:14">
      <c r="K31" s="47"/>
      <c r="L31" s="47"/>
      <c r="M31" s="47"/>
      <c r="N31" s="47"/>
    </row>
    <row r="32" spans="11:14">
      <c r="K32" s="47"/>
      <c r="L32" s="47"/>
      <c r="M32" s="47"/>
      <c r="N32" s="47"/>
    </row>
    <row r="33" spans="11:14">
      <c r="K33" s="47"/>
      <c r="L33" s="47"/>
      <c r="M33" s="47"/>
      <c r="N33" s="47"/>
    </row>
    <row r="34" spans="11:14">
      <c r="K34" s="47"/>
      <c r="L34" s="47"/>
      <c r="M34" s="47"/>
      <c r="N34" s="47"/>
    </row>
    <row r="35" spans="11:14">
      <c r="K35" s="47"/>
      <c r="L35" s="47"/>
      <c r="M35" s="47"/>
      <c r="N35" s="47"/>
    </row>
    <row r="36" spans="11:14">
      <c r="K36" s="47"/>
      <c r="L36" s="47"/>
      <c r="M36" s="47"/>
      <c r="N36" s="47"/>
    </row>
    <row r="37" spans="11:14">
      <c r="K37" s="47"/>
      <c r="L37" s="47"/>
      <c r="M37" s="47"/>
      <c r="N37" s="47"/>
    </row>
    <row r="38" spans="11:14">
      <c r="K38" s="47"/>
      <c r="L38" s="47"/>
      <c r="M38" s="47"/>
      <c r="N38" s="47"/>
    </row>
    <row r="39" spans="11:14">
      <c r="K39" s="47"/>
      <c r="L39" s="47"/>
      <c r="M39" s="47"/>
      <c r="N39" s="47"/>
    </row>
    <row r="40" spans="11:14">
      <c r="K40" s="47"/>
      <c r="L40" s="47"/>
      <c r="M40" s="47"/>
      <c r="N40" s="47"/>
    </row>
    <row r="41" spans="11:14">
      <c r="K41" s="47"/>
      <c r="L41" s="47"/>
      <c r="M41" s="47"/>
      <c r="N41" s="47"/>
    </row>
    <row r="42" spans="11:14">
      <c r="K42" s="47"/>
      <c r="L42" s="47"/>
      <c r="M42" s="47"/>
      <c r="N42" s="47"/>
    </row>
    <row r="43" spans="11:14">
      <c r="K43" s="47"/>
      <c r="L43" s="47"/>
      <c r="M43" s="47"/>
      <c r="N43" s="47"/>
    </row>
    <row r="44" spans="11:14">
      <c r="K44" s="47"/>
      <c r="L44" s="47"/>
      <c r="M44" s="47"/>
      <c r="N44" s="47"/>
    </row>
    <row r="45" spans="11:14">
      <c r="K45" s="47"/>
      <c r="L45" s="47"/>
      <c r="M45" s="47"/>
      <c r="N45" s="47"/>
    </row>
    <row r="46" spans="11:14">
      <c r="K46" s="47"/>
      <c r="L46" s="47"/>
      <c r="M46" s="47"/>
      <c r="N46" s="47"/>
    </row>
    <row r="47" spans="11:14">
      <c r="K47" s="47"/>
      <c r="L47" s="47"/>
      <c r="M47" s="47"/>
      <c r="N47" s="47"/>
    </row>
    <row r="48" spans="11:14">
      <c r="K48" s="47"/>
      <c r="L48" s="47"/>
      <c r="M48" s="47"/>
      <c r="N48" s="47"/>
    </row>
    <row r="49" spans="11:14">
      <c r="K49" s="47"/>
      <c r="L49" s="47"/>
      <c r="M49" s="47"/>
      <c r="N49" s="47"/>
    </row>
    <row r="50" spans="11:14">
      <c r="K50" s="47"/>
      <c r="L50" s="47"/>
      <c r="M50" s="47"/>
      <c r="N50" s="47"/>
    </row>
    <row r="51" spans="11:14">
      <c r="K51" s="47"/>
      <c r="L51" s="47"/>
      <c r="M51" s="47"/>
      <c r="N51" s="47"/>
    </row>
    <row r="52" spans="11:14">
      <c r="K52" s="47"/>
      <c r="L52" s="47"/>
      <c r="M52" s="47"/>
      <c r="N52" s="47"/>
    </row>
    <row r="53" spans="11:14">
      <c r="K53" s="47"/>
      <c r="L53" s="47"/>
      <c r="M53" s="47"/>
      <c r="N53" s="47"/>
    </row>
    <row r="54" spans="11:14">
      <c r="K54" s="47"/>
      <c r="L54" s="47"/>
      <c r="M54" s="47"/>
      <c r="N54" s="47"/>
    </row>
    <row r="55" spans="11:14">
      <c r="K55" s="47"/>
      <c r="L55" s="47"/>
      <c r="M55" s="47"/>
      <c r="N55" s="47"/>
    </row>
    <row r="56" spans="11:14">
      <c r="K56" s="47"/>
      <c r="L56" s="47"/>
      <c r="M56" s="47"/>
      <c r="N56" s="47"/>
    </row>
    <row r="57" spans="11:14">
      <c r="K57" s="47"/>
      <c r="L57" s="47"/>
      <c r="M57" s="47"/>
      <c r="N57" s="47"/>
    </row>
    <row r="58" spans="11:14">
      <c r="K58" s="47"/>
      <c r="L58" s="47"/>
      <c r="M58" s="47"/>
      <c r="N58" s="47"/>
    </row>
    <row r="59" spans="11:14">
      <c r="K59" s="47"/>
      <c r="L59" s="47"/>
      <c r="M59" s="47"/>
      <c r="N59" s="47"/>
    </row>
    <row r="60" spans="11:14">
      <c r="K60" s="47"/>
      <c r="L60" s="47"/>
      <c r="M60" s="47"/>
      <c r="N60" s="47"/>
    </row>
    <row r="61" spans="11:14">
      <c r="K61" s="47"/>
      <c r="L61" s="47"/>
      <c r="M61" s="47"/>
      <c r="N61" s="47"/>
    </row>
    <row r="62" spans="11:14">
      <c r="K62" s="47"/>
      <c r="L62" s="47"/>
      <c r="M62" s="47"/>
      <c r="N62" s="47"/>
    </row>
    <row r="63" spans="11:14">
      <c r="K63" s="47"/>
      <c r="L63" s="47"/>
      <c r="M63" s="47"/>
      <c r="N63" s="47"/>
    </row>
    <row r="64" spans="11:14">
      <c r="K64" s="47"/>
      <c r="L64" s="47"/>
      <c r="M64" s="47"/>
      <c r="N64" s="47"/>
    </row>
    <row r="65" spans="11:14">
      <c r="K65" s="47"/>
      <c r="L65" s="47"/>
      <c r="M65" s="47"/>
      <c r="N65" s="47"/>
    </row>
    <row r="66" spans="11:14">
      <c r="K66" s="47"/>
      <c r="L66" s="47"/>
      <c r="M66" s="47"/>
      <c r="N66" s="47"/>
    </row>
    <row r="67" spans="11:14">
      <c r="K67" s="47"/>
      <c r="L67" s="47"/>
      <c r="M67" s="47"/>
      <c r="N67" s="47"/>
    </row>
    <row r="68" spans="11:14">
      <c r="K68" s="47"/>
      <c r="L68" s="47"/>
      <c r="M68" s="47"/>
      <c r="N68" s="47"/>
    </row>
    <row r="69" spans="11:14">
      <c r="K69" s="47"/>
      <c r="L69" s="47"/>
      <c r="M69" s="47"/>
      <c r="N69" s="47"/>
    </row>
    <row r="70" spans="11:14">
      <c r="K70" s="47"/>
      <c r="L70" s="47"/>
      <c r="M70" s="47"/>
      <c r="N70" s="47"/>
    </row>
    <row r="71" spans="11:14">
      <c r="K71" s="47"/>
      <c r="L71" s="47"/>
      <c r="M71" s="47"/>
      <c r="N71" s="47"/>
    </row>
    <row r="72" spans="11:14">
      <c r="K72" s="47"/>
      <c r="L72" s="47"/>
      <c r="M72" s="47"/>
      <c r="N72" s="47"/>
    </row>
    <row r="73" spans="11:14">
      <c r="K73" s="47"/>
      <c r="L73" s="47"/>
      <c r="M73" s="47"/>
      <c r="N73" s="47"/>
    </row>
    <row r="74" spans="11:14">
      <c r="K74" s="47"/>
      <c r="L74" s="47"/>
      <c r="M74" s="47"/>
      <c r="N74" s="47"/>
    </row>
    <row r="75" spans="11:14">
      <c r="K75" s="47"/>
      <c r="L75" s="47"/>
      <c r="M75" s="47"/>
      <c r="N75" s="47"/>
    </row>
    <row r="76" spans="11:14">
      <c r="K76" s="47"/>
      <c r="L76" s="47"/>
      <c r="M76" s="47"/>
      <c r="N76" s="47"/>
    </row>
    <row r="77" spans="11:14">
      <c r="K77" s="47"/>
      <c r="L77" s="47"/>
      <c r="M77" s="47"/>
      <c r="N77" s="47"/>
    </row>
    <row r="78" spans="11:14">
      <c r="K78" s="47"/>
      <c r="L78" s="47"/>
      <c r="M78" s="47"/>
      <c r="N78" s="47"/>
    </row>
    <row r="79" spans="11:14">
      <c r="K79" s="47"/>
      <c r="L79" s="47"/>
      <c r="M79" s="47"/>
      <c r="N79" s="47"/>
    </row>
    <row r="80" spans="11:14">
      <c r="K80" s="47"/>
      <c r="L80" s="47"/>
      <c r="M80" s="47"/>
      <c r="N80" s="47"/>
    </row>
    <row r="81" spans="11:14">
      <c r="K81" s="47"/>
      <c r="L81" s="47"/>
      <c r="M81" s="47"/>
      <c r="N81" s="47"/>
    </row>
    <row r="82" spans="11:14">
      <c r="K82" s="47"/>
      <c r="L82" s="47"/>
      <c r="M82" s="47"/>
      <c r="N82" s="47"/>
    </row>
    <row r="83" spans="11:14">
      <c r="K83" s="47"/>
      <c r="L83" s="47"/>
      <c r="M83" s="47"/>
      <c r="N83" s="47"/>
    </row>
    <row r="84" spans="11:14">
      <c r="K84" s="47"/>
      <c r="L84" s="47"/>
      <c r="M84" s="47"/>
      <c r="N84" s="47"/>
    </row>
    <row r="85" spans="11:14">
      <c r="K85" s="47"/>
      <c r="L85" s="47"/>
      <c r="M85" s="47"/>
      <c r="N85" s="47"/>
    </row>
    <row r="86" spans="11:14">
      <c r="K86" s="47"/>
      <c r="L86" s="47"/>
      <c r="M86" s="47"/>
      <c r="N86" s="47"/>
    </row>
    <row r="87" spans="11:14">
      <c r="K87" s="47"/>
      <c r="L87" s="47"/>
      <c r="M87" s="47"/>
      <c r="N87" s="47"/>
    </row>
    <row r="88" spans="11:14">
      <c r="K88" s="47"/>
      <c r="L88" s="47"/>
      <c r="M88" s="47"/>
      <c r="N88" s="47"/>
    </row>
    <row r="89" spans="11:14">
      <c r="K89" s="47"/>
      <c r="L89" s="47"/>
      <c r="M89" s="47"/>
      <c r="N89" s="47"/>
    </row>
    <row r="90" spans="11:14">
      <c r="K90" s="47"/>
      <c r="L90" s="47"/>
      <c r="M90" s="47"/>
      <c r="N90" s="47"/>
    </row>
    <row r="91" spans="11:14">
      <c r="K91" s="47"/>
      <c r="L91" s="47"/>
      <c r="M91" s="47"/>
      <c r="N91" s="47"/>
    </row>
    <row r="92" spans="11:14">
      <c r="K92" s="47"/>
      <c r="L92" s="47"/>
      <c r="M92" s="47"/>
      <c r="N92" s="47"/>
    </row>
    <row r="93" spans="11:14">
      <c r="K93" s="47"/>
      <c r="L93" s="47"/>
      <c r="M93" s="47"/>
      <c r="N93" s="47"/>
    </row>
    <row r="94" spans="11:14">
      <c r="K94" s="47"/>
      <c r="L94" s="47"/>
      <c r="M94" s="47"/>
      <c r="N94" s="47"/>
    </row>
    <row r="95" spans="11:14">
      <c r="K95" s="47"/>
      <c r="L95" s="47"/>
      <c r="M95" s="47"/>
      <c r="N95" s="47"/>
    </row>
    <row r="96" spans="11:14">
      <c r="K96" s="47"/>
      <c r="L96" s="47"/>
      <c r="M96" s="47"/>
      <c r="N96" s="47"/>
    </row>
    <row r="97" spans="11:14">
      <c r="K97" s="47"/>
      <c r="L97" s="47"/>
      <c r="M97" s="47"/>
      <c r="N97" s="47"/>
    </row>
    <row r="98" spans="11:14">
      <c r="K98" s="47"/>
      <c r="L98" s="47"/>
      <c r="M98" s="47"/>
      <c r="N98" s="47"/>
    </row>
    <row r="99" spans="11:14">
      <c r="K99" s="47"/>
      <c r="L99" s="47"/>
      <c r="M99" s="47"/>
      <c r="N99" s="47"/>
    </row>
    <row r="100" spans="11:14">
      <c r="K100" s="47"/>
      <c r="L100" s="47"/>
      <c r="M100" s="47"/>
      <c r="N100" s="47"/>
    </row>
    <row r="101" spans="11:14">
      <c r="K101" s="47"/>
      <c r="L101" s="47"/>
      <c r="M101" s="47"/>
      <c r="N101" s="47"/>
    </row>
    <row r="102" spans="11:14">
      <c r="K102" s="47"/>
      <c r="L102" s="47"/>
      <c r="M102" s="47"/>
      <c r="N102" s="47"/>
    </row>
    <row r="103" spans="11:14">
      <c r="K103" s="47"/>
      <c r="L103" s="47"/>
      <c r="M103" s="47"/>
      <c r="N103" s="47"/>
    </row>
    <row r="104" spans="11:14">
      <c r="K104" s="47"/>
      <c r="L104" s="47"/>
      <c r="M104" s="47"/>
      <c r="N104" s="47"/>
    </row>
    <row r="105" spans="11:14">
      <c r="K105" s="47"/>
      <c r="L105" s="47"/>
      <c r="M105" s="47"/>
      <c r="N105" s="47"/>
    </row>
    <row r="106" spans="11:14">
      <c r="K106" s="47"/>
      <c r="L106" s="47"/>
      <c r="M106" s="47"/>
      <c r="N106" s="47"/>
    </row>
    <row r="107" spans="11:14">
      <c r="K107" s="47"/>
      <c r="L107" s="47"/>
      <c r="M107" s="47"/>
      <c r="N107" s="47"/>
    </row>
    <row r="108" spans="11:14">
      <c r="K108" s="47"/>
      <c r="L108" s="47"/>
      <c r="M108" s="47"/>
      <c r="N108" s="47"/>
    </row>
    <row r="109" spans="11:14">
      <c r="K109" s="47"/>
      <c r="L109" s="47"/>
      <c r="M109" s="47"/>
      <c r="N109" s="47"/>
    </row>
    <row r="110" spans="11:14">
      <c r="K110" s="47"/>
      <c r="L110" s="47"/>
      <c r="M110" s="47"/>
      <c r="N110" s="47"/>
    </row>
    <row r="111" spans="11:14">
      <c r="K111" s="47"/>
      <c r="L111" s="47"/>
      <c r="M111" s="47"/>
      <c r="N111" s="47"/>
    </row>
    <row r="112" spans="11:14">
      <c r="K112" s="47"/>
      <c r="L112" s="47"/>
      <c r="M112" s="47"/>
      <c r="N112" s="47"/>
    </row>
    <row r="113" spans="11:14">
      <c r="K113" s="47"/>
      <c r="L113" s="47"/>
      <c r="M113" s="47"/>
      <c r="N113" s="47"/>
    </row>
    <row r="114" spans="11:14">
      <c r="K114" s="47"/>
      <c r="L114" s="47"/>
      <c r="M114" s="47"/>
      <c r="N114" s="47"/>
    </row>
    <row r="115" spans="11:14">
      <c r="K115" s="47"/>
      <c r="L115" s="47"/>
      <c r="M115" s="47"/>
      <c r="N115" s="47"/>
    </row>
    <row r="116" spans="11:14">
      <c r="K116" s="47"/>
      <c r="L116" s="47"/>
      <c r="M116" s="47"/>
      <c r="N116" s="47"/>
    </row>
    <row r="117" spans="11:14">
      <c r="K117" s="47"/>
      <c r="L117" s="47"/>
      <c r="M117" s="47"/>
      <c r="N117" s="47"/>
    </row>
    <row r="118" spans="11:14">
      <c r="K118" s="47"/>
      <c r="L118" s="47"/>
      <c r="M118" s="47"/>
      <c r="N118" s="47"/>
    </row>
    <row r="119" spans="11:14">
      <c r="K119" s="47"/>
      <c r="L119" s="47"/>
      <c r="M119" s="47"/>
      <c r="N119" s="47"/>
    </row>
    <row r="120" spans="11:14">
      <c r="K120" s="47"/>
      <c r="L120" s="47"/>
      <c r="M120" s="47"/>
      <c r="N120" s="47"/>
    </row>
    <row r="121" spans="11:14">
      <c r="K121" s="47"/>
      <c r="L121" s="47"/>
      <c r="M121" s="47"/>
      <c r="N121" s="47"/>
    </row>
    <row r="122" spans="11:14">
      <c r="K122" s="47"/>
      <c r="L122" s="47"/>
      <c r="M122" s="47"/>
      <c r="N122" s="47"/>
    </row>
    <row r="123" spans="11:14">
      <c r="K123" s="47"/>
      <c r="L123" s="47"/>
      <c r="M123" s="47"/>
      <c r="N123" s="47"/>
    </row>
    <row r="124" spans="11:14">
      <c r="K124" s="47"/>
      <c r="L124" s="47"/>
      <c r="M124" s="47"/>
      <c r="N124" s="47"/>
    </row>
    <row r="125" spans="11:14">
      <c r="K125" s="47"/>
      <c r="L125" s="47"/>
      <c r="M125" s="47"/>
      <c r="N125" s="47"/>
    </row>
    <row r="126" spans="11:14">
      <c r="K126" s="47"/>
      <c r="L126" s="47"/>
      <c r="M126" s="47"/>
      <c r="N126" s="47"/>
    </row>
    <row r="127" spans="11:14">
      <c r="K127" s="47"/>
      <c r="L127" s="47"/>
      <c r="M127" s="47"/>
      <c r="N127" s="47"/>
    </row>
    <row r="128" spans="11:14">
      <c r="K128" s="47"/>
      <c r="L128" s="47"/>
      <c r="M128" s="47"/>
      <c r="N128" s="47"/>
    </row>
    <row r="129" spans="11:14">
      <c r="K129" s="47"/>
      <c r="L129" s="47"/>
      <c r="M129" s="47"/>
      <c r="N129" s="47"/>
    </row>
    <row r="130" spans="11:14">
      <c r="K130" s="47"/>
      <c r="L130" s="47"/>
      <c r="M130" s="47"/>
      <c r="N130" s="47"/>
    </row>
    <row r="131" spans="11:14">
      <c r="K131" s="47"/>
      <c r="L131" s="47"/>
      <c r="M131" s="47"/>
      <c r="N131" s="47"/>
    </row>
    <row r="132" spans="11:14">
      <c r="K132" s="47"/>
      <c r="L132" s="47"/>
      <c r="M132" s="47"/>
      <c r="N132" s="47"/>
    </row>
    <row r="133" spans="11:14">
      <c r="K133" s="47"/>
      <c r="L133" s="47"/>
      <c r="M133" s="47"/>
      <c r="N133" s="47"/>
    </row>
    <row r="134" spans="11:14">
      <c r="K134" s="47"/>
      <c r="L134" s="47"/>
      <c r="M134" s="47"/>
      <c r="N134" s="47"/>
    </row>
    <row r="135" spans="11:14">
      <c r="K135" s="47"/>
      <c r="L135" s="47"/>
      <c r="M135" s="47"/>
      <c r="N135" s="47"/>
    </row>
    <row r="136" spans="11:14">
      <c r="K136" s="47"/>
      <c r="L136" s="47"/>
      <c r="M136" s="47"/>
      <c r="N136" s="47"/>
    </row>
    <row r="137" spans="11:14">
      <c r="K137" s="47"/>
      <c r="L137" s="47"/>
      <c r="M137" s="47"/>
      <c r="N137" s="47"/>
    </row>
    <row r="138" spans="11:14">
      <c r="K138" s="47"/>
      <c r="L138" s="47"/>
      <c r="M138" s="47"/>
      <c r="N138" s="47"/>
    </row>
    <row r="139" spans="11:14">
      <c r="K139" s="47"/>
      <c r="L139" s="47"/>
      <c r="M139" s="47"/>
      <c r="N139" s="47"/>
    </row>
    <row r="140" spans="11:14">
      <c r="K140" s="47"/>
      <c r="L140" s="47"/>
      <c r="M140" s="47"/>
      <c r="N140" s="47"/>
    </row>
    <row r="141" spans="11:14">
      <c r="K141" s="47"/>
      <c r="L141" s="47"/>
      <c r="M141" s="47"/>
      <c r="N141" s="47"/>
    </row>
    <row r="142" spans="11:14">
      <c r="K142" s="47"/>
      <c r="L142" s="47"/>
      <c r="M142" s="47"/>
      <c r="N142" s="47"/>
    </row>
    <row r="143" spans="11:14">
      <c r="K143" s="47"/>
      <c r="L143" s="47"/>
      <c r="M143" s="47"/>
      <c r="N143" s="47"/>
    </row>
    <row r="144" spans="11:14">
      <c r="K144" s="47"/>
      <c r="L144" s="47"/>
      <c r="M144" s="47"/>
      <c r="N144" s="47"/>
    </row>
    <row r="145" spans="11:14">
      <c r="K145" s="47"/>
      <c r="L145" s="47"/>
      <c r="M145" s="47"/>
      <c r="N145" s="47"/>
    </row>
    <row r="146" spans="11:14">
      <c r="K146" s="47"/>
      <c r="L146" s="47"/>
      <c r="M146" s="47"/>
      <c r="N146" s="47"/>
    </row>
    <row r="147" spans="11:14">
      <c r="K147" s="47"/>
      <c r="L147" s="47"/>
      <c r="M147" s="47"/>
      <c r="N147" s="47"/>
    </row>
    <row r="148" spans="11:14">
      <c r="K148" s="47"/>
      <c r="L148" s="47"/>
      <c r="M148" s="47"/>
      <c r="N148" s="47"/>
    </row>
    <row r="149" spans="11:14">
      <c r="K149" s="47"/>
      <c r="L149" s="47"/>
      <c r="M149" s="47"/>
      <c r="N149" s="47"/>
    </row>
    <row r="150" spans="11:14">
      <c r="K150" s="47"/>
      <c r="L150" s="47"/>
      <c r="M150" s="47"/>
      <c r="N150" s="47"/>
    </row>
    <row r="151" spans="11:14">
      <c r="K151" s="47"/>
      <c r="L151" s="47"/>
      <c r="M151" s="47"/>
      <c r="N151" s="47"/>
    </row>
    <row r="152" spans="11:14">
      <c r="K152" s="47"/>
      <c r="L152" s="47"/>
      <c r="M152" s="47"/>
      <c r="N152" s="47"/>
    </row>
    <row r="153" spans="11:14">
      <c r="K153" s="47"/>
      <c r="L153" s="47"/>
      <c r="M153" s="47"/>
      <c r="N153" s="47"/>
    </row>
    <row r="154" spans="11:14">
      <c r="K154" s="47"/>
      <c r="L154" s="47"/>
      <c r="M154" s="47"/>
      <c r="N154" s="47"/>
    </row>
    <row r="155" spans="11:14">
      <c r="K155" s="47"/>
      <c r="L155" s="47"/>
      <c r="M155" s="47"/>
      <c r="N155" s="47"/>
    </row>
    <row r="156" spans="11:14">
      <c r="K156" s="47"/>
      <c r="L156" s="47"/>
      <c r="M156" s="47"/>
      <c r="N156" s="47"/>
    </row>
    <row r="157" spans="11:14">
      <c r="K157" s="47"/>
      <c r="L157" s="47"/>
      <c r="M157" s="47"/>
      <c r="N157" s="47"/>
    </row>
    <row r="158" spans="11:14">
      <c r="K158" s="47"/>
      <c r="L158" s="47"/>
      <c r="M158" s="47"/>
      <c r="N158" s="47"/>
    </row>
    <row r="159" spans="11:14">
      <c r="K159" s="47"/>
      <c r="L159" s="47"/>
      <c r="M159" s="47"/>
      <c r="N159" s="47"/>
    </row>
    <row r="160" spans="11:14">
      <c r="K160" s="47"/>
      <c r="L160" s="47"/>
      <c r="M160" s="47"/>
      <c r="N160" s="47"/>
    </row>
    <row r="161" spans="11:14">
      <c r="K161" s="47"/>
      <c r="L161" s="47"/>
      <c r="M161" s="47"/>
      <c r="N161" s="47"/>
    </row>
    <row r="162" spans="11:14">
      <c r="K162" s="47"/>
      <c r="L162" s="47"/>
      <c r="M162" s="47"/>
      <c r="N162" s="47"/>
    </row>
    <row r="163" spans="11:14">
      <c r="K163" s="47"/>
      <c r="L163" s="47"/>
      <c r="M163" s="47"/>
      <c r="N163" s="47"/>
    </row>
    <row r="164" spans="11:14">
      <c r="K164" s="47"/>
      <c r="L164" s="47"/>
      <c r="M164" s="47"/>
      <c r="N164" s="47"/>
    </row>
    <row r="165" spans="11:14">
      <c r="K165" s="47"/>
      <c r="L165" s="47"/>
      <c r="M165" s="47"/>
      <c r="N165" s="47"/>
    </row>
    <row r="166" spans="11:14">
      <c r="K166" s="47"/>
      <c r="L166" s="47"/>
      <c r="M166" s="47"/>
      <c r="N166" s="47"/>
    </row>
    <row r="167" spans="11:14">
      <c r="K167" s="47"/>
      <c r="L167" s="47"/>
      <c r="M167" s="47"/>
      <c r="N167" s="47"/>
    </row>
    <row r="168" spans="11:14">
      <c r="K168" s="47"/>
      <c r="L168" s="47"/>
      <c r="M168" s="47"/>
      <c r="N168" s="47"/>
    </row>
    <row r="169" spans="11:14">
      <c r="K169" s="47"/>
      <c r="L169" s="47"/>
      <c r="M169" s="47"/>
      <c r="N169" s="47"/>
    </row>
    <row r="170" spans="11:14">
      <c r="K170" s="47"/>
      <c r="L170" s="47"/>
      <c r="M170" s="47"/>
      <c r="N170" s="47"/>
    </row>
    <row r="171" spans="11:14">
      <c r="K171" s="47"/>
      <c r="L171" s="47"/>
      <c r="M171" s="47"/>
      <c r="N171" s="47"/>
    </row>
    <row r="172" spans="11:14">
      <c r="K172" s="47"/>
      <c r="L172" s="47"/>
      <c r="M172" s="47"/>
      <c r="N172" s="47"/>
    </row>
    <row r="173" spans="11:14">
      <c r="K173" s="47"/>
      <c r="L173" s="47"/>
      <c r="M173" s="47"/>
      <c r="N173" s="47"/>
    </row>
    <row r="174" spans="11:14">
      <c r="K174" s="47"/>
      <c r="L174" s="47"/>
      <c r="M174" s="47"/>
      <c r="N174" s="47"/>
    </row>
    <row r="175" spans="11:14">
      <c r="K175" s="47"/>
      <c r="L175" s="47"/>
      <c r="M175" s="47"/>
      <c r="N175" s="47"/>
    </row>
    <row r="176" spans="11:14">
      <c r="K176" s="47"/>
      <c r="L176" s="47"/>
      <c r="M176" s="47"/>
      <c r="N176" s="47"/>
    </row>
    <row r="177" spans="11:14">
      <c r="K177" s="47"/>
      <c r="L177" s="47"/>
      <c r="M177" s="47"/>
      <c r="N177" s="47"/>
    </row>
    <row r="178" spans="11:14">
      <c r="K178" s="47"/>
      <c r="L178" s="47"/>
      <c r="M178" s="47"/>
      <c r="N178" s="47"/>
    </row>
    <row r="179" spans="11:14">
      <c r="K179" s="47"/>
      <c r="L179" s="47"/>
      <c r="M179" s="47"/>
      <c r="N179" s="47"/>
    </row>
    <row r="180" spans="11:14">
      <c r="K180" s="47"/>
      <c r="L180" s="47"/>
      <c r="M180" s="47"/>
      <c r="N180" s="47"/>
    </row>
    <row r="181" spans="11:14">
      <c r="K181" s="47"/>
      <c r="L181" s="47"/>
      <c r="M181" s="47"/>
      <c r="N181" s="47"/>
    </row>
    <row r="182" spans="11:14">
      <c r="K182" s="47"/>
      <c r="L182" s="47"/>
      <c r="M182" s="47"/>
      <c r="N182" s="47"/>
    </row>
    <row r="183" spans="11:14">
      <c r="K183" s="47"/>
      <c r="L183" s="47"/>
      <c r="M183" s="47"/>
      <c r="N183" s="47"/>
    </row>
    <row r="184" spans="11:14">
      <c r="K184" s="47"/>
      <c r="L184" s="47"/>
      <c r="M184" s="47"/>
      <c r="N184" s="47"/>
    </row>
    <row r="185" spans="11:14">
      <c r="K185" s="47"/>
      <c r="L185" s="47"/>
      <c r="M185" s="47"/>
      <c r="N185" s="47"/>
    </row>
    <row r="186" spans="11:14">
      <c r="K186" s="47"/>
      <c r="L186" s="47"/>
      <c r="M186" s="47"/>
      <c r="N186" s="47"/>
    </row>
    <row r="187" spans="11:14">
      <c r="K187" s="47"/>
      <c r="L187" s="47"/>
      <c r="M187" s="47"/>
      <c r="N187" s="47"/>
    </row>
    <row r="188" spans="11:14">
      <c r="K188" s="47"/>
      <c r="L188" s="47"/>
      <c r="M188" s="47"/>
      <c r="N188" s="47"/>
    </row>
    <row r="189" spans="11:14">
      <c r="K189" s="47"/>
      <c r="L189" s="47"/>
      <c r="M189" s="47"/>
      <c r="N189" s="47"/>
    </row>
    <row r="190" spans="11:14">
      <c r="K190" s="47"/>
      <c r="L190" s="47"/>
      <c r="M190" s="47"/>
      <c r="N190" s="47"/>
    </row>
    <row r="191" spans="11:14">
      <c r="K191" s="47"/>
      <c r="L191" s="47"/>
      <c r="M191" s="47"/>
      <c r="N191" s="47"/>
    </row>
    <row r="192" spans="11:14">
      <c r="K192" s="47"/>
      <c r="L192" s="47"/>
      <c r="M192" s="47"/>
      <c r="N192" s="47"/>
    </row>
    <row r="193" spans="11:14">
      <c r="K193" s="47"/>
      <c r="L193" s="47"/>
      <c r="M193" s="47"/>
      <c r="N193" s="47"/>
    </row>
  </sheetData>
  <phoneticPr fontId="14" type="noConversion"/>
  <conditionalFormatting sqref="I5:I8">
    <cfRule type="cellIs" dxfId="1921" priority="147" operator="equal">
      <formula>"-"</formula>
    </cfRule>
  </conditionalFormatting>
  <conditionalFormatting sqref="I5:I8">
    <cfRule type="cellIs" dxfId="1920" priority="146" operator="equal">
      <formula>"-"</formula>
    </cfRule>
  </conditionalFormatting>
  <conditionalFormatting sqref="I5:I8">
    <cfRule type="cellIs" dxfId="1919" priority="145" operator="equal">
      <formula>"-"</formula>
    </cfRule>
  </conditionalFormatting>
  <conditionalFormatting sqref="H5:H8">
    <cfRule type="cellIs" dxfId="1918" priority="139" stopIfTrue="1" operator="equal">
      <formula>"-"</formula>
    </cfRule>
    <cfRule type="containsText" dxfId="1917" priority="140" stopIfTrue="1" operator="containsText" text="leer">
      <formula>NOT(ISERROR(SEARCH("leer",H5)))</formula>
    </cfRule>
  </conditionalFormatting>
  <conditionalFormatting sqref="H5:H8">
    <cfRule type="cellIs" dxfId="1916" priority="137" stopIfTrue="1" operator="equal">
      <formula>"-"</formula>
    </cfRule>
    <cfRule type="containsText" dxfId="1915" priority="138" stopIfTrue="1" operator="containsText" text="leer">
      <formula>NOT(ISERROR(SEARCH("leer",H5)))</formula>
    </cfRule>
  </conditionalFormatting>
  <conditionalFormatting sqref="H5:H8">
    <cfRule type="cellIs" dxfId="1914" priority="135" stopIfTrue="1" operator="equal">
      <formula>"-"</formula>
    </cfRule>
    <cfRule type="containsText" dxfId="1913" priority="136" stopIfTrue="1" operator="containsText" text="leer">
      <formula>NOT(ISERROR(SEARCH("leer",H5)))</formula>
    </cfRule>
  </conditionalFormatting>
  <conditionalFormatting sqref="H5:H8">
    <cfRule type="cellIs" dxfId="1912" priority="133" stopIfTrue="1" operator="equal">
      <formula>"-"</formula>
    </cfRule>
    <cfRule type="containsText" dxfId="1911" priority="134" stopIfTrue="1" operator="containsText" text="leer">
      <formula>NOT(ISERROR(SEARCH("leer",H5)))</formula>
    </cfRule>
  </conditionalFormatting>
  <conditionalFormatting sqref="G5:G8">
    <cfRule type="cellIs" dxfId="1910" priority="131" stopIfTrue="1" operator="equal">
      <formula>"-"</formula>
    </cfRule>
    <cfRule type="containsText" dxfId="1909" priority="132" stopIfTrue="1" operator="containsText" text="leer">
      <formula>NOT(ISERROR(SEARCH("leer",G5)))</formula>
    </cfRule>
  </conditionalFormatting>
  <conditionalFormatting sqref="G5:G8">
    <cfRule type="cellIs" dxfId="1908" priority="129" stopIfTrue="1" operator="equal">
      <formula>"-"</formula>
    </cfRule>
    <cfRule type="containsText" dxfId="1907" priority="130" stopIfTrue="1" operator="containsText" text="leer">
      <formula>NOT(ISERROR(SEARCH("leer",G5)))</formula>
    </cfRule>
  </conditionalFormatting>
  <conditionalFormatting sqref="G5:G8">
    <cfRule type="cellIs" dxfId="1906" priority="127" stopIfTrue="1" operator="equal">
      <formula>"-"</formula>
    </cfRule>
    <cfRule type="containsText" dxfId="1905" priority="128" stopIfTrue="1" operator="containsText" text="leer">
      <formula>NOT(ISERROR(SEARCH("leer",G5)))</formula>
    </cfRule>
  </conditionalFormatting>
  <conditionalFormatting sqref="G5:G8">
    <cfRule type="cellIs" dxfId="1904" priority="125" stopIfTrue="1" operator="equal">
      <formula>"-"</formula>
    </cfRule>
    <cfRule type="containsText" dxfId="1903" priority="126" stopIfTrue="1" operator="containsText" text="leer">
      <formula>NOT(ISERROR(SEARCH("leer",G5)))</formula>
    </cfRule>
  </conditionalFormatting>
  <conditionalFormatting sqref="G5:G8">
    <cfRule type="cellIs" dxfId="1902" priority="123" stopIfTrue="1" operator="equal">
      <formula>"-"</formula>
    </cfRule>
    <cfRule type="containsText" dxfId="1901" priority="124" stopIfTrue="1" operator="containsText" text="leer">
      <formula>NOT(ISERROR(SEARCH("leer",G5)))</formula>
    </cfRule>
  </conditionalFormatting>
  <conditionalFormatting sqref="G5:G8">
    <cfRule type="cellIs" dxfId="1900" priority="121" stopIfTrue="1" operator="equal">
      <formula>"-"</formula>
    </cfRule>
    <cfRule type="containsText" dxfId="1899" priority="122" stopIfTrue="1" operator="containsText" text="leer">
      <formula>NOT(ISERROR(SEARCH("leer",G5)))</formula>
    </cfRule>
  </conditionalFormatting>
  <conditionalFormatting sqref="G5:G8">
    <cfRule type="cellIs" dxfId="1898" priority="119" stopIfTrue="1" operator="equal">
      <formula>"-"</formula>
    </cfRule>
    <cfRule type="containsText" dxfId="1897" priority="120" stopIfTrue="1" operator="containsText" text="leer">
      <formula>NOT(ISERROR(SEARCH("leer",G5)))</formula>
    </cfRule>
  </conditionalFormatting>
  <conditionalFormatting sqref="G5:G8">
    <cfRule type="cellIs" dxfId="1896" priority="117" stopIfTrue="1" operator="equal">
      <formula>"-"</formula>
    </cfRule>
    <cfRule type="containsText" dxfId="1895" priority="118" stopIfTrue="1" operator="containsText" text="leer">
      <formula>NOT(ISERROR(SEARCH("leer",G5)))</formula>
    </cfRule>
  </conditionalFormatting>
  <conditionalFormatting sqref="G5:G8">
    <cfRule type="cellIs" dxfId="1894" priority="115" stopIfTrue="1" operator="equal">
      <formula>"-"</formula>
    </cfRule>
    <cfRule type="containsText" dxfId="1893" priority="116" stopIfTrue="1" operator="containsText" text="leer">
      <formula>NOT(ISERROR(SEARCH("leer",G5)))</formula>
    </cfRule>
  </conditionalFormatting>
  <conditionalFormatting sqref="G5:G8">
    <cfRule type="cellIs" dxfId="1892" priority="113" stopIfTrue="1" operator="equal">
      <formula>"-"</formula>
    </cfRule>
    <cfRule type="containsText" dxfId="1891" priority="114" stopIfTrue="1" operator="containsText" text="leer">
      <formula>NOT(ISERROR(SEARCH("leer",G5)))</formula>
    </cfRule>
  </conditionalFormatting>
  <conditionalFormatting sqref="G5:G8">
    <cfRule type="cellIs" dxfId="1890" priority="111" stopIfTrue="1" operator="equal">
      <formula>"-"</formula>
    </cfRule>
    <cfRule type="containsText" dxfId="1889" priority="112" stopIfTrue="1" operator="containsText" text="leer">
      <formula>NOT(ISERROR(SEARCH("leer",G5)))</formula>
    </cfRule>
  </conditionalFormatting>
  <conditionalFormatting sqref="G5:G8">
    <cfRule type="cellIs" dxfId="1888" priority="109" stopIfTrue="1" operator="equal">
      <formula>"-"</formula>
    </cfRule>
    <cfRule type="containsText" dxfId="1887" priority="110" stopIfTrue="1" operator="containsText" text="leer">
      <formula>NOT(ISERROR(SEARCH("leer",G5)))</formula>
    </cfRule>
  </conditionalFormatting>
  <conditionalFormatting sqref="G5:G8">
    <cfRule type="cellIs" dxfId="1886" priority="107" stopIfTrue="1" operator="equal">
      <formula>"-"</formula>
    </cfRule>
    <cfRule type="containsText" dxfId="1885" priority="108" stopIfTrue="1" operator="containsText" text="leer">
      <formula>NOT(ISERROR(SEARCH("leer",G5)))</formula>
    </cfRule>
  </conditionalFormatting>
  <conditionalFormatting sqref="G5:G8">
    <cfRule type="cellIs" dxfId="1884" priority="105" stopIfTrue="1" operator="equal">
      <formula>"-"</formula>
    </cfRule>
    <cfRule type="containsText" dxfId="1883" priority="106" stopIfTrue="1" operator="containsText" text="leer">
      <formula>NOT(ISERROR(SEARCH("leer",G5)))</formula>
    </cfRule>
  </conditionalFormatting>
  <conditionalFormatting sqref="G5:G8">
    <cfRule type="cellIs" dxfId="1882" priority="103" stopIfTrue="1" operator="equal">
      <formula>"-"</formula>
    </cfRule>
    <cfRule type="containsText" dxfId="1881" priority="104" stopIfTrue="1" operator="containsText" text="leer">
      <formula>NOT(ISERROR(SEARCH("leer",G5)))</formula>
    </cfRule>
  </conditionalFormatting>
  <conditionalFormatting sqref="G5:G8">
    <cfRule type="cellIs" dxfId="1880" priority="101" stopIfTrue="1" operator="equal">
      <formula>"-"</formula>
    </cfRule>
    <cfRule type="containsText" dxfId="1879" priority="102" stopIfTrue="1" operator="containsText" text="leer">
      <formula>NOT(ISERROR(SEARCH("leer",G5)))</formula>
    </cfRule>
  </conditionalFormatting>
  <conditionalFormatting sqref="G5:G8">
    <cfRule type="cellIs" dxfId="1878" priority="99" stopIfTrue="1" operator="equal">
      <formula>"-"</formula>
    </cfRule>
    <cfRule type="containsText" dxfId="1877" priority="100" stopIfTrue="1" operator="containsText" text="leer">
      <formula>NOT(ISERROR(SEARCH("leer",G5)))</formula>
    </cfRule>
  </conditionalFormatting>
  <conditionalFormatting sqref="G5:G8">
    <cfRule type="cellIs" dxfId="1876" priority="97" stopIfTrue="1" operator="equal">
      <formula>"-"</formula>
    </cfRule>
    <cfRule type="containsText" dxfId="1875" priority="98" stopIfTrue="1" operator="containsText" text="leer">
      <formula>NOT(ISERROR(SEARCH("leer",G5)))</formula>
    </cfRule>
  </conditionalFormatting>
  <conditionalFormatting sqref="F5:F8">
    <cfRule type="cellIs" dxfId="1874" priority="95" stopIfTrue="1" operator="equal">
      <formula>"-"</formula>
    </cfRule>
    <cfRule type="containsText" dxfId="1873" priority="96" stopIfTrue="1" operator="containsText" text="leer">
      <formula>NOT(ISERROR(SEARCH("leer",F5)))</formula>
    </cfRule>
  </conditionalFormatting>
  <conditionalFormatting sqref="F5:F8">
    <cfRule type="cellIs" dxfId="1872" priority="94" stopIfTrue="1" operator="equal">
      <formula>"-"</formula>
    </cfRule>
  </conditionalFormatting>
  <conditionalFormatting sqref="F5:F8">
    <cfRule type="cellIs" dxfId="1871" priority="92" stopIfTrue="1" operator="equal">
      <formula>"-"</formula>
    </cfRule>
    <cfRule type="containsText" dxfId="1870" priority="93" stopIfTrue="1" operator="containsText" text="leer">
      <formula>NOT(ISERROR(SEARCH("leer",F5)))</formula>
    </cfRule>
  </conditionalFormatting>
  <conditionalFormatting sqref="F5:F8">
    <cfRule type="cellIs" dxfId="1869" priority="91" stopIfTrue="1" operator="equal">
      <formula>"-"</formula>
    </cfRule>
  </conditionalFormatting>
  <conditionalFormatting sqref="F5:F8">
    <cfRule type="cellIs" dxfId="1868" priority="89" stopIfTrue="1" operator="equal">
      <formula>"-"</formula>
    </cfRule>
    <cfRule type="containsText" dxfId="1867" priority="90" stopIfTrue="1" operator="containsText" text="leer">
      <formula>NOT(ISERROR(SEARCH("leer",F5)))</formula>
    </cfRule>
  </conditionalFormatting>
  <conditionalFormatting sqref="F5:F8">
    <cfRule type="cellIs" dxfId="1866" priority="88" stopIfTrue="1" operator="equal">
      <formula>"-"</formula>
    </cfRule>
  </conditionalFormatting>
  <conditionalFormatting sqref="F5:F8">
    <cfRule type="cellIs" dxfId="1865" priority="86" stopIfTrue="1" operator="equal">
      <formula>"-"</formula>
    </cfRule>
    <cfRule type="containsText" dxfId="1864" priority="87" stopIfTrue="1" operator="containsText" text="leer">
      <formula>NOT(ISERROR(SEARCH("leer",F5)))</formula>
    </cfRule>
  </conditionalFormatting>
  <conditionalFormatting sqref="F5:F8">
    <cfRule type="cellIs" dxfId="1863" priority="85" stopIfTrue="1" operator="equal">
      <formula>"-"</formula>
    </cfRule>
  </conditionalFormatting>
  <conditionalFormatting sqref="G5:G8">
    <cfRule type="cellIs" dxfId="1862" priority="83" stopIfTrue="1" operator="equal">
      <formula>"-"</formula>
    </cfRule>
    <cfRule type="containsText" dxfId="1861" priority="84" stopIfTrue="1" operator="containsText" text="leer">
      <formula>NOT(ISERROR(SEARCH("leer",G5)))</formula>
    </cfRule>
  </conditionalFormatting>
  <conditionalFormatting sqref="G5:G8">
    <cfRule type="cellIs" dxfId="1860" priority="81" stopIfTrue="1" operator="equal">
      <formula>"-"</formula>
    </cfRule>
    <cfRule type="containsText" dxfId="1859" priority="82" stopIfTrue="1" operator="containsText" text="leer">
      <formula>NOT(ISERROR(SEARCH("leer",G5)))</formula>
    </cfRule>
  </conditionalFormatting>
  <conditionalFormatting sqref="G5:G8">
    <cfRule type="cellIs" dxfId="1858" priority="79" stopIfTrue="1" operator="equal">
      <formula>"-"</formula>
    </cfRule>
    <cfRule type="containsText" dxfId="1857" priority="80" stopIfTrue="1" operator="containsText" text="leer">
      <formula>NOT(ISERROR(SEARCH("leer",G5)))</formula>
    </cfRule>
  </conditionalFormatting>
  <conditionalFormatting sqref="G5:G8">
    <cfRule type="cellIs" dxfId="1856" priority="77" stopIfTrue="1" operator="equal">
      <formula>"-"</formula>
    </cfRule>
    <cfRule type="containsText" dxfId="1855" priority="78" stopIfTrue="1" operator="containsText" text="leer">
      <formula>NOT(ISERROR(SEARCH("leer",G5)))</formula>
    </cfRule>
  </conditionalFormatting>
  <conditionalFormatting sqref="G5:G8">
    <cfRule type="cellIs" dxfId="1854" priority="75" stopIfTrue="1" operator="equal">
      <formula>"-"</formula>
    </cfRule>
    <cfRule type="containsText" dxfId="1853" priority="76" stopIfTrue="1" operator="containsText" text="leer">
      <formula>NOT(ISERROR(SEARCH("leer",G5)))</formula>
    </cfRule>
  </conditionalFormatting>
  <conditionalFormatting sqref="G5:G8">
    <cfRule type="cellIs" dxfId="1852" priority="73" stopIfTrue="1" operator="equal">
      <formula>"-"</formula>
    </cfRule>
    <cfRule type="containsText" dxfId="1851" priority="74" stopIfTrue="1" operator="containsText" text="leer">
      <formula>NOT(ISERROR(SEARCH("leer",G5)))</formula>
    </cfRule>
  </conditionalFormatting>
  <conditionalFormatting sqref="G5:G8">
    <cfRule type="cellIs" dxfId="1850" priority="71" stopIfTrue="1" operator="equal">
      <formula>"-"</formula>
    </cfRule>
    <cfRule type="containsText" dxfId="1849" priority="72" stopIfTrue="1" operator="containsText" text="leer">
      <formula>NOT(ISERROR(SEARCH("leer",G5)))</formula>
    </cfRule>
  </conditionalFormatting>
  <conditionalFormatting sqref="G5:G8">
    <cfRule type="cellIs" dxfId="1848" priority="69" stopIfTrue="1" operator="equal">
      <formula>"-"</formula>
    </cfRule>
    <cfRule type="containsText" dxfId="1847" priority="70" stopIfTrue="1" operator="containsText" text="leer">
      <formula>NOT(ISERROR(SEARCH("leer",G5)))</formula>
    </cfRule>
  </conditionalFormatting>
  <conditionalFormatting sqref="G5:G8">
    <cfRule type="cellIs" dxfId="1846" priority="67" stopIfTrue="1" operator="equal">
      <formula>"-"</formula>
    </cfRule>
    <cfRule type="containsText" dxfId="1845" priority="68" stopIfTrue="1" operator="containsText" text="leer">
      <formula>NOT(ISERROR(SEARCH("leer",G5)))</formula>
    </cfRule>
  </conditionalFormatting>
  <conditionalFormatting sqref="G5:G8">
    <cfRule type="cellIs" dxfId="1844" priority="65" stopIfTrue="1" operator="equal">
      <formula>"-"</formula>
    </cfRule>
    <cfRule type="containsText" dxfId="1843" priority="66" stopIfTrue="1" operator="containsText" text="leer">
      <formula>NOT(ISERROR(SEARCH("leer",G5)))</formula>
    </cfRule>
  </conditionalFormatting>
  <conditionalFormatting sqref="G5:G8">
    <cfRule type="cellIs" dxfId="1842" priority="63" stopIfTrue="1" operator="equal">
      <formula>"-"</formula>
    </cfRule>
    <cfRule type="containsText" dxfId="1841" priority="64" stopIfTrue="1" operator="containsText" text="leer">
      <formula>NOT(ISERROR(SEARCH("leer",G5)))</formula>
    </cfRule>
  </conditionalFormatting>
  <conditionalFormatting sqref="G5:G8">
    <cfRule type="cellIs" dxfId="1840" priority="61" stopIfTrue="1" operator="equal">
      <formula>"-"</formula>
    </cfRule>
    <cfRule type="containsText" dxfId="1839" priority="62" stopIfTrue="1" operator="containsText" text="leer">
      <formula>NOT(ISERROR(SEARCH("leer",G5)))</formula>
    </cfRule>
  </conditionalFormatting>
  <conditionalFormatting sqref="G5:G8">
    <cfRule type="cellIs" dxfId="1838" priority="59" stopIfTrue="1" operator="equal">
      <formula>"-"</formula>
    </cfRule>
    <cfRule type="containsText" dxfId="1837" priority="60" stopIfTrue="1" operator="containsText" text="leer">
      <formula>NOT(ISERROR(SEARCH("leer",G5)))</formula>
    </cfRule>
  </conditionalFormatting>
  <conditionalFormatting sqref="G5:G8">
    <cfRule type="cellIs" dxfId="1836" priority="57" stopIfTrue="1" operator="equal">
      <formula>"-"</formula>
    </cfRule>
    <cfRule type="containsText" dxfId="1835" priority="58" stopIfTrue="1" operator="containsText" text="leer">
      <formula>NOT(ISERROR(SEARCH("leer",G5)))</formula>
    </cfRule>
  </conditionalFormatting>
  <conditionalFormatting sqref="G5:G8">
    <cfRule type="cellIs" dxfId="1834" priority="55" stopIfTrue="1" operator="equal">
      <formula>"-"</formula>
    </cfRule>
    <cfRule type="containsText" dxfId="1833" priority="56" stopIfTrue="1" operator="containsText" text="leer">
      <formula>NOT(ISERROR(SEARCH("leer",G5)))</formula>
    </cfRule>
  </conditionalFormatting>
  <conditionalFormatting sqref="G5:G8">
    <cfRule type="cellIs" dxfId="1832" priority="53" stopIfTrue="1" operator="equal">
      <formula>"-"</formula>
    </cfRule>
    <cfRule type="containsText" dxfId="1831" priority="54" stopIfTrue="1" operator="containsText" text="leer">
      <formula>NOT(ISERROR(SEARCH("leer",G5)))</formula>
    </cfRule>
  </conditionalFormatting>
  <conditionalFormatting sqref="G5:G8">
    <cfRule type="cellIs" dxfId="1830" priority="51" stopIfTrue="1" operator="equal">
      <formula>"-"</formula>
    </cfRule>
    <cfRule type="containsText" dxfId="1829" priority="52" stopIfTrue="1" operator="containsText" text="leer">
      <formula>NOT(ISERROR(SEARCH("leer",G5)))</formula>
    </cfRule>
  </conditionalFormatting>
  <conditionalFormatting sqref="G5:G8">
    <cfRule type="cellIs" dxfId="1828" priority="49" stopIfTrue="1" operator="equal">
      <formula>"-"</formula>
    </cfRule>
    <cfRule type="containsText" dxfId="1827" priority="50" stopIfTrue="1" operator="containsText" text="leer">
      <formula>NOT(ISERROR(SEARCH("leer",G5)))</formula>
    </cfRule>
  </conditionalFormatting>
  <conditionalFormatting sqref="F5:F8">
    <cfRule type="cellIs" dxfId="1826" priority="47" stopIfTrue="1" operator="equal">
      <formula>"-"</formula>
    </cfRule>
    <cfRule type="containsText" dxfId="1825" priority="48" stopIfTrue="1" operator="containsText" text="leer">
      <formula>NOT(ISERROR(SEARCH("leer",F5)))</formula>
    </cfRule>
  </conditionalFormatting>
  <conditionalFormatting sqref="F5:F8">
    <cfRule type="cellIs" dxfId="1824" priority="46" stopIfTrue="1" operator="equal">
      <formula>"-"</formula>
    </cfRule>
  </conditionalFormatting>
  <conditionalFormatting sqref="F5:F8">
    <cfRule type="cellIs" dxfId="1823" priority="44" stopIfTrue="1" operator="equal">
      <formula>"-"</formula>
    </cfRule>
    <cfRule type="containsText" dxfId="1822" priority="45" stopIfTrue="1" operator="containsText" text="leer">
      <formula>NOT(ISERROR(SEARCH("leer",F5)))</formula>
    </cfRule>
  </conditionalFormatting>
  <conditionalFormatting sqref="F5:F8">
    <cfRule type="cellIs" dxfId="1821" priority="43" stopIfTrue="1" operator="equal">
      <formula>"-"</formula>
    </cfRule>
  </conditionalFormatting>
  <conditionalFormatting sqref="G5:G8">
    <cfRule type="cellIs" dxfId="1820" priority="41" stopIfTrue="1" operator="equal">
      <formula>"-"</formula>
    </cfRule>
    <cfRule type="containsText" dxfId="1819" priority="42" stopIfTrue="1" operator="containsText" text="leer">
      <formula>NOT(ISERROR(SEARCH("leer",G5)))</formula>
    </cfRule>
  </conditionalFormatting>
  <conditionalFormatting sqref="G5:G8">
    <cfRule type="cellIs" dxfId="1818" priority="39" stopIfTrue="1" operator="equal">
      <formula>"-"</formula>
    </cfRule>
    <cfRule type="containsText" dxfId="1817" priority="40" stopIfTrue="1" operator="containsText" text="leer">
      <formula>NOT(ISERROR(SEARCH("leer",G5)))</formula>
    </cfRule>
  </conditionalFormatting>
  <conditionalFormatting sqref="G5:G8">
    <cfRule type="cellIs" dxfId="1816" priority="37" stopIfTrue="1" operator="equal">
      <formula>"-"</formula>
    </cfRule>
    <cfRule type="containsText" dxfId="1815" priority="38" stopIfTrue="1" operator="containsText" text="leer">
      <formula>NOT(ISERROR(SEARCH("leer",G5)))</formula>
    </cfRule>
  </conditionalFormatting>
  <conditionalFormatting sqref="G5:G8">
    <cfRule type="cellIs" dxfId="1814" priority="35" stopIfTrue="1" operator="equal">
      <formula>"-"</formula>
    </cfRule>
    <cfRule type="containsText" dxfId="1813" priority="36" stopIfTrue="1" operator="containsText" text="leer">
      <formula>NOT(ISERROR(SEARCH("leer",G5)))</formula>
    </cfRule>
  </conditionalFormatting>
  <conditionalFormatting sqref="G5:G8">
    <cfRule type="cellIs" dxfId="1812" priority="33" stopIfTrue="1" operator="equal">
      <formula>"-"</formula>
    </cfRule>
    <cfRule type="containsText" dxfId="1811" priority="34" stopIfTrue="1" operator="containsText" text="leer">
      <formula>NOT(ISERROR(SEARCH("leer",G5)))</formula>
    </cfRule>
  </conditionalFormatting>
  <conditionalFormatting sqref="G5:G8">
    <cfRule type="cellIs" dxfId="1810" priority="31" stopIfTrue="1" operator="equal">
      <formula>"-"</formula>
    </cfRule>
    <cfRule type="containsText" dxfId="1809" priority="32" stopIfTrue="1" operator="containsText" text="leer">
      <formula>NOT(ISERROR(SEARCH("leer",G5)))</formula>
    </cfRule>
  </conditionalFormatting>
  <conditionalFormatting sqref="G5:G8">
    <cfRule type="cellIs" dxfId="1808" priority="29" stopIfTrue="1" operator="equal">
      <formula>"-"</formula>
    </cfRule>
    <cfRule type="containsText" dxfId="1807" priority="30" stopIfTrue="1" operator="containsText" text="leer">
      <formula>NOT(ISERROR(SEARCH("leer",G5)))</formula>
    </cfRule>
  </conditionalFormatting>
  <conditionalFormatting sqref="G5:G8">
    <cfRule type="cellIs" dxfId="1806" priority="27" stopIfTrue="1" operator="equal">
      <formula>"-"</formula>
    </cfRule>
    <cfRule type="containsText" dxfId="1805" priority="28" stopIfTrue="1" operator="containsText" text="leer">
      <formula>NOT(ISERROR(SEARCH("leer",G5)))</formula>
    </cfRule>
  </conditionalFormatting>
  <conditionalFormatting sqref="G5:G8">
    <cfRule type="cellIs" dxfId="1804" priority="25" stopIfTrue="1" operator="equal">
      <formula>"-"</formula>
    </cfRule>
    <cfRule type="containsText" dxfId="1803" priority="26" stopIfTrue="1" operator="containsText" text="leer">
      <formula>NOT(ISERROR(SEARCH("leer",G5)))</formula>
    </cfRule>
  </conditionalFormatting>
  <conditionalFormatting sqref="G5:G8">
    <cfRule type="cellIs" dxfId="1802" priority="23" stopIfTrue="1" operator="equal">
      <formula>"-"</formula>
    </cfRule>
    <cfRule type="containsText" dxfId="1801" priority="24" stopIfTrue="1" operator="containsText" text="leer">
      <formula>NOT(ISERROR(SEARCH("leer",G5)))</formula>
    </cfRule>
  </conditionalFormatting>
  <conditionalFormatting sqref="G5:G8">
    <cfRule type="cellIs" dxfId="1800" priority="21" stopIfTrue="1" operator="equal">
      <formula>"-"</formula>
    </cfRule>
    <cfRule type="containsText" dxfId="1799" priority="22" stopIfTrue="1" operator="containsText" text="leer">
      <formula>NOT(ISERROR(SEARCH("leer",G5)))</formula>
    </cfRule>
  </conditionalFormatting>
  <conditionalFormatting sqref="G5:G8">
    <cfRule type="cellIs" dxfId="1798" priority="19" stopIfTrue="1" operator="equal">
      <formula>"-"</formula>
    </cfRule>
    <cfRule type="containsText" dxfId="1797" priority="20" stopIfTrue="1" operator="containsText" text="leer">
      <formula>NOT(ISERROR(SEARCH("leer",G5)))</formula>
    </cfRule>
  </conditionalFormatting>
  <conditionalFormatting sqref="G5:G8">
    <cfRule type="cellIs" dxfId="1796" priority="17" stopIfTrue="1" operator="equal">
      <formula>"-"</formula>
    </cfRule>
    <cfRule type="containsText" dxfId="1795" priority="18" stopIfTrue="1" operator="containsText" text="leer">
      <formula>NOT(ISERROR(SEARCH("leer",G5)))</formula>
    </cfRule>
  </conditionalFormatting>
  <conditionalFormatting sqref="G5:G8">
    <cfRule type="cellIs" dxfId="1794" priority="15" stopIfTrue="1" operator="equal">
      <formula>"-"</formula>
    </cfRule>
    <cfRule type="containsText" dxfId="1793" priority="16" stopIfTrue="1" operator="containsText" text="leer">
      <formula>NOT(ISERROR(SEARCH("leer",G5)))</formula>
    </cfRule>
  </conditionalFormatting>
  <conditionalFormatting sqref="G5:G8">
    <cfRule type="cellIs" dxfId="1792" priority="13" stopIfTrue="1" operator="equal">
      <formula>"-"</formula>
    </cfRule>
    <cfRule type="containsText" dxfId="1791" priority="14" stopIfTrue="1" operator="containsText" text="leer">
      <formula>NOT(ISERROR(SEARCH("leer",G5)))</formula>
    </cfRule>
  </conditionalFormatting>
  <conditionalFormatting sqref="G5:G8">
    <cfRule type="cellIs" dxfId="1790" priority="11" stopIfTrue="1" operator="equal">
      <formula>"-"</formula>
    </cfRule>
    <cfRule type="containsText" dxfId="1789" priority="12" stopIfTrue="1" operator="containsText" text="leer">
      <formula>NOT(ISERROR(SEARCH("leer",G5)))</formula>
    </cfRule>
  </conditionalFormatting>
  <conditionalFormatting sqref="G5:G8">
    <cfRule type="cellIs" dxfId="1788" priority="9" stopIfTrue="1" operator="equal">
      <formula>"-"</formula>
    </cfRule>
    <cfRule type="containsText" dxfId="1787" priority="10" stopIfTrue="1" operator="containsText" text="leer">
      <formula>NOT(ISERROR(SEARCH("leer",G5)))</formula>
    </cfRule>
  </conditionalFormatting>
  <conditionalFormatting sqref="G5:G8">
    <cfRule type="cellIs" dxfId="1786" priority="7" stopIfTrue="1" operator="equal">
      <formula>"-"</formula>
    </cfRule>
    <cfRule type="containsText" dxfId="1785" priority="8" stopIfTrue="1" operator="containsText" text="leer">
      <formula>NOT(ISERROR(SEARCH("leer",G5)))</formula>
    </cfRule>
  </conditionalFormatting>
  <conditionalFormatting sqref="F5:F8">
    <cfRule type="cellIs" dxfId="1784" priority="5" stopIfTrue="1" operator="equal">
      <formula>"-"</formula>
    </cfRule>
    <cfRule type="containsText" dxfId="1783" priority="6" stopIfTrue="1" operator="containsText" text="leer">
      <formula>NOT(ISERROR(SEARCH("leer",F5)))</formula>
    </cfRule>
  </conditionalFormatting>
  <conditionalFormatting sqref="F5:F8">
    <cfRule type="cellIs" dxfId="1782" priority="4" stopIfTrue="1" operator="equal">
      <formula>"-"</formula>
    </cfRule>
  </conditionalFormatting>
  <conditionalFormatting sqref="F5:F8">
    <cfRule type="cellIs" dxfId="1781" priority="2" stopIfTrue="1" operator="equal">
      <formula>"-"</formula>
    </cfRule>
    <cfRule type="containsText" dxfId="1780" priority="3" stopIfTrue="1" operator="containsText" text="leer">
      <formula>NOT(ISERROR(SEARCH("leer",F5)))</formula>
    </cfRule>
  </conditionalFormatting>
  <conditionalFormatting sqref="F5:F8">
    <cfRule type="cellIs" dxfId="177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9"/>
  <sheetViews>
    <sheetView showRuler="0" workbookViewId="0">
      <selection activeCell="E5" sqref="E5"/>
    </sheetView>
  </sheetViews>
  <sheetFormatPr baseColWidth="10" defaultColWidth="11.42578125" defaultRowHeight="12.75"/>
  <cols>
    <col min="1" max="1" width="48" customWidth="1"/>
    <col min="2" max="2" width="15.28515625" customWidth="1"/>
    <col min="4" max="4" width="12.28515625" style="8" customWidth="1"/>
    <col min="5" max="6" width="11.42578125" style="8" customWidth="1"/>
  </cols>
  <sheetData>
    <row r="1" spans="1:14">
      <c r="A1" s="98" t="s">
        <v>1640</v>
      </c>
      <c r="D1" s="5"/>
      <c r="E1" s="5"/>
      <c r="F1" s="5"/>
    </row>
    <row r="2" spans="1:14">
      <c r="A2" s="99"/>
      <c r="D2" s="5"/>
      <c r="E2" s="5"/>
      <c r="F2" s="5"/>
    </row>
    <row r="3" spans="1:14">
      <c r="A3" s="10" t="s">
        <v>1641</v>
      </c>
      <c r="B3" s="2"/>
      <c r="C3" s="5" t="s">
        <v>1642</v>
      </c>
      <c r="D3" s="5" t="s">
        <v>1643</v>
      </c>
      <c r="E3" s="6">
        <v>2013</v>
      </c>
      <c r="F3" s="6">
        <v>2012</v>
      </c>
      <c r="G3" s="6">
        <v>2011</v>
      </c>
      <c r="H3" s="6">
        <v>2010</v>
      </c>
      <c r="I3" s="6">
        <v>2009</v>
      </c>
      <c r="J3" s="6">
        <v>2008</v>
      </c>
      <c r="K3" s="6">
        <v>2007</v>
      </c>
      <c r="L3" s="6">
        <v>2006</v>
      </c>
      <c r="M3" s="6">
        <v>2005</v>
      </c>
      <c r="N3" s="6">
        <v>2004</v>
      </c>
    </row>
    <row r="4" spans="1:14">
      <c r="A4" s="56"/>
      <c r="C4" s="3"/>
      <c r="G4" s="3"/>
      <c r="H4" s="3"/>
      <c r="I4" s="3"/>
      <c r="J4" s="3"/>
      <c r="K4" s="119"/>
      <c r="L4" s="119"/>
      <c r="M4" s="119"/>
      <c r="N4" s="119"/>
    </row>
    <row r="5" spans="1:14">
      <c r="A5" s="56" t="s">
        <v>1644</v>
      </c>
      <c r="B5" t="s">
        <v>1645</v>
      </c>
      <c r="C5" s="8" t="s">
        <v>1646</v>
      </c>
      <c r="D5" s="8" t="s">
        <v>1647</v>
      </c>
      <c r="E5" s="8">
        <v>22.7</v>
      </c>
      <c r="F5" s="202">
        <v>21.8</v>
      </c>
      <c r="G5" s="71">
        <v>22.1</v>
      </c>
      <c r="H5" s="71">
        <v>21.5</v>
      </c>
      <c r="I5" s="71">
        <v>20.5</v>
      </c>
      <c r="J5" s="71">
        <v>20.2</v>
      </c>
      <c r="K5" s="207" t="s">
        <v>1648</v>
      </c>
      <c r="L5" s="207" t="s">
        <v>1649</v>
      </c>
      <c r="M5" s="207" t="s">
        <v>1650</v>
      </c>
      <c r="N5" s="207" t="s">
        <v>1651</v>
      </c>
    </row>
    <row r="6" spans="1:14">
      <c r="A6" s="56" t="s">
        <v>1652</v>
      </c>
      <c r="B6" t="s">
        <v>1653</v>
      </c>
      <c r="C6" s="8">
        <v>1</v>
      </c>
      <c r="D6" s="8" t="s">
        <v>1654</v>
      </c>
      <c r="E6" s="8">
        <v>9.3000000000000007</v>
      </c>
      <c r="F6" s="269">
        <v>8</v>
      </c>
      <c r="G6" s="71">
        <v>7.6</v>
      </c>
      <c r="H6" s="71">
        <v>8.1999999999999993</v>
      </c>
      <c r="I6" s="93">
        <v>8.6999999999999993</v>
      </c>
      <c r="J6" s="71">
        <v>7.7</v>
      </c>
      <c r="K6" s="92">
        <v>9.3000000000000007</v>
      </c>
      <c r="L6" s="92">
        <v>9.8000000000000007</v>
      </c>
      <c r="M6" s="92">
        <v>10.1</v>
      </c>
      <c r="N6" s="92">
        <v>9.1999999999999993</v>
      </c>
    </row>
    <row r="7" spans="1:14" ht="25.5">
      <c r="A7" s="297" t="s">
        <v>1655</v>
      </c>
      <c r="B7" t="s">
        <v>1656</v>
      </c>
      <c r="C7" s="8">
        <v>2</v>
      </c>
      <c r="D7" s="8" t="s">
        <v>1657</v>
      </c>
      <c r="E7" s="8">
        <v>23.7</v>
      </c>
      <c r="F7" s="269">
        <v>23</v>
      </c>
      <c r="G7" s="71">
        <v>23.2</v>
      </c>
      <c r="H7" s="71">
        <v>22.6</v>
      </c>
      <c r="I7" s="93">
        <v>21.5</v>
      </c>
      <c r="J7" s="71">
        <v>21.3</v>
      </c>
      <c r="K7" s="207" t="s">
        <v>1658</v>
      </c>
      <c r="L7" s="207" t="s">
        <v>1659</v>
      </c>
      <c r="M7" s="207" t="s">
        <v>1660</v>
      </c>
      <c r="N7" s="207" t="s">
        <v>1661</v>
      </c>
    </row>
    <row r="8" spans="1:14" ht="25.5">
      <c r="A8" s="56" t="s">
        <v>1662</v>
      </c>
      <c r="B8" t="s">
        <v>1663</v>
      </c>
      <c r="C8" s="3"/>
      <c r="D8" s="8" t="s">
        <v>1664</v>
      </c>
      <c r="E8" s="8">
        <v>22.2</v>
      </c>
      <c r="F8" s="202">
        <v>22.2</v>
      </c>
      <c r="G8" s="71">
        <v>22.2</v>
      </c>
      <c r="H8" s="71">
        <v>22.2</v>
      </c>
      <c r="I8" s="88">
        <v>25</v>
      </c>
      <c r="J8" s="85">
        <v>20</v>
      </c>
      <c r="K8" s="119">
        <v>22.2</v>
      </c>
      <c r="L8" s="119">
        <v>20</v>
      </c>
      <c r="M8" s="119">
        <v>10</v>
      </c>
      <c r="N8" s="119">
        <v>10</v>
      </c>
    </row>
    <row r="9" spans="1:14" ht="25.5">
      <c r="A9" s="56" t="s">
        <v>1665</v>
      </c>
      <c r="B9" t="s">
        <v>1666</v>
      </c>
      <c r="C9" s="3"/>
      <c r="D9" s="8" t="s">
        <v>1667</v>
      </c>
      <c r="E9" s="8">
        <v>12.5</v>
      </c>
      <c r="F9" s="202">
        <v>11.1</v>
      </c>
      <c r="G9" s="93">
        <v>0</v>
      </c>
      <c r="H9" s="88">
        <v>0</v>
      </c>
      <c r="I9" s="88">
        <v>0</v>
      </c>
      <c r="J9" s="85">
        <v>0</v>
      </c>
      <c r="K9" s="119">
        <v>0</v>
      </c>
      <c r="L9" s="119">
        <v>0</v>
      </c>
      <c r="M9" s="119">
        <v>0</v>
      </c>
      <c r="N9" s="119">
        <v>0</v>
      </c>
    </row>
    <row r="10" spans="1:14" ht="38.25">
      <c r="A10" s="56" t="s">
        <v>1668</v>
      </c>
      <c r="B10" t="s">
        <v>1669</v>
      </c>
      <c r="C10" s="3"/>
      <c r="D10" s="8" t="s">
        <v>1670</v>
      </c>
      <c r="E10" s="310">
        <v>15.8</v>
      </c>
      <c r="F10" s="310">
        <v>13.5</v>
      </c>
      <c r="G10" s="71">
        <v>11.1</v>
      </c>
      <c r="H10" s="71">
        <v>11.1</v>
      </c>
      <c r="I10" s="88">
        <v>11.8</v>
      </c>
      <c r="J10" s="3">
        <v>10.5</v>
      </c>
      <c r="K10" s="119">
        <v>11.1</v>
      </c>
      <c r="L10" s="119">
        <v>10</v>
      </c>
      <c r="M10" s="119">
        <v>5.3</v>
      </c>
      <c r="N10" s="119">
        <v>5.3</v>
      </c>
    </row>
    <row r="11" spans="1:14">
      <c r="A11" s="56"/>
      <c r="C11" s="3"/>
      <c r="G11" s="3"/>
      <c r="H11" s="3"/>
      <c r="I11" s="3"/>
      <c r="J11" s="3"/>
    </row>
    <row r="12" spans="1:14">
      <c r="A12" s="56"/>
      <c r="C12" s="3"/>
      <c r="D12" s="24"/>
      <c r="E12" s="24"/>
      <c r="F12" s="24"/>
      <c r="G12" s="3"/>
      <c r="H12" s="3"/>
      <c r="I12" s="3"/>
      <c r="J12" s="3"/>
    </row>
    <row r="13" spans="1:14">
      <c r="A13" s="254" t="s">
        <v>1671</v>
      </c>
      <c r="B13" s="140"/>
      <c r="C13" s="3"/>
      <c r="G13" s="3"/>
      <c r="H13" s="3"/>
      <c r="I13" s="3"/>
      <c r="J13" s="3"/>
    </row>
    <row r="14" spans="1:14">
      <c r="A14" s="236" t="s">
        <v>1672</v>
      </c>
      <c r="B14" s="255"/>
      <c r="C14" s="3"/>
      <c r="G14" s="3"/>
      <c r="H14" s="3"/>
      <c r="I14" s="3"/>
      <c r="J14" s="3"/>
    </row>
    <row r="15" spans="1:14">
      <c r="A15" s="56"/>
      <c r="C15" s="3"/>
      <c r="G15" s="3"/>
      <c r="H15" s="3"/>
      <c r="I15" s="3"/>
      <c r="J15" s="3"/>
    </row>
    <row r="16" spans="1:14">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row r="165" spans="1:10">
      <c r="A165" s="56"/>
      <c r="C165" s="3"/>
      <c r="G165" s="3"/>
      <c r="H165" s="3"/>
      <c r="I165" s="3"/>
      <c r="J165" s="3"/>
    </row>
    <row r="166" spans="1:10">
      <c r="A166" s="56"/>
      <c r="C166" s="3"/>
      <c r="G166" s="3"/>
      <c r="H166" s="3"/>
      <c r="I166" s="3"/>
      <c r="J166" s="3"/>
    </row>
    <row r="167" spans="1:10">
      <c r="A167" s="56"/>
      <c r="C167" s="3"/>
      <c r="G167" s="3"/>
      <c r="H167" s="3"/>
      <c r="I167" s="3"/>
      <c r="J167" s="3"/>
    </row>
    <row r="168" spans="1:10">
      <c r="A168" s="56"/>
      <c r="C168" s="3"/>
      <c r="G168" s="3"/>
      <c r="H168" s="3"/>
      <c r="I168" s="3"/>
      <c r="J168" s="3"/>
    </row>
    <row r="169" spans="1:10">
      <c r="A169" s="56"/>
      <c r="C169" s="3"/>
      <c r="G169" s="3"/>
      <c r="H169" s="3"/>
      <c r="I169" s="3"/>
      <c r="J169" s="3"/>
    </row>
    <row r="170" spans="1:10">
      <c r="A170" s="56"/>
      <c r="C170" s="3"/>
      <c r="G170" s="3"/>
      <c r="H170" s="3"/>
      <c r="I170" s="3"/>
      <c r="J170" s="3"/>
    </row>
    <row r="171" spans="1:10">
      <c r="A171" s="56"/>
      <c r="C171" s="3"/>
      <c r="G171" s="3"/>
      <c r="H171" s="3"/>
      <c r="I171" s="3"/>
      <c r="J171" s="3"/>
    </row>
    <row r="172" spans="1:10">
      <c r="A172" s="56"/>
      <c r="C172" s="3"/>
      <c r="G172" s="3"/>
      <c r="H172" s="3"/>
      <c r="I172" s="3"/>
      <c r="J172" s="3"/>
    </row>
    <row r="173" spans="1:10">
      <c r="A173" s="56"/>
      <c r="C173" s="3"/>
      <c r="G173" s="3"/>
      <c r="H173" s="3"/>
      <c r="I173" s="3"/>
      <c r="J173" s="3"/>
    </row>
    <row r="174" spans="1:10">
      <c r="A174" s="56"/>
      <c r="C174" s="3"/>
      <c r="G174" s="3"/>
      <c r="H174" s="3"/>
      <c r="I174" s="3"/>
      <c r="J174" s="3"/>
    </row>
    <row r="175" spans="1:10">
      <c r="A175" s="56"/>
      <c r="C175" s="3"/>
      <c r="G175" s="3"/>
      <c r="H175" s="3"/>
      <c r="I175" s="3"/>
      <c r="J175" s="3"/>
    </row>
    <row r="176" spans="1:10">
      <c r="A176" s="56"/>
      <c r="C176" s="3"/>
      <c r="G176" s="3"/>
      <c r="H176" s="3"/>
      <c r="I176" s="3"/>
      <c r="J176" s="3"/>
    </row>
    <row r="177" spans="1:10">
      <c r="A177" s="56"/>
      <c r="C177" s="3"/>
      <c r="G177" s="3"/>
      <c r="H177" s="3"/>
      <c r="I177" s="3"/>
      <c r="J177" s="3"/>
    </row>
    <row r="178" spans="1:10">
      <c r="A178" s="56"/>
      <c r="C178" s="3"/>
      <c r="G178" s="3"/>
      <c r="H178" s="3"/>
      <c r="I178" s="3"/>
      <c r="J178" s="3"/>
    </row>
    <row r="179" spans="1:10">
      <c r="A179" s="56"/>
      <c r="C179" s="3"/>
      <c r="G179" s="3"/>
      <c r="H179" s="3"/>
      <c r="I179" s="3"/>
      <c r="J179" s="3"/>
    </row>
    <row r="180" spans="1:10">
      <c r="A180" s="56"/>
      <c r="C180" s="3"/>
      <c r="G180" s="3"/>
      <c r="H180" s="3"/>
      <c r="I180" s="3"/>
      <c r="J180" s="3"/>
    </row>
    <row r="181" spans="1:10">
      <c r="A181" s="56"/>
      <c r="C181" s="3"/>
      <c r="G181" s="3"/>
      <c r="H181" s="3"/>
      <c r="I181" s="3"/>
      <c r="J181" s="3"/>
    </row>
    <row r="182" spans="1:10">
      <c r="A182" s="56"/>
      <c r="C182" s="3"/>
      <c r="G182" s="3"/>
      <c r="H182" s="3"/>
      <c r="I182" s="3"/>
      <c r="J182" s="3"/>
    </row>
    <row r="183" spans="1:10">
      <c r="A183" s="56"/>
      <c r="C183" s="3"/>
      <c r="G183" s="3"/>
      <c r="H183" s="3"/>
      <c r="I183" s="3"/>
      <c r="J183" s="3"/>
    </row>
    <row r="184" spans="1:10">
      <c r="A184" s="56"/>
      <c r="C184" s="3"/>
      <c r="G184" s="3"/>
      <c r="H184" s="3"/>
      <c r="I184" s="3"/>
      <c r="J184" s="3"/>
    </row>
    <row r="185" spans="1:10">
      <c r="A185" s="56"/>
      <c r="C185" s="3"/>
      <c r="G185" s="3"/>
      <c r="H185" s="3"/>
      <c r="I185" s="3"/>
      <c r="J185" s="3"/>
    </row>
    <row r="186" spans="1:10">
      <c r="A186" s="56"/>
      <c r="C186" s="3"/>
      <c r="G186" s="3"/>
      <c r="H186" s="3"/>
      <c r="I186" s="3"/>
      <c r="J186" s="3"/>
    </row>
    <row r="187" spans="1:10">
      <c r="A187" s="56"/>
      <c r="C187" s="3"/>
      <c r="G187" s="3"/>
      <c r="H187" s="3"/>
      <c r="I187" s="3"/>
      <c r="J187" s="3"/>
    </row>
    <row r="188" spans="1:10">
      <c r="A188" s="56"/>
      <c r="C188" s="3"/>
      <c r="G188" s="3"/>
      <c r="H188" s="3"/>
      <c r="I188" s="3"/>
      <c r="J188" s="3"/>
    </row>
    <row r="189" spans="1:10">
      <c r="A189" s="56"/>
      <c r="C189" s="3"/>
      <c r="G189" s="3"/>
      <c r="H189" s="3"/>
      <c r="I189" s="3"/>
      <c r="J189" s="3"/>
    </row>
    <row r="190" spans="1:10">
      <c r="A190" s="56"/>
      <c r="C190" s="3"/>
      <c r="G190" s="3"/>
      <c r="H190" s="3"/>
      <c r="I190" s="3"/>
      <c r="J190" s="3"/>
    </row>
    <row r="191" spans="1:10">
      <c r="A191" s="56"/>
      <c r="C191" s="3"/>
      <c r="G191" s="3"/>
      <c r="H191" s="3"/>
      <c r="I191" s="3"/>
      <c r="J191" s="3"/>
    </row>
    <row r="192" spans="1:10">
      <c r="A192" s="56"/>
      <c r="C192" s="3"/>
      <c r="G192" s="3"/>
      <c r="H192" s="3"/>
      <c r="I192" s="3"/>
      <c r="J192" s="3"/>
    </row>
    <row r="193" spans="1:10">
      <c r="A193" s="56"/>
      <c r="C193" s="3"/>
      <c r="G193" s="3"/>
      <c r="H193" s="3"/>
      <c r="I193" s="3"/>
      <c r="J193" s="3"/>
    </row>
    <row r="194" spans="1:10">
      <c r="A194" s="56"/>
      <c r="C194" s="3"/>
      <c r="G194" s="3"/>
      <c r="H194" s="3"/>
      <c r="I194" s="3"/>
      <c r="J194" s="3"/>
    </row>
    <row r="195" spans="1:10">
      <c r="A195" s="56"/>
      <c r="C195" s="3"/>
      <c r="G195" s="3"/>
      <c r="H195" s="3"/>
      <c r="I195" s="3"/>
      <c r="J195" s="3"/>
    </row>
    <row r="196" spans="1:10">
      <c r="A196" s="56"/>
      <c r="C196" s="3"/>
      <c r="G196" s="3"/>
      <c r="H196" s="3"/>
      <c r="I196" s="3"/>
      <c r="J196" s="3"/>
    </row>
    <row r="197" spans="1:10">
      <c r="A197" s="56"/>
      <c r="C197" s="3"/>
      <c r="G197" s="3"/>
      <c r="H197" s="3"/>
      <c r="I197" s="3"/>
      <c r="J197" s="3"/>
    </row>
    <row r="198" spans="1:10">
      <c r="A198" s="56"/>
      <c r="C198" s="3"/>
      <c r="G198" s="3"/>
      <c r="H198" s="3"/>
      <c r="I198" s="3"/>
      <c r="J198" s="3"/>
    </row>
    <row r="199" spans="1:10">
      <c r="A199" s="56"/>
      <c r="C199" s="3"/>
      <c r="G199" s="3"/>
      <c r="H199" s="3"/>
      <c r="I199" s="3"/>
      <c r="J199" s="3"/>
    </row>
  </sheetData>
  <phoneticPr fontId="14" type="noConversion"/>
  <conditionalFormatting sqref="I5:I10">
    <cfRule type="cellIs" dxfId="1778" priority="152" operator="equal">
      <formula>"-"</formula>
    </cfRule>
  </conditionalFormatting>
  <conditionalFormatting sqref="I5:I7">
    <cfRule type="cellIs" dxfId="1777" priority="151" operator="equal">
      <formula>"-"</formula>
    </cfRule>
  </conditionalFormatting>
  <conditionalFormatting sqref="I8:I10">
    <cfRule type="cellIs" dxfId="1776" priority="150" operator="equal">
      <formula>"-"</formula>
    </cfRule>
  </conditionalFormatting>
  <conditionalFormatting sqref="I8:I10">
    <cfRule type="cellIs" dxfId="1775" priority="149" operator="equal">
      <formula>"-"</formula>
    </cfRule>
  </conditionalFormatting>
  <conditionalFormatting sqref="H5:H10">
    <cfRule type="cellIs" dxfId="1774" priority="147" stopIfTrue="1" operator="equal">
      <formula>"-"</formula>
    </cfRule>
    <cfRule type="containsText" dxfId="1773" priority="148" stopIfTrue="1" operator="containsText" text="leer">
      <formula>NOT(ISERROR(SEARCH("leer",H5)))</formula>
    </cfRule>
  </conditionalFormatting>
  <conditionalFormatting sqref="H5:H10">
    <cfRule type="cellIs" dxfId="1772" priority="145" stopIfTrue="1" operator="equal">
      <formula>"-"</formula>
    </cfRule>
    <cfRule type="containsText" dxfId="1771" priority="146" stopIfTrue="1" operator="containsText" text="leer">
      <formula>NOT(ISERROR(SEARCH("leer",H5)))</formula>
    </cfRule>
  </conditionalFormatting>
  <conditionalFormatting sqref="H9">
    <cfRule type="cellIs" dxfId="1770" priority="144" operator="equal">
      <formula>"-"</formula>
    </cfRule>
  </conditionalFormatting>
  <conditionalFormatting sqref="H9">
    <cfRule type="cellIs" dxfId="1769" priority="143" operator="equal">
      <formula>"-"</formula>
    </cfRule>
  </conditionalFormatting>
  <conditionalFormatting sqref="H9">
    <cfRule type="cellIs" dxfId="1768" priority="142" operator="equal">
      <formula>"-"</formula>
    </cfRule>
  </conditionalFormatting>
  <conditionalFormatting sqref="H9">
    <cfRule type="cellIs" dxfId="1767" priority="141" operator="equal">
      <formula>"-"</formula>
    </cfRule>
  </conditionalFormatting>
  <conditionalFormatting sqref="H9">
    <cfRule type="cellIs" dxfId="1766" priority="140" operator="equal">
      <formula>"-"</formula>
    </cfRule>
  </conditionalFormatting>
  <conditionalFormatting sqref="H9">
    <cfRule type="cellIs" dxfId="1765" priority="139" operator="equal">
      <formula>"-"</formula>
    </cfRule>
  </conditionalFormatting>
  <conditionalFormatting sqref="G5:G10">
    <cfRule type="cellIs" dxfId="1764" priority="137" stopIfTrue="1" operator="equal">
      <formula>"-"</formula>
    </cfRule>
    <cfRule type="containsText" dxfId="1763" priority="138" stopIfTrue="1" operator="containsText" text="leer">
      <formula>NOT(ISERROR(SEARCH("leer",G5)))</formula>
    </cfRule>
  </conditionalFormatting>
  <conditionalFormatting sqref="G5:G10">
    <cfRule type="cellIs" dxfId="1762" priority="135" stopIfTrue="1" operator="equal">
      <formula>"-"</formula>
    </cfRule>
    <cfRule type="containsText" dxfId="1761" priority="136" stopIfTrue="1" operator="containsText" text="leer">
      <formula>NOT(ISERROR(SEARCH("leer",G5)))</formula>
    </cfRule>
  </conditionalFormatting>
  <conditionalFormatting sqref="G9">
    <cfRule type="cellIs" dxfId="1760" priority="134" operator="equal">
      <formula>"-"</formula>
    </cfRule>
  </conditionalFormatting>
  <conditionalFormatting sqref="G9">
    <cfRule type="cellIs" dxfId="1759" priority="133" operator="equal">
      <formula>"-"</formula>
    </cfRule>
  </conditionalFormatting>
  <conditionalFormatting sqref="G9">
    <cfRule type="cellIs" dxfId="1758" priority="132" operator="equal">
      <formula>"-"</formula>
    </cfRule>
  </conditionalFormatting>
  <conditionalFormatting sqref="G9">
    <cfRule type="cellIs" dxfId="1757" priority="131" operator="equal">
      <formula>"-"</formula>
    </cfRule>
  </conditionalFormatting>
  <conditionalFormatting sqref="G9">
    <cfRule type="cellIs" dxfId="1756" priority="130" operator="equal">
      <formula>"-"</formula>
    </cfRule>
  </conditionalFormatting>
  <conditionalFormatting sqref="G9">
    <cfRule type="cellIs" dxfId="1755" priority="129" operator="equal">
      <formula>"-"</formula>
    </cfRule>
  </conditionalFormatting>
  <conditionalFormatting sqref="G5:G10">
    <cfRule type="cellIs" dxfId="1754" priority="127" stopIfTrue="1" operator="equal">
      <formula>"-"</formula>
    </cfRule>
    <cfRule type="containsText" dxfId="1753" priority="128" stopIfTrue="1" operator="containsText" text="leer">
      <formula>NOT(ISERROR(SEARCH("leer",G5)))</formula>
    </cfRule>
  </conditionalFormatting>
  <conditionalFormatting sqref="G5:G10">
    <cfRule type="cellIs" dxfId="1752" priority="125" stopIfTrue="1" operator="equal">
      <formula>"-"</formula>
    </cfRule>
    <cfRule type="containsText" dxfId="1751" priority="126" stopIfTrue="1" operator="containsText" text="leer">
      <formula>NOT(ISERROR(SEARCH("leer",G5)))</formula>
    </cfRule>
  </conditionalFormatting>
  <conditionalFormatting sqref="G5:G10">
    <cfRule type="cellIs" dxfId="1750" priority="123" stopIfTrue="1" operator="equal">
      <formula>"-"</formula>
    </cfRule>
    <cfRule type="containsText" dxfId="1749" priority="124" stopIfTrue="1" operator="containsText" text="leer">
      <formula>NOT(ISERROR(SEARCH("leer",G5)))</formula>
    </cfRule>
  </conditionalFormatting>
  <conditionalFormatting sqref="G5:G10">
    <cfRule type="cellIs" dxfId="1748" priority="121" stopIfTrue="1" operator="equal">
      <formula>"-"</formula>
    </cfRule>
    <cfRule type="containsText" dxfId="1747" priority="122" stopIfTrue="1" operator="containsText" text="leer">
      <formula>NOT(ISERROR(SEARCH("leer",G5)))</formula>
    </cfRule>
  </conditionalFormatting>
  <conditionalFormatting sqref="G5:G10">
    <cfRule type="cellIs" dxfId="1746" priority="119" stopIfTrue="1" operator="equal">
      <formula>"-"</formula>
    </cfRule>
    <cfRule type="containsText" dxfId="1745" priority="120" stopIfTrue="1" operator="containsText" text="leer">
      <formula>NOT(ISERROR(SEARCH("leer",G5)))</formula>
    </cfRule>
  </conditionalFormatting>
  <conditionalFormatting sqref="I6:I7">
    <cfRule type="cellIs" dxfId="1744" priority="118" operator="equal">
      <formula>"-"</formula>
    </cfRule>
  </conditionalFormatting>
  <conditionalFormatting sqref="I6:I7">
    <cfRule type="cellIs" dxfId="1743" priority="117" operator="equal">
      <formula>"-"</formula>
    </cfRule>
  </conditionalFormatting>
  <conditionalFormatting sqref="H6:H7">
    <cfRule type="cellIs" dxfId="1742" priority="115" stopIfTrue="1" operator="equal">
      <formula>"-"</formula>
    </cfRule>
    <cfRule type="containsText" dxfId="1741" priority="116" stopIfTrue="1" operator="containsText" text="leer">
      <formula>NOT(ISERROR(SEARCH("leer",H6)))</formula>
    </cfRule>
  </conditionalFormatting>
  <conditionalFormatting sqref="H6:H7">
    <cfRule type="cellIs" dxfId="1740" priority="113" stopIfTrue="1" operator="equal">
      <formula>"-"</formula>
    </cfRule>
    <cfRule type="containsText" dxfId="1739" priority="114" stopIfTrue="1" operator="containsText" text="leer">
      <formula>NOT(ISERROR(SEARCH("leer",H6)))</formula>
    </cfRule>
  </conditionalFormatting>
  <conditionalFormatting sqref="G6:G7">
    <cfRule type="cellIs" dxfId="1738" priority="111" stopIfTrue="1" operator="equal">
      <formula>"-"</formula>
    </cfRule>
    <cfRule type="containsText" dxfId="1737" priority="112" stopIfTrue="1" operator="containsText" text="leer">
      <formula>NOT(ISERROR(SEARCH("leer",G6)))</formula>
    </cfRule>
  </conditionalFormatting>
  <conditionalFormatting sqref="G6:G7">
    <cfRule type="cellIs" dxfId="1736" priority="109" stopIfTrue="1" operator="equal">
      <formula>"-"</formula>
    </cfRule>
    <cfRule type="containsText" dxfId="1735" priority="110" stopIfTrue="1" operator="containsText" text="leer">
      <formula>NOT(ISERROR(SEARCH("leer",G6)))</formula>
    </cfRule>
  </conditionalFormatting>
  <conditionalFormatting sqref="G6:G7">
    <cfRule type="cellIs" dxfId="1734" priority="107" stopIfTrue="1" operator="equal">
      <formula>"-"</formula>
    </cfRule>
    <cfRule type="containsText" dxfId="1733" priority="108" stopIfTrue="1" operator="containsText" text="leer">
      <formula>NOT(ISERROR(SEARCH("leer",G6)))</formula>
    </cfRule>
  </conditionalFormatting>
  <conditionalFormatting sqref="G6:G7">
    <cfRule type="cellIs" dxfId="1732" priority="105" stopIfTrue="1" operator="equal">
      <formula>"-"</formula>
    </cfRule>
    <cfRule type="containsText" dxfId="1731" priority="106" stopIfTrue="1" operator="containsText" text="leer">
      <formula>NOT(ISERROR(SEARCH("leer",G6)))</formula>
    </cfRule>
  </conditionalFormatting>
  <conditionalFormatting sqref="G6:G7">
    <cfRule type="cellIs" dxfId="1730" priority="103" stopIfTrue="1" operator="equal">
      <formula>"-"</formula>
    </cfRule>
    <cfRule type="containsText" dxfId="1729" priority="104" stopIfTrue="1" operator="containsText" text="leer">
      <formula>NOT(ISERROR(SEARCH("leer",G6)))</formula>
    </cfRule>
  </conditionalFormatting>
  <conditionalFormatting sqref="G6:G7">
    <cfRule type="cellIs" dxfId="1728" priority="101" stopIfTrue="1" operator="equal">
      <formula>"-"</formula>
    </cfRule>
    <cfRule type="containsText" dxfId="1727" priority="102" stopIfTrue="1" operator="containsText" text="leer">
      <formula>NOT(ISERROR(SEARCH("leer",G6)))</formula>
    </cfRule>
  </conditionalFormatting>
  <conditionalFormatting sqref="G6:G7">
    <cfRule type="cellIs" dxfId="1726" priority="99" stopIfTrue="1" operator="equal">
      <formula>"-"</formula>
    </cfRule>
    <cfRule type="containsText" dxfId="1725" priority="100" stopIfTrue="1" operator="containsText" text="leer">
      <formula>NOT(ISERROR(SEARCH("leer",G6)))</formula>
    </cfRule>
  </conditionalFormatting>
  <conditionalFormatting sqref="G5">
    <cfRule type="cellIs" dxfId="1724" priority="97" stopIfTrue="1" operator="equal">
      <formula>"-"</formula>
    </cfRule>
    <cfRule type="containsText" dxfId="1723" priority="98" stopIfTrue="1" operator="containsText" text="leer">
      <formula>NOT(ISERROR(SEARCH("leer",G5)))</formula>
    </cfRule>
  </conditionalFormatting>
  <conditionalFormatting sqref="G5">
    <cfRule type="cellIs" dxfId="1722" priority="95" stopIfTrue="1" operator="equal">
      <formula>"-"</formula>
    </cfRule>
    <cfRule type="containsText" dxfId="1721" priority="96" stopIfTrue="1" operator="containsText" text="leer">
      <formula>NOT(ISERROR(SEARCH("leer",G5)))</formula>
    </cfRule>
  </conditionalFormatting>
  <conditionalFormatting sqref="G5">
    <cfRule type="cellIs" dxfId="1720" priority="93" stopIfTrue="1" operator="equal">
      <formula>"-"</formula>
    </cfRule>
    <cfRule type="containsText" dxfId="1719" priority="94" stopIfTrue="1" operator="containsText" text="leer">
      <formula>NOT(ISERROR(SEARCH("leer",G5)))</formula>
    </cfRule>
  </conditionalFormatting>
  <conditionalFormatting sqref="G5">
    <cfRule type="cellIs" dxfId="1718" priority="91" stopIfTrue="1" operator="equal">
      <formula>"-"</formula>
    </cfRule>
    <cfRule type="containsText" dxfId="1717" priority="92" stopIfTrue="1" operator="containsText" text="leer">
      <formula>NOT(ISERROR(SEARCH("leer",G5)))</formula>
    </cfRule>
  </conditionalFormatting>
  <conditionalFormatting sqref="G5">
    <cfRule type="cellIs" dxfId="1716" priority="89" stopIfTrue="1" operator="equal">
      <formula>"-"</formula>
    </cfRule>
    <cfRule type="containsText" dxfId="1715" priority="90" stopIfTrue="1" operator="containsText" text="leer">
      <formula>NOT(ISERROR(SEARCH("leer",G5)))</formula>
    </cfRule>
  </conditionalFormatting>
  <conditionalFormatting sqref="G5">
    <cfRule type="cellIs" dxfId="1714" priority="87" stopIfTrue="1" operator="equal">
      <formula>"-"</formula>
    </cfRule>
    <cfRule type="containsText" dxfId="1713" priority="88" stopIfTrue="1" operator="containsText" text="leer">
      <formula>NOT(ISERROR(SEARCH("leer",G5)))</formula>
    </cfRule>
  </conditionalFormatting>
  <conditionalFormatting sqref="G5">
    <cfRule type="cellIs" dxfId="1712" priority="85" stopIfTrue="1" operator="equal">
      <formula>"-"</formula>
    </cfRule>
    <cfRule type="containsText" dxfId="1711" priority="86" stopIfTrue="1" operator="containsText" text="leer">
      <formula>NOT(ISERROR(SEARCH("leer",G5)))</formula>
    </cfRule>
  </conditionalFormatting>
  <conditionalFormatting sqref="I7">
    <cfRule type="cellIs" dxfId="1710" priority="84" operator="equal">
      <formula>"-"</formula>
    </cfRule>
  </conditionalFormatting>
  <conditionalFormatting sqref="I7">
    <cfRule type="cellIs" dxfId="1709" priority="83" operator="equal">
      <formula>"-"</formula>
    </cfRule>
  </conditionalFormatting>
  <conditionalFormatting sqref="H7">
    <cfRule type="cellIs" dxfId="1708" priority="81" stopIfTrue="1" operator="equal">
      <formula>"-"</formula>
    </cfRule>
    <cfRule type="containsText" dxfId="1707" priority="82" stopIfTrue="1" operator="containsText" text="leer">
      <formula>NOT(ISERROR(SEARCH("leer",H7)))</formula>
    </cfRule>
  </conditionalFormatting>
  <conditionalFormatting sqref="H7">
    <cfRule type="cellIs" dxfId="1706" priority="79" stopIfTrue="1" operator="equal">
      <formula>"-"</formula>
    </cfRule>
    <cfRule type="containsText" dxfId="1705" priority="80" stopIfTrue="1" operator="containsText" text="leer">
      <formula>NOT(ISERROR(SEARCH("leer",H7)))</formula>
    </cfRule>
  </conditionalFormatting>
  <conditionalFormatting sqref="G7">
    <cfRule type="cellIs" dxfId="1704" priority="77" stopIfTrue="1" operator="equal">
      <formula>"-"</formula>
    </cfRule>
    <cfRule type="containsText" dxfId="1703" priority="78" stopIfTrue="1" operator="containsText" text="leer">
      <formula>NOT(ISERROR(SEARCH("leer",G7)))</formula>
    </cfRule>
  </conditionalFormatting>
  <conditionalFormatting sqref="G7">
    <cfRule type="cellIs" dxfId="1702" priority="75" stopIfTrue="1" operator="equal">
      <formula>"-"</formula>
    </cfRule>
    <cfRule type="containsText" dxfId="1701" priority="76" stopIfTrue="1" operator="containsText" text="leer">
      <formula>NOT(ISERROR(SEARCH("leer",G7)))</formula>
    </cfRule>
  </conditionalFormatting>
  <conditionalFormatting sqref="G7">
    <cfRule type="cellIs" dxfId="1700" priority="73" stopIfTrue="1" operator="equal">
      <formula>"-"</formula>
    </cfRule>
    <cfRule type="containsText" dxfId="1699" priority="74" stopIfTrue="1" operator="containsText" text="leer">
      <formula>NOT(ISERROR(SEARCH("leer",G7)))</formula>
    </cfRule>
  </conditionalFormatting>
  <conditionalFormatting sqref="G7">
    <cfRule type="cellIs" dxfId="1698" priority="71" stopIfTrue="1" operator="equal">
      <formula>"-"</formula>
    </cfRule>
    <cfRule type="containsText" dxfId="1697" priority="72" stopIfTrue="1" operator="containsText" text="leer">
      <formula>NOT(ISERROR(SEARCH("leer",G7)))</formula>
    </cfRule>
  </conditionalFormatting>
  <conditionalFormatting sqref="G7">
    <cfRule type="cellIs" dxfId="1696" priority="69" stopIfTrue="1" operator="equal">
      <formula>"-"</formula>
    </cfRule>
    <cfRule type="containsText" dxfId="1695" priority="70" stopIfTrue="1" operator="containsText" text="leer">
      <formula>NOT(ISERROR(SEARCH("leer",G7)))</formula>
    </cfRule>
  </conditionalFormatting>
  <conditionalFormatting sqref="G7">
    <cfRule type="cellIs" dxfId="1694" priority="67" stopIfTrue="1" operator="equal">
      <formula>"-"</formula>
    </cfRule>
    <cfRule type="containsText" dxfId="1693" priority="68" stopIfTrue="1" operator="containsText" text="leer">
      <formula>NOT(ISERROR(SEARCH("leer",G7)))</formula>
    </cfRule>
  </conditionalFormatting>
  <conditionalFormatting sqref="G7">
    <cfRule type="cellIs" dxfId="1692" priority="65" stopIfTrue="1" operator="equal">
      <formula>"-"</formula>
    </cfRule>
    <cfRule type="containsText" dxfId="1691" priority="66" stopIfTrue="1" operator="containsText" text="leer">
      <formula>NOT(ISERROR(SEARCH("leer",G7)))</formula>
    </cfRule>
  </conditionalFormatting>
  <conditionalFormatting sqref="G8:G10">
    <cfRule type="cellIs" dxfId="1690" priority="63" stopIfTrue="1" operator="equal">
      <formula>"-"</formula>
    </cfRule>
    <cfRule type="containsText" dxfId="1689" priority="64" stopIfTrue="1" operator="containsText" text="leer">
      <formula>NOT(ISERROR(SEARCH("leer",G8)))</formula>
    </cfRule>
  </conditionalFormatting>
  <conditionalFormatting sqref="G8:G10">
    <cfRule type="cellIs" dxfId="1688" priority="61" stopIfTrue="1" operator="equal">
      <formula>"-"</formula>
    </cfRule>
    <cfRule type="containsText" dxfId="1687" priority="62" stopIfTrue="1" operator="containsText" text="leer">
      <formula>NOT(ISERROR(SEARCH("leer",G8)))</formula>
    </cfRule>
  </conditionalFormatting>
  <conditionalFormatting sqref="G9">
    <cfRule type="cellIs" dxfId="1686" priority="60" operator="equal">
      <formula>"-"</formula>
    </cfRule>
  </conditionalFormatting>
  <conditionalFormatting sqref="G9">
    <cfRule type="cellIs" dxfId="1685" priority="59" operator="equal">
      <formula>"-"</formula>
    </cfRule>
  </conditionalFormatting>
  <conditionalFormatting sqref="G9">
    <cfRule type="cellIs" dxfId="1684" priority="58" operator="equal">
      <formula>"-"</formula>
    </cfRule>
  </conditionalFormatting>
  <conditionalFormatting sqref="G9">
    <cfRule type="cellIs" dxfId="1683" priority="57" operator="equal">
      <formula>"-"</formula>
    </cfRule>
  </conditionalFormatting>
  <conditionalFormatting sqref="G9">
    <cfRule type="cellIs" dxfId="1682" priority="56" operator="equal">
      <formula>"-"</formula>
    </cfRule>
  </conditionalFormatting>
  <conditionalFormatting sqref="G9">
    <cfRule type="cellIs" dxfId="1681" priority="55" operator="equal">
      <formula>"-"</formula>
    </cfRule>
  </conditionalFormatting>
  <conditionalFormatting sqref="G8:G10">
    <cfRule type="cellIs" dxfId="1680" priority="53" stopIfTrue="1" operator="equal">
      <formula>"-"</formula>
    </cfRule>
    <cfRule type="containsText" dxfId="1679" priority="54" stopIfTrue="1" operator="containsText" text="leer">
      <formula>NOT(ISERROR(SEARCH("leer",G8)))</formula>
    </cfRule>
  </conditionalFormatting>
  <conditionalFormatting sqref="G8:G10">
    <cfRule type="cellIs" dxfId="1678" priority="51" stopIfTrue="1" operator="equal">
      <formula>"-"</formula>
    </cfRule>
    <cfRule type="containsText" dxfId="1677" priority="52" stopIfTrue="1" operator="containsText" text="leer">
      <formula>NOT(ISERROR(SEARCH("leer",G8)))</formula>
    </cfRule>
  </conditionalFormatting>
  <conditionalFormatting sqref="G8:G10">
    <cfRule type="cellIs" dxfId="1676" priority="49" stopIfTrue="1" operator="equal">
      <formula>"-"</formula>
    </cfRule>
    <cfRule type="containsText" dxfId="1675" priority="50" stopIfTrue="1" operator="containsText" text="leer">
      <formula>NOT(ISERROR(SEARCH("leer",G8)))</formula>
    </cfRule>
  </conditionalFormatting>
  <conditionalFormatting sqref="G8:G10">
    <cfRule type="cellIs" dxfId="1674" priority="47" stopIfTrue="1" operator="equal">
      <formula>"-"</formula>
    </cfRule>
    <cfRule type="containsText" dxfId="1673" priority="48" stopIfTrue="1" operator="containsText" text="leer">
      <formula>NOT(ISERROR(SEARCH("leer",G8)))</formula>
    </cfRule>
  </conditionalFormatting>
  <conditionalFormatting sqref="G8:G10">
    <cfRule type="cellIs" dxfId="1672" priority="45" stopIfTrue="1" operator="equal">
      <formula>"-"</formula>
    </cfRule>
    <cfRule type="containsText" dxfId="1671" priority="46" stopIfTrue="1" operator="containsText" text="leer">
      <formula>NOT(ISERROR(SEARCH("leer",G8)))</formula>
    </cfRule>
  </conditionalFormatting>
  <conditionalFormatting sqref="G8:G10">
    <cfRule type="cellIs" dxfId="1670" priority="43" stopIfTrue="1" operator="equal">
      <formula>"-"</formula>
    </cfRule>
    <cfRule type="containsText" dxfId="1669" priority="44" stopIfTrue="1" operator="containsText" text="leer">
      <formula>NOT(ISERROR(SEARCH("leer",G8)))</formula>
    </cfRule>
  </conditionalFormatting>
  <conditionalFormatting sqref="G8:G10">
    <cfRule type="cellIs" dxfId="1668" priority="41" stopIfTrue="1" operator="equal">
      <formula>"-"</formula>
    </cfRule>
    <cfRule type="containsText" dxfId="1667" priority="42" stopIfTrue="1" operator="containsText" text="leer">
      <formula>NOT(ISERROR(SEARCH("leer",G8)))</formula>
    </cfRule>
  </conditionalFormatting>
  <conditionalFormatting sqref="G9">
    <cfRule type="cellIs" dxfId="1666" priority="40" operator="equal">
      <formula>"-"</formula>
    </cfRule>
  </conditionalFormatting>
  <conditionalFormatting sqref="G9">
    <cfRule type="cellIs" dxfId="1665" priority="39" operator="equal">
      <formula>"-"</formula>
    </cfRule>
  </conditionalFormatting>
  <conditionalFormatting sqref="G9">
    <cfRule type="cellIs" dxfId="1664" priority="38" operator="equal">
      <formula>"-"</formula>
    </cfRule>
  </conditionalFormatting>
  <conditionalFormatting sqref="G9">
    <cfRule type="cellIs" dxfId="1663" priority="37" operator="equal">
      <formula>"-"</formula>
    </cfRule>
  </conditionalFormatting>
  <conditionalFormatting sqref="G9">
    <cfRule type="cellIs" dxfId="1662" priority="36" operator="equal">
      <formula>"-"</formula>
    </cfRule>
  </conditionalFormatting>
  <conditionalFormatting sqref="G9">
    <cfRule type="cellIs" dxfId="1661" priority="35" operator="equal">
      <formula>"-"</formula>
    </cfRule>
  </conditionalFormatting>
  <conditionalFormatting sqref="G8:G10">
    <cfRule type="cellIs" dxfId="1660" priority="33" stopIfTrue="1" operator="equal">
      <formula>"-"</formula>
    </cfRule>
    <cfRule type="containsText" dxfId="1659" priority="34" stopIfTrue="1" operator="containsText" text="leer">
      <formula>NOT(ISERROR(SEARCH("leer",G8)))</formula>
    </cfRule>
  </conditionalFormatting>
  <conditionalFormatting sqref="G8:G10">
    <cfRule type="cellIs" dxfId="1658" priority="31" stopIfTrue="1" operator="equal">
      <formula>"-"</formula>
    </cfRule>
    <cfRule type="containsText" dxfId="1657" priority="32" stopIfTrue="1" operator="containsText" text="leer">
      <formula>NOT(ISERROR(SEARCH("leer",G8)))</formula>
    </cfRule>
  </conditionalFormatting>
  <conditionalFormatting sqref="G8:G10">
    <cfRule type="cellIs" dxfId="1656" priority="29" stopIfTrue="1" operator="equal">
      <formula>"-"</formula>
    </cfRule>
    <cfRule type="containsText" dxfId="1655" priority="30" stopIfTrue="1" operator="containsText" text="leer">
      <formula>NOT(ISERROR(SEARCH("leer",G8)))</formula>
    </cfRule>
  </conditionalFormatting>
  <conditionalFormatting sqref="G8:G10">
    <cfRule type="cellIs" dxfId="1654" priority="27" stopIfTrue="1" operator="equal">
      <formula>"-"</formula>
    </cfRule>
    <cfRule type="containsText" dxfId="1653" priority="28" stopIfTrue="1" operator="containsText" text="leer">
      <formula>NOT(ISERROR(SEARCH("leer",G8)))</formula>
    </cfRule>
  </conditionalFormatting>
  <conditionalFormatting sqref="G8:G10">
    <cfRule type="cellIs" dxfId="1652" priority="25" stopIfTrue="1" operator="equal">
      <formula>"-"</formula>
    </cfRule>
    <cfRule type="containsText" dxfId="1651" priority="26" stopIfTrue="1" operator="containsText" text="leer">
      <formula>NOT(ISERROR(SEARCH("leer",G8)))</formula>
    </cfRule>
  </conditionalFormatting>
  <conditionalFormatting sqref="F5:F10">
    <cfRule type="cellIs" dxfId="1650" priority="11" stopIfTrue="1" operator="equal">
      <formula>"-"</formula>
    </cfRule>
    <cfRule type="containsText" dxfId="1649" priority="12" stopIfTrue="1" operator="containsText" text="leer">
      <formula>NOT(ISERROR(SEARCH("leer",F5)))</formula>
    </cfRule>
  </conditionalFormatting>
  <conditionalFormatting sqref="F5:F10">
    <cfRule type="cellIs" dxfId="1648" priority="10" stopIfTrue="1" operator="equal">
      <formula>"-"</formula>
    </cfRule>
  </conditionalFormatting>
  <conditionalFormatting sqref="F5:F10">
    <cfRule type="cellIs" dxfId="1647" priority="8" stopIfTrue="1" operator="equal">
      <formula>"-"</formula>
    </cfRule>
    <cfRule type="containsText" dxfId="1646" priority="9" stopIfTrue="1" operator="containsText" text="leer">
      <formula>NOT(ISERROR(SEARCH("leer",F5)))</formula>
    </cfRule>
  </conditionalFormatting>
  <conditionalFormatting sqref="F5:F10">
    <cfRule type="cellIs" dxfId="1645" priority="7" stopIfTrue="1" operator="equal">
      <formula>"-"</formula>
    </cfRule>
  </conditionalFormatting>
  <conditionalFormatting sqref="F5:F10">
    <cfRule type="cellIs" dxfId="1644" priority="5" stopIfTrue="1" operator="equal">
      <formula>"-"</formula>
    </cfRule>
    <cfRule type="containsText" dxfId="1643" priority="6" stopIfTrue="1" operator="containsText" text="leer">
      <formula>NOT(ISERROR(SEARCH("leer",F5)))</formula>
    </cfRule>
  </conditionalFormatting>
  <conditionalFormatting sqref="F5:F10">
    <cfRule type="cellIs" dxfId="1642" priority="4" stopIfTrue="1" operator="equal">
      <formula>"-"</formula>
    </cfRule>
  </conditionalFormatting>
  <conditionalFormatting sqref="F5:F10">
    <cfRule type="cellIs" dxfId="1641" priority="2" stopIfTrue="1" operator="equal">
      <formula>"-"</formula>
    </cfRule>
    <cfRule type="containsText" dxfId="1640" priority="3" stopIfTrue="1" operator="containsText" text="leer">
      <formula>NOT(ISERROR(SEARCH("leer",F5)))</formula>
    </cfRule>
  </conditionalFormatting>
  <conditionalFormatting sqref="F5:F10">
    <cfRule type="cellIs" dxfId="163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5"/>
  <sheetViews>
    <sheetView showRuler="0" workbookViewId="0">
      <selection activeCell="E5" sqref="E5"/>
    </sheetView>
  </sheetViews>
  <sheetFormatPr baseColWidth="10" defaultColWidth="10.7109375" defaultRowHeight="12.75"/>
  <cols>
    <col min="1" max="1" width="24.7109375" style="51" customWidth="1"/>
    <col min="2" max="2" width="17.7109375" style="15" customWidth="1"/>
    <col min="3" max="3" width="8.140625" style="18" customWidth="1"/>
    <col min="4" max="4" width="12.28515625" style="8" customWidth="1"/>
    <col min="5" max="6" width="11.42578125" style="8" customWidth="1"/>
    <col min="7" max="14" width="11.42578125" style="18" customWidth="1"/>
    <col min="15" max="16384" width="10.7109375" style="15"/>
  </cols>
  <sheetData>
    <row r="1" spans="1:14" s="5" customFormat="1">
      <c r="A1" s="97" t="s">
        <v>1673</v>
      </c>
    </row>
    <row r="2" spans="1:14" s="5" customFormat="1">
      <c r="A2" s="97"/>
    </row>
    <row r="3" spans="1:14" s="65" customFormat="1">
      <c r="A3" s="107" t="s">
        <v>1674</v>
      </c>
      <c r="C3" s="5" t="s">
        <v>1675</v>
      </c>
      <c r="D3" s="5" t="s">
        <v>1676</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1677</v>
      </c>
      <c r="B5" s="15" t="s">
        <v>1678</v>
      </c>
      <c r="C5" s="18">
        <v>1</v>
      </c>
      <c r="D5" s="8" t="s">
        <v>1679</v>
      </c>
      <c r="E5" s="27">
        <v>71.844499999999996</v>
      </c>
      <c r="F5" s="202">
        <v>72.099999999999994</v>
      </c>
      <c r="G5" s="71">
        <v>73.099999999999994</v>
      </c>
      <c r="H5" s="71">
        <v>72</v>
      </c>
      <c r="I5" s="191">
        <v>67.599999999999994</v>
      </c>
      <c r="J5" s="190">
        <v>66.900000000000006</v>
      </c>
      <c r="K5" s="193">
        <v>67</v>
      </c>
      <c r="L5" s="193">
        <v>67.099999999999994</v>
      </c>
      <c r="M5" s="193">
        <v>67</v>
      </c>
      <c r="N5" s="193">
        <v>67</v>
      </c>
    </row>
    <row r="6" spans="1:14">
      <c r="A6" s="51" t="s">
        <v>1680</v>
      </c>
      <c r="B6" s="15" t="s">
        <v>1681</v>
      </c>
      <c r="C6" s="18">
        <v>1</v>
      </c>
      <c r="D6" s="8" t="s">
        <v>1682</v>
      </c>
      <c r="E6" s="27">
        <v>17.136150000000001</v>
      </c>
      <c r="F6" s="202">
        <v>17.3</v>
      </c>
      <c r="G6" s="71">
        <v>17.5</v>
      </c>
      <c r="H6" s="71">
        <v>17.7</v>
      </c>
      <c r="I6" s="191">
        <v>20.2</v>
      </c>
      <c r="J6" s="190">
        <v>20.399999999999999</v>
      </c>
      <c r="K6" s="193">
        <v>20.9</v>
      </c>
      <c r="L6" s="193">
        <v>21</v>
      </c>
      <c r="M6" s="193">
        <v>21</v>
      </c>
      <c r="N6" s="193">
        <v>20.8</v>
      </c>
    </row>
    <row r="7" spans="1:14">
      <c r="A7" s="51" t="s">
        <v>1683</v>
      </c>
      <c r="B7" s="15" t="s">
        <v>1684</v>
      </c>
      <c r="C7" s="18">
        <v>1</v>
      </c>
      <c r="D7" s="8" t="s">
        <v>1685</v>
      </c>
      <c r="E7" s="8">
        <v>5.8</v>
      </c>
      <c r="F7" s="202">
        <v>5.8</v>
      </c>
      <c r="G7" s="71">
        <v>5.8</v>
      </c>
      <c r="H7" s="93">
        <v>6</v>
      </c>
      <c r="I7" s="191">
        <v>7</v>
      </c>
      <c r="J7" s="190">
        <v>7.2</v>
      </c>
      <c r="K7" s="193">
        <v>7.4</v>
      </c>
      <c r="L7" s="193">
        <v>7.5</v>
      </c>
      <c r="M7" s="193">
        <v>7.5</v>
      </c>
      <c r="N7" s="193">
        <v>7.5</v>
      </c>
    </row>
    <row r="8" spans="1:14">
      <c r="A8" s="51" t="s">
        <v>1686</v>
      </c>
      <c r="B8" s="15" t="s">
        <v>1687</v>
      </c>
      <c r="C8" s="18">
        <v>1</v>
      </c>
      <c r="D8" s="8" t="s">
        <v>1688</v>
      </c>
      <c r="E8" s="8">
        <v>0.4</v>
      </c>
      <c r="F8" s="202">
        <v>0.4</v>
      </c>
      <c r="G8" s="71">
        <v>0.4</v>
      </c>
      <c r="H8" s="71">
        <v>0.5</v>
      </c>
      <c r="I8" s="194">
        <v>0.6</v>
      </c>
      <c r="J8" s="194">
        <v>0.7</v>
      </c>
      <c r="K8" s="195">
        <v>0.7</v>
      </c>
      <c r="L8" s="195">
        <v>0.8</v>
      </c>
      <c r="M8" s="195">
        <v>0.9</v>
      </c>
      <c r="N8" s="194">
        <v>1.1000000000000001</v>
      </c>
    </row>
    <row r="9" spans="1:14">
      <c r="A9" s="192" t="s">
        <v>1689</v>
      </c>
      <c r="B9" s="15" t="s">
        <v>1690</v>
      </c>
      <c r="C9" s="18">
        <v>1</v>
      </c>
      <c r="D9" s="8" t="s">
        <v>1691</v>
      </c>
      <c r="E9" s="8">
        <v>4.8</v>
      </c>
      <c r="F9" s="202">
        <v>4.4000000000000004</v>
      </c>
      <c r="G9" s="71">
        <v>3.2000000000000028</v>
      </c>
      <c r="H9" s="71">
        <v>3.8</v>
      </c>
      <c r="I9" s="193">
        <v>4.6000000000000085</v>
      </c>
      <c r="J9" s="193">
        <v>4.7999999999999829</v>
      </c>
      <c r="K9" s="193">
        <v>3.9999999999999858</v>
      </c>
      <c r="L9" s="193">
        <v>3.6000000000000085</v>
      </c>
      <c r="M9" s="193">
        <v>3.5999999999999943</v>
      </c>
      <c r="N9" s="193">
        <v>3.6000000000000085</v>
      </c>
    </row>
    <row r="10" spans="1:14">
      <c r="D10" s="24"/>
      <c r="E10" s="24"/>
      <c r="F10" s="24"/>
      <c r="K10" s="67"/>
      <c r="L10" s="67"/>
      <c r="M10" s="67"/>
      <c r="N10" s="67"/>
    </row>
    <row r="11" spans="1:14">
      <c r="K11" s="15"/>
      <c r="L11" s="15"/>
      <c r="M11" s="15"/>
      <c r="N11" s="15"/>
    </row>
    <row r="12" spans="1:14">
      <c r="A12" s="254" t="s">
        <v>1692</v>
      </c>
      <c r="B12" s="140"/>
      <c r="C12" s="140"/>
      <c r="D12" s="140"/>
      <c r="E12" s="140"/>
      <c r="F12" s="140"/>
      <c r="K12" s="15"/>
      <c r="L12" s="15"/>
      <c r="M12" s="15"/>
      <c r="N12" s="15"/>
    </row>
    <row r="13" spans="1:14">
      <c r="K13" s="15"/>
      <c r="L13" s="15"/>
      <c r="M13" s="15"/>
      <c r="N13" s="15"/>
    </row>
    <row r="14" spans="1:14">
      <c r="K14" s="15"/>
      <c r="L14" s="15"/>
      <c r="M14" s="15"/>
      <c r="N14" s="15"/>
    </row>
    <row r="15" spans="1:14">
      <c r="K15" s="15"/>
      <c r="L15" s="15"/>
      <c r="M15" s="15"/>
      <c r="N15" s="15"/>
    </row>
    <row r="16" spans="1:14">
      <c r="K16" s="15"/>
      <c r="L16" s="15"/>
      <c r="M16" s="15"/>
      <c r="N16" s="15"/>
    </row>
    <row r="17" spans="11:14">
      <c r="K17" s="15"/>
      <c r="L17" s="15"/>
      <c r="M17" s="15"/>
      <c r="N17" s="15"/>
    </row>
    <row r="18" spans="11:14">
      <c r="K18" s="15"/>
      <c r="L18" s="15"/>
      <c r="M18" s="15"/>
      <c r="N18" s="15"/>
    </row>
    <row r="19" spans="11:14">
      <c r="K19" s="15"/>
      <c r="L19" s="15"/>
      <c r="M19" s="15"/>
      <c r="N19" s="15"/>
    </row>
    <row r="20" spans="11:14">
      <c r="K20" s="15"/>
      <c r="L20" s="15"/>
      <c r="M20" s="15"/>
      <c r="N20" s="15"/>
    </row>
    <row r="21" spans="11:14">
      <c r="K21" s="15"/>
      <c r="L21" s="15"/>
      <c r="M21" s="15"/>
      <c r="N21" s="15"/>
    </row>
    <row r="22" spans="11:14">
      <c r="K22" s="15"/>
      <c r="L22" s="15"/>
      <c r="M22" s="15"/>
      <c r="N22" s="15"/>
    </row>
    <row r="23" spans="11:14">
      <c r="K23" s="15"/>
      <c r="L23" s="15"/>
      <c r="M23" s="15"/>
      <c r="N23" s="15"/>
    </row>
    <row r="24" spans="11:14">
      <c r="K24" s="15"/>
      <c r="L24" s="15"/>
      <c r="M24" s="15"/>
      <c r="N24" s="15"/>
    </row>
    <row r="25" spans="11:14">
      <c r="K25" s="15"/>
      <c r="L25" s="15"/>
      <c r="M25" s="15"/>
      <c r="N25" s="15"/>
    </row>
    <row r="26" spans="11:14">
      <c r="K26" s="15"/>
      <c r="L26" s="15"/>
      <c r="M26" s="15"/>
      <c r="N26" s="15"/>
    </row>
    <row r="27" spans="11:14">
      <c r="K27" s="15"/>
      <c r="L27" s="15"/>
      <c r="M27" s="15"/>
      <c r="N27" s="15"/>
    </row>
    <row r="28" spans="11:14">
      <c r="K28" s="15"/>
      <c r="L28" s="15"/>
      <c r="M28" s="15"/>
      <c r="N28" s="15"/>
    </row>
    <row r="29" spans="11:14">
      <c r="K29" s="15"/>
      <c r="L29" s="15"/>
      <c r="M29" s="15"/>
      <c r="N29" s="15"/>
    </row>
    <row r="30" spans="11:14">
      <c r="K30" s="15"/>
      <c r="L30" s="15"/>
      <c r="M30" s="15"/>
      <c r="N30" s="15"/>
    </row>
    <row r="31" spans="11:14">
      <c r="K31" s="15"/>
      <c r="L31" s="15"/>
      <c r="M31" s="15"/>
      <c r="N31" s="15"/>
    </row>
    <row r="32" spans="1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sheetData>
  <phoneticPr fontId="14" type="noConversion"/>
  <conditionalFormatting sqref="I5:I9">
    <cfRule type="cellIs" dxfId="1638" priority="59" operator="equal">
      <formula>"-"</formula>
    </cfRule>
  </conditionalFormatting>
  <conditionalFormatting sqref="I5:I9">
    <cfRule type="cellIs" dxfId="1637" priority="58" operator="equal">
      <formula>"-"</formula>
    </cfRule>
  </conditionalFormatting>
  <conditionalFormatting sqref="H5:H9">
    <cfRule type="cellIs" dxfId="1636" priority="56" stopIfTrue="1" operator="equal">
      <formula>"-"</formula>
    </cfRule>
    <cfRule type="containsText" dxfId="1635" priority="57" stopIfTrue="1" operator="containsText" text="leer">
      <formula>NOT(ISERROR(SEARCH("leer",H5)))</formula>
    </cfRule>
  </conditionalFormatting>
  <conditionalFormatting sqref="H5:H9">
    <cfRule type="cellIs" dxfId="1634" priority="54" stopIfTrue="1" operator="equal">
      <formula>"-"</formula>
    </cfRule>
    <cfRule type="containsText" dxfId="1633" priority="55" stopIfTrue="1" operator="containsText" text="leer">
      <formula>NOT(ISERROR(SEARCH("leer",H5)))</formula>
    </cfRule>
  </conditionalFormatting>
  <conditionalFormatting sqref="I5:I8">
    <cfRule type="cellIs" dxfId="1632" priority="53" operator="equal">
      <formula>"-"</formula>
    </cfRule>
  </conditionalFormatting>
  <conditionalFormatting sqref="G5:G9">
    <cfRule type="cellIs" dxfId="1631" priority="51" stopIfTrue="1" operator="equal">
      <formula>"-"</formula>
    </cfRule>
    <cfRule type="containsText" dxfId="1630" priority="52" stopIfTrue="1" operator="containsText" text="leer">
      <formula>NOT(ISERROR(SEARCH("leer",G5)))</formula>
    </cfRule>
  </conditionalFormatting>
  <conditionalFormatting sqref="G5:G9">
    <cfRule type="cellIs" dxfId="1629" priority="49" stopIfTrue="1" operator="equal">
      <formula>"-"</formula>
    </cfRule>
    <cfRule type="containsText" dxfId="1628" priority="50" stopIfTrue="1" operator="containsText" text="leer">
      <formula>NOT(ISERROR(SEARCH("leer",G5)))</formula>
    </cfRule>
  </conditionalFormatting>
  <conditionalFormatting sqref="G5:G9">
    <cfRule type="cellIs" dxfId="1627" priority="47" stopIfTrue="1" operator="equal">
      <formula>"-"</formula>
    </cfRule>
    <cfRule type="containsText" dxfId="1626" priority="48" stopIfTrue="1" operator="containsText" text="leer">
      <formula>NOT(ISERROR(SEARCH("leer",G5)))</formula>
    </cfRule>
  </conditionalFormatting>
  <conditionalFormatting sqref="G5:G9">
    <cfRule type="cellIs" dxfId="1625" priority="45" stopIfTrue="1" operator="equal">
      <formula>"-"</formula>
    </cfRule>
    <cfRule type="containsText" dxfId="1624" priority="46" stopIfTrue="1" operator="containsText" text="leer">
      <formula>NOT(ISERROR(SEARCH("leer",G5)))</formula>
    </cfRule>
  </conditionalFormatting>
  <conditionalFormatting sqref="G5:G9">
    <cfRule type="cellIs" dxfId="1623" priority="43" stopIfTrue="1" operator="equal">
      <formula>"-"</formula>
    </cfRule>
    <cfRule type="containsText" dxfId="1622" priority="44" stopIfTrue="1" operator="containsText" text="leer">
      <formula>NOT(ISERROR(SEARCH("leer",G5)))</formula>
    </cfRule>
  </conditionalFormatting>
  <conditionalFormatting sqref="G5:G9">
    <cfRule type="cellIs" dxfId="1621" priority="41" stopIfTrue="1" operator="equal">
      <formula>"-"</formula>
    </cfRule>
    <cfRule type="containsText" dxfId="1620" priority="42" stopIfTrue="1" operator="containsText" text="leer">
      <formula>NOT(ISERROR(SEARCH("leer",G5)))</formula>
    </cfRule>
  </conditionalFormatting>
  <conditionalFormatting sqref="G5:G9">
    <cfRule type="cellIs" dxfId="1619" priority="39" stopIfTrue="1" operator="equal">
      <formula>"-"</formula>
    </cfRule>
    <cfRule type="containsText" dxfId="1618" priority="40" stopIfTrue="1" operator="containsText" text="leer">
      <formula>NOT(ISERROR(SEARCH("leer",G5)))</formula>
    </cfRule>
  </conditionalFormatting>
  <conditionalFormatting sqref="G5:G9">
    <cfRule type="cellIs" dxfId="1617" priority="37" stopIfTrue="1" operator="equal">
      <formula>"-"</formula>
    </cfRule>
    <cfRule type="containsText" dxfId="1616" priority="38" stopIfTrue="1" operator="containsText" text="leer">
      <formula>NOT(ISERROR(SEARCH("leer",G5)))</formula>
    </cfRule>
  </conditionalFormatting>
  <conditionalFormatting sqref="G5:G9">
    <cfRule type="cellIs" dxfId="1615" priority="35" stopIfTrue="1" operator="equal">
      <formula>"-"</formula>
    </cfRule>
    <cfRule type="containsText" dxfId="1614" priority="36" stopIfTrue="1" operator="containsText" text="leer">
      <formula>NOT(ISERROR(SEARCH("leer",G5)))</formula>
    </cfRule>
  </conditionalFormatting>
  <conditionalFormatting sqref="G5:G9">
    <cfRule type="cellIs" dxfId="1613" priority="33" stopIfTrue="1" operator="equal">
      <formula>"-"</formula>
    </cfRule>
    <cfRule type="containsText" dxfId="1612" priority="34" stopIfTrue="1" operator="containsText" text="leer">
      <formula>NOT(ISERROR(SEARCH("leer",G5)))</formula>
    </cfRule>
  </conditionalFormatting>
  <conditionalFormatting sqref="G5:G9">
    <cfRule type="cellIs" dxfId="1611" priority="31" stopIfTrue="1" operator="equal">
      <formula>"-"</formula>
    </cfRule>
    <cfRule type="containsText" dxfId="1610" priority="32" stopIfTrue="1" operator="containsText" text="leer">
      <formula>NOT(ISERROR(SEARCH("leer",G5)))</formula>
    </cfRule>
  </conditionalFormatting>
  <conditionalFormatting sqref="G5:G9">
    <cfRule type="cellIs" dxfId="1609" priority="29" stopIfTrue="1" operator="equal">
      <formula>"-"</formula>
    </cfRule>
    <cfRule type="containsText" dxfId="1608" priority="30" stopIfTrue="1" operator="containsText" text="leer">
      <formula>NOT(ISERROR(SEARCH("leer",G5)))</formula>
    </cfRule>
  </conditionalFormatting>
  <conditionalFormatting sqref="G5:G9">
    <cfRule type="cellIs" dxfId="1607" priority="27" stopIfTrue="1" operator="equal">
      <formula>"-"</formula>
    </cfRule>
    <cfRule type="containsText" dxfId="1606" priority="28" stopIfTrue="1" operator="containsText" text="leer">
      <formula>NOT(ISERROR(SEARCH("leer",G5)))</formula>
    </cfRule>
  </conditionalFormatting>
  <conditionalFormatting sqref="G5:G9">
    <cfRule type="cellIs" dxfId="1605" priority="25" stopIfTrue="1" operator="equal">
      <formula>"-"</formula>
    </cfRule>
    <cfRule type="containsText" dxfId="1604" priority="26" stopIfTrue="1" operator="containsText" text="leer">
      <formula>NOT(ISERROR(SEARCH("leer",G5)))</formula>
    </cfRule>
  </conditionalFormatting>
  <conditionalFormatting sqref="F5:F7">
    <cfRule type="cellIs" dxfId="1603" priority="23" stopIfTrue="1" operator="equal">
      <formula>"-"</formula>
    </cfRule>
    <cfRule type="containsText" dxfId="1602" priority="24" stopIfTrue="1" operator="containsText" text="leer">
      <formula>NOT(ISERROR(SEARCH("leer",F5)))</formula>
    </cfRule>
  </conditionalFormatting>
  <conditionalFormatting sqref="F5:F7">
    <cfRule type="cellIs" dxfId="1601" priority="22" stopIfTrue="1" operator="equal">
      <formula>"-"</formula>
    </cfRule>
  </conditionalFormatting>
  <conditionalFormatting sqref="F5:F7">
    <cfRule type="cellIs" dxfId="1600" priority="20" stopIfTrue="1" operator="equal">
      <formula>"-"</formula>
    </cfRule>
    <cfRule type="containsText" dxfId="1599" priority="21" stopIfTrue="1" operator="containsText" text="leer">
      <formula>NOT(ISERROR(SEARCH("leer",F5)))</formula>
    </cfRule>
  </conditionalFormatting>
  <conditionalFormatting sqref="F5:F7">
    <cfRule type="cellIs" dxfId="1598" priority="19" stopIfTrue="1" operator="equal">
      <formula>"-"</formula>
    </cfRule>
  </conditionalFormatting>
  <conditionalFormatting sqref="F8:F9">
    <cfRule type="cellIs" dxfId="1597" priority="17" stopIfTrue="1" operator="equal">
      <formula>"-"</formula>
    </cfRule>
    <cfRule type="containsText" dxfId="1596" priority="18" stopIfTrue="1" operator="containsText" text="leer">
      <formula>NOT(ISERROR(SEARCH("leer",F8)))</formula>
    </cfRule>
  </conditionalFormatting>
  <conditionalFormatting sqref="F8:F9">
    <cfRule type="cellIs" dxfId="1595" priority="16" stopIfTrue="1" operator="equal">
      <formula>"-"</formula>
    </cfRule>
  </conditionalFormatting>
  <conditionalFormatting sqref="F8:F9">
    <cfRule type="cellIs" dxfId="1594" priority="14" stopIfTrue="1" operator="equal">
      <formula>"-"</formula>
    </cfRule>
    <cfRule type="containsText" dxfId="1593" priority="15" stopIfTrue="1" operator="containsText" text="leer">
      <formula>NOT(ISERROR(SEARCH("leer",F8)))</formula>
    </cfRule>
  </conditionalFormatting>
  <conditionalFormatting sqref="F8:F9">
    <cfRule type="cellIs" dxfId="1592" priority="13" stopIfTrue="1" operator="equal">
      <formula>"-"</formula>
    </cfRule>
  </conditionalFormatting>
  <conditionalFormatting sqref="F5:F7">
    <cfRule type="cellIs" dxfId="1591" priority="11" stopIfTrue="1" operator="equal">
      <formula>"-"</formula>
    </cfRule>
    <cfRule type="containsText" dxfId="1590" priority="12" stopIfTrue="1" operator="containsText" text="leer">
      <formula>NOT(ISERROR(SEARCH("leer",F5)))</formula>
    </cfRule>
  </conditionalFormatting>
  <conditionalFormatting sqref="F5:F7">
    <cfRule type="cellIs" dxfId="1589" priority="10" stopIfTrue="1" operator="equal">
      <formula>"-"</formula>
    </cfRule>
  </conditionalFormatting>
  <conditionalFormatting sqref="F5:F7">
    <cfRule type="cellIs" dxfId="1588" priority="8" stopIfTrue="1" operator="equal">
      <formula>"-"</formula>
    </cfRule>
    <cfRule type="containsText" dxfId="1587" priority="9" stopIfTrue="1" operator="containsText" text="leer">
      <formula>NOT(ISERROR(SEARCH("leer",F5)))</formula>
    </cfRule>
  </conditionalFormatting>
  <conditionalFormatting sqref="F5:F7">
    <cfRule type="cellIs" dxfId="1586" priority="7" stopIfTrue="1" operator="equal">
      <formula>"-"</formula>
    </cfRule>
  </conditionalFormatting>
  <conditionalFormatting sqref="F8:F9">
    <cfRule type="cellIs" dxfId="1585" priority="5" stopIfTrue="1" operator="equal">
      <formula>"-"</formula>
    </cfRule>
    <cfRule type="containsText" dxfId="1584" priority="6" stopIfTrue="1" operator="containsText" text="leer">
      <formula>NOT(ISERROR(SEARCH("leer",F8)))</formula>
    </cfRule>
  </conditionalFormatting>
  <conditionalFormatting sqref="F8:F9">
    <cfRule type="cellIs" dxfId="1583" priority="4" stopIfTrue="1" operator="equal">
      <formula>"-"</formula>
    </cfRule>
  </conditionalFormatting>
  <conditionalFormatting sqref="F8:F9">
    <cfRule type="cellIs" dxfId="1582" priority="2" stopIfTrue="1" operator="equal">
      <formula>"-"</formula>
    </cfRule>
    <cfRule type="containsText" dxfId="1581" priority="3" stopIfTrue="1" operator="containsText" text="leer">
      <formula>NOT(ISERROR(SEARCH("leer",F8)))</formula>
    </cfRule>
  </conditionalFormatting>
  <conditionalFormatting sqref="F8:F9">
    <cfRule type="cellIs" dxfId="158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workbookViewId="0">
      <selection activeCell="E5" sqref="E5"/>
    </sheetView>
  </sheetViews>
  <sheetFormatPr baseColWidth="10" defaultColWidth="10.7109375" defaultRowHeight="12.75"/>
  <cols>
    <col min="1" max="1" width="17" style="51" customWidth="1"/>
    <col min="2" max="2" width="24.42578125" style="15" customWidth="1"/>
    <col min="3" max="3" width="8.140625" style="18" customWidth="1"/>
    <col min="4" max="4" width="12.28515625" style="8" customWidth="1"/>
    <col min="5" max="6" width="11.42578125" style="8" customWidth="1"/>
    <col min="7" max="8" width="11.28515625" style="18" customWidth="1"/>
    <col min="9" max="14" width="11.42578125" style="18" customWidth="1"/>
    <col min="15" max="16384" width="10.7109375" style="15"/>
  </cols>
  <sheetData>
    <row r="1" spans="1:14" s="5" customFormat="1">
      <c r="A1" s="97" t="s">
        <v>1693</v>
      </c>
    </row>
    <row r="2" spans="1:14" s="5" customFormat="1">
      <c r="A2" s="97"/>
    </row>
    <row r="3" spans="1:14" s="65" customFormat="1">
      <c r="A3" s="107" t="s">
        <v>1694</v>
      </c>
      <c r="C3" s="5" t="s">
        <v>1695</v>
      </c>
      <c r="D3" s="5" t="s">
        <v>1696</v>
      </c>
      <c r="E3" s="64">
        <v>2013</v>
      </c>
      <c r="F3" s="64">
        <v>2012</v>
      </c>
      <c r="G3" s="64">
        <v>2011</v>
      </c>
      <c r="H3" s="64">
        <v>2010</v>
      </c>
      <c r="I3" s="64">
        <v>2009</v>
      </c>
      <c r="J3" s="64">
        <v>2008</v>
      </c>
      <c r="K3" s="64">
        <v>2007</v>
      </c>
      <c r="L3" s="64">
        <v>2006</v>
      </c>
      <c r="M3" s="64">
        <v>2005</v>
      </c>
      <c r="N3" s="64">
        <v>2004</v>
      </c>
    </row>
    <row r="4" spans="1:14">
      <c r="K4" s="67"/>
      <c r="L4" s="67"/>
      <c r="M4" s="67"/>
      <c r="N4" s="67"/>
    </row>
    <row r="5" spans="1:14">
      <c r="A5" s="51" t="s">
        <v>1697</v>
      </c>
      <c r="B5" s="15" t="s">
        <v>1698</v>
      </c>
      <c r="C5" s="18">
        <v>1</v>
      </c>
      <c r="D5" s="8" t="s">
        <v>1699</v>
      </c>
      <c r="E5" s="8">
        <v>85.1</v>
      </c>
      <c r="F5" s="202">
        <v>85.7</v>
      </c>
      <c r="G5" s="71">
        <v>86.4</v>
      </c>
      <c r="H5" s="93">
        <v>87</v>
      </c>
      <c r="I5" s="191">
        <v>88.1</v>
      </c>
      <c r="J5" s="191">
        <v>88.8</v>
      </c>
      <c r="K5" s="193">
        <v>89.8</v>
      </c>
      <c r="L5" s="193">
        <v>89.6</v>
      </c>
      <c r="M5" s="193">
        <v>89.4</v>
      </c>
      <c r="N5" s="193">
        <v>89.1</v>
      </c>
    </row>
    <row r="6" spans="1:14">
      <c r="A6" s="51" t="s">
        <v>1700</v>
      </c>
      <c r="B6" s="15" t="s">
        <v>1701</v>
      </c>
      <c r="C6" s="18">
        <v>1</v>
      </c>
      <c r="D6" s="8" t="s">
        <v>1702</v>
      </c>
      <c r="E6" s="8">
        <v>14.9</v>
      </c>
      <c r="F6" s="202">
        <v>14.299999999999997</v>
      </c>
      <c r="G6" s="71">
        <v>13.6</v>
      </c>
      <c r="H6" s="93">
        <v>13</v>
      </c>
      <c r="I6" s="191">
        <v>11.9</v>
      </c>
      <c r="J6" s="191">
        <v>11.2</v>
      </c>
      <c r="K6" s="193">
        <v>10.199999999999999</v>
      </c>
      <c r="L6" s="193">
        <v>10.4</v>
      </c>
      <c r="M6" s="193">
        <v>10.6</v>
      </c>
      <c r="N6" s="193">
        <v>10.9</v>
      </c>
    </row>
    <row r="7" spans="1:14">
      <c r="A7" s="51" t="s">
        <v>1703</v>
      </c>
      <c r="B7" s="15" t="s">
        <v>1704</v>
      </c>
      <c r="C7" s="18">
        <v>1</v>
      </c>
      <c r="D7" s="8" t="s">
        <v>1705</v>
      </c>
      <c r="E7" s="8">
        <v>23.4</v>
      </c>
      <c r="F7" s="202">
        <v>24.7</v>
      </c>
      <c r="G7" s="71">
        <v>25.9</v>
      </c>
      <c r="H7" s="93">
        <v>27.1</v>
      </c>
      <c r="I7" s="191">
        <v>29.2</v>
      </c>
      <c r="J7" s="190">
        <v>31.2</v>
      </c>
      <c r="K7" s="193">
        <v>34.299999999999997</v>
      </c>
      <c r="L7" s="193">
        <v>34.6</v>
      </c>
      <c r="M7" s="193">
        <v>35.1</v>
      </c>
      <c r="N7" s="193">
        <v>35</v>
      </c>
    </row>
    <row r="8" spans="1:14">
      <c r="A8" s="51" t="s">
        <v>1706</v>
      </c>
      <c r="B8" s="15" t="s">
        <v>1707</v>
      </c>
      <c r="C8" s="18">
        <v>1</v>
      </c>
      <c r="D8" s="8" t="s">
        <v>1708</v>
      </c>
      <c r="E8" s="8">
        <v>12</v>
      </c>
      <c r="F8" s="202">
        <v>11.6</v>
      </c>
      <c r="G8" s="71">
        <v>11.1</v>
      </c>
      <c r="H8" s="93">
        <v>10.199999999999999</v>
      </c>
      <c r="I8" s="191">
        <v>10.3</v>
      </c>
      <c r="J8" s="190">
        <v>8.4</v>
      </c>
      <c r="K8" s="193">
        <v>6.5</v>
      </c>
      <c r="L8" s="193">
        <v>5.2</v>
      </c>
      <c r="M8" s="193">
        <v>4.4000000000000004</v>
      </c>
      <c r="N8" s="193">
        <v>3.7</v>
      </c>
    </row>
    <row r="9" spans="1:14">
      <c r="A9" s="51" t="s">
        <v>1709</v>
      </c>
      <c r="B9" s="15" t="s">
        <v>1710</v>
      </c>
      <c r="C9" s="18">
        <v>1</v>
      </c>
      <c r="D9" s="8" t="s">
        <v>1711</v>
      </c>
      <c r="E9" s="8">
        <v>6.6</v>
      </c>
      <c r="F9" s="269">
        <v>7</v>
      </c>
      <c r="G9" s="71">
        <v>7.2</v>
      </c>
      <c r="H9" s="93">
        <v>7.7</v>
      </c>
      <c r="I9" s="191">
        <v>8.8000000000000007</v>
      </c>
      <c r="J9" s="190">
        <v>9.6999999999999993</v>
      </c>
      <c r="K9" s="193">
        <v>12.1</v>
      </c>
      <c r="L9" s="193">
        <v>13.9</v>
      </c>
      <c r="M9" s="193">
        <v>14.9</v>
      </c>
      <c r="N9" s="193">
        <v>15.8</v>
      </c>
    </row>
    <row r="10" spans="1:14">
      <c r="A10" s="134" t="s">
        <v>1712</v>
      </c>
      <c r="B10" s="15" t="s">
        <v>1713</v>
      </c>
      <c r="C10" s="18">
        <v>1</v>
      </c>
      <c r="D10" s="8" t="s">
        <v>1714</v>
      </c>
      <c r="E10" s="8">
        <v>7.6</v>
      </c>
      <c r="F10" s="202">
        <v>7.1</v>
      </c>
      <c r="G10" s="71">
        <v>7.2</v>
      </c>
      <c r="H10" s="93">
        <v>7.2</v>
      </c>
      <c r="I10" s="191">
        <v>7.9</v>
      </c>
      <c r="J10" s="190">
        <v>7.7</v>
      </c>
      <c r="K10" s="193">
        <v>8.5</v>
      </c>
      <c r="L10" s="193">
        <v>8.4</v>
      </c>
      <c r="M10" s="193">
        <v>8.4</v>
      </c>
      <c r="N10" s="193">
        <v>8.4</v>
      </c>
    </row>
    <row r="11" spans="1:14">
      <c r="A11" s="51" t="s">
        <v>1715</v>
      </c>
      <c r="B11" s="15" t="s">
        <v>1716</v>
      </c>
      <c r="C11" s="18">
        <v>1</v>
      </c>
      <c r="D11" s="8" t="s">
        <v>1717</v>
      </c>
      <c r="E11" s="8">
        <v>5.7</v>
      </c>
      <c r="F11" s="202">
        <v>5.9</v>
      </c>
      <c r="G11" s="93">
        <v>6</v>
      </c>
      <c r="H11" s="93">
        <v>6.6</v>
      </c>
      <c r="I11" s="191">
        <v>6.2</v>
      </c>
      <c r="J11" s="190">
        <v>6.3</v>
      </c>
      <c r="K11" s="193">
        <v>6.3</v>
      </c>
      <c r="L11" s="193">
        <v>6.6</v>
      </c>
      <c r="M11" s="193">
        <v>6.9</v>
      </c>
      <c r="N11" s="193">
        <v>7.1</v>
      </c>
    </row>
    <row r="12" spans="1:14">
      <c r="A12" s="51" t="s">
        <v>1718</v>
      </c>
      <c r="B12" s="15" t="s">
        <v>1719</v>
      </c>
      <c r="C12" s="18">
        <v>1</v>
      </c>
      <c r="D12" s="8" t="s">
        <v>1720</v>
      </c>
      <c r="E12" s="8">
        <v>6.4</v>
      </c>
      <c r="F12" s="202">
        <v>6.3</v>
      </c>
      <c r="G12" s="71">
        <v>6.2</v>
      </c>
      <c r="H12" s="93">
        <v>5.8</v>
      </c>
      <c r="I12" s="191">
        <v>6.6</v>
      </c>
      <c r="J12" s="190">
        <v>5.8</v>
      </c>
      <c r="K12" s="193">
        <v>5.2</v>
      </c>
      <c r="L12" s="193">
        <v>4.9000000000000004</v>
      </c>
      <c r="M12" s="193">
        <v>4.5999999999999996</v>
      </c>
      <c r="N12" s="193">
        <v>4.2</v>
      </c>
    </row>
    <row r="13" spans="1:14">
      <c r="A13" s="51" t="s">
        <v>1721</v>
      </c>
      <c r="B13" s="15" t="s">
        <v>1722</v>
      </c>
      <c r="C13" s="18">
        <v>1</v>
      </c>
      <c r="D13" s="8" t="s">
        <v>1723</v>
      </c>
      <c r="E13" s="8">
        <v>38.299999999999997</v>
      </c>
      <c r="F13" s="202">
        <v>37.400000000000006</v>
      </c>
      <c r="G13" s="71">
        <v>36.399999999999991</v>
      </c>
      <c r="H13" s="93">
        <v>35.4</v>
      </c>
      <c r="I13" s="191">
        <v>31</v>
      </c>
      <c r="J13" s="191">
        <v>30.900000000000006</v>
      </c>
      <c r="K13" s="191">
        <v>27.099999999999994</v>
      </c>
      <c r="L13" s="191">
        <v>26.399999999999991</v>
      </c>
      <c r="M13" s="191">
        <v>25.700000000000003</v>
      </c>
      <c r="N13" s="191">
        <v>25.799999999999997</v>
      </c>
    </row>
    <row r="14" spans="1:14" ht="25.5">
      <c r="A14" s="201" t="s">
        <v>1724</v>
      </c>
      <c r="B14" s="15" t="s">
        <v>1725</v>
      </c>
      <c r="C14" s="18">
        <v>1</v>
      </c>
      <c r="D14" s="8" t="s">
        <v>1726</v>
      </c>
      <c r="E14" s="8">
        <v>144</v>
      </c>
      <c r="F14" s="202">
        <v>140</v>
      </c>
      <c r="G14" s="71">
        <v>140</v>
      </c>
      <c r="H14" s="71">
        <v>133</v>
      </c>
      <c r="I14" s="187">
        <v>117</v>
      </c>
      <c r="J14" s="190">
        <v>121</v>
      </c>
      <c r="K14" s="188">
        <v>119</v>
      </c>
      <c r="L14" s="188">
        <v>115</v>
      </c>
      <c r="M14" s="188">
        <v>111</v>
      </c>
      <c r="N14" s="188">
        <v>114</v>
      </c>
    </row>
    <row r="15" spans="1:14">
      <c r="A15" s="201"/>
      <c r="G15" s="71"/>
      <c r="H15" s="71"/>
      <c r="I15" s="187"/>
      <c r="J15" s="190"/>
      <c r="K15" s="188"/>
      <c r="L15" s="188"/>
      <c r="M15" s="188"/>
      <c r="N15" s="188"/>
    </row>
    <row r="16" spans="1:14">
      <c r="K16" s="15"/>
      <c r="L16" s="15"/>
      <c r="M16" s="15"/>
      <c r="N16" s="15"/>
    </row>
    <row r="17" spans="1:14">
      <c r="A17" s="254" t="s">
        <v>1727</v>
      </c>
      <c r="B17" s="140"/>
      <c r="C17" s="140"/>
      <c r="D17" s="140"/>
      <c r="E17" s="140"/>
      <c r="F17" s="140"/>
      <c r="K17" s="15"/>
      <c r="L17" s="15"/>
      <c r="M17" s="15"/>
      <c r="N17" s="15"/>
    </row>
    <row r="18" spans="1:14">
      <c r="K18" s="15"/>
      <c r="L18" s="15"/>
      <c r="M18" s="15"/>
      <c r="N18" s="15"/>
    </row>
    <row r="19" spans="1:14">
      <c r="K19" s="15"/>
      <c r="L19" s="15"/>
      <c r="M19" s="15"/>
      <c r="N19" s="15"/>
    </row>
    <row r="20" spans="1:14">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row r="196" spans="11:14">
      <c r="K196" s="15"/>
      <c r="L196" s="15"/>
      <c r="M196" s="15"/>
      <c r="N196" s="15"/>
    </row>
    <row r="197" spans="11:14">
      <c r="K197" s="15"/>
      <c r="L197" s="15"/>
      <c r="M197" s="15"/>
      <c r="N197" s="15"/>
    </row>
    <row r="198" spans="11:14">
      <c r="K198" s="15"/>
      <c r="L198" s="15"/>
      <c r="M198" s="15"/>
      <c r="N198" s="15"/>
    </row>
    <row r="199" spans="11:14">
      <c r="K199" s="15"/>
      <c r="L199" s="15"/>
      <c r="M199" s="15"/>
      <c r="N199" s="15"/>
    </row>
    <row r="200" spans="11:14">
      <c r="K200" s="15"/>
      <c r="L200" s="15"/>
      <c r="M200" s="15"/>
      <c r="N200" s="15"/>
    </row>
    <row r="201" spans="11:14">
      <c r="K201" s="15"/>
      <c r="L201" s="15"/>
      <c r="M201" s="15"/>
      <c r="N201" s="15"/>
    </row>
  </sheetData>
  <phoneticPr fontId="14" type="noConversion"/>
  <conditionalFormatting sqref="I5:I15">
    <cfRule type="cellIs" dxfId="1579" priority="46" operator="equal">
      <formula>"-"</formula>
    </cfRule>
  </conditionalFormatting>
  <conditionalFormatting sqref="H5:H15">
    <cfRule type="cellIs" dxfId="1578" priority="43" stopIfTrue="1" operator="equal">
      <formula>"-"</formula>
    </cfRule>
    <cfRule type="containsText" dxfId="1577" priority="44" stopIfTrue="1" operator="containsText" text="leer">
      <formula>NOT(ISERROR(SEARCH("leer",H5)))</formula>
    </cfRule>
  </conditionalFormatting>
  <conditionalFormatting sqref="J13:N13">
    <cfRule type="cellIs" dxfId="1576" priority="40" operator="equal">
      <formula>"-"</formula>
    </cfRule>
  </conditionalFormatting>
  <conditionalFormatting sqref="J13:N13">
    <cfRule type="cellIs" dxfId="1575" priority="39" operator="equal">
      <formula>"-"</formula>
    </cfRule>
  </conditionalFormatting>
  <conditionalFormatting sqref="G5:G15">
    <cfRule type="cellIs" dxfId="1574" priority="35" stopIfTrue="1" operator="equal">
      <formula>"-"</formula>
    </cfRule>
    <cfRule type="containsText" dxfId="1573" priority="36" stopIfTrue="1" operator="containsText" text="leer">
      <formula>NOT(ISERROR(SEARCH("leer",G5)))</formula>
    </cfRule>
  </conditionalFormatting>
  <conditionalFormatting sqref="G5:G15">
    <cfRule type="cellIs" dxfId="1572" priority="33" stopIfTrue="1" operator="equal">
      <formula>"-"</formula>
    </cfRule>
    <cfRule type="containsText" dxfId="1571" priority="34" stopIfTrue="1" operator="containsText" text="leer">
      <formula>NOT(ISERROR(SEARCH("leer",G5)))</formula>
    </cfRule>
  </conditionalFormatting>
  <conditionalFormatting sqref="G5:G15">
    <cfRule type="cellIs" dxfId="1570" priority="31" stopIfTrue="1" operator="equal">
      <formula>"-"</formula>
    </cfRule>
    <cfRule type="containsText" dxfId="1569" priority="32" stopIfTrue="1" operator="containsText" text="leer">
      <formula>NOT(ISERROR(SEARCH("leer",G5)))</formula>
    </cfRule>
  </conditionalFormatting>
  <conditionalFormatting sqref="G5:G15">
    <cfRule type="cellIs" dxfId="1568" priority="29" stopIfTrue="1" operator="equal">
      <formula>"-"</formula>
    </cfRule>
    <cfRule type="containsText" dxfId="1567" priority="30" stopIfTrue="1" operator="containsText" text="leer">
      <formula>NOT(ISERROR(SEARCH("leer",G5)))</formula>
    </cfRule>
  </conditionalFormatting>
  <conditionalFormatting sqref="G5:G15">
    <cfRule type="cellIs" dxfId="1566" priority="27" stopIfTrue="1" operator="equal">
      <formula>"-"</formula>
    </cfRule>
    <cfRule type="containsText" dxfId="1565" priority="28" stopIfTrue="1" operator="containsText" text="leer">
      <formula>NOT(ISERROR(SEARCH("leer",G5)))</formula>
    </cfRule>
  </conditionalFormatting>
  <conditionalFormatting sqref="G5:G15">
    <cfRule type="cellIs" dxfId="1564" priority="25" stopIfTrue="1" operator="equal">
      <formula>"-"</formula>
    </cfRule>
    <cfRule type="containsText" dxfId="1563" priority="26" stopIfTrue="1" operator="containsText" text="leer">
      <formula>NOT(ISERROR(SEARCH("leer",G5)))</formula>
    </cfRule>
  </conditionalFormatting>
  <conditionalFormatting sqref="G5:G15">
    <cfRule type="cellIs" dxfId="1562" priority="23" stopIfTrue="1" operator="equal">
      <formula>"-"</formula>
    </cfRule>
    <cfRule type="containsText" dxfId="1561" priority="24" stopIfTrue="1" operator="containsText" text="leer">
      <formula>NOT(ISERROR(SEARCH("leer",G5)))</formula>
    </cfRule>
  </conditionalFormatting>
  <conditionalFormatting sqref="G5:G15">
    <cfRule type="cellIs" dxfId="1560" priority="21" stopIfTrue="1" operator="equal">
      <formula>"-"</formula>
    </cfRule>
    <cfRule type="containsText" dxfId="1559" priority="22" stopIfTrue="1" operator="containsText" text="leer">
      <formula>NOT(ISERROR(SEARCH("leer",G5)))</formula>
    </cfRule>
  </conditionalFormatting>
  <conditionalFormatting sqref="G5:G15">
    <cfRule type="cellIs" dxfId="1558" priority="19" stopIfTrue="1" operator="equal">
      <formula>"-"</formula>
    </cfRule>
    <cfRule type="containsText" dxfId="1557" priority="20" stopIfTrue="1" operator="containsText" text="leer">
      <formula>NOT(ISERROR(SEARCH("leer",G5)))</formula>
    </cfRule>
  </conditionalFormatting>
  <conditionalFormatting sqref="G5:G15">
    <cfRule type="cellIs" dxfId="1556" priority="17" stopIfTrue="1" operator="equal">
      <formula>"-"</formula>
    </cfRule>
    <cfRule type="containsText" dxfId="1555" priority="18" stopIfTrue="1" operator="containsText" text="leer">
      <formula>NOT(ISERROR(SEARCH("leer",G5)))</formula>
    </cfRule>
  </conditionalFormatting>
  <conditionalFormatting sqref="G5:G15">
    <cfRule type="cellIs" dxfId="1554" priority="15" stopIfTrue="1" operator="equal">
      <formula>"-"</formula>
    </cfRule>
    <cfRule type="containsText" dxfId="1553" priority="16" stopIfTrue="1" operator="containsText" text="leer">
      <formula>NOT(ISERROR(SEARCH("leer",G5)))</formula>
    </cfRule>
  </conditionalFormatting>
  <conditionalFormatting sqref="G5:G15">
    <cfRule type="cellIs" dxfId="1552" priority="13" stopIfTrue="1" operator="equal">
      <formula>"-"</formula>
    </cfRule>
    <cfRule type="containsText" dxfId="1551" priority="14" stopIfTrue="1" operator="containsText" text="leer">
      <formula>NOT(ISERROR(SEARCH("leer",G5)))</formula>
    </cfRule>
  </conditionalFormatting>
  <conditionalFormatting sqref="F5:F14">
    <cfRule type="cellIs" dxfId="1550" priority="11" stopIfTrue="1" operator="equal">
      <formula>"-"</formula>
    </cfRule>
    <cfRule type="containsText" dxfId="1549" priority="12" stopIfTrue="1" operator="containsText" text="leer">
      <formula>NOT(ISERROR(SEARCH("leer",F5)))</formula>
    </cfRule>
  </conditionalFormatting>
  <conditionalFormatting sqref="F5:F14">
    <cfRule type="cellIs" dxfId="1548" priority="10" stopIfTrue="1" operator="equal">
      <formula>"-"</formula>
    </cfRule>
  </conditionalFormatting>
  <conditionalFormatting sqref="F5:F14">
    <cfRule type="cellIs" dxfId="1547" priority="8" stopIfTrue="1" operator="equal">
      <formula>"-"</formula>
    </cfRule>
    <cfRule type="containsText" dxfId="1546" priority="9" stopIfTrue="1" operator="containsText" text="leer">
      <formula>NOT(ISERROR(SEARCH("leer",F5)))</formula>
    </cfRule>
  </conditionalFormatting>
  <conditionalFormatting sqref="F5:F14">
    <cfRule type="cellIs" dxfId="1545" priority="7" stopIfTrue="1" operator="equal">
      <formula>"-"</formula>
    </cfRule>
  </conditionalFormatting>
  <conditionalFormatting sqref="F5:F14">
    <cfRule type="cellIs" dxfId="1544" priority="5" stopIfTrue="1" operator="equal">
      <formula>"-"</formula>
    </cfRule>
    <cfRule type="containsText" dxfId="1543" priority="6" stopIfTrue="1" operator="containsText" text="leer">
      <formula>NOT(ISERROR(SEARCH("leer",F5)))</formula>
    </cfRule>
  </conditionalFormatting>
  <conditionalFormatting sqref="F5:F14">
    <cfRule type="cellIs" dxfId="1542" priority="4" stopIfTrue="1" operator="equal">
      <formula>"-"</formula>
    </cfRule>
  </conditionalFormatting>
  <conditionalFormatting sqref="F5:F14">
    <cfRule type="cellIs" dxfId="1541" priority="2" stopIfTrue="1" operator="equal">
      <formula>"-"</formula>
    </cfRule>
    <cfRule type="containsText" dxfId="1540" priority="3" stopIfTrue="1" operator="containsText" text="leer">
      <formula>NOT(ISERROR(SEARCH("leer",F5)))</formula>
    </cfRule>
  </conditionalFormatting>
  <conditionalFormatting sqref="F5:F14">
    <cfRule type="cellIs" dxfId="153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showRuler="0" workbookViewId="0">
      <selection activeCell="E6" sqref="E6"/>
    </sheetView>
  </sheetViews>
  <sheetFormatPr baseColWidth="10" defaultColWidth="11.42578125" defaultRowHeight="12.75"/>
  <cols>
    <col min="1" max="1" width="21.85546875" customWidth="1"/>
    <col min="2" max="2" width="37.42578125" customWidth="1"/>
    <col min="4" max="4" width="12.28515625" style="8" customWidth="1"/>
    <col min="5" max="6" width="11.42578125" style="8" customWidth="1"/>
  </cols>
  <sheetData>
    <row r="1" spans="1:15" s="5" customFormat="1">
      <c r="A1" s="97" t="s">
        <v>1728</v>
      </c>
    </row>
    <row r="2" spans="1:15" s="5" customFormat="1">
      <c r="A2" s="97"/>
    </row>
    <row r="3" spans="1:15">
      <c r="A3" s="4" t="s">
        <v>1729</v>
      </c>
      <c r="B3" s="4"/>
      <c r="C3" s="5" t="s">
        <v>1730</v>
      </c>
      <c r="D3" s="5" t="s">
        <v>1731</v>
      </c>
      <c r="E3" s="24">
        <v>2013</v>
      </c>
      <c r="F3" s="24">
        <v>2012</v>
      </c>
      <c r="G3" s="24">
        <v>2011</v>
      </c>
      <c r="H3" s="24">
        <v>2010</v>
      </c>
      <c r="I3" s="24">
        <v>2009</v>
      </c>
      <c r="J3" s="24">
        <v>2008</v>
      </c>
      <c r="K3" s="4">
        <v>2007</v>
      </c>
      <c r="L3" s="4">
        <v>2006</v>
      </c>
      <c r="M3" s="4">
        <v>2005</v>
      </c>
      <c r="N3" s="4">
        <v>2004</v>
      </c>
    </row>
    <row r="5" spans="1:15">
      <c r="A5" s="4" t="s">
        <v>1732</v>
      </c>
      <c r="B5" s="5"/>
      <c r="C5" s="5"/>
      <c r="G5" s="5"/>
      <c r="H5" s="5"/>
      <c r="I5" s="5"/>
      <c r="J5" s="5"/>
      <c r="K5" s="5"/>
      <c r="L5" s="5"/>
      <c r="M5" s="5"/>
      <c r="N5" s="5"/>
    </row>
    <row r="6" spans="1:15">
      <c r="A6" s="5" t="s">
        <v>1733</v>
      </c>
      <c r="B6" s="15" t="s">
        <v>1734</v>
      </c>
      <c r="C6" s="18">
        <v>1</v>
      </c>
      <c r="D6" s="8" t="s">
        <v>1735</v>
      </c>
      <c r="E6" s="269">
        <v>0.7414526622821811</v>
      </c>
      <c r="F6" s="202">
        <v>0.7</v>
      </c>
      <c r="G6" s="71">
        <v>0.7</v>
      </c>
      <c r="H6" s="93">
        <v>0.6</v>
      </c>
      <c r="I6" s="160">
        <v>0.6</v>
      </c>
      <c r="J6" s="18">
        <v>0.7</v>
      </c>
      <c r="K6" s="18">
        <v>0.7</v>
      </c>
      <c r="L6" s="43">
        <v>0.72263723862857954</v>
      </c>
      <c r="M6" s="43">
        <v>0.75853436192007206</v>
      </c>
      <c r="N6" s="18">
        <v>0.8</v>
      </c>
      <c r="O6" s="76"/>
    </row>
    <row r="7" spans="1:15">
      <c r="A7" s="30" t="s">
        <v>1736</v>
      </c>
      <c r="B7" s="15" t="s">
        <v>1737</v>
      </c>
      <c r="C7" s="18">
        <v>1</v>
      </c>
      <c r="D7" s="8" t="s">
        <v>1738</v>
      </c>
      <c r="E7" s="27">
        <v>12.746129869178008</v>
      </c>
      <c r="F7" s="202">
        <v>12.8</v>
      </c>
      <c r="G7" s="71">
        <v>11.3</v>
      </c>
      <c r="H7" s="93">
        <v>11</v>
      </c>
      <c r="I7" s="160">
        <v>11.4</v>
      </c>
      <c r="J7" s="43">
        <v>11</v>
      </c>
      <c r="K7" s="18">
        <v>10.8</v>
      </c>
      <c r="L7" s="43">
        <v>10.947345763682705</v>
      </c>
      <c r="M7" s="43">
        <v>11.456261211366733</v>
      </c>
      <c r="N7" s="18">
        <v>12.2</v>
      </c>
      <c r="O7" s="76"/>
    </row>
    <row r="8" spans="1:15">
      <c r="A8" s="30" t="s">
        <v>1739</v>
      </c>
      <c r="B8" s="15" t="s">
        <v>1740</v>
      </c>
      <c r="C8" s="18">
        <v>1</v>
      </c>
      <c r="D8" s="8" t="s">
        <v>1741</v>
      </c>
      <c r="E8" s="27">
        <v>18.596085994914251</v>
      </c>
      <c r="F8" s="202">
        <v>18.600000000000001</v>
      </c>
      <c r="G8" s="71">
        <v>20.3</v>
      </c>
      <c r="H8" s="93">
        <v>21.7</v>
      </c>
      <c r="I8" s="162">
        <v>23</v>
      </c>
      <c r="J8" s="18">
        <v>24.3</v>
      </c>
      <c r="K8" s="18">
        <v>25.5</v>
      </c>
      <c r="L8" s="43">
        <v>26.617106492079223</v>
      </c>
      <c r="M8" s="43">
        <v>28.273228971641984</v>
      </c>
      <c r="N8" s="18">
        <v>29.8</v>
      </c>
      <c r="O8" s="76"/>
    </row>
    <row r="9" spans="1:15">
      <c r="A9" s="30" t="s">
        <v>1742</v>
      </c>
      <c r="B9" s="15" t="s">
        <v>1743</v>
      </c>
      <c r="C9" s="18">
        <v>1</v>
      </c>
      <c r="D9" s="8" t="s">
        <v>1744</v>
      </c>
      <c r="E9" s="27">
        <v>33.341698738199248</v>
      </c>
      <c r="F9" s="202">
        <v>33.299999999999997</v>
      </c>
      <c r="G9" s="71">
        <v>33.6</v>
      </c>
      <c r="H9" s="93">
        <v>33.6</v>
      </c>
      <c r="I9" s="160">
        <v>33.4</v>
      </c>
      <c r="J9" s="18">
        <v>33.200000000000003</v>
      </c>
      <c r="K9" s="18">
        <v>33.200000000000003</v>
      </c>
      <c r="L9" s="43">
        <v>32.641711619999484</v>
      </c>
      <c r="M9" s="43">
        <v>31.863644294578354</v>
      </c>
      <c r="N9" s="18">
        <v>30.9</v>
      </c>
      <c r="O9" s="76"/>
    </row>
    <row r="10" spans="1:15">
      <c r="A10" s="30" t="s">
        <v>1745</v>
      </c>
      <c r="B10" s="15" t="s">
        <v>1746</v>
      </c>
      <c r="C10" s="18">
        <v>1</v>
      </c>
      <c r="D10" s="8" t="s">
        <v>1747</v>
      </c>
      <c r="E10" s="27">
        <v>28.424184389991645</v>
      </c>
      <c r="F10" s="202">
        <v>28.4</v>
      </c>
      <c r="G10" s="71">
        <v>26.9</v>
      </c>
      <c r="H10" s="93">
        <v>26.5</v>
      </c>
      <c r="I10" s="160">
        <v>26.7</v>
      </c>
      <c r="J10" s="18">
        <v>26.5</v>
      </c>
      <c r="K10" s="18">
        <v>26.1</v>
      </c>
      <c r="L10" s="43">
        <v>24.948244699802391</v>
      </c>
      <c r="M10" s="43">
        <v>23.920360332101513</v>
      </c>
      <c r="N10" s="18">
        <v>22.8</v>
      </c>
      <c r="O10" s="76"/>
    </row>
    <row r="11" spans="1:15">
      <c r="A11" s="5" t="s">
        <v>1748</v>
      </c>
      <c r="B11" s="15" t="s">
        <v>1749</v>
      </c>
      <c r="C11" s="18">
        <v>1</v>
      </c>
      <c r="D11" s="8" t="s">
        <v>1750</v>
      </c>
      <c r="E11" s="27">
        <v>6.1504483454346666</v>
      </c>
      <c r="F11" s="202">
        <v>6.2</v>
      </c>
      <c r="G11" s="71">
        <v>7.2</v>
      </c>
      <c r="H11" s="93">
        <v>6.6</v>
      </c>
      <c r="I11" s="160">
        <v>4.9000000000000004</v>
      </c>
      <c r="J11" s="18">
        <v>4.3</v>
      </c>
      <c r="K11" s="18">
        <v>3.7</v>
      </c>
      <c r="L11" s="43">
        <v>4.1229521775503466</v>
      </c>
      <c r="M11" s="43">
        <v>3.7279727888489176</v>
      </c>
      <c r="N11" s="18">
        <v>3.5</v>
      </c>
      <c r="O11" s="76"/>
    </row>
    <row r="12" spans="1:15">
      <c r="A12" s="5" t="s">
        <v>1751</v>
      </c>
      <c r="B12" s="15" t="s">
        <v>1752</v>
      </c>
      <c r="C12" s="18">
        <v>1</v>
      </c>
      <c r="D12" s="8" t="s">
        <v>1753</v>
      </c>
      <c r="E12" s="8">
        <v>44.8</v>
      </c>
      <c r="F12" s="202">
        <v>44.7</v>
      </c>
      <c r="G12" s="71">
        <v>44.4</v>
      </c>
      <c r="H12" s="93">
        <v>44.2</v>
      </c>
      <c r="I12" s="160">
        <v>43.4</v>
      </c>
      <c r="J12" s="18">
        <v>43.2</v>
      </c>
      <c r="K12" s="18">
        <v>42.9</v>
      </c>
      <c r="L12" s="43">
        <v>42.7</v>
      </c>
      <c r="M12" s="43">
        <v>42.3</v>
      </c>
      <c r="N12" s="18">
        <v>41.9</v>
      </c>
      <c r="O12" s="76"/>
    </row>
    <row r="13" spans="1:15">
      <c r="A13" s="5"/>
      <c r="B13" s="5"/>
      <c r="C13" s="8"/>
      <c r="G13" s="8"/>
      <c r="H13" s="8"/>
      <c r="I13" s="8"/>
      <c r="J13" s="8"/>
      <c r="K13" s="8"/>
      <c r="L13" s="8"/>
      <c r="M13" s="8"/>
      <c r="N13" s="8"/>
    </row>
    <row r="14" spans="1:15">
      <c r="A14" s="165"/>
      <c r="B14" s="5"/>
      <c r="C14" s="8"/>
      <c r="G14" s="8"/>
      <c r="H14" s="8"/>
      <c r="I14" s="8"/>
      <c r="J14" s="8"/>
      <c r="K14" s="8"/>
      <c r="L14" s="8"/>
      <c r="M14" s="8"/>
      <c r="N14" s="8"/>
    </row>
    <row r="15" spans="1:15">
      <c r="A15" s="254" t="s">
        <v>1754</v>
      </c>
      <c r="B15" s="140"/>
      <c r="C15" s="140"/>
      <c r="D15" s="140"/>
      <c r="E15" s="140"/>
      <c r="F15" s="140"/>
    </row>
  </sheetData>
  <phoneticPr fontId="14" type="noConversion"/>
  <conditionalFormatting sqref="I6:I12">
    <cfRule type="cellIs" dxfId="1538" priority="63" operator="equal">
      <formula>"-"</formula>
    </cfRule>
  </conditionalFormatting>
  <conditionalFormatting sqref="I6:I12">
    <cfRule type="cellIs" dxfId="1537" priority="62" operator="equal">
      <formula>"-"</formula>
    </cfRule>
  </conditionalFormatting>
  <conditionalFormatting sqref="I6:I12">
    <cfRule type="cellIs" dxfId="1536" priority="61" operator="equal">
      <formula>"-"</formula>
    </cfRule>
  </conditionalFormatting>
  <conditionalFormatting sqref="H6:H12">
    <cfRule type="cellIs" dxfId="1535" priority="55" stopIfTrue="1" operator="equal">
      <formula>"-"</formula>
    </cfRule>
    <cfRule type="containsText" dxfId="1534" priority="56" stopIfTrue="1" operator="containsText" text="leer">
      <formula>NOT(ISERROR(SEARCH("leer",H6)))</formula>
    </cfRule>
  </conditionalFormatting>
  <conditionalFormatting sqref="H6:H12">
    <cfRule type="cellIs" dxfId="1533" priority="53" stopIfTrue="1" operator="equal">
      <formula>"-"</formula>
    </cfRule>
    <cfRule type="containsText" dxfId="1532" priority="54" stopIfTrue="1" operator="containsText" text="leer">
      <formula>NOT(ISERROR(SEARCH("leer",H6)))</formula>
    </cfRule>
  </conditionalFormatting>
  <conditionalFormatting sqref="G6:G12">
    <cfRule type="cellIs" dxfId="1531" priority="51" stopIfTrue="1" operator="equal">
      <formula>"-"</formula>
    </cfRule>
    <cfRule type="containsText" dxfId="1530" priority="52" stopIfTrue="1" operator="containsText" text="leer">
      <formula>NOT(ISERROR(SEARCH("leer",G6)))</formula>
    </cfRule>
  </conditionalFormatting>
  <conditionalFormatting sqref="G6:G12">
    <cfRule type="cellIs" dxfId="1529" priority="49" stopIfTrue="1" operator="equal">
      <formula>"-"</formula>
    </cfRule>
    <cfRule type="containsText" dxfId="1528" priority="50" stopIfTrue="1" operator="containsText" text="leer">
      <formula>NOT(ISERROR(SEARCH("leer",G6)))</formula>
    </cfRule>
  </conditionalFormatting>
  <conditionalFormatting sqref="G6:G12">
    <cfRule type="cellIs" dxfId="1527" priority="47" stopIfTrue="1" operator="equal">
      <formula>"-"</formula>
    </cfRule>
    <cfRule type="containsText" dxfId="1526" priority="48" stopIfTrue="1" operator="containsText" text="leer">
      <formula>NOT(ISERROR(SEARCH("leer",G6)))</formula>
    </cfRule>
  </conditionalFormatting>
  <conditionalFormatting sqref="G6:G12">
    <cfRule type="cellIs" dxfId="1525" priority="45" stopIfTrue="1" operator="equal">
      <formula>"-"</formula>
    </cfRule>
    <cfRule type="containsText" dxfId="1524" priority="46" stopIfTrue="1" operator="containsText" text="leer">
      <formula>NOT(ISERROR(SEARCH("leer",G6)))</formula>
    </cfRule>
  </conditionalFormatting>
  <conditionalFormatting sqref="G6:G12">
    <cfRule type="cellIs" dxfId="1523" priority="43" stopIfTrue="1" operator="equal">
      <formula>"-"</formula>
    </cfRule>
    <cfRule type="containsText" dxfId="1522" priority="44" stopIfTrue="1" operator="containsText" text="leer">
      <formula>NOT(ISERROR(SEARCH("leer",G6)))</formula>
    </cfRule>
  </conditionalFormatting>
  <conditionalFormatting sqref="G6:G12">
    <cfRule type="cellIs" dxfId="1521" priority="41" stopIfTrue="1" operator="equal">
      <formula>"-"</formula>
    </cfRule>
    <cfRule type="containsText" dxfId="1520" priority="42" stopIfTrue="1" operator="containsText" text="leer">
      <formula>NOT(ISERROR(SEARCH("leer",G6)))</formula>
    </cfRule>
  </conditionalFormatting>
  <conditionalFormatting sqref="G6:G12">
    <cfRule type="cellIs" dxfId="1519" priority="39" stopIfTrue="1" operator="equal">
      <formula>"-"</formula>
    </cfRule>
    <cfRule type="containsText" dxfId="1518" priority="40" stopIfTrue="1" operator="containsText" text="leer">
      <formula>NOT(ISERROR(SEARCH("leer",G6)))</formula>
    </cfRule>
  </conditionalFormatting>
  <conditionalFormatting sqref="G6:G12">
    <cfRule type="cellIs" dxfId="1517" priority="37" stopIfTrue="1" operator="equal">
      <formula>"-"</formula>
    </cfRule>
    <cfRule type="containsText" dxfId="1516" priority="38" stopIfTrue="1" operator="containsText" text="leer">
      <formula>NOT(ISERROR(SEARCH("leer",G6)))</formula>
    </cfRule>
  </conditionalFormatting>
  <conditionalFormatting sqref="G6:G12">
    <cfRule type="cellIs" dxfId="1515" priority="35" stopIfTrue="1" operator="equal">
      <formula>"-"</formula>
    </cfRule>
    <cfRule type="containsText" dxfId="1514" priority="36" stopIfTrue="1" operator="containsText" text="leer">
      <formula>NOT(ISERROR(SEARCH("leer",G6)))</formula>
    </cfRule>
  </conditionalFormatting>
  <conditionalFormatting sqref="G6:G12">
    <cfRule type="cellIs" dxfId="1513" priority="33" stopIfTrue="1" operator="equal">
      <formula>"-"</formula>
    </cfRule>
    <cfRule type="containsText" dxfId="1512" priority="34" stopIfTrue="1" operator="containsText" text="leer">
      <formula>NOT(ISERROR(SEARCH("leer",G6)))</formula>
    </cfRule>
  </conditionalFormatting>
  <conditionalFormatting sqref="G6:G12">
    <cfRule type="cellIs" dxfId="1511" priority="31" stopIfTrue="1" operator="equal">
      <formula>"-"</formula>
    </cfRule>
    <cfRule type="containsText" dxfId="1510" priority="32" stopIfTrue="1" operator="containsText" text="leer">
      <formula>NOT(ISERROR(SEARCH("leer",G6)))</formula>
    </cfRule>
  </conditionalFormatting>
  <conditionalFormatting sqref="G6:G12">
    <cfRule type="cellIs" dxfId="1509" priority="29" stopIfTrue="1" operator="equal">
      <formula>"-"</formula>
    </cfRule>
    <cfRule type="containsText" dxfId="1508" priority="30" stopIfTrue="1" operator="containsText" text="leer">
      <formula>NOT(ISERROR(SEARCH("leer",G6)))</formula>
    </cfRule>
  </conditionalFormatting>
  <conditionalFormatting sqref="G6:G12">
    <cfRule type="cellIs" dxfId="1507" priority="27" stopIfTrue="1" operator="equal">
      <formula>"-"</formula>
    </cfRule>
    <cfRule type="containsText" dxfId="1506" priority="28" stopIfTrue="1" operator="containsText" text="leer">
      <formula>NOT(ISERROR(SEARCH("leer",G6)))</formula>
    </cfRule>
  </conditionalFormatting>
  <conditionalFormatting sqref="G6:G12">
    <cfRule type="cellIs" dxfId="1505" priority="25" stopIfTrue="1" operator="equal">
      <formula>"-"</formula>
    </cfRule>
    <cfRule type="containsText" dxfId="1504" priority="26" stopIfTrue="1" operator="containsText" text="leer">
      <formula>NOT(ISERROR(SEARCH("leer",G6)))</formula>
    </cfRule>
  </conditionalFormatting>
  <conditionalFormatting sqref="F6:F12">
    <cfRule type="cellIs" dxfId="1503" priority="23" stopIfTrue="1" operator="equal">
      <formula>"-"</formula>
    </cfRule>
    <cfRule type="containsText" dxfId="1502" priority="24" stopIfTrue="1" operator="containsText" text="leer">
      <formula>NOT(ISERROR(SEARCH("leer",F6)))</formula>
    </cfRule>
  </conditionalFormatting>
  <conditionalFormatting sqref="F6:F12">
    <cfRule type="cellIs" dxfId="1501" priority="22" stopIfTrue="1" operator="equal">
      <formula>"-"</formula>
    </cfRule>
  </conditionalFormatting>
  <conditionalFormatting sqref="F6:F12">
    <cfRule type="cellIs" dxfId="1500" priority="20" stopIfTrue="1" operator="equal">
      <formula>"-"</formula>
    </cfRule>
    <cfRule type="containsText" dxfId="1499" priority="21" stopIfTrue="1" operator="containsText" text="leer">
      <formula>NOT(ISERROR(SEARCH("leer",F6)))</formula>
    </cfRule>
  </conditionalFormatting>
  <conditionalFormatting sqref="F6:F12">
    <cfRule type="cellIs" dxfId="1498" priority="19" stopIfTrue="1" operator="equal">
      <formula>"-"</formula>
    </cfRule>
  </conditionalFormatting>
  <conditionalFormatting sqref="F6:F12">
    <cfRule type="cellIs" dxfId="1497" priority="17" stopIfTrue="1" operator="equal">
      <formula>"-"</formula>
    </cfRule>
    <cfRule type="containsText" dxfId="1496" priority="18" stopIfTrue="1" operator="containsText" text="leer">
      <formula>NOT(ISERROR(SEARCH("leer",F6)))</formula>
    </cfRule>
  </conditionalFormatting>
  <conditionalFormatting sqref="F6:F12">
    <cfRule type="cellIs" dxfId="1495" priority="16" stopIfTrue="1" operator="equal">
      <formula>"-"</formula>
    </cfRule>
  </conditionalFormatting>
  <conditionalFormatting sqref="F6:F12">
    <cfRule type="cellIs" dxfId="1494" priority="14" stopIfTrue="1" operator="equal">
      <formula>"-"</formula>
    </cfRule>
    <cfRule type="containsText" dxfId="1493" priority="15" stopIfTrue="1" operator="containsText" text="leer">
      <formula>NOT(ISERROR(SEARCH("leer",F6)))</formula>
    </cfRule>
  </conditionalFormatting>
  <conditionalFormatting sqref="F6:F12">
    <cfRule type="cellIs" dxfId="1492" priority="13" stopIfTrue="1" operator="equal">
      <formula>"-"</formula>
    </cfRule>
  </conditionalFormatting>
  <conditionalFormatting sqref="E6">
    <cfRule type="cellIs" dxfId="1491" priority="11" stopIfTrue="1" operator="equal">
      <formula>"-"</formula>
    </cfRule>
    <cfRule type="containsText" dxfId="1490" priority="12" stopIfTrue="1" operator="containsText" text="leer">
      <formula>NOT(ISERROR(SEARCH("leer",E6)))</formula>
    </cfRule>
  </conditionalFormatting>
  <conditionalFormatting sqref="E6">
    <cfRule type="cellIs" dxfId="1489" priority="10" stopIfTrue="1" operator="equal">
      <formula>"-"</formula>
    </cfRule>
  </conditionalFormatting>
  <conditionalFormatting sqref="E6">
    <cfRule type="cellIs" dxfId="1488" priority="8" stopIfTrue="1" operator="equal">
      <formula>"-"</formula>
    </cfRule>
    <cfRule type="containsText" dxfId="1487" priority="9" stopIfTrue="1" operator="containsText" text="leer">
      <formula>NOT(ISERROR(SEARCH("leer",E6)))</formula>
    </cfRule>
  </conditionalFormatting>
  <conditionalFormatting sqref="E6">
    <cfRule type="cellIs" dxfId="1486" priority="7" stopIfTrue="1" operator="equal">
      <formula>"-"</formula>
    </cfRule>
  </conditionalFormatting>
  <conditionalFormatting sqref="E6">
    <cfRule type="cellIs" dxfId="1485" priority="5" stopIfTrue="1" operator="equal">
      <formula>"-"</formula>
    </cfRule>
    <cfRule type="containsText" dxfId="1484" priority="6" stopIfTrue="1" operator="containsText" text="leer">
      <formula>NOT(ISERROR(SEARCH("leer",E6)))</formula>
    </cfRule>
  </conditionalFormatting>
  <conditionalFormatting sqref="E6">
    <cfRule type="cellIs" dxfId="1483" priority="4" stopIfTrue="1" operator="equal">
      <formula>"-"</formula>
    </cfRule>
  </conditionalFormatting>
  <conditionalFormatting sqref="E6">
    <cfRule type="cellIs" dxfId="1482" priority="2" stopIfTrue="1" operator="equal">
      <formula>"-"</formula>
    </cfRule>
    <cfRule type="containsText" dxfId="1481" priority="3" stopIfTrue="1" operator="containsText" text="leer">
      <formula>NOT(ISERROR(SEARCH("leer",E6)))</formula>
    </cfRule>
  </conditionalFormatting>
  <conditionalFormatting sqref="E6">
    <cfRule type="cellIs" dxfId="148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5"/>
  <sheetViews>
    <sheetView showRuler="0" workbookViewId="0">
      <selection activeCell="E6" sqref="E6"/>
    </sheetView>
  </sheetViews>
  <sheetFormatPr baseColWidth="10" defaultColWidth="11.42578125" defaultRowHeight="12.75"/>
  <cols>
    <col min="1" max="1" width="41.42578125" customWidth="1"/>
    <col min="2" max="2" width="7.42578125" customWidth="1"/>
    <col min="3" max="3" width="8.85546875" customWidth="1"/>
    <col min="4" max="4" width="12.28515625" style="8" customWidth="1"/>
    <col min="5" max="6" width="11.42578125" style="8" customWidth="1"/>
    <col min="7" max="9" width="11.42578125" customWidth="1"/>
  </cols>
  <sheetData>
    <row r="1" spans="1:14" s="5" customFormat="1">
      <c r="A1" s="97" t="s">
        <v>1755</v>
      </c>
    </row>
    <row r="2" spans="1:14" s="5" customFormat="1">
      <c r="A2" s="97"/>
    </row>
    <row r="3" spans="1:14">
      <c r="A3" s="4" t="s">
        <v>1756</v>
      </c>
      <c r="B3" s="4"/>
      <c r="C3" s="5" t="s">
        <v>1757</v>
      </c>
      <c r="D3" s="5" t="s">
        <v>1758</v>
      </c>
      <c r="E3" s="4">
        <v>2013</v>
      </c>
      <c r="F3" s="4">
        <v>2012</v>
      </c>
      <c r="G3" s="24">
        <v>2011</v>
      </c>
      <c r="H3" s="24">
        <v>2010</v>
      </c>
      <c r="I3" s="24">
        <v>2009</v>
      </c>
      <c r="J3" s="24">
        <v>2008</v>
      </c>
      <c r="K3" s="4">
        <v>2007</v>
      </c>
      <c r="L3" s="4">
        <v>2006</v>
      </c>
      <c r="M3" s="4">
        <v>2005</v>
      </c>
      <c r="N3" s="4">
        <v>2004</v>
      </c>
    </row>
    <row r="4" spans="1:14">
      <c r="A4" s="4"/>
      <c r="B4" s="4"/>
      <c r="C4" s="8"/>
      <c r="G4" s="8"/>
      <c r="H4" s="8"/>
      <c r="I4" s="24"/>
      <c r="J4" s="24"/>
      <c r="K4" s="4"/>
      <c r="L4" s="4"/>
      <c r="M4" s="4"/>
      <c r="N4" s="4"/>
    </row>
    <row r="5" spans="1:14">
      <c r="A5" s="4" t="s">
        <v>1759</v>
      </c>
      <c r="B5" s="5"/>
      <c r="C5" s="8"/>
      <c r="G5" s="8"/>
      <c r="H5" s="8"/>
      <c r="I5" s="8"/>
      <c r="J5" s="8"/>
      <c r="K5" s="5"/>
      <c r="L5" s="5"/>
      <c r="M5" s="5"/>
      <c r="N5" s="5"/>
    </row>
    <row r="6" spans="1:14">
      <c r="A6" s="5" t="s">
        <v>1760</v>
      </c>
      <c r="B6" s="5" t="s">
        <v>1761</v>
      </c>
      <c r="C6" s="8">
        <v>1</v>
      </c>
      <c r="D6" s="8" t="s">
        <v>1762</v>
      </c>
      <c r="E6" s="8">
        <v>25.2</v>
      </c>
      <c r="F6" s="202">
        <v>25.4</v>
      </c>
      <c r="G6" s="71">
        <v>26.2</v>
      </c>
      <c r="H6" s="93">
        <v>26.4</v>
      </c>
      <c r="I6" s="190">
        <v>20.9</v>
      </c>
      <c r="J6" s="190">
        <v>22.8</v>
      </c>
      <c r="K6" s="193">
        <v>23.3</v>
      </c>
      <c r="L6" s="193">
        <v>23.4</v>
      </c>
      <c r="M6" s="193">
        <v>23.8</v>
      </c>
      <c r="N6" s="191">
        <v>23.5</v>
      </c>
    </row>
    <row r="7" spans="1:14">
      <c r="A7" s="5" t="s">
        <v>1763</v>
      </c>
      <c r="B7" s="5" t="s">
        <v>1764</v>
      </c>
      <c r="C7" s="8">
        <v>1</v>
      </c>
      <c r="D7" s="8" t="s">
        <v>1765</v>
      </c>
      <c r="E7" s="8">
        <v>23.9</v>
      </c>
      <c r="F7" s="202">
        <v>23.2</v>
      </c>
      <c r="G7" s="71">
        <v>22.4</v>
      </c>
      <c r="H7" s="93">
        <v>21.6</v>
      </c>
      <c r="I7" s="190">
        <v>22.9</v>
      </c>
      <c r="J7" s="190">
        <v>21.5</v>
      </c>
      <c r="K7" s="193">
        <v>20.6</v>
      </c>
      <c r="L7" s="193">
        <v>19.899999999999999</v>
      </c>
      <c r="M7" s="193">
        <v>18.899999999999999</v>
      </c>
      <c r="N7" s="191">
        <v>18.100000000000001</v>
      </c>
    </row>
    <row r="8" spans="1:14">
      <c r="A8" s="5" t="s">
        <v>1766</v>
      </c>
      <c r="B8" s="5" t="s">
        <v>1767</v>
      </c>
      <c r="C8" s="8">
        <v>1</v>
      </c>
      <c r="D8" s="8" t="s">
        <v>1768</v>
      </c>
      <c r="E8" s="8">
        <v>50.9</v>
      </c>
      <c r="F8" s="202">
        <v>51.4</v>
      </c>
      <c r="G8" s="71">
        <v>51.4</v>
      </c>
      <c r="H8" s="93">
        <v>52</v>
      </c>
      <c r="I8" s="190">
        <v>56.2</v>
      </c>
      <c r="J8" s="190">
        <v>55.7</v>
      </c>
      <c r="K8" s="190">
        <v>56.099999999999994</v>
      </c>
      <c r="L8" s="190">
        <v>56.7</v>
      </c>
      <c r="M8" s="190">
        <v>57.3</v>
      </c>
      <c r="N8" s="190">
        <v>58.4</v>
      </c>
    </row>
    <row r="9" spans="1:14">
      <c r="A9" s="5"/>
      <c r="B9" s="5"/>
      <c r="C9" s="8"/>
      <c r="G9" s="27"/>
      <c r="H9" s="27"/>
      <c r="I9" s="190"/>
      <c r="J9" s="190"/>
      <c r="K9" s="193"/>
      <c r="L9" s="193"/>
      <c r="M9" s="193"/>
      <c r="N9" s="193"/>
    </row>
    <row r="10" spans="1:14">
      <c r="A10" s="4" t="s">
        <v>1769</v>
      </c>
      <c r="B10" s="5"/>
      <c r="C10" s="8"/>
      <c r="D10" s="24"/>
      <c r="E10" s="24"/>
      <c r="F10" s="24"/>
      <c r="G10" s="27"/>
      <c r="H10" s="27"/>
      <c r="I10" s="190"/>
      <c r="J10" s="190"/>
      <c r="K10" s="193"/>
      <c r="L10" s="193"/>
      <c r="M10" s="193"/>
      <c r="N10" s="193"/>
    </row>
    <row r="11" spans="1:14">
      <c r="A11" s="5" t="s">
        <v>1770</v>
      </c>
      <c r="B11" s="5" t="s">
        <v>1771</v>
      </c>
      <c r="C11" s="8">
        <v>1</v>
      </c>
      <c r="D11" s="8" t="s">
        <v>1772</v>
      </c>
      <c r="E11" s="8">
        <v>16.7</v>
      </c>
      <c r="F11" s="202">
        <v>16.3</v>
      </c>
      <c r="G11" s="71">
        <v>16.3</v>
      </c>
      <c r="H11" s="93">
        <v>15.2</v>
      </c>
      <c r="I11" s="190">
        <v>7.2</v>
      </c>
      <c r="J11" s="190">
        <v>7.7</v>
      </c>
      <c r="K11" s="193">
        <v>6.8</v>
      </c>
      <c r="L11" s="193">
        <v>6.6</v>
      </c>
      <c r="M11" s="193">
        <v>6.9</v>
      </c>
      <c r="N11" s="191">
        <v>6.6</v>
      </c>
    </row>
    <row r="12" spans="1:14">
      <c r="A12" s="5" t="s">
        <v>1773</v>
      </c>
      <c r="B12" s="5" t="s">
        <v>1774</v>
      </c>
      <c r="C12" s="8">
        <v>1</v>
      </c>
      <c r="D12" s="8" t="s">
        <v>1775</v>
      </c>
      <c r="E12" s="8">
        <v>10.8</v>
      </c>
      <c r="F12" s="202">
        <v>10.3</v>
      </c>
      <c r="G12" s="71">
        <v>9.8000000000000007</v>
      </c>
      <c r="H12" s="93">
        <v>9.3000000000000007</v>
      </c>
      <c r="I12" s="190">
        <v>10.1</v>
      </c>
      <c r="J12" s="190">
        <v>9.8000000000000007</v>
      </c>
      <c r="K12" s="193">
        <v>9</v>
      </c>
      <c r="L12" s="193">
        <v>8.1999999999999993</v>
      </c>
      <c r="M12" s="193">
        <v>7.6</v>
      </c>
      <c r="N12" s="191">
        <v>7.1</v>
      </c>
    </row>
    <row r="13" spans="1:14">
      <c r="A13" s="5" t="s">
        <v>1776</v>
      </c>
      <c r="B13" s="5" t="s">
        <v>1777</v>
      </c>
      <c r="C13" s="8">
        <v>1</v>
      </c>
      <c r="D13" s="8" t="s">
        <v>1778</v>
      </c>
      <c r="E13" s="8">
        <v>72.5</v>
      </c>
      <c r="F13" s="202">
        <v>73.400000000000006</v>
      </c>
      <c r="G13" s="71">
        <v>73.900000000000006</v>
      </c>
      <c r="H13" s="93">
        <v>75.5</v>
      </c>
      <c r="I13" s="190">
        <v>82.7</v>
      </c>
      <c r="J13" s="190">
        <v>82.5</v>
      </c>
      <c r="K13" s="190">
        <v>84.2</v>
      </c>
      <c r="L13" s="190">
        <v>85.2</v>
      </c>
      <c r="M13" s="190">
        <v>85.5</v>
      </c>
      <c r="N13" s="190">
        <v>86.3</v>
      </c>
    </row>
    <row r="14" spans="1:14">
      <c r="A14" s="5"/>
      <c r="B14" s="5"/>
      <c r="C14" s="8"/>
      <c r="D14" s="8" t="s">
        <v>1779</v>
      </c>
      <c r="G14" s="27"/>
      <c r="H14" s="27"/>
      <c r="I14" s="190"/>
      <c r="J14" s="190"/>
      <c r="K14" s="193"/>
      <c r="L14" s="193"/>
      <c r="M14" s="193"/>
      <c r="N14" s="193"/>
    </row>
    <row r="15" spans="1:14">
      <c r="A15" s="4" t="s">
        <v>1780</v>
      </c>
      <c r="B15" s="5"/>
      <c r="C15" s="8"/>
      <c r="G15" s="27"/>
      <c r="H15" s="27"/>
      <c r="I15" s="190"/>
      <c r="J15" s="190"/>
      <c r="K15" s="193"/>
      <c r="L15" s="193"/>
      <c r="M15" s="193"/>
      <c r="N15" s="193"/>
    </row>
    <row r="16" spans="1:14">
      <c r="A16" s="5" t="s">
        <v>1781</v>
      </c>
      <c r="B16" s="5" t="s">
        <v>1782</v>
      </c>
      <c r="C16" s="8">
        <v>1</v>
      </c>
      <c r="D16" s="8" t="s">
        <v>1783</v>
      </c>
      <c r="E16" s="8">
        <v>34.6</v>
      </c>
      <c r="F16" s="202">
        <v>35.6</v>
      </c>
      <c r="G16" s="71">
        <v>37.1</v>
      </c>
      <c r="H16" s="93">
        <v>38.4</v>
      </c>
      <c r="I16" s="190">
        <v>35.5</v>
      </c>
      <c r="J16" s="190">
        <v>38.700000000000003</v>
      </c>
      <c r="K16" s="193">
        <v>40.6</v>
      </c>
      <c r="L16" s="193">
        <v>41.1</v>
      </c>
      <c r="M16" s="193">
        <v>41.7</v>
      </c>
      <c r="N16" s="191">
        <v>41.6</v>
      </c>
    </row>
    <row r="17" spans="1:14">
      <c r="A17" s="5" t="s">
        <v>1784</v>
      </c>
      <c r="B17" s="5" t="s">
        <v>1785</v>
      </c>
      <c r="C17" s="8">
        <v>1</v>
      </c>
      <c r="D17" s="8" t="s">
        <v>1786</v>
      </c>
      <c r="E17" s="8">
        <v>38.4</v>
      </c>
      <c r="F17" s="202">
        <v>37.4</v>
      </c>
      <c r="G17" s="71">
        <v>36.1</v>
      </c>
      <c r="H17" s="93">
        <v>35.1</v>
      </c>
      <c r="I17" s="190">
        <v>36.5</v>
      </c>
      <c r="J17" s="190">
        <v>33.9</v>
      </c>
      <c r="K17" s="193">
        <v>32.700000000000003</v>
      </c>
      <c r="L17" s="193">
        <v>32.1</v>
      </c>
      <c r="M17" s="193">
        <v>30.8</v>
      </c>
      <c r="N17" s="191">
        <v>30</v>
      </c>
    </row>
    <row r="18" spans="1:14">
      <c r="A18" s="5" t="s">
        <v>1787</v>
      </c>
      <c r="B18" s="5" t="s">
        <v>1788</v>
      </c>
      <c r="C18" s="8">
        <v>1</v>
      </c>
      <c r="D18" s="8" t="s">
        <v>1789</v>
      </c>
      <c r="E18" s="8">
        <v>27</v>
      </c>
      <c r="F18" s="269">
        <v>27</v>
      </c>
      <c r="G18" s="71">
        <v>26.8</v>
      </c>
      <c r="H18" s="93">
        <v>26.5</v>
      </c>
      <c r="I18" s="191">
        <v>28</v>
      </c>
      <c r="J18" s="190">
        <v>27.400000000000006</v>
      </c>
      <c r="K18" s="190">
        <v>26.699999999999989</v>
      </c>
      <c r="L18" s="190">
        <v>26.799999999999997</v>
      </c>
      <c r="M18" s="190">
        <v>27.5</v>
      </c>
      <c r="N18" s="190">
        <v>28.400000000000006</v>
      </c>
    </row>
    <row r="19" spans="1:14">
      <c r="A19" s="5"/>
      <c r="B19" s="5"/>
      <c r="C19" s="8"/>
      <c r="G19" s="27"/>
      <c r="H19" s="27"/>
      <c r="I19" s="190"/>
      <c r="J19" s="190"/>
      <c r="K19" s="193"/>
      <c r="L19" s="193"/>
      <c r="M19" s="193"/>
      <c r="N19" s="193"/>
    </row>
    <row r="20" spans="1:14">
      <c r="A20" s="4" t="s">
        <v>1790</v>
      </c>
      <c r="B20" s="5"/>
      <c r="C20" s="8"/>
      <c r="G20" s="27"/>
      <c r="H20" s="27"/>
      <c r="I20" s="208"/>
      <c r="J20" s="209"/>
      <c r="K20" s="208"/>
      <c r="L20" s="208"/>
      <c r="M20" s="208"/>
      <c r="N20" s="208"/>
    </row>
    <row r="21" spans="1:14">
      <c r="A21" s="5" t="s">
        <v>1791</v>
      </c>
      <c r="B21" s="5" t="s">
        <v>1792</v>
      </c>
      <c r="C21" s="202" t="s">
        <v>1793</v>
      </c>
      <c r="D21" s="8" t="s">
        <v>1794</v>
      </c>
      <c r="E21" s="8">
        <v>7.8</v>
      </c>
      <c r="F21" s="202">
        <v>7.6</v>
      </c>
      <c r="G21" s="93">
        <v>7.8</v>
      </c>
      <c r="H21" s="93">
        <v>7.5500428422476169</v>
      </c>
      <c r="I21" s="210">
        <v>7.9040128065017621</v>
      </c>
      <c r="J21" s="210">
        <v>7.4321837240937825</v>
      </c>
      <c r="K21" s="202" t="s">
        <v>1795</v>
      </c>
      <c r="L21" s="202" t="s">
        <v>1796</v>
      </c>
      <c r="M21" s="202" t="s">
        <v>1797</v>
      </c>
      <c r="N21" s="202" t="s">
        <v>1798</v>
      </c>
    </row>
    <row r="22" spans="1:14">
      <c r="A22" s="5" t="s">
        <v>1799</v>
      </c>
      <c r="B22" s="5" t="s">
        <v>1800</v>
      </c>
      <c r="C22" s="202" t="s">
        <v>1801</v>
      </c>
      <c r="D22" s="8" t="s">
        <v>1802</v>
      </c>
      <c r="E22" s="8">
        <v>3.6</v>
      </c>
      <c r="F22" s="202">
        <v>3.6</v>
      </c>
      <c r="G22" s="93">
        <v>3.2753661087866108</v>
      </c>
      <c r="H22" s="93">
        <v>3.2079841416262682</v>
      </c>
      <c r="I22" s="210">
        <v>3.7744993505612312</v>
      </c>
      <c r="J22" s="210">
        <v>3.7338018888644844</v>
      </c>
      <c r="K22" s="202" t="s">
        <v>1803</v>
      </c>
      <c r="L22" s="202" t="s">
        <v>1804</v>
      </c>
      <c r="M22" s="202" t="s">
        <v>1805</v>
      </c>
      <c r="N22" s="202" t="s">
        <v>1806</v>
      </c>
    </row>
    <row r="23" spans="1:14">
      <c r="A23" s="5" t="s">
        <v>1807</v>
      </c>
      <c r="B23" s="5" t="s">
        <v>1808</v>
      </c>
      <c r="C23" s="202" t="s">
        <v>1809</v>
      </c>
      <c r="D23" s="8" t="s">
        <v>1810</v>
      </c>
      <c r="E23" s="8">
        <v>22.2</v>
      </c>
      <c r="F23" s="202">
        <v>22.1</v>
      </c>
      <c r="G23" s="93">
        <v>23.5</v>
      </c>
      <c r="H23" s="93">
        <v>23.28856624319419</v>
      </c>
      <c r="I23" s="210">
        <v>23.55229687266198</v>
      </c>
      <c r="J23" s="210">
        <v>22.319591803677003</v>
      </c>
      <c r="K23" s="202" t="s">
        <v>1811</v>
      </c>
      <c r="L23" s="202" t="s">
        <v>1812</v>
      </c>
      <c r="M23" s="202" t="s">
        <v>1813</v>
      </c>
      <c r="N23" s="202" t="s">
        <v>1814</v>
      </c>
    </row>
    <row r="24" spans="1:14">
      <c r="A24" s="5"/>
      <c r="B24" s="5"/>
      <c r="C24" s="8"/>
      <c r="G24" s="8"/>
      <c r="H24" s="8"/>
      <c r="I24" s="63"/>
      <c r="J24" s="63"/>
      <c r="K24" s="63"/>
      <c r="L24" s="63"/>
      <c r="M24" s="63"/>
      <c r="N24" s="63"/>
    </row>
    <row r="25" spans="1:14">
      <c r="A25" s="5"/>
      <c r="B25" s="5"/>
      <c r="C25" s="8"/>
      <c r="G25" s="8"/>
      <c r="H25" s="8"/>
      <c r="I25" s="63"/>
      <c r="J25" s="63"/>
      <c r="K25" s="63"/>
      <c r="L25" s="63"/>
      <c r="M25" s="63"/>
      <c r="N25" s="63"/>
    </row>
    <row r="26" spans="1:14">
      <c r="A26" s="254" t="s">
        <v>1815</v>
      </c>
      <c r="B26" s="140"/>
      <c r="C26" s="140"/>
      <c r="D26" s="140"/>
      <c r="E26" s="140"/>
      <c r="F26" s="140"/>
      <c r="G26" s="8"/>
      <c r="H26" s="8"/>
      <c r="I26" s="27"/>
      <c r="J26" s="27"/>
      <c r="K26" s="27"/>
      <c r="L26" s="27"/>
      <c r="M26" s="27"/>
      <c r="N26" s="27"/>
    </row>
    <row r="27" spans="1:14">
      <c r="A27" s="140" t="s">
        <v>1816</v>
      </c>
      <c r="B27" s="245"/>
      <c r="C27" s="245"/>
      <c r="D27" s="245"/>
      <c r="E27" s="245"/>
      <c r="F27" s="245"/>
      <c r="G27" s="8"/>
      <c r="H27" s="8"/>
      <c r="I27" s="8"/>
      <c r="J27" s="8"/>
      <c r="K27" s="8"/>
      <c r="L27" s="8"/>
      <c r="M27" s="8"/>
      <c r="N27" s="8"/>
    </row>
    <row r="28" spans="1:14">
      <c r="A28" s="5"/>
      <c r="B28" s="5"/>
      <c r="C28" s="8"/>
      <c r="G28" s="8"/>
      <c r="H28" s="8"/>
      <c r="I28" s="63"/>
      <c r="J28" s="63"/>
      <c r="K28" s="63"/>
      <c r="L28" s="63"/>
      <c r="M28" s="63"/>
      <c r="N28" s="63"/>
    </row>
    <row r="29" spans="1:14">
      <c r="A29" s="5"/>
      <c r="B29" s="5"/>
      <c r="C29" s="8"/>
      <c r="G29" s="8"/>
      <c r="H29" s="8"/>
      <c r="I29" s="63"/>
      <c r="J29" s="63"/>
      <c r="K29" s="88"/>
      <c r="L29" s="63"/>
      <c r="M29" s="63"/>
      <c r="N29" s="63"/>
    </row>
    <row r="30" spans="1:14">
      <c r="A30" s="5"/>
      <c r="B30" s="5"/>
      <c r="C30" s="8"/>
      <c r="G30" s="8"/>
      <c r="H30" s="8"/>
      <c r="I30" s="63"/>
      <c r="J30" s="63"/>
      <c r="K30" s="63"/>
      <c r="L30" s="63"/>
      <c r="M30" s="63"/>
      <c r="N30" s="63"/>
    </row>
    <row r="31" spans="1:14">
      <c r="A31" s="5"/>
      <c r="B31" s="5"/>
      <c r="C31" s="8"/>
      <c r="G31" s="8"/>
      <c r="H31" s="8"/>
      <c r="I31" s="27"/>
      <c r="J31" s="27"/>
      <c r="K31" s="27"/>
      <c r="L31" s="27"/>
      <c r="M31" s="27"/>
      <c r="N31" s="27"/>
    </row>
    <row r="32" spans="1:14">
      <c r="A32" s="4"/>
      <c r="B32" s="5"/>
      <c r="C32" s="8"/>
      <c r="G32" s="8"/>
      <c r="H32" s="8"/>
      <c r="I32" s="8"/>
      <c r="J32" s="8"/>
      <c r="K32" s="8"/>
      <c r="L32" s="8"/>
      <c r="M32" s="8"/>
      <c r="N32" s="8"/>
    </row>
    <row r="33" spans="1:14">
      <c r="A33" s="5"/>
      <c r="B33" s="5"/>
      <c r="C33" s="8"/>
      <c r="G33" s="8"/>
      <c r="H33" s="8"/>
      <c r="I33" s="63"/>
      <c r="J33" s="63"/>
      <c r="K33" s="63"/>
      <c r="L33" s="63"/>
      <c r="M33" s="63"/>
      <c r="N33" s="63"/>
    </row>
    <row r="34" spans="1:14">
      <c r="A34" s="5"/>
      <c r="B34" s="5"/>
      <c r="C34" s="8"/>
      <c r="G34" s="8"/>
      <c r="H34" s="8"/>
      <c r="I34" s="63"/>
      <c r="J34" s="63"/>
      <c r="K34" s="63"/>
      <c r="L34" s="63"/>
      <c r="M34" s="63"/>
      <c r="N34" s="88"/>
    </row>
    <row r="35" spans="1:14">
      <c r="A35" s="5"/>
      <c r="B35" s="5"/>
      <c r="C35" s="8"/>
      <c r="G35" s="8"/>
      <c r="H35" s="8"/>
      <c r="I35" s="88"/>
      <c r="J35" s="63"/>
      <c r="K35" s="63"/>
      <c r="L35" s="63"/>
      <c r="M35" s="63"/>
      <c r="N35" s="63"/>
    </row>
    <row r="36" spans="1:14">
      <c r="A36" s="5"/>
      <c r="B36" s="5"/>
      <c r="C36" s="8"/>
      <c r="G36" s="8"/>
      <c r="H36" s="8"/>
      <c r="I36" s="27"/>
      <c r="J36" s="27"/>
      <c r="K36" s="27"/>
      <c r="L36" s="27"/>
      <c r="M36" s="27"/>
      <c r="N36" s="27"/>
    </row>
    <row r="37" spans="1:14">
      <c r="A37" s="4"/>
      <c r="B37" s="5"/>
      <c r="C37" s="8"/>
      <c r="G37" s="8"/>
      <c r="H37" s="8"/>
      <c r="I37" s="8"/>
      <c r="J37" s="8"/>
      <c r="K37" s="8"/>
      <c r="L37" s="8"/>
      <c r="M37" s="8"/>
      <c r="N37" s="8"/>
    </row>
    <row r="38" spans="1:14">
      <c r="A38" s="5"/>
      <c r="B38" s="5"/>
      <c r="C38" s="8"/>
      <c r="G38" s="8"/>
      <c r="H38" s="8"/>
      <c r="I38" s="63"/>
      <c r="J38" s="63"/>
      <c r="K38" s="88"/>
      <c r="L38" s="63"/>
      <c r="M38" s="63"/>
      <c r="N38" s="63"/>
    </row>
    <row r="39" spans="1:14">
      <c r="A39" s="5"/>
      <c r="B39" s="5"/>
      <c r="C39" s="8"/>
      <c r="G39" s="8"/>
      <c r="H39" s="8"/>
      <c r="I39" s="88"/>
      <c r="J39" s="88"/>
      <c r="K39" s="88"/>
      <c r="L39" s="88"/>
      <c r="M39" s="88"/>
      <c r="N39" s="88"/>
    </row>
    <row r="40" spans="1:14">
      <c r="A40" s="5"/>
      <c r="B40" s="5"/>
      <c r="C40" s="8"/>
      <c r="G40" s="8"/>
      <c r="H40" s="8"/>
      <c r="I40" s="63"/>
      <c r="J40" s="63"/>
      <c r="K40" s="63"/>
      <c r="L40" s="63"/>
      <c r="M40" s="63"/>
      <c r="N40" s="63"/>
    </row>
    <row r="41" spans="1:14">
      <c r="A41" s="5"/>
      <c r="B41" s="5"/>
      <c r="C41" s="5"/>
      <c r="G41" s="5"/>
      <c r="H41" s="5"/>
      <c r="I41" s="5"/>
      <c r="J41" s="5"/>
      <c r="K41" s="5"/>
      <c r="L41" s="5"/>
      <c r="M41" s="5"/>
      <c r="N41" s="5"/>
    </row>
    <row r="42" spans="1:14">
      <c r="A42" s="4"/>
      <c r="B42" s="79"/>
      <c r="C42" s="5"/>
      <c r="G42" s="5"/>
      <c r="H42" s="5"/>
      <c r="I42" s="5"/>
      <c r="J42" s="5"/>
      <c r="K42" s="5"/>
      <c r="L42" s="5"/>
      <c r="M42" s="5"/>
      <c r="N42" s="5"/>
    </row>
    <row r="43" spans="1:14">
      <c r="A43" s="5"/>
      <c r="B43" s="79"/>
      <c r="C43" s="5"/>
      <c r="G43" s="5"/>
      <c r="H43" s="5"/>
      <c r="I43" s="5"/>
      <c r="J43" s="5"/>
      <c r="K43" s="5"/>
      <c r="L43" s="5"/>
      <c r="M43" s="5"/>
      <c r="N43" s="5"/>
    </row>
    <row r="44" spans="1:14">
      <c r="A44" s="5"/>
      <c r="B44" s="79"/>
      <c r="C44" s="5"/>
      <c r="G44" s="5"/>
      <c r="H44" s="5"/>
      <c r="I44" s="5"/>
      <c r="J44" s="5"/>
      <c r="K44" s="5"/>
      <c r="L44" s="5"/>
      <c r="M44" s="5"/>
      <c r="N44" s="5"/>
    </row>
    <row r="45" spans="1:14">
      <c r="A45" s="5"/>
      <c r="B45" s="47"/>
      <c r="C45" s="5"/>
      <c r="G45" s="5"/>
      <c r="H45" s="5"/>
      <c r="I45" s="5"/>
      <c r="J45" s="5"/>
      <c r="K45" s="5"/>
      <c r="L45" s="5"/>
      <c r="M45" s="5"/>
      <c r="N45" s="5"/>
    </row>
  </sheetData>
  <phoneticPr fontId="14" type="noConversion"/>
  <conditionalFormatting sqref="I6:I19 I24:N40">
    <cfRule type="cellIs" dxfId="1479" priority="130" operator="equal">
      <formula>"-"</formula>
    </cfRule>
  </conditionalFormatting>
  <conditionalFormatting sqref="I6:I19">
    <cfRule type="cellIs" dxfId="1478" priority="129" operator="equal">
      <formula>"-"</formula>
    </cfRule>
  </conditionalFormatting>
  <conditionalFormatting sqref="H6:H8">
    <cfRule type="cellIs" dxfId="1477" priority="126" stopIfTrue="1" operator="equal">
      <formula>"-"</formula>
    </cfRule>
    <cfRule type="containsText" dxfId="1476" priority="127" stopIfTrue="1" operator="containsText" text="leer">
      <formula>NOT(ISERROR(SEARCH("leer",H6)))</formula>
    </cfRule>
  </conditionalFormatting>
  <conditionalFormatting sqref="H6:H8">
    <cfRule type="cellIs" dxfId="1475" priority="124" stopIfTrue="1" operator="equal">
      <formula>"-"</formula>
    </cfRule>
    <cfRule type="containsText" dxfId="1474" priority="125" stopIfTrue="1" operator="containsText" text="leer">
      <formula>NOT(ISERROR(SEARCH("leer",H6)))</formula>
    </cfRule>
  </conditionalFormatting>
  <conditionalFormatting sqref="H11:H13">
    <cfRule type="cellIs" dxfId="1473" priority="122" stopIfTrue="1" operator="equal">
      <formula>"-"</formula>
    </cfRule>
    <cfRule type="containsText" dxfId="1472" priority="123" stopIfTrue="1" operator="containsText" text="leer">
      <formula>NOT(ISERROR(SEARCH("leer",H11)))</formula>
    </cfRule>
  </conditionalFormatting>
  <conditionalFormatting sqref="H11:H13">
    <cfRule type="cellIs" dxfId="1471" priority="120" stopIfTrue="1" operator="equal">
      <formula>"-"</formula>
    </cfRule>
    <cfRule type="containsText" dxfId="1470" priority="121" stopIfTrue="1" operator="containsText" text="leer">
      <formula>NOT(ISERROR(SEARCH("leer",H11)))</formula>
    </cfRule>
  </conditionalFormatting>
  <conditionalFormatting sqref="H16:H18">
    <cfRule type="cellIs" dxfId="1469" priority="118" stopIfTrue="1" operator="equal">
      <formula>"-"</formula>
    </cfRule>
    <cfRule type="containsText" dxfId="1468" priority="119" stopIfTrue="1" operator="containsText" text="leer">
      <formula>NOT(ISERROR(SEARCH("leer",H16)))</formula>
    </cfRule>
  </conditionalFormatting>
  <conditionalFormatting sqref="H16:H18">
    <cfRule type="cellIs" dxfId="1467" priority="116" stopIfTrue="1" operator="equal">
      <formula>"-"</formula>
    </cfRule>
    <cfRule type="containsText" dxfId="1466" priority="117" stopIfTrue="1" operator="containsText" text="leer">
      <formula>NOT(ISERROR(SEARCH("leer",H16)))</formula>
    </cfRule>
  </conditionalFormatting>
  <conditionalFormatting sqref="I6:I19 J8:N8 J13:N13 J18:N18">
    <cfRule type="cellIs" dxfId="1465" priority="111" operator="equal">
      <formula>"-"</formula>
    </cfRule>
  </conditionalFormatting>
  <conditionalFormatting sqref="I6:I19 J8:N8 J13:N13 J18:N18">
    <cfRule type="cellIs" dxfId="1464" priority="110" operator="equal">
      <formula>"-"</formula>
    </cfRule>
  </conditionalFormatting>
  <conditionalFormatting sqref="G6:G8">
    <cfRule type="cellIs" dxfId="1463" priority="108" stopIfTrue="1" operator="equal">
      <formula>"-"</formula>
    </cfRule>
    <cfRule type="containsText" dxfId="1462" priority="109" stopIfTrue="1" operator="containsText" text="leer">
      <formula>NOT(ISERROR(SEARCH("leer",G6)))</formula>
    </cfRule>
  </conditionalFormatting>
  <conditionalFormatting sqref="G6:G8">
    <cfRule type="cellIs" dxfId="1461" priority="106" stopIfTrue="1" operator="equal">
      <formula>"-"</formula>
    </cfRule>
    <cfRule type="containsText" dxfId="1460" priority="107" stopIfTrue="1" operator="containsText" text="leer">
      <formula>NOT(ISERROR(SEARCH("leer",G6)))</formula>
    </cfRule>
  </conditionalFormatting>
  <conditionalFormatting sqref="G11:G13">
    <cfRule type="cellIs" dxfId="1459" priority="104" stopIfTrue="1" operator="equal">
      <formula>"-"</formula>
    </cfRule>
    <cfRule type="containsText" dxfId="1458" priority="105" stopIfTrue="1" operator="containsText" text="leer">
      <formula>NOT(ISERROR(SEARCH("leer",G11)))</formula>
    </cfRule>
  </conditionalFormatting>
  <conditionalFormatting sqref="G11:G13">
    <cfRule type="cellIs" dxfId="1457" priority="102" stopIfTrue="1" operator="equal">
      <formula>"-"</formula>
    </cfRule>
    <cfRule type="containsText" dxfId="1456" priority="103" stopIfTrue="1" operator="containsText" text="leer">
      <formula>NOT(ISERROR(SEARCH("leer",G11)))</formula>
    </cfRule>
  </conditionalFormatting>
  <conditionalFormatting sqref="G16:G18">
    <cfRule type="cellIs" dxfId="1455" priority="100" stopIfTrue="1" operator="equal">
      <formula>"-"</formula>
    </cfRule>
    <cfRule type="containsText" dxfId="1454" priority="101" stopIfTrue="1" operator="containsText" text="leer">
      <formula>NOT(ISERROR(SEARCH("leer",G16)))</formula>
    </cfRule>
  </conditionalFormatting>
  <conditionalFormatting sqref="G16:G18">
    <cfRule type="cellIs" dxfId="1453" priority="98" stopIfTrue="1" operator="equal">
      <formula>"-"</formula>
    </cfRule>
    <cfRule type="containsText" dxfId="1452" priority="99" stopIfTrue="1" operator="containsText" text="leer">
      <formula>NOT(ISERROR(SEARCH("leer",G16)))</formula>
    </cfRule>
  </conditionalFormatting>
  <conditionalFormatting sqref="G6:G8">
    <cfRule type="cellIs" dxfId="1451" priority="92" stopIfTrue="1" operator="equal">
      <formula>"-"</formula>
    </cfRule>
    <cfRule type="containsText" dxfId="1450" priority="93" stopIfTrue="1" operator="containsText" text="leer">
      <formula>NOT(ISERROR(SEARCH("leer",G6)))</formula>
    </cfRule>
  </conditionalFormatting>
  <conditionalFormatting sqref="G6:G8">
    <cfRule type="cellIs" dxfId="1449" priority="90" stopIfTrue="1" operator="equal">
      <formula>"-"</formula>
    </cfRule>
    <cfRule type="containsText" dxfId="1448" priority="91" stopIfTrue="1" operator="containsText" text="leer">
      <formula>NOT(ISERROR(SEARCH("leer",G6)))</formula>
    </cfRule>
  </conditionalFormatting>
  <conditionalFormatting sqref="G6:G8">
    <cfRule type="cellIs" dxfId="1447" priority="88" stopIfTrue="1" operator="equal">
      <formula>"-"</formula>
    </cfRule>
    <cfRule type="containsText" dxfId="1446" priority="89" stopIfTrue="1" operator="containsText" text="leer">
      <formula>NOT(ISERROR(SEARCH("leer",G6)))</formula>
    </cfRule>
  </conditionalFormatting>
  <conditionalFormatting sqref="G6:G8">
    <cfRule type="cellIs" dxfId="1445" priority="86" stopIfTrue="1" operator="equal">
      <formula>"-"</formula>
    </cfRule>
    <cfRule type="containsText" dxfId="1444" priority="87" stopIfTrue="1" operator="containsText" text="leer">
      <formula>NOT(ISERROR(SEARCH("leer",G6)))</formula>
    </cfRule>
  </conditionalFormatting>
  <conditionalFormatting sqref="G6:G8">
    <cfRule type="cellIs" dxfId="1443" priority="84" stopIfTrue="1" operator="equal">
      <formula>"-"</formula>
    </cfRule>
    <cfRule type="containsText" dxfId="1442" priority="85" stopIfTrue="1" operator="containsText" text="leer">
      <formula>NOT(ISERROR(SEARCH("leer",G6)))</formula>
    </cfRule>
  </conditionalFormatting>
  <conditionalFormatting sqref="G11:G13">
    <cfRule type="cellIs" dxfId="1441" priority="82" stopIfTrue="1" operator="equal">
      <formula>"-"</formula>
    </cfRule>
    <cfRule type="containsText" dxfId="1440" priority="83" stopIfTrue="1" operator="containsText" text="leer">
      <formula>NOT(ISERROR(SEARCH("leer",G11)))</formula>
    </cfRule>
  </conditionalFormatting>
  <conditionalFormatting sqref="G11:G13">
    <cfRule type="cellIs" dxfId="1439" priority="80" stopIfTrue="1" operator="equal">
      <formula>"-"</formula>
    </cfRule>
    <cfRule type="containsText" dxfId="1438" priority="81" stopIfTrue="1" operator="containsText" text="leer">
      <formula>NOT(ISERROR(SEARCH("leer",G11)))</formula>
    </cfRule>
  </conditionalFormatting>
  <conditionalFormatting sqref="G11:G13">
    <cfRule type="cellIs" dxfId="1437" priority="78" stopIfTrue="1" operator="equal">
      <formula>"-"</formula>
    </cfRule>
    <cfRule type="containsText" dxfId="1436" priority="79" stopIfTrue="1" operator="containsText" text="leer">
      <formula>NOT(ISERROR(SEARCH("leer",G11)))</formula>
    </cfRule>
  </conditionalFormatting>
  <conditionalFormatting sqref="G11:G13">
    <cfRule type="cellIs" dxfId="1435" priority="76" stopIfTrue="1" operator="equal">
      <formula>"-"</formula>
    </cfRule>
    <cfRule type="containsText" dxfId="1434" priority="77" stopIfTrue="1" operator="containsText" text="leer">
      <formula>NOT(ISERROR(SEARCH("leer",G11)))</formula>
    </cfRule>
  </conditionalFormatting>
  <conditionalFormatting sqref="G11:G13">
    <cfRule type="cellIs" dxfId="1433" priority="74" stopIfTrue="1" operator="equal">
      <formula>"-"</formula>
    </cfRule>
    <cfRule type="containsText" dxfId="1432" priority="75" stopIfTrue="1" operator="containsText" text="leer">
      <formula>NOT(ISERROR(SEARCH("leer",G11)))</formula>
    </cfRule>
  </conditionalFormatting>
  <conditionalFormatting sqref="G16:G18">
    <cfRule type="cellIs" dxfId="1431" priority="72" stopIfTrue="1" operator="equal">
      <formula>"-"</formula>
    </cfRule>
    <cfRule type="containsText" dxfId="1430" priority="73" stopIfTrue="1" operator="containsText" text="leer">
      <formula>NOT(ISERROR(SEARCH("leer",G16)))</formula>
    </cfRule>
  </conditionalFormatting>
  <conditionalFormatting sqref="G16:G18">
    <cfRule type="cellIs" dxfId="1429" priority="70" stopIfTrue="1" operator="equal">
      <formula>"-"</formula>
    </cfRule>
    <cfRule type="containsText" dxfId="1428" priority="71" stopIfTrue="1" operator="containsText" text="leer">
      <formula>NOT(ISERROR(SEARCH("leer",G16)))</formula>
    </cfRule>
  </conditionalFormatting>
  <conditionalFormatting sqref="G16:G18">
    <cfRule type="cellIs" dxfId="1427" priority="68" stopIfTrue="1" operator="equal">
      <formula>"-"</formula>
    </cfRule>
    <cfRule type="containsText" dxfId="1426" priority="69" stopIfTrue="1" operator="containsText" text="leer">
      <formula>NOT(ISERROR(SEARCH("leer",G16)))</formula>
    </cfRule>
  </conditionalFormatting>
  <conditionalFormatting sqref="G16:G18">
    <cfRule type="cellIs" dxfId="1425" priority="66" stopIfTrue="1" operator="equal">
      <formula>"-"</formula>
    </cfRule>
    <cfRule type="containsText" dxfId="1424" priority="67" stopIfTrue="1" operator="containsText" text="leer">
      <formula>NOT(ISERROR(SEARCH("leer",G16)))</formula>
    </cfRule>
  </conditionalFormatting>
  <conditionalFormatting sqref="G16:G18">
    <cfRule type="cellIs" dxfId="1423" priority="64" stopIfTrue="1" operator="equal">
      <formula>"-"</formula>
    </cfRule>
    <cfRule type="containsText" dxfId="1422" priority="65" stopIfTrue="1" operator="containsText" text="leer">
      <formula>NOT(ISERROR(SEARCH("leer",G16)))</formula>
    </cfRule>
  </conditionalFormatting>
  <conditionalFormatting sqref="G6:G8 G11:G13 G16:G18">
    <cfRule type="cellIs" dxfId="1421" priority="52" stopIfTrue="1" operator="equal">
      <formula>"-"</formula>
    </cfRule>
    <cfRule type="containsText" dxfId="1420" priority="53" stopIfTrue="1" operator="containsText" text="leer">
      <formula>NOT(ISERROR(SEARCH("leer",G6)))</formula>
    </cfRule>
  </conditionalFormatting>
  <conditionalFormatting sqref="I20:I23 K21:N23">
    <cfRule type="cellIs" dxfId="1419" priority="51" operator="equal">
      <formula>"-"</formula>
    </cfRule>
  </conditionalFormatting>
  <conditionalFormatting sqref="G21:H23">
    <cfRule type="cellIs" dxfId="1418" priority="49" stopIfTrue="1" operator="equal">
      <formula>"-"</formula>
    </cfRule>
    <cfRule type="containsText" dxfId="1417" priority="50" stopIfTrue="1" operator="containsText" text="leer">
      <formula>NOT(ISERROR(SEARCH("leer",G21)))</formula>
    </cfRule>
  </conditionalFormatting>
  <conditionalFormatting sqref="F6:F8">
    <cfRule type="cellIs" dxfId="1416" priority="47" stopIfTrue="1" operator="equal">
      <formula>"-"</formula>
    </cfRule>
    <cfRule type="containsText" dxfId="1415" priority="48" stopIfTrue="1" operator="containsText" text="leer">
      <formula>NOT(ISERROR(SEARCH("leer",F6)))</formula>
    </cfRule>
  </conditionalFormatting>
  <conditionalFormatting sqref="F6:F8">
    <cfRule type="cellIs" dxfId="1414" priority="46" stopIfTrue="1" operator="equal">
      <formula>"-"</formula>
    </cfRule>
  </conditionalFormatting>
  <conditionalFormatting sqref="F6:F8">
    <cfRule type="cellIs" dxfId="1413" priority="44" stopIfTrue="1" operator="equal">
      <formula>"-"</formula>
    </cfRule>
    <cfRule type="containsText" dxfId="1412" priority="45" stopIfTrue="1" operator="containsText" text="leer">
      <formula>NOT(ISERROR(SEARCH("leer",F6)))</formula>
    </cfRule>
  </conditionalFormatting>
  <conditionalFormatting sqref="F6:F8">
    <cfRule type="cellIs" dxfId="1411" priority="43" stopIfTrue="1" operator="equal">
      <formula>"-"</formula>
    </cfRule>
  </conditionalFormatting>
  <conditionalFormatting sqref="F11:F13">
    <cfRule type="cellIs" dxfId="1410" priority="41" stopIfTrue="1" operator="equal">
      <formula>"-"</formula>
    </cfRule>
    <cfRule type="containsText" dxfId="1409" priority="42" stopIfTrue="1" operator="containsText" text="leer">
      <formula>NOT(ISERROR(SEARCH("leer",F11)))</formula>
    </cfRule>
  </conditionalFormatting>
  <conditionalFormatting sqref="F11:F13">
    <cfRule type="cellIs" dxfId="1408" priority="40" stopIfTrue="1" operator="equal">
      <formula>"-"</formula>
    </cfRule>
  </conditionalFormatting>
  <conditionalFormatting sqref="F11:F13">
    <cfRule type="cellIs" dxfId="1407" priority="38" stopIfTrue="1" operator="equal">
      <formula>"-"</formula>
    </cfRule>
    <cfRule type="containsText" dxfId="1406" priority="39" stopIfTrue="1" operator="containsText" text="leer">
      <formula>NOT(ISERROR(SEARCH("leer",F11)))</formula>
    </cfRule>
  </conditionalFormatting>
  <conditionalFormatting sqref="F11:F13">
    <cfRule type="cellIs" dxfId="1405" priority="37" stopIfTrue="1" operator="equal">
      <formula>"-"</formula>
    </cfRule>
  </conditionalFormatting>
  <conditionalFormatting sqref="F16:F18">
    <cfRule type="cellIs" dxfId="1404" priority="35" stopIfTrue="1" operator="equal">
      <formula>"-"</formula>
    </cfRule>
    <cfRule type="containsText" dxfId="1403" priority="36" stopIfTrue="1" operator="containsText" text="leer">
      <formula>NOT(ISERROR(SEARCH("leer",F16)))</formula>
    </cfRule>
  </conditionalFormatting>
  <conditionalFormatting sqref="F16:F18">
    <cfRule type="cellIs" dxfId="1402" priority="34" stopIfTrue="1" operator="equal">
      <formula>"-"</formula>
    </cfRule>
  </conditionalFormatting>
  <conditionalFormatting sqref="F16:F18">
    <cfRule type="cellIs" dxfId="1401" priority="32" stopIfTrue="1" operator="equal">
      <formula>"-"</formula>
    </cfRule>
    <cfRule type="containsText" dxfId="1400" priority="33" stopIfTrue="1" operator="containsText" text="leer">
      <formula>NOT(ISERROR(SEARCH("leer",F16)))</formula>
    </cfRule>
  </conditionalFormatting>
  <conditionalFormatting sqref="F16:F18">
    <cfRule type="cellIs" dxfId="1399" priority="31" stopIfTrue="1" operator="equal">
      <formula>"-"</formula>
    </cfRule>
  </conditionalFormatting>
  <conditionalFormatting sqref="F21:F23">
    <cfRule type="cellIs" dxfId="1398" priority="29" stopIfTrue="1" operator="equal">
      <formula>"-"</formula>
    </cfRule>
    <cfRule type="containsText" dxfId="1397" priority="30" stopIfTrue="1" operator="containsText" text="leer">
      <formula>NOT(ISERROR(SEARCH("leer",F21)))</formula>
    </cfRule>
  </conditionalFormatting>
  <conditionalFormatting sqref="F21:F23">
    <cfRule type="cellIs" dxfId="1396" priority="28" stopIfTrue="1" operator="equal">
      <formula>"-"</formula>
    </cfRule>
  </conditionalFormatting>
  <conditionalFormatting sqref="F21:F23">
    <cfRule type="cellIs" dxfId="1395" priority="26" stopIfTrue="1" operator="equal">
      <formula>"-"</formula>
    </cfRule>
    <cfRule type="containsText" dxfId="1394" priority="27" stopIfTrue="1" operator="containsText" text="leer">
      <formula>NOT(ISERROR(SEARCH("leer",F21)))</formula>
    </cfRule>
  </conditionalFormatting>
  <conditionalFormatting sqref="F21:F23">
    <cfRule type="cellIs" dxfId="1393" priority="25" stopIfTrue="1" operator="equal">
      <formula>"-"</formula>
    </cfRule>
  </conditionalFormatting>
  <conditionalFormatting sqref="F6:F8">
    <cfRule type="cellIs" dxfId="1392" priority="23" stopIfTrue="1" operator="equal">
      <formula>"-"</formula>
    </cfRule>
    <cfRule type="containsText" dxfId="1391" priority="24" stopIfTrue="1" operator="containsText" text="leer">
      <formula>NOT(ISERROR(SEARCH("leer",F6)))</formula>
    </cfRule>
  </conditionalFormatting>
  <conditionalFormatting sqref="F6:F8">
    <cfRule type="cellIs" dxfId="1390" priority="22" stopIfTrue="1" operator="equal">
      <formula>"-"</formula>
    </cfRule>
  </conditionalFormatting>
  <conditionalFormatting sqref="F6:F8">
    <cfRule type="cellIs" dxfId="1389" priority="20" stopIfTrue="1" operator="equal">
      <formula>"-"</formula>
    </cfRule>
    <cfRule type="containsText" dxfId="1388" priority="21" stopIfTrue="1" operator="containsText" text="leer">
      <formula>NOT(ISERROR(SEARCH("leer",F6)))</formula>
    </cfRule>
  </conditionalFormatting>
  <conditionalFormatting sqref="F6:F8">
    <cfRule type="cellIs" dxfId="1387" priority="19" stopIfTrue="1" operator="equal">
      <formula>"-"</formula>
    </cfRule>
  </conditionalFormatting>
  <conditionalFormatting sqref="F11:F13">
    <cfRule type="cellIs" dxfId="1386" priority="17" stopIfTrue="1" operator="equal">
      <formula>"-"</formula>
    </cfRule>
    <cfRule type="containsText" dxfId="1385" priority="18" stopIfTrue="1" operator="containsText" text="leer">
      <formula>NOT(ISERROR(SEARCH("leer",F11)))</formula>
    </cfRule>
  </conditionalFormatting>
  <conditionalFormatting sqref="F11:F13">
    <cfRule type="cellIs" dxfId="1384" priority="16" stopIfTrue="1" operator="equal">
      <formula>"-"</formula>
    </cfRule>
  </conditionalFormatting>
  <conditionalFormatting sqref="F11:F13">
    <cfRule type="cellIs" dxfId="1383" priority="14" stopIfTrue="1" operator="equal">
      <formula>"-"</formula>
    </cfRule>
    <cfRule type="containsText" dxfId="1382" priority="15" stopIfTrue="1" operator="containsText" text="leer">
      <formula>NOT(ISERROR(SEARCH("leer",F11)))</formula>
    </cfRule>
  </conditionalFormatting>
  <conditionalFormatting sqref="F11:F13">
    <cfRule type="cellIs" dxfId="1381" priority="13" stopIfTrue="1" operator="equal">
      <formula>"-"</formula>
    </cfRule>
  </conditionalFormatting>
  <conditionalFormatting sqref="F16:F18">
    <cfRule type="cellIs" dxfId="1380" priority="11" stopIfTrue="1" operator="equal">
      <formula>"-"</formula>
    </cfRule>
    <cfRule type="containsText" dxfId="1379" priority="12" stopIfTrue="1" operator="containsText" text="leer">
      <formula>NOT(ISERROR(SEARCH("leer",F16)))</formula>
    </cfRule>
  </conditionalFormatting>
  <conditionalFormatting sqref="F16:F18">
    <cfRule type="cellIs" dxfId="1378" priority="10" stopIfTrue="1" operator="equal">
      <formula>"-"</formula>
    </cfRule>
  </conditionalFormatting>
  <conditionalFormatting sqref="F16:F18">
    <cfRule type="cellIs" dxfId="1377" priority="8" stopIfTrue="1" operator="equal">
      <formula>"-"</formula>
    </cfRule>
    <cfRule type="containsText" dxfId="1376" priority="9" stopIfTrue="1" operator="containsText" text="leer">
      <formula>NOT(ISERROR(SEARCH("leer",F16)))</formula>
    </cfRule>
  </conditionalFormatting>
  <conditionalFormatting sqref="F16:F18">
    <cfRule type="cellIs" dxfId="1375" priority="7" stopIfTrue="1" operator="equal">
      <formula>"-"</formula>
    </cfRule>
  </conditionalFormatting>
  <conditionalFormatting sqref="F21:F23">
    <cfRule type="cellIs" dxfId="1374" priority="5" stopIfTrue="1" operator="equal">
      <formula>"-"</formula>
    </cfRule>
    <cfRule type="containsText" dxfId="1373" priority="6" stopIfTrue="1" operator="containsText" text="leer">
      <formula>NOT(ISERROR(SEARCH("leer",F21)))</formula>
    </cfRule>
  </conditionalFormatting>
  <conditionalFormatting sqref="F21:F23">
    <cfRule type="cellIs" dxfId="1372" priority="4" stopIfTrue="1" operator="equal">
      <formula>"-"</formula>
    </cfRule>
  </conditionalFormatting>
  <conditionalFormatting sqref="F21:F23">
    <cfRule type="cellIs" dxfId="1371" priority="2" stopIfTrue="1" operator="equal">
      <formula>"-"</formula>
    </cfRule>
    <cfRule type="containsText" dxfId="1370" priority="3" stopIfTrue="1" operator="containsText" text="leer">
      <formula>NOT(ISERROR(SEARCH("leer",F21)))</formula>
    </cfRule>
  </conditionalFormatting>
  <conditionalFormatting sqref="F21:F23">
    <cfRule type="cellIs" dxfId="136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58</v>
      </c>
    </row>
    <row r="2" spans="1:2" s="5" customFormat="1">
      <c r="A2" s="97"/>
    </row>
    <row r="3" spans="1:2" ht="15">
      <c r="A3" s="115" t="s">
        <v>59</v>
      </c>
    </row>
    <row r="4" spans="1:2" ht="15">
      <c r="A4" s="115"/>
      <c r="B4" s="97"/>
    </row>
    <row r="5" spans="1:2">
      <c r="A5" s="113" t="s">
        <v>60</v>
      </c>
      <c r="B5" s="97"/>
    </row>
    <row r="6" spans="1:2" ht="25.5">
      <c r="A6" s="169" t="s">
        <v>61</v>
      </c>
    </row>
    <row r="7" spans="1:2">
      <c r="A7" s="283"/>
    </row>
    <row r="8" spans="1:2">
      <c r="A8" s="113" t="s">
        <v>62</v>
      </c>
    </row>
    <row r="9" spans="1:2" ht="63.75">
      <c r="A9" s="283" t="s">
        <v>2780</v>
      </c>
    </row>
    <row r="10" spans="1:2">
      <c r="A10" s="283"/>
    </row>
    <row r="11" spans="1:2">
      <c r="A11" s="113" t="s">
        <v>63</v>
      </c>
    </row>
    <row r="12" spans="1:2" ht="25.5">
      <c r="A12" s="283" t="s">
        <v>64</v>
      </c>
    </row>
    <row r="13" spans="1:2">
      <c r="A13" s="76"/>
    </row>
    <row r="14" spans="1:2">
      <c r="A14" s="113" t="s">
        <v>65</v>
      </c>
    </row>
    <row r="15" spans="1:2" ht="51">
      <c r="A15" s="283" t="s">
        <v>66</v>
      </c>
    </row>
    <row r="16" spans="1:2">
      <c r="A16" s="76"/>
    </row>
    <row r="17" spans="1:1" s="32" customFormat="1">
      <c r="A17" s="204"/>
    </row>
    <row r="18" spans="1:1" ht="24">
      <c r="A18" s="170" t="s">
        <v>67</v>
      </c>
    </row>
    <row r="19" spans="1:1">
      <c r="A19" s="116" t="s">
        <v>68</v>
      </c>
    </row>
    <row r="20" spans="1:1" ht="24">
      <c r="A20" s="116" t="s">
        <v>69</v>
      </c>
    </row>
    <row r="21" spans="1:1">
      <c r="A21" s="116" t="s">
        <v>70</v>
      </c>
    </row>
    <row r="22" spans="1:1" ht="24">
      <c r="A22" s="116" t="s">
        <v>71</v>
      </c>
    </row>
    <row r="23" spans="1:1">
      <c r="A23" s="163" t="s">
        <v>72</v>
      </c>
    </row>
    <row r="24" spans="1:1" ht="24">
      <c r="A24" s="163" t="s">
        <v>73</v>
      </c>
    </row>
    <row r="25" spans="1:1">
      <c r="A25" s="164" t="s">
        <v>74</v>
      </c>
    </row>
    <row r="26" spans="1:1" ht="24">
      <c r="A26" s="163" t="s">
        <v>75</v>
      </c>
    </row>
    <row r="27" spans="1:1">
      <c r="A27" s="164" t="s">
        <v>76</v>
      </c>
    </row>
    <row r="28" spans="1:1">
      <c r="A28" s="164" t="s">
        <v>77</v>
      </c>
    </row>
  </sheetData>
  <phoneticPr fontId="14" type="noConversion"/>
  <hyperlinks>
    <hyperlink ref="A1" location="Index!A1" display="zurück"/>
  </hyperlinks>
  <pageMargins left="0.78740157499999996" right="0.78740157499999996" top="0.984251969" bottom="0.984251969" header="0.5" footer="0.5"/>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06"/>
  <sheetViews>
    <sheetView showRuler="0" workbookViewId="0">
      <selection activeCell="E6" sqref="E6"/>
    </sheetView>
  </sheetViews>
  <sheetFormatPr baseColWidth="10" defaultColWidth="11.42578125" defaultRowHeight="12.75"/>
  <cols>
    <col min="1" max="1" width="37.140625" customWidth="1"/>
    <col min="2" max="2" width="30.140625" customWidth="1"/>
    <col min="3" max="3" width="8.140625" style="3" customWidth="1"/>
    <col min="4" max="4" width="12.28515625" style="8" customWidth="1"/>
    <col min="5" max="6" width="11.42578125" style="8" customWidth="1"/>
    <col min="7" max="9" width="10.7109375" style="3" customWidth="1"/>
    <col min="10" max="14" width="8.7109375" style="3" customWidth="1"/>
    <col min="15" max="17" width="8.7109375" customWidth="1"/>
  </cols>
  <sheetData>
    <row r="1" spans="1:19" s="5" customFormat="1">
      <c r="A1" s="97" t="s">
        <v>1817</v>
      </c>
    </row>
    <row r="2" spans="1:19" s="5" customFormat="1">
      <c r="A2" s="97"/>
    </row>
    <row r="3" spans="1:19" s="2" customFormat="1">
      <c r="A3" s="4" t="s">
        <v>1818</v>
      </c>
      <c r="C3" s="5" t="s">
        <v>1819</v>
      </c>
      <c r="D3" s="5" t="s">
        <v>1820</v>
      </c>
      <c r="E3" s="6">
        <v>2013</v>
      </c>
      <c r="F3" s="6">
        <v>2012</v>
      </c>
      <c r="G3" s="6">
        <v>2011</v>
      </c>
      <c r="H3" s="6">
        <v>2010</v>
      </c>
      <c r="I3" s="6">
        <v>2009</v>
      </c>
      <c r="J3" s="6">
        <v>2008</v>
      </c>
      <c r="K3" s="6">
        <v>2007</v>
      </c>
      <c r="L3" s="6">
        <v>2006</v>
      </c>
      <c r="M3" s="6">
        <v>2005</v>
      </c>
      <c r="N3" s="6">
        <v>2004</v>
      </c>
      <c r="O3" s="6">
        <v>2003</v>
      </c>
      <c r="P3" s="6">
        <v>2002</v>
      </c>
      <c r="Q3" s="6">
        <v>2001</v>
      </c>
    </row>
    <row r="4" spans="1:19">
      <c r="A4" s="2"/>
      <c r="K4" s="7"/>
      <c r="L4" s="9"/>
      <c r="M4" s="9"/>
      <c r="N4" s="9"/>
    </row>
    <row r="5" spans="1:19">
      <c r="A5" s="2" t="s">
        <v>1821</v>
      </c>
      <c r="G5" s="175"/>
      <c r="H5" s="175"/>
      <c r="I5" s="8"/>
      <c r="J5" s="71"/>
      <c r="K5" s="92"/>
      <c r="L5" s="92"/>
      <c r="M5" s="92"/>
      <c r="N5" s="8"/>
      <c r="O5" s="173"/>
      <c r="P5" s="8"/>
      <c r="Q5" s="8"/>
      <c r="R5" s="5"/>
      <c r="S5" s="5"/>
    </row>
    <row r="6" spans="1:19" s="5" customFormat="1">
      <c r="A6" s="30" t="s">
        <v>1822</v>
      </c>
      <c r="B6" s="5" t="s">
        <v>1823</v>
      </c>
      <c r="C6" s="8" t="s">
        <v>1824</v>
      </c>
      <c r="D6" s="8" t="s">
        <v>1825</v>
      </c>
      <c r="E6" s="8">
        <v>6.61</v>
      </c>
      <c r="F6" s="202">
        <v>7.23</v>
      </c>
      <c r="G6" s="71">
        <v>6.92</v>
      </c>
      <c r="H6" s="176">
        <v>7.49</v>
      </c>
      <c r="I6" s="182">
        <v>6.49</v>
      </c>
      <c r="J6" s="182">
        <v>6.28</v>
      </c>
      <c r="K6" s="196">
        <v>5.48</v>
      </c>
      <c r="L6" s="196">
        <v>5.93</v>
      </c>
      <c r="M6" s="196">
        <v>6.12</v>
      </c>
      <c r="N6" s="199">
        <v>6.4</v>
      </c>
      <c r="O6" s="197" t="s">
        <v>1826</v>
      </c>
      <c r="P6" s="197" t="s">
        <v>1827</v>
      </c>
      <c r="Q6" s="197" t="s">
        <v>1828</v>
      </c>
    </row>
    <row r="7" spans="1:19" s="5" customFormat="1">
      <c r="A7" s="16" t="s">
        <v>1829</v>
      </c>
      <c r="B7" s="5" t="s">
        <v>1830</v>
      </c>
      <c r="C7" s="8" t="s">
        <v>1831</v>
      </c>
      <c r="D7" s="8" t="s">
        <v>1832</v>
      </c>
      <c r="E7" s="8">
        <v>9.66</v>
      </c>
      <c r="F7" s="202">
        <v>10.54</v>
      </c>
      <c r="G7" s="106">
        <v>9.4</v>
      </c>
      <c r="H7" s="174">
        <v>11.04</v>
      </c>
      <c r="I7" s="200">
        <v>8.77</v>
      </c>
      <c r="J7" s="182">
        <v>7.96</v>
      </c>
      <c r="K7" s="196">
        <v>6.48</v>
      </c>
      <c r="L7" s="196">
        <v>6.94</v>
      </c>
      <c r="M7" s="196">
        <v>7.14</v>
      </c>
      <c r="N7" s="199">
        <v>7.2</v>
      </c>
      <c r="O7" s="197" t="s">
        <v>1833</v>
      </c>
      <c r="P7" s="197" t="s">
        <v>1834</v>
      </c>
      <c r="Q7" s="197" t="s">
        <v>1835</v>
      </c>
    </row>
    <row r="8" spans="1:19" s="5" customFormat="1">
      <c r="A8" s="16" t="s">
        <v>1836</v>
      </c>
      <c r="B8" s="5" t="s">
        <v>1837</v>
      </c>
      <c r="C8" s="8" t="s">
        <v>1838</v>
      </c>
      <c r="D8" s="8" t="s">
        <v>1839</v>
      </c>
      <c r="E8" s="8">
        <v>9.91</v>
      </c>
      <c r="F8" s="202">
        <v>10.79</v>
      </c>
      <c r="G8" s="71">
        <v>11.71</v>
      </c>
      <c r="H8" s="174">
        <v>11.69</v>
      </c>
      <c r="I8" s="182">
        <v>11.01</v>
      </c>
      <c r="J8" s="182">
        <v>11.02</v>
      </c>
      <c r="K8" s="196">
        <v>9.9600000000000009</v>
      </c>
      <c r="L8" s="196">
        <v>10.18</v>
      </c>
      <c r="M8" s="196">
        <v>10.73</v>
      </c>
      <c r="N8" s="196">
        <v>11.38</v>
      </c>
      <c r="O8" s="197" t="s">
        <v>1840</v>
      </c>
      <c r="P8" s="197" t="s">
        <v>1841</v>
      </c>
      <c r="Q8" s="197" t="s">
        <v>1842</v>
      </c>
    </row>
    <row r="9" spans="1:19" s="5" customFormat="1">
      <c r="A9" s="16" t="s">
        <v>1843</v>
      </c>
      <c r="B9" s="5" t="s">
        <v>1844</v>
      </c>
      <c r="C9" s="8" t="s">
        <v>1845</v>
      </c>
      <c r="D9" s="8" t="s">
        <v>1846</v>
      </c>
      <c r="E9" s="8">
        <v>2.0299999999999998</v>
      </c>
      <c r="F9" s="202">
        <v>2.19</v>
      </c>
      <c r="G9" s="71">
        <v>2.77</v>
      </c>
      <c r="H9" s="174">
        <v>2.15</v>
      </c>
      <c r="I9" s="182">
        <v>2.38</v>
      </c>
      <c r="J9" s="182">
        <v>2.57</v>
      </c>
      <c r="K9" s="199">
        <v>4.5999999999999996</v>
      </c>
      <c r="L9" s="196">
        <v>5.09</v>
      </c>
      <c r="M9" s="196">
        <v>5.04</v>
      </c>
      <c r="N9" s="199">
        <v>5.2</v>
      </c>
      <c r="O9" s="197" t="s">
        <v>1847</v>
      </c>
      <c r="P9" s="197" t="s">
        <v>1848</v>
      </c>
      <c r="Q9" s="197" t="s">
        <v>1849</v>
      </c>
    </row>
    <row r="10" spans="1:19" s="5" customFormat="1">
      <c r="A10" s="16" t="s">
        <v>1850</v>
      </c>
      <c r="B10" s="5" t="s">
        <v>1851</v>
      </c>
      <c r="C10" s="8" t="s">
        <v>1852</v>
      </c>
      <c r="D10" s="8" t="s">
        <v>1853</v>
      </c>
      <c r="E10" s="8">
        <v>0.64</v>
      </c>
      <c r="F10" s="202">
        <v>0.92</v>
      </c>
      <c r="G10" s="71">
        <v>0.88</v>
      </c>
      <c r="H10" s="174">
        <v>0.77</v>
      </c>
      <c r="I10" s="182">
        <v>0.85</v>
      </c>
      <c r="J10" s="182">
        <v>0.87</v>
      </c>
      <c r="K10" s="199">
        <v>0.7</v>
      </c>
      <c r="L10" s="196">
        <v>0.83</v>
      </c>
      <c r="M10" s="196">
        <v>1.38</v>
      </c>
      <c r="N10" s="196">
        <v>1.29</v>
      </c>
      <c r="O10" s="197" t="s">
        <v>1854</v>
      </c>
      <c r="P10" s="197" t="s">
        <v>1855</v>
      </c>
      <c r="Q10" s="197" t="s">
        <v>1856</v>
      </c>
    </row>
    <row r="11" spans="1:19" s="30" customFormat="1">
      <c r="A11" s="16" t="s">
        <v>1857</v>
      </c>
      <c r="B11" s="5" t="s">
        <v>1858</v>
      </c>
      <c r="C11" s="8" t="s">
        <v>1859</v>
      </c>
      <c r="D11" s="8" t="s">
        <v>1860</v>
      </c>
      <c r="E11" s="8">
        <v>4.04</v>
      </c>
      <c r="F11" s="202">
        <v>4.24</v>
      </c>
      <c r="G11" s="71">
        <v>4.6100000000000003</v>
      </c>
      <c r="H11" s="174">
        <v>4.71</v>
      </c>
      <c r="I11" s="182">
        <v>4.4400000000000004</v>
      </c>
      <c r="J11" s="182">
        <v>3.83</v>
      </c>
      <c r="K11" s="199">
        <v>2.99</v>
      </c>
      <c r="L11" s="199">
        <v>4.5599999999999996</v>
      </c>
      <c r="M11" s="199">
        <v>3.37</v>
      </c>
      <c r="N11" s="196">
        <v>3.57</v>
      </c>
      <c r="O11" s="197" t="s">
        <v>1861</v>
      </c>
      <c r="P11" s="197" t="s">
        <v>1862</v>
      </c>
      <c r="Q11" s="197" t="s">
        <v>1863</v>
      </c>
    </row>
    <row r="12" spans="1:19" s="30" customFormat="1">
      <c r="A12" s="16" t="s">
        <v>1864</v>
      </c>
      <c r="B12" s="5" t="s">
        <v>1865</v>
      </c>
      <c r="C12" s="8" t="s">
        <v>1866</v>
      </c>
      <c r="D12" s="8" t="s">
        <v>1867</v>
      </c>
      <c r="E12" s="84" t="s">
        <v>1868</v>
      </c>
      <c r="F12" s="84" t="s">
        <v>1869</v>
      </c>
      <c r="G12" s="71">
        <v>4.45</v>
      </c>
      <c r="H12" s="174">
        <v>6.12</v>
      </c>
      <c r="I12" s="197">
        <v>6.8</v>
      </c>
      <c r="J12" s="197">
        <v>5.19</v>
      </c>
      <c r="K12" s="196">
        <v>4.67</v>
      </c>
      <c r="L12" s="196">
        <v>3.63</v>
      </c>
      <c r="M12" s="196">
        <v>4.16</v>
      </c>
      <c r="N12" s="196">
        <v>4.33</v>
      </c>
      <c r="O12" s="197" t="s">
        <v>1870</v>
      </c>
      <c r="P12" s="197" t="s">
        <v>1871</v>
      </c>
      <c r="Q12" s="197" t="s">
        <v>1872</v>
      </c>
    </row>
    <row r="13" spans="1:19" s="30" customFormat="1">
      <c r="A13" s="16" t="s">
        <v>1873</v>
      </c>
      <c r="B13" s="5" t="s">
        <v>1874</v>
      </c>
      <c r="C13" s="14" t="s">
        <v>1875</v>
      </c>
      <c r="D13" s="8" t="s">
        <v>1876</v>
      </c>
      <c r="E13" s="8">
        <v>3.03</v>
      </c>
      <c r="F13" s="202">
        <v>2.06</v>
      </c>
      <c r="G13" s="71">
        <v>2.31</v>
      </c>
      <c r="H13" s="174">
        <v>3.37</v>
      </c>
      <c r="I13" s="197">
        <v>3.2</v>
      </c>
      <c r="J13" s="197">
        <v>2.0699999999999998</v>
      </c>
      <c r="K13" s="197" t="s">
        <v>1877</v>
      </c>
      <c r="L13" s="197" t="s">
        <v>1878</v>
      </c>
      <c r="M13" s="197" t="s">
        <v>1879</v>
      </c>
      <c r="N13" s="197" t="s">
        <v>1880</v>
      </c>
      <c r="O13" s="197" t="s">
        <v>1881</v>
      </c>
      <c r="P13" s="197" t="s">
        <v>1882</v>
      </c>
      <c r="Q13" s="197" t="s">
        <v>1883</v>
      </c>
    </row>
    <row r="14" spans="1:19" s="5" customFormat="1">
      <c r="A14" s="16" t="s">
        <v>1884</v>
      </c>
      <c r="B14" s="30" t="s">
        <v>1885</v>
      </c>
      <c r="C14" s="8">
        <v>2</v>
      </c>
      <c r="D14" s="8" t="s">
        <v>1886</v>
      </c>
      <c r="E14" s="259">
        <v>0</v>
      </c>
      <c r="F14" s="259">
        <v>0</v>
      </c>
      <c r="G14" s="174">
        <v>1</v>
      </c>
      <c r="H14" s="174">
        <v>1</v>
      </c>
      <c r="I14" s="182">
        <v>0</v>
      </c>
      <c r="J14" s="182">
        <v>0</v>
      </c>
      <c r="K14" s="196">
        <v>0</v>
      </c>
      <c r="L14" s="197" t="s">
        <v>1887</v>
      </c>
      <c r="M14" s="197" t="s">
        <v>1888</v>
      </c>
      <c r="N14" s="197" t="s">
        <v>1889</v>
      </c>
      <c r="O14" s="197" t="s">
        <v>1890</v>
      </c>
      <c r="P14" s="197" t="s">
        <v>1891</v>
      </c>
      <c r="Q14" s="197" t="s">
        <v>1892</v>
      </c>
    </row>
    <row r="15" spans="1:19">
      <c r="A15" s="30" t="s">
        <v>1893</v>
      </c>
      <c r="B15" s="5" t="s">
        <v>1894</v>
      </c>
      <c r="C15" s="8" t="s">
        <v>1895</v>
      </c>
      <c r="D15" s="8" t="s">
        <v>1896</v>
      </c>
      <c r="E15" s="8">
        <v>15.74</v>
      </c>
      <c r="F15" s="202">
        <v>16.010000000000002</v>
      </c>
      <c r="G15" s="71">
        <v>16.739999999999998</v>
      </c>
      <c r="H15" s="174">
        <v>16.239999999999998</v>
      </c>
      <c r="I15" s="182">
        <v>15.26</v>
      </c>
      <c r="J15" s="182">
        <v>15.61</v>
      </c>
      <c r="K15" s="196">
        <v>14.75</v>
      </c>
      <c r="L15" s="196">
        <v>15.97</v>
      </c>
      <c r="M15" s="196">
        <v>15.09</v>
      </c>
      <c r="N15" s="196">
        <v>16.25</v>
      </c>
      <c r="O15" s="197" t="s">
        <v>1897</v>
      </c>
      <c r="P15" s="197" t="s">
        <v>1898</v>
      </c>
      <c r="Q15" s="197" t="s">
        <v>1899</v>
      </c>
    </row>
    <row r="16" spans="1:19">
      <c r="C16" s="8"/>
      <c r="G16" s="8"/>
      <c r="H16" s="8"/>
      <c r="I16" s="182"/>
      <c r="J16" s="182"/>
      <c r="K16" s="196"/>
      <c r="L16" s="196"/>
      <c r="M16" s="196"/>
      <c r="N16" s="196"/>
      <c r="O16" s="190"/>
      <c r="P16" s="190"/>
      <c r="Q16" s="190"/>
    </row>
    <row r="17" spans="1:17">
      <c r="A17" s="2" t="s">
        <v>1900</v>
      </c>
      <c r="C17" s="8"/>
      <c r="G17" s="8"/>
      <c r="H17" s="8"/>
      <c r="I17" s="182"/>
      <c r="J17" s="198"/>
      <c r="K17" s="196"/>
      <c r="L17" s="196"/>
      <c r="M17" s="196"/>
      <c r="N17" s="196"/>
      <c r="O17" s="196"/>
      <c r="P17" s="196"/>
      <c r="Q17" s="196"/>
    </row>
    <row r="18" spans="1:17">
      <c r="A18" s="79" t="s">
        <v>1901</v>
      </c>
      <c r="B18" s="5" t="s">
        <v>1902</v>
      </c>
      <c r="C18" s="8" t="s">
        <v>1903</v>
      </c>
      <c r="D18" s="8" t="s">
        <v>1904</v>
      </c>
      <c r="E18" s="269">
        <v>45.47</v>
      </c>
      <c r="F18" s="269">
        <v>49.4</v>
      </c>
      <c r="G18" s="93">
        <v>47</v>
      </c>
      <c r="H18" s="174">
        <v>51.1</v>
      </c>
      <c r="I18" s="182">
        <v>44.2</v>
      </c>
      <c r="J18" s="183">
        <v>42.8</v>
      </c>
      <c r="K18" s="196">
        <v>37.4</v>
      </c>
      <c r="L18" s="193">
        <v>41.414052599999991</v>
      </c>
      <c r="M18" s="193">
        <v>43.762161599999999</v>
      </c>
      <c r="N18" s="193">
        <v>47.375999999999998</v>
      </c>
      <c r="O18" s="197" t="s">
        <v>1905</v>
      </c>
      <c r="P18" s="197" t="s">
        <v>1906</v>
      </c>
      <c r="Q18" s="197" t="s">
        <v>1907</v>
      </c>
    </row>
    <row r="19" spans="1:17" s="5" customFormat="1">
      <c r="A19" s="79" t="s">
        <v>1908</v>
      </c>
      <c r="B19" s="5" t="s">
        <v>1909</v>
      </c>
      <c r="C19" s="8" t="s">
        <v>1910</v>
      </c>
      <c r="D19" s="8" t="s">
        <v>1911</v>
      </c>
      <c r="E19" s="269">
        <v>37.29</v>
      </c>
      <c r="F19" s="269">
        <v>38.299999999999997</v>
      </c>
      <c r="G19" s="71">
        <v>39.6</v>
      </c>
      <c r="H19" s="174">
        <v>38.700000000000003</v>
      </c>
      <c r="I19" s="182">
        <v>36.4</v>
      </c>
      <c r="J19" s="183">
        <v>37.299999999999997</v>
      </c>
      <c r="K19" s="193">
        <v>37.4</v>
      </c>
      <c r="L19" s="193">
        <v>41.414052599999991</v>
      </c>
      <c r="M19" s="193">
        <v>43.762161599999999</v>
      </c>
      <c r="N19" s="193">
        <v>47.375999999999998</v>
      </c>
      <c r="O19" s="197" t="s">
        <v>1912</v>
      </c>
      <c r="P19" s="197" t="s">
        <v>1913</v>
      </c>
      <c r="Q19" s="197" t="s">
        <v>1914</v>
      </c>
    </row>
    <row r="20" spans="1:17" s="5" customFormat="1">
      <c r="A20" s="79" t="s">
        <v>1915</v>
      </c>
      <c r="B20" s="5" t="s">
        <v>1916</v>
      </c>
      <c r="C20" s="8" t="s">
        <v>1917</v>
      </c>
      <c r="D20" s="8" t="s">
        <v>1918</v>
      </c>
      <c r="E20" s="269">
        <v>82.759999999999991</v>
      </c>
      <c r="F20" s="269">
        <f>SUM(F18:F19)</f>
        <v>87.699999999999989</v>
      </c>
      <c r="G20" s="93">
        <f>SUM(G18:G19)</f>
        <v>86.6</v>
      </c>
      <c r="H20" s="174">
        <f>SUM(H18:H19)</f>
        <v>89.800000000000011</v>
      </c>
      <c r="I20" s="183">
        <v>80.599999999999994</v>
      </c>
      <c r="J20" s="183">
        <v>80.099999999999994</v>
      </c>
      <c r="K20" s="193">
        <v>74.8</v>
      </c>
      <c r="L20" s="193">
        <v>82.828105199999982</v>
      </c>
      <c r="M20" s="193">
        <v>87.524323199999998</v>
      </c>
      <c r="N20" s="193">
        <v>94.751999999999995</v>
      </c>
      <c r="O20" s="197" t="s">
        <v>1919</v>
      </c>
      <c r="P20" s="197" t="s">
        <v>1920</v>
      </c>
      <c r="Q20" s="197" t="s">
        <v>1921</v>
      </c>
    </row>
    <row r="21" spans="1:17" s="5" customFormat="1">
      <c r="A21"/>
      <c r="B21"/>
      <c r="C21" s="8"/>
      <c r="D21" s="8"/>
      <c r="E21" s="8"/>
      <c r="F21" s="8"/>
      <c r="G21" s="8"/>
      <c r="H21" s="8"/>
      <c r="I21" s="182"/>
      <c r="J21" s="182"/>
      <c r="K21" s="196"/>
      <c r="L21" s="196"/>
      <c r="M21" s="196"/>
      <c r="N21" s="196"/>
      <c r="O21" s="190"/>
      <c r="P21" s="190"/>
      <c r="Q21" s="190"/>
    </row>
    <row r="22" spans="1:17" s="5" customFormat="1">
      <c r="A22" s="2" t="s">
        <v>1922</v>
      </c>
      <c r="B22"/>
      <c r="C22" s="8"/>
      <c r="D22" s="8"/>
      <c r="E22" s="8"/>
      <c r="F22" s="8"/>
      <c r="G22" s="8"/>
      <c r="H22" s="8"/>
      <c r="I22" s="182"/>
      <c r="J22" s="198"/>
      <c r="K22" s="196"/>
      <c r="L22" s="196"/>
      <c r="M22" s="196"/>
      <c r="N22" s="196"/>
      <c r="O22" s="190"/>
      <c r="P22" s="190"/>
      <c r="Q22" s="190"/>
    </row>
    <row r="23" spans="1:17">
      <c r="A23" s="5" t="s">
        <v>1923</v>
      </c>
      <c r="B23" s="5" t="s">
        <v>1924</v>
      </c>
      <c r="C23" s="8" t="s">
        <v>1925</v>
      </c>
      <c r="D23" s="8" t="s">
        <v>1926</v>
      </c>
      <c r="E23" s="8">
        <v>11.59</v>
      </c>
      <c r="F23" s="202">
        <v>11.01</v>
      </c>
      <c r="G23" s="71">
        <v>10.83</v>
      </c>
      <c r="H23" s="174">
        <v>10.54</v>
      </c>
      <c r="I23" s="182">
        <v>10.36</v>
      </c>
      <c r="J23" s="182">
        <v>10.69</v>
      </c>
      <c r="K23" s="196">
        <v>10.95</v>
      </c>
      <c r="L23" s="196">
        <v>11.41</v>
      </c>
      <c r="M23" s="199">
        <v>11.9</v>
      </c>
      <c r="N23" s="199">
        <v>12.46</v>
      </c>
      <c r="O23" s="199">
        <v>12.54</v>
      </c>
      <c r="P23" s="199">
        <v>12.04</v>
      </c>
      <c r="Q23" s="199">
        <v>11.56</v>
      </c>
    </row>
    <row r="24" spans="1:17">
      <c r="A24" s="16" t="s">
        <v>1927</v>
      </c>
      <c r="B24" s="5" t="s">
        <v>1928</v>
      </c>
      <c r="C24" s="8" t="s">
        <v>1929</v>
      </c>
      <c r="D24" s="8" t="s">
        <v>1930</v>
      </c>
      <c r="E24" s="7">
        <v>1.7027223666216518</v>
      </c>
      <c r="F24" s="202">
        <v>1.58</v>
      </c>
      <c r="G24" s="71">
        <v>1.58</v>
      </c>
      <c r="H24" s="174">
        <v>1.54</v>
      </c>
      <c r="I24" s="182">
        <v>1.69</v>
      </c>
      <c r="J24" s="182">
        <v>1.54</v>
      </c>
      <c r="K24" s="196">
        <v>1.46</v>
      </c>
      <c r="L24" s="196">
        <v>1.34</v>
      </c>
      <c r="M24" s="199">
        <v>1.38</v>
      </c>
      <c r="N24" s="199">
        <v>1.27</v>
      </c>
      <c r="O24" s="199">
        <v>1.4</v>
      </c>
      <c r="P24" s="199">
        <v>1.53</v>
      </c>
      <c r="Q24" s="199">
        <v>1.46</v>
      </c>
    </row>
    <row r="25" spans="1:17">
      <c r="A25" s="16" t="s">
        <v>1931</v>
      </c>
      <c r="B25" s="5" t="s">
        <v>1932</v>
      </c>
      <c r="C25" s="8" t="s">
        <v>1933</v>
      </c>
      <c r="D25" s="8" t="s">
        <v>1934</v>
      </c>
      <c r="E25" s="7">
        <v>7.3864796161702015</v>
      </c>
      <c r="F25" s="202">
        <v>7.02</v>
      </c>
      <c r="G25" s="71">
        <v>6.87</v>
      </c>
      <c r="H25" s="174">
        <v>6.56</v>
      </c>
      <c r="I25" s="182">
        <v>6.31</v>
      </c>
      <c r="J25" s="182">
        <v>6.87</v>
      </c>
      <c r="K25" s="196">
        <v>7.03</v>
      </c>
      <c r="L25" s="196">
        <v>7.34</v>
      </c>
      <c r="M25" s="199">
        <v>7.71</v>
      </c>
      <c r="N25" s="199">
        <v>8.23</v>
      </c>
      <c r="O25" s="199">
        <v>8.19</v>
      </c>
      <c r="P25" s="199">
        <v>7.7</v>
      </c>
      <c r="Q25" s="199">
        <v>7.42</v>
      </c>
    </row>
    <row r="26" spans="1:17">
      <c r="A26" s="16" t="s">
        <v>1935</v>
      </c>
      <c r="B26" s="5" t="s">
        <v>1936</v>
      </c>
      <c r="C26" s="8" t="s">
        <v>1937</v>
      </c>
      <c r="D26" s="8" t="s">
        <v>1938</v>
      </c>
      <c r="E26" s="7">
        <v>0.80571355007129164</v>
      </c>
      <c r="F26" s="202">
        <v>0.82</v>
      </c>
      <c r="G26" s="106">
        <v>0.8</v>
      </c>
      <c r="H26" s="174">
        <v>0.89</v>
      </c>
      <c r="I26" s="182">
        <v>0.78</v>
      </c>
      <c r="J26" s="182">
        <v>0.71</v>
      </c>
      <c r="K26" s="196">
        <v>0.69</v>
      </c>
      <c r="L26" s="196">
        <v>0.86</v>
      </c>
      <c r="M26" s="199">
        <v>0.85</v>
      </c>
      <c r="N26" s="199">
        <v>0.89</v>
      </c>
      <c r="O26" s="199">
        <v>0.79</v>
      </c>
      <c r="P26" s="199">
        <v>0.75</v>
      </c>
      <c r="Q26" s="199">
        <v>0.73</v>
      </c>
    </row>
    <row r="27" spans="1:17">
      <c r="A27" s="16" t="s">
        <v>1939</v>
      </c>
      <c r="B27" s="5" t="s">
        <v>1940</v>
      </c>
      <c r="C27" s="8" t="s">
        <v>1941</v>
      </c>
      <c r="D27" s="8" t="s">
        <v>1942</v>
      </c>
      <c r="E27" s="7">
        <v>1.6920094658812532</v>
      </c>
      <c r="F27" s="202">
        <v>1.6</v>
      </c>
      <c r="G27" s="226">
        <v>1.6</v>
      </c>
      <c r="H27" s="174">
        <v>1.55</v>
      </c>
      <c r="I27" s="182">
        <v>1.58</v>
      </c>
      <c r="J27" s="182">
        <v>1.57</v>
      </c>
      <c r="K27" s="196">
        <v>1.77</v>
      </c>
      <c r="L27" s="196">
        <v>1.87</v>
      </c>
      <c r="M27" s="199">
        <v>1.96</v>
      </c>
      <c r="N27" s="199">
        <v>2.0699999999999998</v>
      </c>
      <c r="O27" s="199">
        <v>2.16</v>
      </c>
      <c r="P27" s="199">
        <v>2.06</v>
      </c>
      <c r="Q27" s="199">
        <v>1.95</v>
      </c>
    </row>
    <row r="28" spans="1:17">
      <c r="A28" s="5" t="s">
        <v>1943</v>
      </c>
      <c r="B28" s="5" t="s">
        <v>1944</v>
      </c>
      <c r="C28" s="8" t="s">
        <v>1945</v>
      </c>
      <c r="D28" s="8" t="s">
        <v>1946</v>
      </c>
      <c r="E28" s="231">
        <v>391090.99119047617</v>
      </c>
      <c r="F28" s="231">
        <v>379940</v>
      </c>
      <c r="G28" s="298">
        <v>376546</v>
      </c>
      <c r="H28" s="294">
        <v>365273</v>
      </c>
      <c r="I28" s="299">
        <v>361782</v>
      </c>
      <c r="J28" s="299">
        <v>373709</v>
      </c>
      <c r="K28" s="292">
        <v>380052</v>
      </c>
      <c r="L28" s="292">
        <v>411575</v>
      </c>
      <c r="M28" s="292">
        <v>439975</v>
      </c>
      <c r="N28" s="292">
        <v>480097</v>
      </c>
      <c r="O28" s="292">
        <v>507405</v>
      </c>
      <c r="P28" s="292">
        <v>497490</v>
      </c>
      <c r="Q28" s="300" t="s">
        <v>1947</v>
      </c>
    </row>
    <row r="29" spans="1:17">
      <c r="A29" s="16" t="s">
        <v>1948</v>
      </c>
      <c r="B29" s="5" t="s">
        <v>1949</v>
      </c>
      <c r="C29" s="8" t="s">
        <v>1950</v>
      </c>
      <c r="D29" s="8" t="s">
        <v>1951</v>
      </c>
      <c r="E29" s="269">
        <f>132273136.892904/1000000</f>
        <v>132.27313689290401</v>
      </c>
      <c r="F29" s="202">
        <v>127.3</v>
      </c>
      <c r="G29" s="137">
        <v>124.2</v>
      </c>
      <c r="H29" s="174">
        <v>121.3</v>
      </c>
      <c r="I29" s="182">
        <v>117.6</v>
      </c>
      <c r="J29" s="182">
        <v>118.5</v>
      </c>
      <c r="K29" s="193">
        <v>115</v>
      </c>
      <c r="L29" s="196">
        <v>121.4</v>
      </c>
      <c r="M29" s="196">
        <v>126.3</v>
      </c>
      <c r="N29" s="196">
        <v>129.69999999999999</v>
      </c>
      <c r="O29" s="196">
        <v>129.1</v>
      </c>
      <c r="P29" s="196">
        <v>123.6</v>
      </c>
      <c r="Q29" s="197" t="s">
        <v>1952</v>
      </c>
    </row>
    <row r="30" spans="1:17">
      <c r="K30"/>
      <c r="L30"/>
      <c r="M30"/>
      <c r="N30"/>
    </row>
    <row r="31" spans="1:17">
      <c r="K31"/>
      <c r="L31"/>
      <c r="M31"/>
      <c r="N31"/>
    </row>
    <row r="32" spans="1:17">
      <c r="A32" s="140" t="s">
        <v>1953</v>
      </c>
      <c r="B32" s="239"/>
      <c r="K32"/>
      <c r="L32"/>
      <c r="M32"/>
      <c r="N32"/>
    </row>
    <row r="33" spans="1:14">
      <c r="A33" s="254" t="s">
        <v>1954</v>
      </c>
      <c r="B33" s="140"/>
      <c r="K33"/>
      <c r="L33"/>
      <c r="M33"/>
      <c r="N33"/>
    </row>
    <row r="34" spans="1:14">
      <c r="A34" s="257" t="s">
        <v>1955</v>
      </c>
      <c r="B34" s="239"/>
      <c r="K34"/>
      <c r="L34"/>
      <c r="M34"/>
      <c r="N34"/>
    </row>
    <row r="35" spans="1:14">
      <c r="A35" s="237" t="s">
        <v>1956</v>
      </c>
      <c r="B35" s="239"/>
      <c r="K35"/>
      <c r="L35"/>
      <c r="M35"/>
      <c r="N35"/>
    </row>
    <row r="36" spans="1:14">
      <c r="A36" s="140" t="s">
        <v>1957</v>
      </c>
      <c r="B36" s="256"/>
      <c r="K36"/>
      <c r="L36"/>
      <c r="M36"/>
      <c r="N36"/>
    </row>
    <row r="37" spans="1:14">
      <c r="A37" s="140" t="s">
        <v>1958</v>
      </c>
      <c r="B37" s="241"/>
      <c r="K37"/>
      <c r="L37"/>
      <c r="M37"/>
      <c r="N37"/>
    </row>
    <row r="38" spans="1:14">
      <c r="K38"/>
      <c r="L38"/>
      <c r="M38"/>
      <c r="N38"/>
    </row>
    <row r="39" spans="1:14">
      <c r="K39"/>
      <c r="L39"/>
      <c r="M39"/>
      <c r="N39"/>
    </row>
    <row r="40" spans="1:14">
      <c r="K40"/>
      <c r="L40"/>
      <c r="M40"/>
      <c r="N40"/>
    </row>
    <row r="41" spans="1:14">
      <c r="K41"/>
      <c r="L41"/>
      <c r="M41"/>
      <c r="N41"/>
    </row>
    <row r="42" spans="1:14">
      <c r="K42"/>
      <c r="L42"/>
      <c r="M42"/>
      <c r="N42"/>
    </row>
    <row r="43" spans="1:14">
      <c r="K43"/>
      <c r="L43"/>
      <c r="M43"/>
      <c r="N43"/>
    </row>
    <row r="44" spans="1:14">
      <c r="K44"/>
      <c r="L44"/>
      <c r="M44"/>
      <c r="N44"/>
    </row>
    <row r="45" spans="1:14">
      <c r="K45"/>
      <c r="L45"/>
      <c r="M45"/>
      <c r="N45"/>
    </row>
    <row r="46" spans="1:14">
      <c r="K46"/>
      <c r="L46"/>
      <c r="M46"/>
      <c r="N46"/>
    </row>
    <row r="47" spans="1:14">
      <c r="K47"/>
      <c r="L47"/>
      <c r="M47"/>
      <c r="N47"/>
    </row>
    <row r="48" spans="1:14">
      <c r="K48"/>
      <c r="L48"/>
      <c r="M48"/>
      <c r="N48"/>
    </row>
    <row r="49" spans="11:14">
      <c r="K49"/>
      <c r="L49"/>
      <c r="M49"/>
      <c r="N49"/>
    </row>
    <row r="50" spans="11:14">
      <c r="K50"/>
      <c r="L50"/>
      <c r="M50"/>
      <c r="N50"/>
    </row>
    <row r="51" spans="11:14">
      <c r="K51"/>
      <c r="L51"/>
      <c r="M51"/>
      <c r="N51"/>
    </row>
    <row r="52" spans="11:14">
      <c r="K52"/>
      <c r="L52"/>
      <c r="M52"/>
      <c r="N52"/>
    </row>
    <row r="53" spans="11:14">
      <c r="K53"/>
      <c r="L53"/>
      <c r="M53"/>
      <c r="N53"/>
    </row>
    <row r="54" spans="11:14">
      <c r="K54"/>
      <c r="L54"/>
      <c r="M54"/>
      <c r="N54"/>
    </row>
    <row r="55" spans="11:14">
      <c r="K55"/>
      <c r="L55"/>
      <c r="M55"/>
      <c r="N55"/>
    </row>
    <row r="56" spans="11:14">
      <c r="K56"/>
      <c r="L56"/>
      <c r="M56"/>
      <c r="N56"/>
    </row>
    <row r="57" spans="11:14">
      <c r="K57"/>
      <c r="L57"/>
      <c r="M57"/>
      <c r="N57"/>
    </row>
    <row r="58" spans="11:14">
      <c r="K58"/>
      <c r="L58"/>
      <c r="M58"/>
      <c r="N58"/>
    </row>
    <row r="59" spans="11:14">
      <c r="K59"/>
      <c r="L59"/>
      <c r="M59"/>
      <c r="N59"/>
    </row>
    <row r="60" spans="11:14">
      <c r="K60"/>
      <c r="L60"/>
      <c r="M60"/>
      <c r="N60"/>
    </row>
    <row r="61" spans="11:14">
      <c r="K61"/>
      <c r="L61"/>
      <c r="M61"/>
      <c r="N61"/>
    </row>
    <row r="62" spans="11:14">
      <c r="K62"/>
      <c r="L62"/>
      <c r="M62"/>
      <c r="N62"/>
    </row>
    <row r="63" spans="11:14">
      <c r="K63"/>
      <c r="L63"/>
      <c r="M63"/>
      <c r="N63"/>
    </row>
    <row r="64" spans="11:14">
      <c r="K64"/>
      <c r="L64"/>
      <c r="M64"/>
      <c r="N64"/>
    </row>
    <row r="65" spans="11:14">
      <c r="K65"/>
      <c r="L65"/>
      <c r="M65"/>
      <c r="N65"/>
    </row>
    <row r="66" spans="11:14">
      <c r="K66"/>
      <c r="L66"/>
      <c r="M66"/>
      <c r="N66"/>
    </row>
    <row r="67" spans="11:14">
      <c r="K67"/>
      <c r="L67"/>
      <c r="M67"/>
      <c r="N67"/>
    </row>
    <row r="68" spans="11:14">
      <c r="K68"/>
      <c r="L68"/>
      <c r="M68"/>
      <c r="N68"/>
    </row>
    <row r="69" spans="11:14">
      <c r="K69"/>
      <c r="L69"/>
      <c r="M69"/>
      <c r="N69"/>
    </row>
    <row r="70" spans="11:14">
      <c r="K70"/>
      <c r="L70"/>
      <c r="M70"/>
      <c r="N70"/>
    </row>
    <row r="71" spans="11:14">
      <c r="K71"/>
      <c r="L71"/>
      <c r="M71"/>
      <c r="N71"/>
    </row>
    <row r="72" spans="11:14">
      <c r="K72"/>
      <c r="L72"/>
      <c r="M72"/>
      <c r="N72"/>
    </row>
    <row r="73" spans="11:14">
      <c r="K73"/>
      <c r="L73"/>
      <c r="M73"/>
      <c r="N73"/>
    </row>
    <row r="74" spans="11:14">
      <c r="K74"/>
      <c r="L74"/>
      <c r="M74"/>
      <c r="N74"/>
    </row>
    <row r="75" spans="11:14">
      <c r="K75"/>
      <c r="L75"/>
      <c r="M75"/>
      <c r="N75"/>
    </row>
    <row r="76" spans="11:14">
      <c r="K76"/>
      <c r="L76"/>
      <c r="M76"/>
      <c r="N76"/>
    </row>
    <row r="77" spans="11:14">
      <c r="K77"/>
      <c r="L77"/>
      <c r="M77"/>
      <c r="N77"/>
    </row>
    <row r="78" spans="11:14">
      <c r="K78"/>
      <c r="L78"/>
      <c r="M78"/>
      <c r="N78"/>
    </row>
    <row r="79" spans="11:14">
      <c r="K79"/>
      <c r="L79"/>
      <c r="M79"/>
      <c r="N79"/>
    </row>
    <row r="80" spans="11:14">
      <c r="K80"/>
      <c r="L80"/>
      <c r="M80"/>
      <c r="N80"/>
    </row>
    <row r="81" spans="11:14">
      <c r="K81"/>
      <c r="L81"/>
      <c r="M81"/>
      <c r="N81"/>
    </row>
    <row r="82" spans="11:14">
      <c r="K82"/>
      <c r="L82"/>
      <c r="M82"/>
      <c r="N82"/>
    </row>
    <row r="83" spans="11:14">
      <c r="K83"/>
      <c r="L83"/>
      <c r="M83"/>
      <c r="N83"/>
    </row>
    <row r="84" spans="11:14">
      <c r="K84"/>
      <c r="L84"/>
      <c r="M84"/>
      <c r="N84"/>
    </row>
    <row r="85" spans="11:14">
      <c r="K85"/>
      <c r="L85"/>
      <c r="M85"/>
      <c r="N85"/>
    </row>
    <row r="86" spans="11:14">
      <c r="K86"/>
      <c r="L86"/>
      <c r="M86"/>
      <c r="N86"/>
    </row>
    <row r="87" spans="11:14">
      <c r="K87"/>
      <c r="L87"/>
      <c r="M87"/>
      <c r="N87"/>
    </row>
    <row r="88" spans="11:14">
      <c r="K88"/>
      <c r="L88"/>
      <c r="M88"/>
      <c r="N88"/>
    </row>
    <row r="89" spans="11:14">
      <c r="K89"/>
      <c r="L89"/>
      <c r="M89"/>
      <c r="N89"/>
    </row>
    <row r="90" spans="11:14">
      <c r="K90"/>
      <c r="L90"/>
      <c r="M90"/>
      <c r="N90"/>
    </row>
    <row r="91" spans="11:14">
      <c r="K91"/>
      <c r="L91"/>
      <c r="M91"/>
      <c r="N91"/>
    </row>
    <row r="92" spans="11:14">
      <c r="K92"/>
      <c r="L92"/>
      <c r="M92"/>
      <c r="N92"/>
    </row>
    <row r="93" spans="11:14">
      <c r="K93"/>
      <c r="L93"/>
      <c r="M93"/>
      <c r="N93"/>
    </row>
    <row r="94" spans="11:14">
      <c r="K94"/>
      <c r="L94"/>
      <c r="M94"/>
      <c r="N94"/>
    </row>
    <row r="95" spans="11:14">
      <c r="K95"/>
      <c r="L95"/>
      <c r="M95"/>
      <c r="N95"/>
    </row>
    <row r="96" spans="11:14">
      <c r="K96"/>
      <c r="L96"/>
      <c r="M96"/>
      <c r="N96"/>
    </row>
    <row r="97" spans="11:14">
      <c r="K97"/>
      <c r="L97"/>
      <c r="M97"/>
      <c r="N97"/>
    </row>
    <row r="98" spans="11:14">
      <c r="K98"/>
      <c r="L98"/>
      <c r="M98"/>
      <c r="N98"/>
    </row>
    <row r="99" spans="11:14">
      <c r="K99"/>
      <c r="L99"/>
      <c r="M99"/>
      <c r="N99"/>
    </row>
    <row r="100" spans="11:14">
      <c r="K100"/>
      <c r="L100"/>
      <c r="M100"/>
      <c r="N100"/>
    </row>
    <row r="101" spans="11:14">
      <c r="K101"/>
      <c r="L101"/>
      <c r="M101"/>
      <c r="N101"/>
    </row>
    <row r="102" spans="11:14">
      <c r="K102"/>
      <c r="L102"/>
      <c r="M102"/>
      <c r="N102"/>
    </row>
    <row r="103" spans="11:14">
      <c r="K103"/>
      <c r="L103"/>
      <c r="M103"/>
      <c r="N103"/>
    </row>
    <row r="104" spans="11:14">
      <c r="K104"/>
      <c r="L104"/>
      <c r="M104"/>
      <c r="N104"/>
    </row>
    <row r="105" spans="11:14">
      <c r="K105"/>
      <c r="L105"/>
      <c r="M105"/>
      <c r="N105"/>
    </row>
    <row r="106" spans="11:14">
      <c r="K106"/>
      <c r="L106"/>
      <c r="M106"/>
      <c r="N106"/>
    </row>
  </sheetData>
  <phoneticPr fontId="14" type="noConversion"/>
  <conditionalFormatting sqref="I6:I11 J20 I14:I28">
    <cfRule type="cellIs" dxfId="1368" priority="148" operator="equal">
      <formula>"-"</formula>
    </cfRule>
  </conditionalFormatting>
  <conditionalFormatting sqref="I29">
    <cfRule type="cellIs" dxfId="1367" priority="146" operator="equal">
      <formula>"-"</formula>
    </cfRule>
  </conditionalFormatting>
  <conditionalFormatting sqref="J29">
    <cfRule type="cellIs" dxfId="1366" priority="145" operator="equal">
      <formula>"-"</formula>
    </cfRule>
  </conditionalFormatting>
  <conditionalFormatting sqref="H6:H15 H23:H29 H18:H20">
    <cfRule type="cellIs" dxfId="1365" priority="142" stopIfTrue="1" operator="equal">
      <formula>"-"</formula>
    </cfRule>
    <cfRule type="containsText" dxfId="1364" priority="143" stopIfTrue="1" operator="containsText" text="leer">
      <formula>NOT(ISERROR(SEARCH("leer",H6)))</formula>
    </cfRule>
  </conditionalFormatting>
  <conditionalFormatting sqref="H23:H29">
    <cfRule type="cellIs" dxfId="1363" priority="122" stopIfTrue="1" operator="equal">
      <formula>"-"</formula>
    </cfRule>
    <cfRule type="containsText" dxfId="1362" priority="123" stopIfTrue="1" operator="containsText" text="leer">
      <formula>NOT(ISERROR(SEARCH("leer",H23)))</formula>
    </cfRule>
  </conditionalFormatting>
  <conditionalFormatting sqref="H23:H29">
    <cfRule type="cellIs" dxfId="1361" priority="120" stopIfTrue="1" operator="equal">
      <formula>"-"</formula>
    </cfRule>
    <cfRule type="containsText" dxfId="1360" priority="121" stopIfTrue="1" operator="containsText" text="leer">
      <formula>NOT(ISERROR(SEARCH("leer",H23)))</formula>
    </cfRule>
  </conditionalFormatting>
  <conditionalFormatting sqref="G6:G15 G23:G29 G18:G20">
    <cfRule type="cellIs" dxfId="1359" priority="118" stopIfTrue="1" operator="equal">
      <formula>"-"</formula>
    </cfRule>
    <cfRule type="containsText" dxfId="1358" priority="119" stopIfTrue="1" operator="containsText" text="leer">
      <formula>NOT(ISERROR(SEARCH("leer",G6)))</formula>
    </cfRule>
  </conditionalFormatting>
  <conditionalFormatting sqref="G23:G29">
    <cfRule type="cellIs" dxfId="1357" priority="116" stopIfTrue="1" operator="equal">
      <formula>"-"</formula>
    </cfRule>
    <cfRule type="containsText" dxfId="1356" priority="117" stopIfTrue="1" operator="containsText" text="leer">
      <formula>NOT(ISERROR(SEARCH("leer",G23)))</formula>
    </cfRule>
  </conditionalFormatting>
  <conditionalFormatting sqref="G23:G29">
    <cfRule type="cellIs" dxfId="1355" priority="114" stopIfTrue="1" operator="equal">
      <formula>"-"</formula>
    </cfRule>
    <cfRule type="containsText" dxfId="1354" priority="115" stopIfTrue="1" operator="containsText" text="leer">
      <formula>NOT(ISERROR(SEARCH("leer",G23)))</formula>
    </cfRule>
  </conditionalFormatting>
  <conditionalFormatting sqref="G6:G15">
    <cfRule type="cellIs" dxfId="1353" priority="112" stopIfTrue="1" operator="equal">
      <formula>"-"</formula>
    </cfRule>
    <cfRule type="containsText" dxfId="1352" priority="113" stopIfTrue="1" operator="containsText" text="leer">
      <formula>NOT(ISERROR(SEARCH("leer",G6)))</formula>
    </cfRule>
  </conditionalFormatting>
  <conditionalFormatting sqref="G6:G15">
    <cfRule type="cellIs" dxfId="1351" priority="110" stopIfTrue="1" operator="equal">
      <formula>"-"</formula>
    </cfRule>
    <cfRule type="containsText" dxfId="1350" priority="111" stopIfTrue="1" operator="containsText" text="leer">
      <formula>NOT(ISERROR(SEARCH("leer",G6)))</formula>
    </cfRule>
  </conditionalFormatting>
  <conditionalFormatting sqref="G6:G15">
    <cfRule type="cellIs" dxfId="1349" priority="108" stopIfTrue="1" operator="equal">
      <formula>"-"</formula>
    </cfRule>
    <cfRule type="containsText" dxfId="1348" priority="109" stopIfTrue="1" operator="containsText" text="leer">
      <formula>NOT(ISERROR(SEARCH("leer",G6)))</formula>
    </cfRule>
  </conditionalFormatting>
  <conditionalFormatting sqref="G6:G15">
    <cfRule type="cellIs" dxfId="1347" priority="106" stopIfTrue="1" operator="equal">
      <formula>"-"</formula>
    </cfRule>
    <cfRule type="containsText" dxfId="1346" priority="107" stopIfTrue="1" operator="containsText" text="leer">
      <formula>NOT(ISERROR(SEARCH("leer",G6)))</formula>
    </cfRule>
  </conditionalFormatting>
  <conditionalFormatting sqref="G6:G15">
    <cfRule type="cellIs" dxfId="1345" priority="104" stopIfTrue="1" operator="equal">
      <formula>"-"</formula>
    </cfRule>
    <cfRule type="containsText" dxfId="1344" priority="105" stopIfTrue="1" operator="containsText" text="leer">
      <formula>NOT(ISERROR(SEARCH("leer",G6)))</formula>
    </cfRule>
  </conditionalFormatting>
  <conditionalFormatting sqref="G18:G20">
    <cfRule type="cellIs" dxfId="1343" priority="102" stopIfTrue="1" operator="equal">
      <formula>"-"</formula>
    </cfRule>
    <cfRule type="containsText" dxfId="1342" priority="103" stopIfTrue="1" operator="containsText" text="leer">
      <formula>NOT(ISERROR(SEARCH("leer",G18)))</formula>
    </cfRule>
  </conditionalFormatting>
  <conditionalFormatting sqref="G18:G20">
    <cfRule type="cellIs" dxfId="1341" priority="100" stopIfTrue="1" operator="equal">
      <formula>"-"</formula>
    </cfRule>
    <cfRule type="containsText" dxfId="1340" priority="101" stopIfTrue="1" operator="containsText" text="leer">
      <formula>NOT(ISERROR(SEARCH("leer",G18)))</formula>
    </cfRule>
  </conditionalFormatting>
  <conditionalFormatting sqref="G18:G20">
    <cfRule type="cellIs" dxfId="1339" priority="98" stopIfTrue="1" operator="equal">
      <formula>"-"</formula>
    </cfRule>
    <cfRule type="containsText" dxfId="1338" priority="99" stopIfTrue="1" operator="containsText" text="leer">
      <formula>NOT(ISERROR(SEARCH("leer",G18)))</formula>
    </cfRule>
  </conditionalFormatting>
  <conditionalFormatting sqref="G18:G20">
    <cfRule type="cellIs" dxfId="1337" priority="96" stopIfTrue="1" operator="equal">
      <formula>"-"</formula>
    </cfRule>
    <cfRule type="containsText" dxfId="1336" priority="97" stopIfTrue="1" operator="containsText" text="leer">
      <formula>NOT(ISERROR(SEARCH("leer",G18)))</formula>
    </cfRule>
  </conditionalFormatting>
  <conditionalFormatting sqref="G18:G20">
    <cfRule type="cellIs" dxfId="1335" priority="94" stopIfTrue="1" operator="equal">
      <formula>"-"</formula>
    </cfRule>
    <cfRule type="containsText" dxfId="1334" priority="95" stopIfTrue="1" operator="containsText" text="leer">
      <formula>NOT(ISERROR(SEARCH("leer",G18)))</formula>
    </cfRule>
  </conditionalFormatting>
  <conditionalFormatting sqref="G23:G29">
    <cfRule type="cellIs" dxfId="1333" priority="92" stopIfTrue="1" operator="equal">
      <formula>"-"</formula>
    </cfRule>
    <cfRule type="containsText" dxfId="1332" priority="93" stopIfTrue="1" operator="containsText" text="leer">
      <formula>NOT(ISERROR(SEARCH("leer",G23)))</formula>
    </cfRule>
  </conditionalFormatting>
  <conditionalFormatting sqref="G23:G29">
    <cfRule type="cellIs" dxfId="1331" priority="90" stopIfTrue="1" operator="equal">
      <formula>"-"</formula>
    </cfRule>
    <cfRule type="containsText" dxfId="1330" priority="91" stopIfTrue="1" operator="containsText" text="leer">
      <formula>NOT(ISERROR(SEARCH("leer",G23)))</formula>
    </cfRule>
  </conditionalFormatting>
  <conditionalFormatting sqref="G23:G29">
    <cfRule type="cellIs" dxfId="1329" priority="88" stopIfTrue="1" operator="equal">
      <formula>"-"</formula>
    </cfRule>
    <cfRule type="containsText" dxfId="1328" priority="89" stopIfTrue="1" operator="containsText" text="leer">
      <formula>NOT(ISERROR(SEARCH("leer",G23)))</formula>
    </cfRule>
  </conditionalFormatting>
  <conditionalFormatting sqref="G23:G29">
    <cfRule type="cellIs" dxfId="1327" priority="86" stopIfTrue="1" operator="equal">
      <formula>"-"</formula>
    </cfRule>
    <cfRule type="containsText" dxfId="1326" priority="87" stopIfTrue="1" operator="containsText" text="leer">
      <formula>NOT(ISERROR(SEARCH("leer",G23)))</formula>
    </cfRule>
  </conditionalFormatting>
  <conditionalFormatting sqref="G23:G29">
    <cfRule type="cellIs" dxfId="1325" priority="84" stopIfTrue="1" operator="equal">
      <formula>"-"</formula>
    </cfRule>
    <cfRule type="containsText" dxfId="1324" priority="85" stopIfTrue="1" operator="containsText" text="leer">
      <formula>NOT(ISERROR(SEARCH("leer",G23)))</formula>
    </cfRule>
  </conditionalFormatting>
  <conditionalFormatting sqref="G14">
    <cfRule type="cellIs" dxfId="1323" priority="82" stopIfTrue="1" operator="equal">
      <formula>"-"</formula>
    </cfRule>
    <cfRule type="containsText" dxfId="1322" priority="83" stopIfTrue="1" operator="containsText" text="leer">
      <formula>NOT(ISERROR(SEARCH("leer",G14)))</formula>
    </cfRule>
  </conditionalFormatting>
  <conditionalFormatting sqref="G28">
    <cfRule type="cellIs" dxfId="1321" priority="80" stopIfTrue="1" operator="equal">
      <formula>"-"</formula>
    </cfRule>
    <cfRule type="containsText" dxfId="1320" priority="81" stopIfTrue="1" operator="containsText" text="leer">
      <formula>NOT(ISERROR(SEARCH("leer",G28)))</formula>
    </cfRule>
  </conditionalFormatting>
  <conditionalFormatting sqref="G28">
    <cfRule type="cellIs" dxfId="1319" priority="78" stopIfTrue="1" operator="equal">
      <formula>"-"</formula>
    </cfRule>
    <cfRule type="containsText" dxfId="1318" priority="79" stopIfTrue="1" operator="containsText" text="leer">
      <formula>NOT(ISERROR(SEARCH("leer",G28)))</formula>
    </cfRule>
  </conditionalFormatting>
  <conditionalFormatting sqref="G28">
    <cfRule type="cellIs" dxfId="1317" priority="76" stopIfTrue="1" operator="equal">
      <formula>"-"</formula>
    </cfRule>
    <cfRule type="containsText" dxfId="1316" priority="77" stopIfTrue="1" operator="containsText" text="leer">
      <formula>NOT(ISERROR(SEARCH("leer",G28)))</formula>
    </cfRule>
  </conditionalFormatting>
  <conditionalFormatting sqref="F6:F15">
    <cfRule type="cellIs" dxfId="1315" priority="74" stopIfTrue="1" operator="equal">
      <formula>"-"</formula>
    </cfRule>
    <cfRule type="containsText" dxfId="1314" priority="75" stopIfTrue="1" operator="containsText" text="leer">
      <formula>NOT(ISERROR(SEARCH("leer",F6)))</formula>
    </cfRule>
  </conditionalFormatting>
  <conditionalFormatting sqref="F6:F15">
    <cfRule type="cellIs" dxfId="1313" priority="73" stopIfTrue="1" operator="equal">
      <formula>"-"</formula>
    </cfRule>
  </conditionalFormatting>
  <conditionalFormatting sqref="F6:F15">
    <cfRule type="cellIs" dxfId="1312" priority="71" stopIfTrue="1" operator="equal">
      <formula>"-"</formula>
    </cfRule>
    <cfRule type="containsText" dxfId="1311" priority="72" stopIfTrue="1" operator="containsText" text="leer">
      <formula>NOT(ISERROR(SEARCH("leer",F6)))</formula>
    </cfRule>
  </conditionalFormatting>
  <conditionalFormatting sqref="F6:F15">
    <cfRule type="cellIs" dxfId="1310" priority="70" stopIfTrue="1" operator="equal">
      <formula>"-"</formula>
    </cfRule>
  </conditionalFormatting>
  <conditionalFormatting sqref="F18:F20">
    <cfRule type="cellIs" dxfId="1309" priority="68" stopIfTrue="1" operator="equal">
      <formula>"-"</formula>
    </cfRule>
    <cfRule type="containsText" dxfId="1308" priority="69" stopIfTrue="1" operator="containsText" text="leer">
      <formula>NOT(ISERROR(SEARCH("leer",F18)))</formula>
    </cfRule>
  </conditionalFormatting>
  <conditionalFormatting sqref="F18:F20">
    <cfRule type="cellIs" dxfId="1307" priority="67" stopIfTrue="1" operator="equal">
      <formula>"-"</formula>
    </cfRule>
  </conditionalFormatting>
  <conditionalFormatting sqref="F18:F20">
    <cfRule type="cellIs" dxfId="1306" priority="65" stopIfTrue="1" operator="equal">
      <formula>"-"</formula>
    </cfRule>
    <cfRule type="containsText" dxfId="1305" priority="66" stopIfTrue="1" operator="containsText" text="leer">
      <formula>NOT(ISERROR(SEARCH("leer",F18)))</formula>
    </cfRule>
  </conditionalFormatting>
  <conditionalFormatting sqref="F18:F20">
    <cfRule type="cellIs" dxfId="1304" priority="64" stopIfTrue="1" operator="equal">
      <formula>"-"</formula>
    </cfRule>
  </conditionalFormatting>
  <conditionalFormatting sqref="F23:F29">
    <cfRule type="cellIs" dxfId="1303" priority="62" stopIfTrue="1" operator="equal">
      <formula>"-"</formula>
    </cfRule>
    <cfRule type="containsText" dxfId="1302" priority="63" stopIfTrue="1" operator="containsText" text="leer">
      <formula>NOT(ISERROR(SEARCH("leer",F23)))</formula>
    </cfRule>
  </conditionalFormatting>
  <conditionalFormatting sqref="F23:F29">
    <cfRule type="cellIs" dxfId="1301" priority="61" stopIfTrue="1" operator="equal">
      <formula>"-"</formula>
    </cfRule>
  </conditionalFormatting>
  <conditionalFormatting sqref="F23:F29">
    <cfRule type="cellIs" dxfId="1300" priority="59" stopIfTrue="1" operator="equal">
      <formula>"-"</formula>
    </cfRule>
    <cfRule type="containsText" dxfId="1299" priority="60" stopIfTrue="1" operator="containsText" text="leer">
      <formula>NOT(ISERROR(SEARCH("leer",F23)))</formula>
    </cfRule>
  </conditionalFormatting>
  <conditionalFormatting sqref="F23:F29">
    <cfRule type="cellIs" dxfId="1298" priority="58" stopIfTrue="1" operator="equal">
      <formula>"-"</formula>
    </cfRule>
  </conditionalFormatting>
  <conditionalFormatting sqref="F6:F15 F23:F29 F18:F20">
    <cfRule type="cellIs" dxfId="1297" priority="57" operator="equal">
      <formula>"-"</formula>
    </cfRule>
  </conditionalFormatting>
  <conditionalFormatting sqref="F6:F15 F23:F29 F18:F20">
    <cfRule type="cellIs" dxfId="1296" priority="55" stopIfTrue="1" operator="equal">
      <formula>"-"</formula>
    </cfRule>
    <cfRule type="containsText" dxfId="1295" priority="56" stopIfTrue="1" operator="containsText" text="leer">
      <formula>NOT(ISERROR(SEARCH("leer",F6)))</formula>
    </cfRule>
  </conditionalFormatting>
  <conditionalFormatting sqref="E12">
    <cfRule type="cellIs" dxfId="1294" priority="53" stopIfTrue="1" operator="equal">
      <formula>"-"</formula>
    </cfRule>
    <cfRule type="containsText" dxfId="1293" priority="54" stopIfTrue="1" operator="containsText" text="leer">
      <formula>NOT(ISERROR(SEARCH("leer",E12)))</formula>
    </cfRule>
  </conditionalFormatting>
  <conditionalFormatting sqref="E12">
    <cfRule type="cellIs" dxfId="1292" priority="52" stopIfTrue="1" operator="equal">
      <formula>"-"</formula>
    </cfRule>
  </conditionalFormatting>
  <conditionalFormatting sqref="E12">
    <cfRule type="cellIs" dxfId="1291" priority="50" stopIfTrue="1" operator="equal">
      <formula>"-"</formula>
    </cfRule>
    <cfRule type="containsText" dxfId="1290" priority="51" stopIfTrue="1" operator="containsText" text="leer">
      <formula>NOT(ISERROR(SEARCH("leer",E12)))</formula>
    </cfRule>
  </conditionalFormatting>
  <conditionalFormatting sqref="E12">
    <cfRule type="cellIs" dxfId="1289" priority="49" stopIfTrue="1" operator="equal">
      <formula>"-"</formula>
    </cfRule>
  </conditionalFormatting>
  <conditionalFormatting sqref="E12">
    <cfRule type="cellIs" dxfId="1288" priority="48" operator="equal">
      <formula>"-"</formula>
    </cfRule>
  </conditionalFormatting>
  <conditionalFormatting sqref="E12">
    <cfRule type="cellIs" dxfId="1287" priority="46" stopIfTrue="1" operator="equal">
      <formula>"-"</formula>
    </cfRule>
    <cfRule type="containsText" dxfId="1286" priority="47" stopIfTrue="1" operator="containsText" text="leer">
      <formula>NOT(ISERROR(SEARCH("leer",E12)))</formula>
    </cfRule>
  </conditionalFormatting>
  <conditionalFormatting sqref="E14">
    <cfRule type="cellIs" dxfId="1285" priority="44" stopIfTrue="1" operator="equal">
      <formula>"-"</formula>
    </cfRule>
    <cfRule type="containsText" dxfId="1284" priority="45" stopIfTrue="1" operator="containsText" text="leer">
      <formula>NOT(ISERROR(SEARCH("leer",E14)))</formula>
    </cfRule>
  </conditionalFormatting>
  <conditionalFormatting sqref="E14">
    <cfRule type="cellIs" dxfId="1283" priority="43" stopIfTrue="1" operator="equal">
      <formula>"-"</formula>
    </cfRule>
  </conditionalFormatting>
  <conditionalFormatting sqref="E14">
    <cfRule type="cellIs" dxfId="1282" priority="41" stopIfTrue="1" operator="equal">
      <formula>"-"</formula>
    </cfRule>
    <cfRule type="containsText" dxfId="1281" priority="42" stopIfTrue="1" operator="containsText" text="leer">
      <formula>NOT(ISERROR(SEARCH("leer",E14)))</formula>
    </cfRule>
  </conditionalFormatting>
  <conditionalFormatting sqref="E14">
    <cfRule type="cellIs" dxfId="1280" priority="40" stopIfTrue="1" operator="equal">
      <formula>"-"</formula>
    </cfRule>
  </conditionalFormatting>
  <conditionalFormatting sqref="E14">
    <cfRule type="cellIs" dxfId="1279" priority="39" operator="equal">
      <formula>"-"</formula>
    </cfRule>
  </conditionalFormatting>
  <conditionalFormatting sqref="E14">
    <cfRule type="cellIs" dxfId="1278" priority="37" stopIfTrue="1" operator="equal">
      <formula>"-"</formula>
    </cfRule>
    <cfRule type="containsText" dxfId="1277" priority="38" stopIfTrue="1" operator="containsText" text="leer">
      <formula>NOT(ISERROR(SEARCH("leer",E14)))</formula>
    </cfRule>
  </conditionalFormatting>
  <conditionalFormatting sqref="E28">
    <cfRule type="cellIs" dxfId="1276" priority="17" stopIfTrue="1" operator="equal">
      <formula>"-"</formula>
    </cfRule>
    <cfRule type="containsText" dxfId="1275" priority="18" stopIfTrue="1" operator="containsText" text="leer">
      <formula>NOT(ISERROR(SEARCH("leer",E28)))</formula>
    </cfRule>
  </conditionalFormatting>
  <conditionalFormatting sqref="E28">
    <cfRule type="cellIs" dxfId="1274" priority="16" stopIfTrue="1" operator="equal">
      <formula>"-"</formula>
    </cfRule>
  </conditionalFormatting>
  <conditionalFormatting sqref="E28">
    <cfRule type="cellIs" dxfId="1273" priority="14" stopIfTrue="1" operator="equal">
      <formula>"-"</formula>
    </cfRule>
    <cfRule type="containsText" dxfId="1272" priority="15" stopIfTrue="1" operator="containsText" text="leer">
      <formula>NOT(ISERROR(SEARCH("leer",E28)))</formula>
    </cfRule>
  </conditionalFormatting>
  <conditionalFormatting sqref="E28">
    <cfRule type="cellIs" dxfId="1271" priority="13" stopIfTrue="1" operator="equal">
      <formula>"-"</formula>
    </cfRule>
  </conditionalFormatting>
  <conditionalFormatting sqref="E28">
    <cfRule type="cellIs" dxfId="1270" priority="12" operator="equal">
      <formula>"-"</formula>
    </cfRule>
  </conditionalFormatting>
  <conditionalFormatting sqref="E28">
    <cfRule type="cellIs" dxfId="1269" priority="10" stopIfTrue="1" operator="equal">
      <formula>"-"</formula>
    </cfRule>
    <cfRule type="containsText" dxfId="1268" priority="11" stopIfTrue="1" operator="containsText" text="leer">
      <formula>NOT(ISERROR(SEARCH("leer",E28)))</formula>
    </cfRule>
  </conditionalFormatting>
  <conditionalFormatting sqref="E18:E20">
    <cfRule type="cellIs" dxfId="1267" priority="26" stopIfTrue="1" operator="equal">
      <formula>"-"</formula>
    </cfRule>
    <cfRule type="containsText" dxfId="1266" priority="27" stopIfTrue="1" operator="containsText" text="leer">
      <formula>NOT(ISERROR(SEARCH("leer",E18)))</formula>
    </cfRule>
  </conditionalFormatting>
  <conditionalFormatting sqref="E18:E20">
    <cfRule type="cellIs" dxfId="1265" priority="25" stopIfTrue="1" operator="equal">
      <formula>"-"</formula>
    </cfRule>
  </conditionalFormatting>
  <conditionalFormatting sqref="E18:E20">
    <cfRule type="cellIs" dxfId="1264" priority="23" stopIfTrue="1" operator="equal">
      <formula>"-"</formula>
    </cfRule>
    <cfRule type="containsText" dxfId="1263" priority="24" stopIfTrue="1" operator="containsText" text="leer">
      <formula>NOT(ISERROR(SEARCH("leer",E18)))</formula>
    </cfRule>
  </conditionalFormatting>
  <conditionalFormatting sqref="E18:E20">
    <cfRule type="cellIs" dxfId="1262" priority="22" stopIfTrue="1" operator="equal">
      <formula>"-"</formula>
    </cfRule>
  </conditionalFormatting>
  <conditionalFormatting sqref="E18:E20">
    <cfRule type="cellIs" dxfId="1261" priority="21" operator="equal">
      <formula>"-"</formula>
    </cfRule>
  </conditionalFormatting>
  <conditionalFormatting sqref="E18:E20">
    <cfRule type="cellIs" dxfId="1260" priority="19" stopIfTrue="1" operator="equal">
      <formula>"-"</formula>
    </cfRule>
    <cfRule type="containsText" dxfId="1259" priority="20" stopIfTrue="1" operator="containsText" text="leer">
      <formula>NOT(ISERROR(SEARCH("leer",E18)))</formula>
    </cfRule>
  </conditionalFormatting>
  <conditionalFormatting sqref="E29">
    <cfRule type="cellIs" dxfId="1258" priority="8" stopIfTrue="1" operator="equal">
      <formula>"-"</formula>
    </cfRule>
    <cfRule type="containsText" dxfId="1257" priority="9" stopIfTrue="1" operator="containsText" text="leer">
      <formula>NOT(ISERROR(SEARCH("leer",E29)))</formula>
    </cfRule>
  </conditionalFormatting>
  <conditionalFormatting sqref="E29">
    <cfRule type="cellIs" dxfId="1256" priority="7" stopIfTrue="1" operator="equal">
      <formula>"-"</formula>
    </cfRule>
  </conditionalFormatting>
  <conditionalFormatting sqref="E29">
    <cfRule type="cellIs" dxfId="1255" priority="5" stopIfTrue="1" operator="equal">
      <formula>"-"</formula>
    </cfRule>
    <cfRule type="containsText" dxfId="1254" priority="6" stopIfTrue="1" operator="containsText" text="leer">
      <formula>NOT(ISERROR(SEARCH("leer",E29)))</formula>
    </cfRule>
  </conditionalFormatting>
  <conditionalFormatting sqref="E29">
    <cfRule type="cellIs" dxfId="1253" priority="4" stopIfTrue="1" operator="equal">
      <formula>"-"</formula>
    </cfRule>
  </conditionalFormatting>
  <conditionalFormatting sqref="E29">
    <cfRule type="cellIs" dxfId="1252" priority="3" operator="equal">
      <formula>"-"</formula>
    </cfRule>
  </conditionalFormatting>
  <conditionalFormatting sqref="E29">
    <cfRule type="cellIs" dxfId="1251" priority="1" stopIfTrue="1" operator="equal">
      <formula>"-"</formula>
    </cfRule>
    <cfRule type="containsText" dxfId="1250" priority="2" stopIfTrue="1" operator="containsText" text="leer">
      <formula>NOT(ISERROR(SEARCH("leer",E29)))</formula>
    </cfRule>
  </conditionalFormatting>
  <hyperlinks>
    <hyperlink ref="A1" location="Index!A1" display="zurück"/>
  </hyperlinks>
  <pageMargins left="0.79000000000000015" right="0.79000000000000015" top="0.98" bottom="0.98" header="0.51" footer="0.51"/>
  <pageSetup paperSize="9" orientation="portrait"/>
  <ignoredErrors>
    <ignoredError sqref="C12:C13" twoDigitTextYear="1"/>
  </ignoredError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showRuler="0" workbookViewId="0">
      <selection activeCell="E5" sqref="E5"/>
    </sheetView>
  </sheetViews>
  <sheetFormatPr baseColWidth="10" defaultColWidth="11.42578125" defaultRowHeight="12.75"/>
  <cols>
    <col min="1" max="1" width="34.85546875" customWidth="1"/>
    <col min="2" max="2" width="8" customWidth="1"/>
    <col min="3" max="3" width="9.140625" customWidth="1"/>
    <col min="4" max="4" width="12.28515625" style="8" customWidth="1"/>
    <col min="5" max="6" width="11.42578125" style="8" customWidth="1"/>
    <col min="7" max="9" width="11.42578125" customWidth="1"/>
  </cols>
  <sheetData>
    <row r="1" spans="1:14">
      <c r="A1" s="98" t="s">
        <v>1959</v>
      </c>
      <c r="D1" s="5"/>
      <c r="E1" s="5"/>
      <c r="F1" s="5"/>
    </row>
    <row r="2" spans="1:14">
      <c r="D2" s="5"/>
      <c r="E2" s="5"/>
      <c r="F2" s="5"/>
    </row>
    <row r="3" spans="1:14">
      <c r="A3" s="4" t="s">
        <v>1960</v>
      </c>
      <c r="B3" s="4"/>
      <c r="C3" s="5" t="s">
        <v>1961</v>
      </c>
      <c r="D3" s="5" t="s">
        <v>1962</v>
      </c>
      <c r="E3" s="24">
        <v>2013</v>
      </c>
      <c r="F3" s="24">
        <v>2012</v>
      </c>
      <c r="G3" s="24">
        <v>2011</v>
      </c>
      <c r="H3" s="24">
        <v>2010</v>
      </c>
      <c r="I3" s="24">
        <v>2009</v>
      </c>
      <c r="J3" s="24">
        <v>2008</v>
      </c>
      <c r="K3" s="24">
        <v>2007</v>
      </c>
      <c r="L3" s="24">
        <v>2006</v>
      </c>
      <c r="M3" s="24">
        <v>2005</v>
      </c>
      <c r="N3" s="24">
        <v>2004</v>
      </c>
    </row>
    <row r="4" spans="1:14">
      <c r="A4" s="4"/>
      <c r="B4" s="4"/>
      <c r="C4" s="24"/>
      <c r="G4" s="24"/>
      <c r="H4" s="24"/>
      <c r="I4" s="24"/>
      <c r="J4" s="24"/>
      <c r="K4" s="24"/>
      <c r="L4" s="24"/>
      <c r="M4" s="24"/>
      <c r="N4" s="24"/>
    </row>
    <row r="5" spans="1:14">
      <c r="A5" s="30" t="s">
        <v>1963</v>
      </c>
      <c r="B5" s="5" t="s">
        <v>1964</v>
      </c>
      <c r="C5" s="8"/>
      <c r="E5" s="310">
        <v>77.2</v>
      </c>
      <c r="F5" s="202">
        <v>75.2</v>
      </c>
      <c r="G5" s="71">
        <v>76.400000000000006</v>
      </c>
      <c r="H5" s="71">
        <v>74.900000000000006</v>
      </c>
      <c r="I5" s="88">
        <v>73.599999999999994</v>
      </c>
      <c r="J5" s="27">
        <v>68</v>
      </c>
      <c r="K5" s="27">
        <v>64</v>
      </c>
      <c r="L5" s="8">
        <v>66.7</v>
      </c>
      <c r="M5" s="8">
        <v>65.5</v>
      </c>
      <c r="N5" s="8">
        <v>63.8</v>
      </c>
    </row>
    <row r="6" spans="1:14">
      <c r="A6" s="5"/>
      <c r="B6" s="5"/>
      <c r="C6" s="8"/>
      <c r="E6" s="310"/>
      <c r="G6" s="8"/>
      <c r="H6" s="8"/>
      <c r="I6" s="88"/>
      <c r="J6" s="27"/>
      <c r="K6" s="27"/>
      <c r="L6" s="8"/>
      <c r="M6" s="8"/>
      <c r="N6" s="8"/>
    </row>
    <row r="7" spans="1:14">
      <c r="A7" s="5" t="s">
        <v>1965</v>
      </c>
      <c r="B7" s="5" t="s">
        <v>1966</v>
      </c>
      <c r="C7" s="8">
        <v>1</v>
      </c>
      <c r="E7" s="310">
        <v>75</v>
      </c>
      <c r="F7" s="202">
        <v>75</v>
      </c>
      <c r="G7" s="71">
        <v>75</v>
      </c>
      <c r="H7" s="71">
        <v>74</v>
      </c>
      <c r="I7" s="125">
        <v>75</v>
      </c>
      <c r="J7" s="8">
        <v>66</v>
      </c>
      <c r="K7" s="8">
        <v>67</v>
      </c>
      <c r="L7" s="8">
        <v>67</v>
      </c>
      <c r="M7" s="8">
        <v>67</v>
      </c>
      <c r="N7" s="8">
        <v>65</v>
      </c>
    </row>
    <row r="8" spans="1:14">
      <c r="A8" s="47" t="s">
        <v>1967</v>
      </c>
      <c r="B8" s="5" t="s">
        <v>1968</v>
      </c>
      <c r="C8" s="8">
        <v>1</v>
      </c>
      <c r="E8" s="310">
        <v>77</v>
      </c>
      <c r="F8" s="202">
        <v>76</v>
      </c>
      <c r="G8" s="71">
        <v>75</v>
      </c>
      <c r="H8" s="71">
        <v>74</v>
      </c>
      <c r="I8" s="125">
        <v>75</v>
      </c>
      <c r="J8" s="8">
        <v>66</v>
      </c>
      <c r="K8" s="8">
        <v>64</v>
      </c>
      <c r="L8" s="8">
        <v>64</v>
      </c>
      <c r="M8" s="8">
        <v>64</v>
      </c>
      <c r="N8" s="8">
        <v>62</v>
      </c>
    </row>
    <row r="9" spans="1:14">
      <c r="A9" s="5" t="s">
        <v>1969</v>
      </c>
      <c r="B9" s="5" t="s">
        <v>1970</v>
      </c>
      <c r="C9" s="8">
        <v>1</v>
      </c>
      <c r="E9" s="310">
        <v>73</v>
      </c>
      <c r="F9" s="202">
        <v>73</v>
      </c>
      <c r="G9" s="71">
        <v>73</v>
      </c>
      <c r="H9" s="71">
        <v>71</v>
      </c>
      <c r="I9" s="125">
        <v>74</v>
      </c>
      <c r="J9" s="8">
        <v>65</v>
      </c>
      <c r="K9" s="8">
        <v>65</v>
      </c>
      <c r="L9" s="8">
        <v>62</v>
      </c>
      <c r="M9" s="8">
        <v>62</v>
      </c>
      <c r="N9" s="8">
        <v>61</v>
      </c>
    </row>
    <row r="10" spans="1:14">
      <c r="A10" s="5" t="s">
        <v>1971</v>
      </c>
      <c r="B10" s="5" t="s">
        <v>1972</v>
      </c>
      <c r="C10" s="71" t="s">
        <v>1973</v>
      </c>
      <c r="E10" s="311" t="s">
        <v>1974</v>
      </c>
      <c r="F10" s="311" t="s">
        <v>1975</v>
      </c>
      <c r="G10" s="71">
        <v>73</v>
      </c>
      <c r="H10" s="71">
        <v>73</v>
      </c>
      <c r="I10" s="125">
        <v>73</v>
      </c>
      <c r="J10" s="8">
        <v>67</v>
      </c>
      <c r="K10" s="8">
        <v>66</v>
      </c>
      <c r="L10" s="8">
        <v>65</v>
      </c>
      <c r="M10" s="8">
        <v>68</v>
      </c>
      <c r="N10" s="8">
        <v>69</v>
      </c>
    </row>
    <row r="11" spans="1:14">
      <c r="A11" s="47" t="s">
        <v>1976</v>
      </c>
      <c r="B11" s="79" t="s">
        <v>1977</v>
      </c>
      <c r="C11" s="8" t="s">
        <v>1978</v>
      </c>
      <c r="E11" s="310">
        <v>66</v>
      </c>
      <c r="F11" s="202">
        <v>67</v>
      </c>
      <c r="G11" s="71">
        <v>66</v>
      </c>
      <c r="H11" s="71">
        <v>67</v>
      </c>
      <c r="I11" s="125">
        <v>68</v>
      </c>
      <c r="J11" s="8">
        <v>62</v>
      </c>
      <c r="K11" s="14" t="s">
        <v>1979</v>
      </c>
      <c r="L11" s="14" t="s">
        <v>1980</v>
      </c>
      <c r="M11" s="14" t="s">
        <v>1981</v>
      </c>
      <c r="N11" s="14" t="s">
        <v>1982</v>
      </c>
    </row>
    <row r="12" spans="1:14">
      <c r="A12" s="5" t="s">
        <v>1983</v>
      </c>
      <c r="B12" s="5" t="s">
        <v>1984</v>
      </c>
      <c r="C12" s="8">
        <v>1</v>
      </c>
      <c r="E12" s="310">
        <v>74</v>
      </c>
      <c r="F12" s="202">
        <v>75</v>
      </c>
      <c r="G12" s="71">
        <v>76</v>
      </c>
      <c r="H12" s="71">
        <v>75</v>
      </c>
      <c r="I12" s="125">
        <v>75</v>
      </c>
      <c r="J12" s="8">
        <v>64</v>
      </c>
      <c r="K12" s="8">
        <v>69</v>
      </c>
      <c r="L12" s="8">
        <v>69</v>
      </c>
      <c r="M12" s="8">
        <v>69</v>
      </c>
      <c r="N12" s="8">
        <v>67</v>
      </c>
    </row>
    <row r="13" spans="1:14">
      <c r="A13" s="5" t="s">
        <v>1985</v>
      </c>
      <c r="B13" s="5" t="s">
        <v>1986</v>
      </c>
      <c r="C13" s="8">
        <v>1</v>
      </c>
      <c r="E13" s="310">
        <v>78</v>
      </c>
      <c r="F13" s="202">
        <v>79</v>
      </c>
      <c r="G13" s="71">
        <v>80</v>
      </c>
      <c r="H13" s="71">
        <v>80</v>
      </c>
      <c r="I13" s="125">
        <v>79</v>
      </c>
      <c r="J13" s="8">
        <v>70</v>
      </c>
      <c r="K13" s="8">
        <v>69</v>
      </c>
      <c r="L13" s="8">
        <v>70</v>
      </c>
      <c r="M13" s="8">
        <v>69</v>
      </c>
      <c r="N13" s="8">
        <v>68</v>
      </c>
    </row>
    <row r="14" spans="1:14">
      <c r="A14" s="5" t="s">
        <v>1987</v>
      </c>
      <c r="B14" s="5" t="s">
        <v>1988</v>
      </c>
      <c r="C14" s="8">
        <v>1</v>
      </c>
      <c r="E14" s="310">
        <v>76</v>
      </c>
      <c r="F14" s="202">
        <v>76</v>
      </c>
      <c r="G14" s="71">
        <v>75</v>
      </c>
      <c r="H14" s="71">
        <v>75</v>
      </c>
      <c r="I14" s="125">
        <v>74</v>
      </c>
      <c r="J14" s="8">
        <v>67</v>
      </c>
      <c r="K14" s="8">
        <v>68</v>
      </c>
      <c r="L14" s="8">
        <v>68</v>
      </c>
      <c r="M14" s="8">
        <v>67</v>
      </c>
      <c r="N14" s="8">
        <v>67</v>
      </c>
    </row>
    <row r="15" spans="1:14">
      <c r="I15" s="125"/>
    </row>
    <row r="16" spans="1:14">
      <c r="B16" s="256"/>
      <c r="C16" s="256"/>
      <c r="D16" s="256"/>
      <c r="E16" s="256"/>
      <c r="F16" s="256"/>
      <c r="G16" s="71"/>
      <c r="H16" s="71"/>
      <c r="I16" s="125"/>
      <c r="J16" s="8"/>
      <c r="K16" s="8"/>
      <c r="L16" s="8"/>
      <c r="M16" s="14"/>
      <c r="N16" s="14"/>
    </row>
    <row r="17" spans="1:14">
      <c r="A17" s="237" t="s">
        <v>1989</v>
      </c>
      <c r="B17" s="237"/>
      <c r="C17" s="237"/>
      <c r="D17" s="237"/>
      <c r="E17" s="237"/>
      <c r="F17" s="237"/>
      <c r="G17" s="71"/>
      <c r="H17" s="71"/>
      <c r="I17" s="125"/>
      <c r="J17" s="8"/>
      <c r="K17" s="8"/>
      <c r="L17" s="8"/>
      <c r="M17" s="14"/>
      <c r="N17" s="14"/>
    </row>
    <row r="18" spans="1:14">
      <c r="A18" s="257" t="s">
        <v>1990</v>
      </c>
      <c r="I18" s="88"/>
    </row>
    <row r="19" spans="1:14">
      <c r="A19" s="240" t="s">
        <v>1991</v>
      </c>
      <c r="B19" s="4"/>
      <c r="C19" s="24"/>
      <c r="G19" s="24"/>
      <c r="H19" s="24"/>
      <c r="I19" s="88"/>
      <c r="J19" s="24"/>
      <c r="K19" s="24"/>
      <c r="L19" s="24"/>
      <c r="M19" s="24"/>
      <c r="N19" s="24"/>
    </row>
    <row r="20" spans="1:14">
      <c r="A20" s="5"/>
      <c r="B20" s="5"/>
      <c r="C20" s="8"/>
      <c r="G20" s="71"/>
      <c r="H20" s="71"/>
      <c r="I20" s="125"/>
      <c r="J20" s="8"/>
      <c r="K20" s="8"/>
      <c r="L20" s="8"/>
      <c r="M20" s="14"/>
      <c r="N20" s="14"/>
    </row>
    <row r="21" spans="1:14">
      <c r="A21" s="5"/>
      <c r="B21" s="5"/>
      <c r="C21" s="8"/>
      <c r="G21" s="71"/>
      <c r="H21" s="71"/>
      <c r="I21" s="125"/>
      <c r="J21" s="8"/>
      <c r="K21" s="8"/>
      <c r="L21" s="8"/>
      <c r="M21" s="14"/>
      <c r="N21" s="14"/>
    </row>
    <row r="22" spans="1:14">
      <c r="A22" s="5"/>
      <c r="B22" s="5"/>
      <c r="C22" s="8"/>
      <c r="G22" s="71"/>
      <c r="H22" s="71"/>
      <c r="I22" s="125"/>
      <c r="J22" s="8"/>
      <c r="K22" s="8"/>
      <c r="L22" s="8"/>
      <c r="M22" s="14"/>
      <c r="N22" s="14"/>
    </row>
    <row r="23" spans="1:14">
      <c r="A23" s="5"/>
      <c r="B23" s="5"/>
      <c r="C23" s="8"/>
      <c r="G23" s="71"/>
      <c r="H23" s="71"/>
      <c r="I23" s="125"/>
      <c r="J23" s="8"/>
      <c r="K23" s="8"/>
      <c r="L23" s="8"/>
      <c r="M23" s="14"/>
      <c r="N23" s="14"/>
    </row>
    <row r="24" spans="1:14">
      <c r="A24" s="47"/>
      <c r="B24" s="5"/>
      <c r="C24" s="8"/>
      <c r="G24" s="71"/>
      <c r="H24" s="71"/>
      <c r="I24" s="125"/>
      <c r="J24" s="8"/>
      <c r="K24" s="14"/>
      <c r="L24" s="14"/>
      <c r="M24" s="14"/>
      <c r="N24" s="14"/>
    </row>
    <row r="25" spans="1:14">
      <c r="A25" s="5"/>
      <c r="B25" s="5"/>
      <c r="C25" s="8"/>
      <c r="G25" s="71"/>
      <c r="H25" s="71"/>
      <c r="I25" s="125"/>
      <c r="J25" s="8"/>
      <c r="K25" s="8"/>
      <c r="L25" s="8"/>
      <c r="M25" s="14"/>
      <c r="N25" s="14"/>
    </row>
    <row r="26" spans="1:14">
      <c r="A26" s="5"/>
      <c r="B26" s="5"/>
      <c r="C26" s="8"/>
      <c r="G26" s="71"/>
      <c r="H26" s="71"/>
      <c r="I26" s="125"/>
      <c r="J26" s="8"/>
      <c r="K26" s="8"/>
      <c r="L26" s="8"/>
      <c r="M26" s="14"/>
      <c r="N26" s="14"/>
    </row>
    <row r="27" spans="1:14">
      <c r="A27" s="5"/>
      <c r="B27" s="5"/>
      <c r="C27" s="8"/>
      <c r="G27" s="71"/>
      <c r="H27" s="71"/>
      <c r="I27" s="125"/>
      <c r="J27" s="8"/>
      <c r="K27" s="8"/>
      <c r="L27" s="8"/>
      <c r="M27" s="14"/>
      <c r="N27" s="14"/>
    </row>
    <row r="28" spans="1:14">
      <c r="A28" s="5"/>
      <c r="B28" s="5"/>
      <c r="C28" s="8"/>
      <c r="G28" s="71"/>
      <c r="H28" s="71"/>
      <c r="I28" s="125"/>
      <c r="J28" s="8"/>
      <c r="K28" s="8"/>
      <c r="L28" s="8"/>
      <c r="M28" s="14"/>
      <c r="N28" s="14"/>
    </row>
    <row r="29" spans="1:14">
      <c r="I29" s="88"/>
    </row>
    <row r="30" spans="1:14">
      <c r="A30" s="4"/>
      <c r="B30" s="5"/>
      <c r="C30" s="8"/>
      <c r="G30" s="8"/>
      <c r="H30" s="8"/>
      <c r="I30" s="88"/>
      <c r="J30" s="8"/>
      <c r="K30" s="8"/>
      <c r="L30" s="8"/>
      <c r="M30" s="8"/>
      <c r="N30" s="8"/>
    </row>
    <row r="31" spans="1:14">
      <c r="A31" s="5"/>
      <c r="B31" s="5"/>
      <c r="C31" s="8"/>
      <c r="G31" s="71"/>
      <c r="H31" s="71"/>
      <c r="I31" s="125"/>
      <c r="J31" s="8"/>
      <c r="K31" s="8"/>
      <c r="L31" s="8"/>
      <c r="M31" s="8"/>
      <c r="N31" s="8"/>
    </row>
    <row r="32" spans="1:14">
      <c r="A32" s="5"/>
      <c r="B32" s="5"/>
      <c r="C32" s="8"/>
      <c r="G32" s="71"/>
      <c r="H32" s="71"/>
      <c r="I32" s="125"/>
      <c r="J32" s="8"/>
      <c r="K32" s="8"/>
      <c r="L32" s="8"/>
      <c r="M32" s="8"/>
      <c r="N32" s="8"/>
    </row>
    <row r="33" spans="1:14">
      <c r="A33" s="5"/>
      <c r="B33" s="5"/>
      <c r="C33" s="8"/>
      <c r="G33" s="71"/>
      <c r="H33" s="71"/>
      <c r="I33" s="125"/>
      <c r="J33" s="8"/>
      <c r="K33" s="8"/>
      <c r="L33" s="8"/>
      <c r="M33" s="8"/>
      <c r="N33" s="8"/>
    </row>
    <row r="34" spans="1:14">
      <c r="A34" s="5"/>
      <c r="B34" s="5"/>
      <c r="C34" s="8"/>
      <c r="G34" s="71"/>
      <c r="H34" s="71"/>
      <c r="I34" s="14"/>
      <c r="J34" s="8"/>
      <c r="K34" s="8"/>
      <c r="L34" s="8"/>
      <c r="M34" s="8"/>
      <c r="N34" s="8"/>
    </row>
    <row r="35" spans="1:14">
      <c r="A35" s="47"/>
      <c r="B35" s="5"/>
      <c r="C35" s="8"/>
      <c r="G35" s="71"/>
      <c r="H35" s="71"/>
      <c r="I35" s="125"/>
      <c r="J35" s="8"/>
      <c r="K35" s="8"/>
      <c r="L35" s="8"/>
      <c r="M35" s="8"/>
      <c r="N35" s="8"/>
    </row>
    <row r="36" spans="1:14">
      <c r="A36" s="5"/>
      <c r="B36" s="5"/>
      <c r="C36" s="8"/>
      <c r="G36" s="71"/>
      <c r="H36" s="71"/>
      <c r="I36" s="125"/>
      <c r="J36" s="8"/>
      <c r="K36" s="8"/>
      <c r="L36" s="8"/>
      <c r="M36" s="8"/>
      <c r="N36" s="8"/>
    </row>
    <row r="37" spans="1:14">
      <c r="A37" s="47"/>
      <c r="B37" s="5"/>
      <c r="C37" s="8"/>
      <c r="G37" s="71"/>
      <c r="H37" s="71"/>
      <c r="I37" s="125"/>
      <c r="J37" s="8"/>
      <c r="K37" s="8"/>
      <c r="L37" s="8"/>
      <c r="M37" s="8"/>
      <c r="N37" s="8"/>
    </row>
    <row r="38" spans="1:14">
      <c r="A38" s="5"/>
      <c r="B38" s="5"/>
      <c r="C38" s="8"/>
      <c r="G38" s="71"/>
      <c r="H38" s="71"/>
      <c r="I38" s="125"/>
      <c r="J38" s="8"/>
      <c r="K38" s="8"/>
      <c r="L38" s="8"/>
      <c r="M38" s="8"/>
      <c r="N38" s="8"/>
    </row>
    <row r="39" spans="1:14">
      <c r="A39" s="5"/>
      <c r="B39" s="5"/>
      <c r="C39" s="8"/>
      <c r="G39" s="71"/>
      <c r="H39" s="71"/>
      <c r="I39" s="14"/>
      <c r="J39" s="8"/>
      <c r="K39" s="8"/>
      <c r="L39" s="8"/>
      <c r="M39" s="14"/>
      <c r="N39" s="14"/>
    </row>
    <row r="40" spans="1:14">
      <c r="A40" s="5"/>
      <c r="B40" s="5"/>
      <c r="C40" s="8"/>
      <c r="G40" s="71"/>
      <c r="H40" s="71"/>
      <c r="I40" s="14"/>
      <c r="J40" s="8"/>
      <c r="K40" s="8"/>
      <c r="L40" s="8"/>
      <c r="M40" s="14"/>
      <c r="N40" s="14"/>
    </row>
    <row r="41" spans="1:14">
      <c r="A41" s="5"/>
      <c r="B41" s="5"/>
      <c r="C41" s="8"/>
      <c r="G41" s="71"/>
      <c r="H41" s="71"/>
      <c r="I41" s="14"/>
      <c r="J41" s="8"/>
      <c r="K41" s="8"/>
      <c r="L41" s="8"/>
      <c r="M41" s="14"/>
      <c r="N41" s="14"/>
    </row>
    <row r="42" spans="1:14">
      <c r="A42" s="5"/>
      <c r="B42" s="5"/>
      <c r="C42" s="8"/>
      <c r="G42" s="71"/>
      <c r="H42" s="71"/>
      <c r="I42" s="14"/>
      <c r="J42" s="8"/>
      <c r="K42" s="8"/>
      <c r="L42" s="8"/>
      <c r="M42" s="14"/>
      <c r="N42" s="14"/>
    </row>
    <row r="43" spans="1:14">
      <c r="A43" s="5"/>
      <c r="B43" s="5"/>
      <c r="C43" s="8"/>
      <c r="G43" s="71"/>
      <c r="H43" s="71"/>
      <c r="I43" s="14"/>
      <c r="J43" s="8"/>
      <c r="K43" s="8"/>
      <c r="L43" s="8"/>
      <c r="M43" s="14"/>
      <c r="N43" s="14"/>
    </row>
    <row r="44" spans="1:14">
      <c r="A44" s="5"/>
      <c r="B44" s="79"/>
      <c r="C44" s="8"/>
      <c r="G44" s="71"/>
      <c r="H44" s="71"/>
      <c r="I44" s="125"/>
      <c r="J44" s="14"/>
      <c r="K44" s="14"/>
      <c r="L44" s="14"/>
      <c r="M44" s="14"/>
      <c r="N44" s="14"/>
    </row>
    <row r="45" spans="1:14">
      <c r="A45" s="5"/>
      <c r="B45" s="79"/>
      <c r="C45" s="8"/>
      <c r="G45" s="71"/>
      <c r="H45" s="71"/>
      <c r="I45" s="125"/>
      <c r="J45" s="14"/>
      <c r="K45" s="14"/>
      <c r="L45" s="14"/>
      <c r="M45" s="14"/>
      <c r="N45" s="14"/>
    </row>
    <row r="46" spans="1:14">
      <c r="A46" s="5"/>
      <c r="B46" s="79"/>
      <c r="C46" s="8"/>
      <c r="G46" s="71"/>
      <c r="H46" s="71"/>
      <c r="I46" s="125"/>
      <c r="J46" s="14"/>
      <c r="K46" s="14"/>
      <c r="L46" s="14"/>
      <c r="M46" s="14"/>
      <c r="N46" s="14"/>
    </row>
    <row r="47" spans="1:14">
      <c r="A47" s="5"/>
      <c r="B47" s="79"/>
      <c r="C47" s="8"/>
      <c r="G47" s="71"/>
      <c r="H47" s="71"/>
      <c r="I47" s="125"/>
      <c r="J47" s="14"/>
      <c r="K47" s="14"/>
      <c r="L47" s="14"/>
      <c r="M47" s="14"/>
      <c r="N47" s="14"/>
    </row>
    <row r="48" spans="1:14">
      <c r="A48" s="5"/>
      <c r="B48" s="79"/>
      <c r="C48" s="8"/>
      <c r="G48" s="71"/>
      <c r="H48" s="71"/>
      <c r="I48" s="125"/>
      <c r="J48" s="14"/>
      <c r="K48" s="14"/>
      <c r="L48" s="14"/>
      <c r="M48" s="14"/>
      <c r="N48" s="14"/>
    </row>
    <row r="49" spans="1:17">
      <c r="A49" s="5"/>
      <c r="B49" s="79"/>
      <c r="C49" s="8"/>
      <c r="G49" s="71"/>
      <c r="H49" s="71"/>
      <c r="I49" s="125"/>
      <c r="J49" s="14"/>
      <c r="K49" s="14"/>
      <c r="L49" s="14"/>
      <c r="M49" s="14"/>
      <c r="N49" s="14"/>
    </row>
    <row r="50" spans="1:17">
      <c r="A50" s="5"/>
      <c r="B50" s="79"/>
      <c r="C50" s="8"/>
      <c r="G50" s="71"/>
      <c r="H50" s="71"/>
      <c r="I50" s="125"/>
      <c r="J50" s="14"/>
      <c r="K50" s="14"/>
      <c r="L50" s="14"/>
      <c r="M50" s="14"/>
      <c r="N50" s="14"/>
    </row>
    <row r="51" spans="1:17">
      <c r="A51" s="5"/>
      <c r="B51" s="79"/>
      <c r="C51" s="8"/>
      <c r="G51" s="71"/>
      <c r="H51" s="71"/>
      <c r="I51" s="125"/>
      <c r="J51" s="14"/>
      <c r="K51" s="14"/>
      <c r="L51" s="14"/>
      <c r="M51" s="14"/>
      <c r="N51" s="14"/>
    </row>
    <row r="53" spans="1:17">
      <c r="A53" s="129"/>
      <c r="B53" s="130"/>
      <c r="C53" s="131"/>
      <c r="G53" s="131"/>
      <c r="H53" s="131"/>
      <c r="I53" s="5"/>
      <c r="J53" s="5"/>
      <c r="K53" s="5"/>
      <c r="L53" s="5"/>
      <c r="M53" s="5"/>
      <c r="N53" s="5"/>
      <c r="O53" s="5"/>
      <c r="P53" s="5"/>
      <c r="Q53" s="5"/>
    </row>
  </sheetData>
  <phoneticPr fontId="14" type="noConversion"/>
  <conditionalFormatting sqref="I35:I38 I5:I33">
    <cfRule type="cellIs" dxfId="1249" priority="105" stopIfTrue="1" operator="equal">
      <formula>"-"</formula>
    </cfRule>
  </conditionalFormatting>
  <conditionalFormatting sqref="I20:I28">
    <cfRule type="cellIs" dxfId="1248" priority="103" stopIfTrue="1" operator="equal">
      <formula>"-"</formula>
    </cfRule>
  </conditionalFormatting>
  <conditionalFormatting sqref="I31:I33 I35:I38">
    <cfRule type="cellIs" dxfId="1247" priority="102" stopIfTrue="1" operator="equal">
      <formula>"-"</formula>
    </cfRule>
  </conditionalFormatting>
  <conditionalFormatting sqref="B53">
    <cfRule type="cellIs" dxfId="1246" priority="101" stopIfTrue="1" operator="equal">
      <formula>"-"</formula>
    </cfRule>
  </conditionalFormatting>
  <conditionalFormatting sqref="H7:H14 H5">
    <cfRule type="cellIs" dxfId="1245" priority="99" stopIfTrue="1" operator="equal">
      <formula>"-"</formula>
    </cfRule>
    <cfRule type="containsText" dxfId="1244" priority="100" stopIfTrue="1" operator="containsText" text="leer">
      <formula>NOT(ISERROR(SEARCH("leer",H5)))</formula>
    </cfRule>
  </conditionalFormatting>
  <conditionalFormatting sqref="H16:H17">
    <cfRule type="cellIs" dxfId="1243" priority="91" stopIfTrue="1" operator="equal">
      <formula>"-"</formula>
    </cfRule>
    <cfRule type="containsText" dxfId="1242" priority="92" stopIfTrue="1" operator="containsText" text="leer">
      <formula>NOT(ISERROR(SEARCH("leer",H16)))</formula>
    </cfRule>
  </conditionalFormatting>
  <conditionalFormatting sqref="H16:H17">
    <cfRule type="cellIs" dxfId="1241" priority="89" stopIfTrue="1" operator="equal">
      <formula>"-"</formula>
    </cfRule>
    <cfRule type="containsText" dxfId="1240" priority="90" stopIfTrue="1" operator="containsText" text="leer">
      <formula>NOT(ISERROR(SEARCH("leer",H16)))</formula>
    </cfRule>
  </conditionalFormatting>
  <conditionalFormatting sqref="H20:H28">
    <cfRule type="cellIs" dxfId="1239" priority="87" stopIfTrue="1" operator="equal">
      <formula>"-"</formula>
    </cfRule>
    <cfRule type="containsText" dxfId="1238" priority="88" stopIfTrue="1" operator="containsText" text="leer">
      <formula>NOT(ISERROR(SEARCH("leer",H20)))</formula>
    </cfRule>
  </conditionalFormatting>
  <conditionalFormatting sqref="H20:H28">
    <cfRule type="cellIs" dxfId="1237" priority="85" stopIfTrue="1" operator="equal">
      <formula>"-"</formula>
    </cfRule>
    <cfRule type="containsText" dxfId="1236" priority="86" stopIfTrue="1" operator="containsText" text="leer">
      <formula>NOT(ISERROR(SEARCH("leer",H20)))</formula>
    </cfRule>
  </conditionalFormatting>
  <conditionalFormatting sqref="H31:H51">
    <cfRule type="cellIs" dxfId="1235" priority="83" stopIfTrue="1" operator="equal">
      <formula>"-"</formula>
    </cfRule>
    <cfRule type="containsText" dxfId="1234" priority="84" stopIfTrue="1" operator="containsText" text="leer">
      <formula>NOT(ISERROR(SEARCH("leer",H31)))</formula>
    </cfRule>
  </conditionalFormatting>
  <conditionalFormatting sqref="H31:H51">
    <cfRule type="cellIs" dxfId="1233" priority="81" stopIfTrue="1" operator="equal">
      <formula>"-"</formula>
    </cfRule>
    <cfRule type="containsText" dxfId="1232" priority="82" stopIfTrue="1" operator="containsText" text="leer">
      <formula>NOT(ISERROR(SEARCH("leer",H31)))</formula>
    </cfRule>
  </conditionalFormatting>
  <conditionalFormatting sqref="G7:G14 G5">
    <cfRule type="cellIs" dxfId="1231" priority="79" stopIfTrue="1" operator="equal">
      <formula>"-"</formula>
    </cfRule>
    <cfRule type="containsText" dxfId="1230" priority="80" stopIfTrue="1" operator="containsText" text="leer">
      <formula>NOT(ISERROR(SEARCH("leer",G5)))</formula>
    </cfRule>
  </conditionalFormatting>
  <conditionalFormatting sqref="G16:G17">
    <cfRule type="cellIs" dxfId="1229" priority="77" stopIfTrue="1" operator="equal">
      <formula>"-"</formula>
    </cfRule>
    <cfRule type="containsText" dxfId="1228" priority="78" stopIfTrue="1" operator="containsText" text="leer">
      <formula>NOT(ISERROR(SEARCH("leer",G16)))</formula>
    </cfRule>
  </conditionalFormatting>
  <conditionalFormatting sqref="G16:G17">
    <cfRule type="cellIs" dxfId="1227" priority="75" stopIfTrue="1" operator="equal">
      <formula>"-"</formula>
    </cfRule>
    <cfRule type="containsText" dxfId="1226" priority="76" stopIfTrue="1" operator="containsText" text="leer">
      <formula>NOT(ISERROR(SEARCH("leer",G16)))</formula>
    </cfRule>
  </conditionalFormatting>
  <conditionalFormatting sqref="G20:G28">
    <cfRule type="cellIs" dxfId="1225" priority="73" stopIfTrue="1" operator="equal">
      <formula>"-"</formula>
    </cfRule>
    <cfRule type="containsText" dxfId="1224" priority="74" stopIfTrue="1" operator="containsText" text="leer">
      <formula>NOT(ISERROR(SEARCH("leer",G20)))</formula>
    </cfRule>
  </conditionalFormatting>
  <conditionalFormatting sqref="G20:G28">
    <cfRule type="cellIs" dxfId="1223" priority="71" stopIfTrue="1" operator="equal">
      <formula>"-"</formula>
    </cfRule>
    <cfRule type="containsText" dxfId="1222" priority="72" stopIfTrue="1" operator="containsText" text="leer">
      <formula>NOT(ISERROR(SEARCH("leer",G20)))</formula>
    </cfRule>
  </conditionalFormatting>
  <conditionalFormatting sqref="G31:G51">
    <cfRule type="cellIs" dxfId="1221" priority="69" stopIfTrue="1" operator="equal">
      <formula>"-"</formula>
    </cfRule>
    <cfRule type="containsText" dxfId="1220" priority="70" stopIfTrue="1" operator="containsText" text="leer">
      <formula>NOT(ISERROR(SEARCH("leer",G31)))</formula>
    </cfRule>
  </conditionalFormatting>
  <conditionalFormatting sqref="G31:G51">
    <cfRule type="cellIs" dxfId="1219" priority="67" stopIfTrue="1" operator="equal">
      <formula>"-"</formula>
    </cfRule>
    <cfRule type="containsText" dxfId="1218" priority="68" stopIfTrue="1" operator="containsText" text="leer">
      <formula>NOT(ISERROR(SEARCH("leer",G31)))</formula>
    </cfRule>
  </conditionalFormatting>
  <conditionalFormatting sqref="G5">
    <cfRule type="cellIs" dxfId="1217" priority="65" stopIfTrue="1" operator="equal">
      <formula>"-"</formula>
    </cfRule>
    <cfRule type="containsText" dxfId="1216" priority="66" stopIfTrue="1" operator="containsText" text="leer">
      <formula>NOT(ISERROR(SEARCH("leer",G5)))</formula>
    </cfRule>
  </conditionalFormatting>
  <conditionalFormatting sqref="G5">
    <cfRule type="cellIs" dxfId="1215" priority="63" stopIfTrue="1" operator="equal">
      <formula>"-"</formula>
    </cfRule>
    <cfRule type="containsText" dxfId="1214" priority="64" stopIfTrue="1" operator="containsText" text="leer">
      <formula>NOT(ISERROR(SEARCH("leer",G5)))</formula>
    </cfRule>
  </conditionalFormatting>
  <conditionalFormatting sqref="G5">
    <cfRule type="cellIs" dxfId="1213" priority="61" stopIfTrue="1" operator="equal">
      <formula>"-"</formula>
    </cfRule>
    <cfRule type="containsText" dxfId="1212" priority="62" stopIfTrue="1" operator="containsText" text="leer">
      <formula>NOT(ISERROR(SEARCH("leer",G5)))</formula>
    </cfRule>
  </conditionalFormatting>
  <conditionalFormatting sqref="G5">
    <cfRule type="cellIs" dxfId="1211" priority="59" stopIfTrue="1" operator="equal">
      <formula>"-"</formula>
    </cfRule>
    <cfRule type="containsText" dxfId="1210" priority="60" stopIfTrue="1" operator="containsText" text="leer">
      <formula>NOT(ISERROR(SEARCH("leer",G5)))</formula>
    </cfRule>
  </conditionalFormatting>
  <conditionalFormatting sqref="G5">
    <cfRule type="cellIs" dxfId="1209" priority="57" stopIfTrue="1" operator="equal">
      <formula>"-"</formula>
    </cfRule>
    <cfRule type="containsText" dxfId="1208" priority="58" stopIfTrue="1" operator="containsText" text="leer">
      <formula>NOT(ISERROR(SEARCH("leer",G5)))</formula>
    </cfRule>
  </conditionalFormatting>
  <conditionalFormatting sqref="G7:G14">
    <cfRule type="cellIs" dxfId="1207" priority="55" stopIfTrue="1" operator="equal">
      <formula>"-"</formula>
    </cfRule>
    <cfRule type="containsText" dxfId="1206" priority="56" stopIfTrue="1" operator="containsText" text="leer">
      <formula>NOT(ISERROR(SEARCH("leer",G7)))</formula>
    </cfRule>
  </conditionalFormatting>
  <conditionalFormatting sqref="G7:G14">
    <cfRule type="cellIs" dxfId="1205" priority="53" stopIfTrue="1" operator="equal">
      <formula>"-"</formula>
    </cfRule>
    <cfRule type="containsText" dxfId="1204" priority="54" stopIfTrue="1" operator="containsText" text="leer">
      <formula>NOT(ISERROR(SEARCH("leer",G7)))</formula>
    </cfRule>
  </conditionalFormatting>
  <conditionalFormatting sqref="G7:G14">
    <cfRule type="cellIs" dxfId="1203" priority="51" stopIfTrue="1" operator="equal">
      <formula>"-"</formula>
    </cfRule>
    <cfRule type="containsText" dxfId="1202" priority="52" stopIfTrue="1" operator="containsText" text="leer">
      <formula>NOT(ISERROR(SEARCH("leer",G7)))</formula>
    </cfRule>
  </conditionalFormatting>
  <conditionalFormatting sqref="G7:G14">
    <cfRule type="cellIs" dxfId="1201" priority="49" stopIfTrue="1" operator="equal">
      <formula>"-"</formula>
    </cfRule>
    <cfRule type="containsText" dxfId="1200" priority="50" stopIfTrue="1" operator="containsText" text="leer">
      <formula>NOT(ISERROR(SEARCH("leer",G7)))</formula>
    </cfRule>
  </conditionalFormatting>
  <conditionalFormatting sqref="G7:G14">
    <cfRule type="cellIs" dxfId="1199" priority="47" stopIfTrue="1" operator="equal">
      <formula>"-"</formula>
    </cfRule>
    <cfRule type="containsText" dxfId="1198" priority="48" stopIfTrue="1" operator="containsText" text="leer">
      <formula>NOT(ISERROR(SEARCH("leer",G7)))</formula>
    </cfRule>
  </conditionalFormatting>
  <conditionalFormatting sqref="G7:G14 G5">
    <cfRule type="cellIs" dxfId="1197" priority="45" stopIfTrue="1" operator="equal">
      <formula>"-"</formula>
    </cfRule>
    <cfRule type="containsText" dxfId="1196" priority="46" stopIfTrue="1" operator="containsText" text="leer">
      <formula>NOT(ISERROR(SEARCH("leer",G5)))</formula>
    </cfRule>
  </conditionalFormatting>
  <conditionalFormatting sqref="G5">
    <cfRule type="cellIs" dxfId="1195" priority="43" stopIfTrue="1" operator="equal">
      <formula>"-"</formula>
    </cfRule>
    <cfRule type="containsText" dxfId="1194" priority="44" stopIfTrue="1" operator="containsText" text="leer">
      <formula>NOT(ISERROR(SEARCH("leer",G5)))</formula>
    </cfRule>
  </conditionalFormatting>
  <conditionalFormatting sqref="G5">
    <cfRule type="cellIs" dxfId="1193" priority="41" stopIfTrue="1" operator="equal">
      <formula>"-"</formula>
    </cfRule>
    <cfRule type="containsText" dxfId="1192" priority="42" stopIfTrue="1" operator="containsText" text="leer">
      <formula>NOT(ISERROR(SEARCH("leer",G5)))</formula>
    </cfRule>
  </conditionalFormatting>
  <conditionalFormatting sqref="G5">
    <cfRule type="cellIs" dxfId="1191" priority="39" stopIfTrue="1" operator="equal">
      <formula>"-"</formula>
    </cfRule>
    <cfRule type="containsText" dxfId="1190" priority="40" stopIfTrue="1" operator="containsText" text="leer">
      <formula>NOT(ISERROR(SEARCH("leer",G5)))</formula>
    </cfRule>
  </conditionalFormatting>
  <conditionalFormatting sqref="G5">
    <cfRule type="cellIs" dxfId="1189" priority="37" stopIfTrue="1" operator="equal">
      <formula>"-"</formula>
    </cfRule>
    <cfRule type="containsText" dxfId="1188" priority="38" stopIfTrue="1" operator="containsText" text="leer">
      <formula>NOT(ISERROR(SEARCH("leer",G5)))</formula>
    </cfRule>
  </conditionalFormatting>
  <conditionalFormatting sqref="G5">
    <cfRule type="cellIs" dxfId="1187" priority="35" stopIfTrue="1" operator="equal">
      <formula>"-"</formula>
    </cfRule>
    <cfRule type="containsText" dxfId="1186" priority="36" stopIfTrue="1" operator="containsText" text="leer">
      <formula>NOT(ISERROR(SEARCH("leer",G5)))</formula>
    </cfRule>
  </conditionalFormatting>
  <conditionalFormatting sqref="G7:G14">
    <cfRule type="cellIs" dxfId="1185" priority="33" stopIfTrue="1" operator="equal">
      <formula>"-"</formula>
    </cfRule>
    <cfRule type="containsText" dxfId="1184" priority="34" stopIfTrue="1" operator="containsText" text="leer">
      <formula>NOT(ISERROR(SEARCH("leer",G7)))</formula>
    </cfRule>
  </conditionalFormatting>
  <conditionalFormatting sqref="G7:G14">
    <cfRule type="cellIs" dxfId="1183" priority="31" stopIfTrue="1" operator="equal">
      <formula>"-"</formula>
    </cfRule>
    <cfRule type="containsText" dxfId="1182" priority="32" stopIfTrue="1" operator="containsText" text="leer">
      <formula>NOT(ISERROR(SEARCH("leer",G7)))</formula>
    </cfRule>
  </conditionalFormatting>
  <conditionalFormatting sqref="G7:G14">
    <cfRule type="cellIs" dxfId="1181" priority="29" stopIfTrue="1" operator="equal">
      <formula>"-"</formula>
    </cfRule>
    <cfRule type="containsText" dxfId="1180" priority="30" stopIfTrue="1" operator="containsText" text="leer">
      <formula>NOT(ISERROR(SEARCH("leer",G7)))</formula>
    </cfRule>
  </conditionalFormatting>
  <conditionalFormatting sqref="G7:G14">
    <cfRule type="cellIs" dxfId="1179" priority="27" stopIfTrue="1" operator="equal">
      <formula>"-"</formula>
    </cfRule>
    <cfRule type="containsText" dxfId="1178" priority="28" stopIfTrue="1" operator="containsText" text="leer">
      <formula>NOT(ISERROR(SEARCH("leer",G7)))</formula>
    </cfRule>
  </conditionalFormatting>
  <conditionalFormatting sqref="G7:G14">
    <cfRule type="cellIs" dxfId="1177" priority="25" stopIfTrue="1" operator="equal">
      <formula>"-"</formula>
    </cfRule>
    <cfRule type="containsText" dxfId="1176" priority="26" stopIfTrue="1" operator="containsText" text="leer">
      <formula>NOT(ISERROR(SEARCH("leer",G7)))</formula>
    </cfRule>
  </conditionalFormatting>
  <conditionalFormatting sqref="F5">
    <cfRule type="cellIs" dxfId="1175" priority="23" stopIfTrue="1" operator="equal">
      <formula>"-"</formula>
    </cfRule>
    <cfRule type="containsText" dxfId="1174" priority="24" stopIfTrue="1" operator="containsText" text="leer">
      <formula>NOT(ISERROR(SEARCH("leer",F5)))</formula>
    </cfRule>
  </conditionalFormatting>
  <conditionalFormatting sqref="F5">
    <cfRule type="cellIs" dxfId="1173" priority="22" stopIfTrue="1" operator="equal">
      <formula>"-"</formula>
    </cfRule>
  </conditionalFormatting>
  <conditionalFormatting sqref="F5">
    <cfRule type="cellIs" dxfId="1172" priority="20" stopIfTrue="1" operator="equal">
      <formula>"-"</formula>
    </cfRule>
    <cfRule type="containsText" dxfId="1171" priority="21" stopIfTrue="1" operator="containsText" text="leer">
      <formula>NOT(ISERROR(SEARCH("leer",F5)))</formula>
    </cfRule>
  </conditionalFormatting>
  <conditionalFormatting sqref="F5">
    <cfRule type="cellIs" dxfId="1170" priority="19" stopIfTrue="1" operator="equal">
      <formula>"-"</formula>
    </cfRule>
  </conditionalFormatting>
  <conditionalFormatting sqref="F7:F9 F11:F14">
    <cfRule type="cellIs" dxfId="1169" priority="17" stopIfTrue="1" operator="equal">
      <formula>"-"</formula>
    </cfRule>
    <cfRule type="containsText" dxfId="1168" priority="18" stopIfTrue="1" operator="containsText" text="leer">
      <formula>NOT(ISERROR(SEARCH("leer",F7)))</formula>
    </cfRule>
  </conditionalFormatting>
  <conditionalFormatting sqref="F7:F9 F11:F14">
    <cfRule type="cellIs" dxfId="1167" priority="16" stopIfTrue="1" operator="equal">
      <formula>"-"</formula>
    </cfRule>
  </conditionalFormatting>
  <conditionalFormatting sqref="F7:F9 F11:F14">
    <cfRule type="cellIs" dxfId="1166" priority="14" stopIfTrue="1" operator="equal">
      <formula>"-"</formula>
    </cfRule>
    <cfRule type="containsText" dxfId="1165" priority="15" stopIfTrue="1" operator="containsText" text="leer">
      <formula>NOT(ISERROR(SEARCH("leer",F7)))</formula>
    </cfRule>
  </conditionalFormatting>
  <conditionalFormatting sqref="F7:F9 F11:F14">
    <cfRule type="cellIs" dxfId="1164" priority="13" stopIfTrue="1" operator="equal">
      <formula>"-"</formula>
    </cfRule>
  </conditionalFormatting>
  <conditionalFormatting sqref="F5">
    <cfRule type="cellIs" dxfId="1163" priority="11" stopIfTrue="1" operator="equal">
      <formula>"-"</formula>
    </cfRule>
    <cfRule type="containsText" dxfId="1162" priority="12" stopIfTrue="1" operator="containsText" text="leer">
      <formula>NOT(ISERROR(SEARCH("leer",F5)))</formula>
    </cfRule>
  </conditionalFormatting>
  <conditionalFormatting sqref="F5">
    <cfRule type="cellIs" dxfId="1161" priority="10" stopIfTrue="1" operator="equal">
      <formula>"-"</formula>
    </cfRule>
  </conditionalFormatting>
  <conditionalFormatting sqref="F5">
    <cfRule type="cellIs" dxfId="1160" priority="8" stopIfTrue="1" operator="equal">
      <formula>"-"</formula>
    </cfRule>
    <cfRule type="containsText" dxfId="1159" priority="9" stopIfTrue="1" operator="containsText" text="leer">
      <formula>NOT(ISERROR(SEARCH("leer",F5)))</formula>
    </cfRule>
  </conditionalFormatting>
  <conditionalFormatting sqref="F5">
    <cfRule type="cellIs" dxfId="1158" priority="7" stopIfTrue="1" operator="equal">
      <formula>"-"</formula>
    </cfRule>
  </conditionalFormatting>
  <conditionalFormatting sqref="F7:F9 F11:F14">
    <cfRule type="cellIs" dxfId="1157" priority="5" stopIfTrue="1" operator="equal">
      <formula>"-"</formula>
    </cfRule>
    <cfRule type="containsText" dxfId="1156" priority="6" stopIfTrue="1" operator="containsText" text="leer">
      <formula>NOT(ISERROR(SEARCH("leer",F7)))</formula>
    </cfRule>
  </conditionalFormatting>
  <conditionalFormatting sqref="F7:F9 F11:F14">
    <cfRule type="cellIs" dxfId="1155" priority="4" stopIfTrue="1" operator="equal">
      <formula>"-"</formula>
    </cfRule>
  </conditionalFormatting>
  <conditionalFormatting sqref="F7:F9 F11:F14">
    <cfRule type="cellIs" dxfId="1154" priority="2" stopIfTrue="1" operator="equal">
      <formula>"-"</formula>
    </cfRule>
    <cfRule type="containsText" dxfId="1153" priority="3" stopIfTrue="1" operator="containsText" text="leer">
      <formula>NOT(ISERROR(SEARCH("leer",F7)))</formula>
    </cfRule>
  </conditionalFormatting>
  <conditionalFormatting sqref="F7:F9 F11:F14">
    <cfRule type="cellIs" dxfId="115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workbookViewId="0">
      <selection activeCell="E5" sqref="E5"/>
    </sheetView>
  </sheetViews>
  <sheetFormatPr baseColWidth="10" defaultColWidth="10.7109375" defaultRowHeight="12.75"/>
  <cols>
    <col min="1" max="1" width="36.7109375" style="5" customWidth="1"/>
    <col min="2" max="2" width="9.7109375" style="5" customWidth="1"/>
    <col min="3" max="3" width="9.42578125" style="8" customWidth="1"/>
    <col min="4" max="4" width="12.28515625" style="8" customWidth="1"/>
    <col min="5" max="14" width="11.42578125" style="8" customWidth="1"/>
    <col min="15" max="16384" width="10.7109375" style="5"/>
  </cols>
  <sheetData>
    <row r="1" spans="1:14">
      <c r="A1" s="97" t="s">
        <v>1992</v>
      </c>
      <c r="C1" s="5"/>
      <c r="D1" s="5"/>
      <c r="E1" s="5"/>
      <c r="F1" s="5"/>
      <c r="G1" s="5"/>
      <c r="H1" s="5"/>
      <c r="I1" s="5"/>
      <c r="J1" s="5"/>
      <c r="K1" s="5"/>
      <c r="L1" s="5"/>
      <c r="M1" s="5"/>
      <c r="N1" s="5"/>
    </row>
    <row r="2" spans="1:14">
      <c r="A2" s="97"/>
      <c r="C2" s="5"/>
      <c r="D2" s="5"/>
      <c r="E2" s="5"/>
      <c r="F2" s="5"/>
      <c r="G2" s="5"/>
      <c r="H2" s="5"/>
      <c r="I2" s="5"/>
      <c r="J2" s="5"/>
      <c r="K2" s="5"/>
      <c r="L2" s="5"/>
      <c r="M2" s="5"/>
      <c r="N2" s="5"/>
    </row>
    <row r="3" spans="1:14" s="4" customFormat="1">
      <c r="A3" s="4" t="s">
        <v>1993</v>
      </c>
      <c r="C3" s="5" t="s">
        <v>1994</v>
      </c>
      <c r="D3" s="5" t="s">
        <v>1995</v>
      </c>
      <c r="E3" s="24">
        <v>2013</v>
      </c>
      <c r="F3" s="24">
        <v>2012</v>
      </c>
      <c r="G3" s="24">
        <v>2011</v>
      </c>
      <c r="H3" s="24">
        <v>2010</v>
      </c>
      <c r="I3" s="24">
        <v>2009</v>
      </c>
      <c r="J3" s="24">
        <v>2008</v>
      </c>
      <c r="K3" s="24">
        <v>2007</v>
      </c>
      <c r="L3" s="24">
        <v>2006</v>
      </c>
      <c r="M3" s="24">
        <v>2005</v>
      </c>
      <c r="N3" s="24">
        <v>2004</v>
      </c>
    </row>
    <row r="4" spans="1:14">
      <c r="A4" s="4"/>
    </row>
    <row r="5" spans="1:14">
      <c r="A5" s="47" t="s">
        <v>1996</v>
      </c>
      <c r="B5" s="5" t="s">
        <v>1997</v>
      </c>
      <c r="C5" s="3" t="s">
        <v>1998</v>
      </c>
      <c r="E5" s="8">
        <v>82</v>
      </c>
      <c r="F5" s="14">
        <v>83</v>
      </c>
      <c r="G5" s="71">
        <v>83</v>
      </c>
      <c r="H5" s="71">
        <v>83</v>
      </c>
      <c r="I5" s="125">
        <v>83</v>
      </c>
      <c r="J5" s="8">
        <v>70</v>
      </c>
      <c r="K5" s="8">
        <v>70</v>
      </c>
      <c r="L5" s="8">
        <v>70</v>
      </c>
      <c r="M5" s="8" t="s">
        <v>1999</v>
      </c>
      <c r="N5" s="8" t="s">
        <v>2000</v>
      </c>
    </row>
    <row r="6" spans="1:14">
      <c r="A6" s="5" t="s">
        <v>2001</v>
      </c>
      <c r="B6" s="5" t="s">
        <v>2002</v>
      </c>
      <c r="C6" s="3" t="s">
        <v>2003</v>
      </c>
      <c r="E6" s="8">
        <v>72</v>
      </c>
      <c r="F6" s="14">
        <v>72</v>
      </c>
      <c r="G6" s="71">
        <v>72</v>
      </c>
      <c r="H6" s="71">
        <v>71</v>
      </c>
      <c r="I6" s="125">
        <v>71</v>
      </c>
      <c r="J6" s="8">
        <v>69</v>
      </c>
      <c r="K6" s="8">
        <v>68</v>
      </c>
      <c r="L6" s="8">
        <v>65</v>
      </c>
      <c r="M6" s="8" t="s">
        <v>2004</v>
      </c>
      <c r="N6" s="8" t="s">
        <v>2005</v>
      </c>
    </row>
    <row r="7" spans="1:14">
      <c r="A7" s="5" t="s">
        <v>2006</v>
      </c>
      <c r="B7" s="5" t="s">
        <v>2007</v>
      </c>
      <c r="C7" s="3" t="s">
        <v>2008</v>
      </c>
      <c r="E7" s="8">
        <v>75</v>
      </c>
      <c r="F7" s="14">
        <v>75</v>
      </c>
      <c r="G7" s="71">
        <v>75</v>
      </c>
      <c r="H7" s="71">
        <v>75</v>
      </c>
      <c r="I7" s="125">
        <v>75</v>
      </c>
      <c r="J7" s="8">
        <v>70</v>
      </c>
      <c r="K7" s="8">
        <v>70</v>
      </c>
      <c r="L7" s="8">
        <v>70</v>
      </c>
      <c r="M7" s="8" t="s">
        <v>2009</v>
      </c>
      <c r="N7" s="8" t="s">
        <v>2010</v>
      </c>
    </row>
    <row r="8" spans="1:14">
      <c r="A8" s="30" t="s">
        <v>2011</v>
      </c>
      <c r="B8" s="5" t="s">
        <v>2012</v>
      </c>
      <c r="C8" s="3"/>
      <c r="E8" s="8">
        <v>77.2</v>
      </c>
      <c r="F8" s="14">
        <v>75.2</v>
      </c>
      <c r="G8" s="71">
        <v>76.400000000000006</v>
      </c>
      <c r="H8" s="71">
        <v>74.900000000000006</v>
      </c>
      <c r="I8" s="63">
        <v>73.599999999999994</v>
      </c>
      <c r="J8" s="27">
        <v>68</v>
      </c>
      <c r="K8" s="27">
        <v>64</v>
      </c>
      <c r="L8" s="8">
        <v>66.7</v>
      </c>
      <c r="M8" s="8">
        <v>65.5</v>
      </c>
      <c r="N8" s="8">
        <v>63.8</v>
      </c>
    </row>
    <row r="9" spans="1:14">
      <c r="C9" s="3"/>
      <c r="I9" s="63"/>
    </row>
    <row r="10" spans="1:14">
      <c r="A10" s="4" t="s">
        <v>2013</v>
      </c>
      <c r="C10" s="6"/>
      <c r="I10" s="63"/>
    </row>
    <row r="11" spans="1:14">
      <c r="A11" s="5" t="s">
        <v>2014</v>
      </c>
      <c r="B11" s="5" t="s">
        <v>2015</v>
      </c>
      <c r="C11" s="3" t="s">
        <v>2016</v>
      </c>
      <c r="E11" s="8">
        <v>84</v>
      </c>
      <c r="F11" s="202">
        <v>84</v>
      </c>
      <c r="G11" s="71">
        <v>83</v>
      </c>
      <c r="H11" s="71">
        <v>83</v>
      </c>
      <c r="I11" s="125">
        <v>83</v>
      </c>
      <c r="J11" s="8">
        <v>69</v>
      </c>
      <c r="K11" s="8">
        <v>68</v>
      </c>
      <c r="L11" s="8">
        <v>68</v>
      </c>
      <c r="M11" s="8" t="s">
        <v>2017</v>
      </c>
      <c r="N11" s="8" t="s">
        <v>2018</v>
      </c>
    </row>
    <row r="12" spans="1:14">
      <c r="A12" s="5" t="s">
        <v>2019</v>
      </c>
      <c r="B12" s="5" t="s">
        <v>2020</v>
      </c>
      <c r="C12" s="3" t="s">
        <v>2021</v>
      </c>
      <c r="E12" s="8">
        <v>82</v>
      </c>
      <c r="F12" s="202">
        <v>83</v>
      </c>
      <c r="G12" s="71">
        <v>82</v>
      </c>
      <c r="H12" s="71">
        <v>81</v>
      </c>
      <c r="I12" s="125">
        <v>84</v>
      </c>
      <c r="J12" s="8">
        <v>69</v>
      </c>
      <c r="K12" s="8">
        <v>68</v>
      </c>
      <c r="L12" s="8">
        <v>65</v>
      </c>
      <c r="M12" s="8" t="s">
        <v>2022</v>
      </c>
      <c r="N12" s="8" t="s">
        <v>2023</v>
      </c>
    </row>
    <row r="13" spans="1:14">
      <c r="A13" s="5" t="s">
        <v>2024</v>
      </c>
      <c r="B13" s="5" t="s">
        <v>2025</v>
      </c>
      <c r="C13" s="3" t="s">
        <v>2026</v>
      </c>
      <c r="E13" s="8" t="s">
        <v>2027</v>
      </c>
      <c r="F13" s="8" t="s">
        <v>2028</v>
      </c>
      <c r="G13" s="71">
        <v>84</v>
      </c>
      <c r="H13" s="71">
        <v>84</v>
      </c>
      <c r="I13" s="125">
        <v>84</v>
      </c>
      <c r="J13" s="8">
        <v>71</v>
      </c>
      <c r="K13" s="8">
        <v>70</v>
      </c>
      <c r="L13" s="8">
        <v>69</v>
      </c>
      <c r="M13" s="8" t="s">
        <v>2029</v>
      </c>
      <c r="N13" s="8" t="s">
        <v>2030</v>
      </c>
    </row>
    <row r="14" spans="1:14">
      <c r="A14" s="47" t="s">
        <v>2031</v>
      </c>
      <c r="B14" s="5" t="s">
        <v>2032</v>
      </c>
      <c r="C14" s="3" t="s">
        <v>2033</v>
      </c>
      <c r="E14" s="8">
        <v>77</v>
      </c>
      <c r="F14" s="202">
        <v>79</v>
      </c>
      <c r="G14" s="71">
        <v>79</v>
      </c>
      <c r="H14" s="71">
        <v>80</v>
      </c>
      <c r="I14" s="125">
        <v>81</v>
      </c>
      <c r="J14" s="8">
        <v>63</v>
      </c>
      <c r="K14" s="14" t="s">
        <v>2034</v>
      </c>
      <c r="L14" s="14" t="s">
        <v>2035</v>
      </c>
      <c r="M14" s="8" t="s">
        <v>2036</v>
      </c>
      <c r="N14" s="8" t="s">
        <v>2037</v>
      </c>
    </row>
    <row r="15" spans="1:14">
      <c r="A15" s="5" t="s">
        <v>2038</v>
      </c>
      <c r="B15" s="5" t="s">
        <v>2039</v>
      </c>
      <c r="C15" s="3" t="s">
        <v>2040</v>
      </c>
      <c r="E15" s="8">
        <v>79</v>
      </c>
      <c r="F15" s="202">
        <v>80</v>
      </c>
      <c r="G15" s="71">
        <v>81</v>
      </c>
      <c r="H15" s="71">
        <v>80</v>
      </c>
      <c r="I15" s="125">
        <v>80</v>
      </c>
      <c r="J15" s="8">
        <v>70</v>
      </c>
      <c r="K15" s="8">
        <v>72</v>
      </c>
      <c r="L15" s="8">
        <v>73</v>
      </c>
      <c r="M15" s="8" t="s">
        <v>2041</v>
      </c>
      <c r="N15" s="8" t="s">
        <v>2042</v>
      </c>
    </row>
    <row r="16" spans="1:14">
      <c r="A16" s="5" t="s">
        <v>2043</v>
      </c>
      <c r="B16" s="5" t="s">
        <v>2044</v>
      </c>
      <c r="C16" s="3" t="s">
        <v>2045</v>
      </c>
      <c r="E16" s="8">
        <v>86</v>
      </c>
      <c r="F16" s="202">
        <v>87</v>
      </c>
      <c r="G16" s="71">
        <v>88</v>
      </c>
      <c r="H16" s="71">
        <v>88</v>
      </c>
      <c r="I16" s="125">
        <v>87</v>
      </c>
      <c r="J16" s="8">
        <v>76</v>
      </c>
      <c r="K16" s="8">
        <v>73</v>
      </c>
      <c r="L16" s="8">
        <v>73</v>
      </c>
      <c r="M16" s="8" t="s">
        <v>2046</v>
      </c>
      <c r="N16" s="8" t="s">
        <v>2047</v>
      </c>
    </row>
    <row r="17" spans="1:14">
      <c r="A17" s="5" t="s">
        <v>2048</v>
      </c>
      <c r="B17" s="5" t="s">
        <v>2049</v>
      </c>
      <c r="C17" s="3" t="s">
        <v>2050</v>
      </c>
      <c r="E17" s="8">
        <v>86</v>
      </c>
      <c r="F17" s="202">
        <v>86</v>
      </c>
      <c r="G17" s="71">
        <v>85</v>
      </c>
      <c r="H17" s="71">
        <v>85</v>
      </c>
      <c r="I17" s="125">
        <v>84</v>
      </c>
      <c r="J17" s="8">
        <v>70</v>
      </c>
      <c r="K17" s="8">
        <v>70</v>
      </c>
      <c r="L17" s="8">
        <v>72</v>
      </c>
      <c r="M17" s="8" t="s">
        <v>2051</v>
      </c>
      <c r="N17" s="8" t="s">
        <v>2052</v>
      </c>
    </row>
    <row r="18" spans="1:14">
      <c r="C18" s="3"/>
      <c r="I18" s="63"/>
    </row>
    <row r="19" spans="1:14">
      <c r="A19" s="4" t="s">
        <v>2053</v>
      </c>
      <c r="C19" s="3"/>
      <c r="I19" s="63"/>
    </row>
    <row r="20" spans="1:14">
      <c r="A20" s="66" t="s">
        <v>2054</v>
      </c>
      <c r="B20" s="5" t="s">
        <v>2055</v>
      </c>
      <c r="C20" s="3">
        <v>2</v>
      </c>
      <c r="E20" s="8">
        <v>72</v>
      </c>
      <c r="F20" s="84">
        <v>72</v>
      </c>
      <c r="G20" s="71">
        <v>72</v>
      </c>
      <c r="H20" s="71">
        <v>71</v>
      </c>
      <c r="I20" s="125">
        <v>71</v>
      </c>
      <c r="J20" s="8">
        <v>65</v>
      </c>
      <c r="K20" s="8">
        <v>64</v>
      </c>
      <c r="L20" s="8">
        <v>64</v>
      </c>
      <c r="M20" s="8">
        <v>61</v>
      </c>
      <c r="N20" s="8">
        <v>60</v>
      </c>
    </row>
    <row r="21" spans="1:14">
      <c r="A21" s="16" t="s">
        <v>2056</v>
      </c>
      <c r="B21" s="5" t="s">
        <v>2057</v>
      </c>
      <c r="C21" s="3" t="s">
        <v>2058</v>
      </c>
      <c r="E21" s="8">
        <v>68</v>
      </c>
      <c r="F21" s="84">
        <v>67</v>
      </c>
      <c r="G21" s="71">
        <v>68</v>
      </c>
      <c r="H21" s="71">
        <v>64</v>
      </c>
      <c r="I21" s="125">
        <v>65</v>
      </c>
      <c r="J21" s="63" t="s">
        <v>2059</v>
      </c>
      <c r="K21" s="63" t="s">
        <v>2060</v>
      </c>
      <c r="L21" s="63" t="s">
        <v>2061</v>
      </c>
      <c r="M21" s="63" t="s">
        <v>2062</v>
      </c>
      <c r="N21" s="63" t="s">
        <v>2063</v>
      </c>
    </row>
    <row r="22" spans="1:14">
      <c r="A22" s="16" t="s">
        <v>2064</v>
      </c>
      <c r="B22" s="5" t="s">
        <v>2065</v>
      </c>
      <c r="C22" s="3" t="s">
        <v>2066</v>
      </c>
      <c r="E22" s="8">
        <v>70</v>
      </c>
      <c r="F22" s="84">
        <v>71</v>
      </c>
      <c r="G22" s="71">
        <v>71</v>
      </c>
      <c r="H22" s="71">
        <v>69</v>
      </c>
      <c r="I22" s="125">
        <v>69</v>
      </c>
      <c r="J22" s="63" t="s">
        <v>2067</v>
      </c>
      <c r="K22" s="63" t="s">
        <v>2068</v>
      </c>
      <c r="L22" s="63" t="s">
        <v>2069</v>
      </c>
      <c r="M22" s="63" t="s">
        <v>2070</v>
      </c>
      <c r="N22" s="63" t="s">
        <v>2071</v>
      </c>
    </row>
    <row r="23" spans="1:14">
      <c r="A23" s="16" t="s">
        <v>2072</v>
      </c>
      <c r="B23" s="5" t="s">
        <v>2073</v>
      </c>
      <c r="C23" s="3" t="s">
        <v>2074</v>
      </c>
      <c r="E23" s="8">
        <v>75</v>
      </c>
      <c r="F23" s="84">
        <v>75</v>
      </c>
      <c r="G23" s="71">
        <v>75</v>
      </c>
      <c r="H23" s="71">
        <v>74</v>
      </c>
      <c r="I23" s="125">
        <v>74</v>
      </c>
      <c r="J23" s="63" t="s">
        <v>2075</v>
      </c>
      <c r="K23" s="63" t="s">
        <v>2076</v>
      </c>
      <c r="L23" s="63" t="s">
        <v>2077</v>
      </c>
      <c r="M23" s="63" t="s">
        <v>2078</v>
      </c>
      <c r="N23" s="63" t="s">
        <v>2079</v>
      </c>
    </row>
    <row r="24" spans="1:14">
      <c r="A24" s="16" t="s">
        <v>2080</v>
      </c>
      <c r="B24" s="5" t="s">
        <v>2081</v>
      </c>
      <c r="C24" s="3" t="s">
        <v>2082</v>
      </c>
      <c r="E24" s="8">
        <v>76</v>
      </c>
      <c r="F24" s="84">
        <v>76</v>
      </c>
      <c r="G24" s="71">
        <v>76</v>
      </c>
      <c r="H24" s="71">
        <v>76</v>
      </c>
      <c r="I24" s="125">
        <v>76</v>
      </c>
      <c r="J24" s="63" t="s">
        <v>2083</v>
      </c>
      <c r="K24" s="63" t="s">
        <v>2084</v>
      </c>
      <c r="L24" s="63" t="s">
        <v>2085</v>
      </c>
      <c r="M24" s="63" t="s">
        <v>2086</v>
      </c>
      <c r="N24" s="63" t="s">
        <v>2087</v>
      </c>
    </row>
    <row r="25" spans="1:14">
      <c r="A25" s="16" t="s">
        <v>2088</v>
      </c>
      <c r="B25" s="5" t="s">
        <v>2089</v>
      </c>
      <c r="C25" s="3" t="s">
        <v>2090</v>
      </c>
      <c r="E25" s="8">
        <v>72</v>
      </c>
      <c r="F25" s="84">
        <v>73</v>
      </c>
      <c r="G25" s="71">
        <v>72</v>
      </c>
      <c r="H25" s="71">
        <v>71</v>
      </c>
      <c r="I25" s="125">
        <v>71</v>
      </c>
      <c r="J25" s="63" t="s">
        <v>2091</v>
      </c>
      <c r="K25" s="63" t="s">
        <v>2092</v>
      </c>
      <c r="L25" s="63" t="s">
        <v>2093</v>
      </c>
      <c r="M25" s="63" t="s">
        <v>2094</v>
      </c>
      <c r="N25" s="63" t="s">
        <v>2095</v>
      </c>
    </row>
    <row r="26" spans="1:14">
      <c r="A26" s="16"/>
      <c r="C26" s="3"/>
      <c r="G26" s="71"/>
      <c r="H26" s="71"/>
      <c r="I26" s="125"/>
      <c r="J26" s="63"/>
      <c r="K26" s="63"/>
      <c r="L26" s="63"/>
      <c r="M26" s="63"/>
      <c r="N26" s="63"/>
    </row>
    <row r="27" spans="1:14">
      <c r="A27" s="11" t="s">
        <v>2096</v>
      </c>
      <c r="C27" s="3"/>
      <c r="G27" s="71"/>
      <c r="H27" s="71"/>
      <c r="I27" s="125"/>
      <c r="J27" s="63"/>
      <c r="K27" s="63"/>
      <c r="L27" s="63"/>
      <c r="M27" s="63"/>
      <c r="N27" s="63"/>
    </row>
    <row r="28" spans="1:14">
      <c r="A28" s="16" t="s">
        <v>2097</v>
      </c>
      <c r="B28" s="5" t="s">
        <v>2098</v>
      </c>
      <c r="C28" s="3">
        <v>2</v>
      </c>
      <c r="E28" s="8">
        <v>81</v>
      </c>
      <c r="F28" s="84">
        <v>81</v>
      </c>
      <c r="G28" s="71">
        <v>81</v>
      </c>
      <c r="H28" s="71">
        <v>81</v>
      </c>
      <c r="I28" s="125">
        <v>81</v>
      </c>
      <c r="J28" s="8">
        <v>78</v>
      </c>
      <c r="K28" s="8">
        <v>79</v>
      </c>
      <c r="L28" s="8">
        <v>79</v>
      </c>
      <c r="M28" s="8">
        <v>79</v>
      </c>
      <c r="N28" s="8">
        <v>78</v>
      </c>
    </row>
    <row r="29" spans="1:14">
      <c r="A29" s="16" t="s">
        <v>2099</v>
      </c>
      <c r="B29" s="5" t="s">
        <v>2100</v>
      </c>
      <c r="C29" s="3">
        <v>2</v>
      </c>
      <c r="E29" s="8">
        <v>73</v>
      </c>
      <c r="F29" s="84">
        <v>73</v>
      </c>
      <c r="G29" s="71">
        <v>73</v>
      </c>
      <c r="H29" s="71">
        <v>71</v>
      </c>
      <c r="I29" s="125">
        <v>72</v>
      </c>
      <c r="J29" s="8">
        <v>66</v>
      </c>
      <c r="K29" s="8">
        <v>67</v>
      </c>
      <c r="L29" s="8">
        <v>69</v>
      </c>
      <c r="M29" s="8">
        <v>67</v>
      </c>
      <c r="N29" s="8">
        <v>66</v>
      </c>
    </row>
    <row r="30" spans="1:14">
      <c r="A30" s="16" t="s">
        <v>2101</v>
      </c>
      <c r="B30" s="5" t="s">
        <v>2102</v>
      </c>
      <c r="C30" s="3">
        <v>2</v>
      </c>
      <c r="E30" s="8">
        <v>78</v>
      </c>
      <c r="F30" s="84">
        <v>78</v>
      </c>
      <c r="G30" s="71">
        <v>78</v>
      </c>
      <c r="H30" s="71">
        <v>78</v>
      </c>
      <c r="I30" s="125">
        <v>78</v>
      </c>
      <c r="J30" s="8">
        <v>74</v>
      </c>
      <c r="K30" s="8">
        <v>74</v>
      </c>
      <c r="L30" s="8">
        <v>73</v>
      </c>
      <c r="M30" s="8">
        <v>75</v>
      </c>
      <c r="N30" s="8">
        <v>74</v>
      </c>
    </row>
    <row r="31" spans="1:14">
      <c r="A31" s="16" t="s">
        <v>2103</v>
      </c>
      <c r="B31" s="5" t="s">
        <v>2104</v>
      </c>
      <c r="C31" s="3">
        <v>2</v>
      </c>
      <c r="E31" s="8">
        <v>79</v>
      </c>
      <c r="F31" s="84">
        <v>78</v>
      </c>
      <c r="G31" s="71">
        <v>78</v>
      </c>
      <c r="H31" s="71">
        <v>77</v>
      </c>
      <c r="I31" s="125">
        <v>77</v>
      </c>
      <c r="J31" s="8">
        <v>74</v>
      </c>
      <c r="K31" s="8">
        <v>73</v>
      </c>
      <c r="L31" s="8">
        <v>72</v>
      </c>
      <c r="M31" s="8">
        <v>74</v>
      </c>
      <c r="N31" s="8">
        <v>72</v>
      </c>
    </row>
    <row r="32" spans="1:14">
      <c r="A32" s="66" t="s">
        <v>2105</v>
      </c>
      <c r="B32" s="5" t="s">
        <v>2106</v>
      </c>
      <c r="C32" s="3">
        <v>2</v>
      </c>
      <c r="E32" s="8">
        <v>65</v>
      </c>
      <c r="F32" s="84">
        <v>65</v>
      </c>
      <c r="G32" s="71">
        <v>65</v>
      </c>
      <c r="H32" s="71">
        <v>65</v>
      </c>
      <c r="I32" s="125">
        <v>66</v>
      </c>
      <c r="J32" s="8">
        <v>63</v>
      </c>
      <c r="K32" s="8">
        <v>64</v>
      </c>
      <c r="L32" s="8">
        <v>64</v>
      </c>
      <c r="M32" s="8">
        <v>64</v>
      </c>
      <c r="N32" s="8">
        <v>63</v>
      </c>
    </row>
    <row r="33" spans="1:26">
      <c r="A33" s="16" t="s">
        <v>2107</v>
      </c>
      <c r="B33" s="5" t="s">
        <v>2108</v>
      </c>
      <c r="C33" s="3">
        <v>2</v>
      </c>
      <c r="E33" s="8">
        <v>73</v>
      </c>
      <c r="F33" s="84">
        <v>73</v>
      </c>
      <c r="G33" s="71">
        <v>72</v>
      </c>
      <c r="H33" s="71">
        <v>72</v>
      </c>
      <c r="I33" s="125">
        <v>72</v>
      </c>
      <c r="J33" s="8">
        <v>68</v>
      </c>
      <c r="K33" s="8">
        <v>69</v>
      </c>
      <c r="L33" s="8">
        <v>68</v>
      </c>
      <c r="M33" s="8">
        <v>72</v>
      </c>
      <c r="N33" s="8">
        <v>71</v>
      </c>
    </row>
    <row r="34" spans="1:26">
      <c r="A34" s="16" t="s">
        <v>2109</v>
      </c>
      <c r="B34" s="5" t="s">
        <v>2110</v>
      </c>
      <c r="C34" s="3" t="s">
        <v>2111</v>
      </c>
      <c r="E34" s="8">
        <v>80</v>
      </c>
      <c r="F34" s="84">
        <v>80</v>
      </c>
      <c r="G34" s="71">
        <v>80</v>
      </c>
      <c r="H34" s="71">
        <v>79</v>
      </c>
      <c r="I34" s="125">
        <v>79</v>
      </c>
      <c r="J34" s="63" t="s">
        <v>2112</v>
      </c>
      <c r="K34" s="63" t="s">
        <v>2113</v>
      </c>
      <c r="L34" s="63" t="s">
        <v>2114</v>
      </c>
      <c r="M34" s="63" t="s">
        <v>2115</v>
      </c>
      <c r="N34" s="63" t="s">
        <v>2116</v>
      </c>
    </row>
    <row r="35" spans="1:26">
      <c r="A35" s="16" t="s">
        <v>2117</v>
      </c>
      <c r="B35" s="5" t="s">
        <v>2118</v>
      </c>
      <c r="C35" s="3" t="s">
        <v>2119</v>
      </c>
      <c r="E35" s="8">
        <v>76</v>
      </c>
      <c r="F35" s="84">
        <v>76</v>
      </c>
      <c r="G35" s="71">
        <v>75</v>
      </c>
      <c r="H35" s="71">
        <v>75</v>
      </c>
      <c r="I35" s="125">
        <v>75</v>
      </c>
      <c r="J35" s="63" t="s">
        <v>2120</v>
      </c>
      <c r="K35" s="63" t="s">
        <v>2121</v>
      </c>
      <c r="L35" s="63" t="s">
        <v>2122</v>
      </c>
      <c r="M35" s="63" t="s">
        <v>2123</v>
      </c>
      <c r="N35" s="63" t="s">
        <v>2124</v>
      </c>
    </row>
    <row r="36" spans="1:26">
      <c r="A36" s="16" t="s">
        <v>2125</v>
      </c>
      <c r="B36" s="5" t="s">
        <v>2126</v>
      </c>
      <c r="C36" s="3" t="s">
        <v>2127</v>
      </c>
      <c r="E36" s="8">
        <v>75</v>
      </c>
      <c r="F36" s="84">
        <v>75</v>
      </c>
      <c r="G36" s="71">
        <v>75</v>
      </c>
      <c r="H36" s="71">
        <v>74</v>
      </c>
      <c r="I36" s="125">
        <v>74</v>
      </c>
      <c r="J36" s="63" t="s">
        <v>2128</v>
      </c>
      <c r="K36" s="63" t="s">
        <v>2129</v>
      </c>
      <c r="L36" s="63" t="s">
        <v>2130</v>
      </c>
      <c r="M36" s="63" t="s">
        <v>2131</v>
      </c>
      <c r="N36" s="63" t="s">
        <v>2132</v>
      </c>
    </row>
    <row r="39" spans="1:26">
      <c r="A39" s="140" t="s">
        <v>2133</v>
      </c>
      <c r="B39" s="140"/>
      <c r="C39" s="140"/>
    </row>
    <row r="40" spans="1:26" s="4" customFormat="1">
      <c r="A40" s="237" t="s">
        <v>2134</v>
      </c>
      <c r="B40" s="256"/>
      <c r="C40" s="256"/>
      <c r="D40" s="8"/>
      <c r="E40" s="8"/>
      <c r="F40" s="8"/>
      <c r="G40" s="24"/>
      <c r="H40" s="24"/>
      <c r="I40" s="24"/>
      <c r="J40" s="24"/>
      <c r="K40" s="24"/>
      <c r="L40" s="24"/>
      <c r="M40" s="24"/>
      <c r="N40" s="24"/>
    </row>
    <row r="41" spans="1:26">
      <c r="A41" s="257" t="s">
        <v>2135</v>
      </c>
      <c r="B41" s="140"/>
      <c r="C41" s="140"/>
    </row>
    <row r="42" spans="1:26">
      <c r="A42" s="140" t="s">
        <v>2136</v>
      </c>
      <c r="B42" s="237"/>
      <c r="C42" s="237"/>
      <c r="J42" s="74"/>
    </row>
    <row r="43" spans="1:26" ht="15">
      <c r="A43" s="140" t="s">
        <v>2137</v>
      </c>
      <c r="J43" s="74"/>
      <c r="O43" s="80"/>
      <c r="U43" s="47"/>
      <c r="V43" s="47"/>
      <c r="W43" s="47"/>
      <c r="X43" s="47"/>
      <c r="Y43" s="47"/>
      <c r="Z43" s="47"/>
    </row>
    <row r="44" spans="1:26">
      <c r="J44" s="81"/>
      <c r="O44" s="47"/>
    </row>
    <row r="45" spans="1:26">
      <c r="O45" s="47"/>
      <c r="P45" s="47"/>
    </row>
    <row r="46" spans="1:26">
      <c r="A46" s="4"/>
    </row>
  </sheetData>
  <customSheetViews>
    <customSheetView guid="{595D07C0-E761-11DC-9357-001B6391840E}" fitToPage="1">
      <selection activeCell="D186" sqref="D186"/>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s>
  <phoneticPr fontId="11" type="noConversion"/>
  <conditionalFormatting sqref="I5:I33">
    <cfRule type="cellIs" dxfId="1151" priority="203" operator="equal">
      <formula>"-"</formula>
    </cfRule>
  </conditionalFormatting>
  <conditionalFormatting sqref="H5:H8 H11:H17 H20:H36">
    <cfRule type="cellIs" dxfId="1150" priority="193" stopIfTrue="1" operator="equal">
      <formula>"-"</formula>
    </cfRule>
    <cfRule type="containsText" dxfId="1149" priority="194" stopIfTrue="1" operator="containsText" text="leer">
      <formula>NOT(ISERROR(SEARCH("leer",H5)))</formula>
    </cfRule>
  </conditionalFormatting>
  <conditionalFormatting sqref="G5:G8 G11:G17 G20:G36">
    <cfRule type="cellIs" dxfId="1148" priority="143" stopIfTrue="1" operator="equal">
      <formula>"-"</formula>
    </cfRule>
    <cfRule type="containsText" dxfId="1147" priority="144" stopIfTrue="1" operator="containsText" text="leer">
      <formula>NOT(ISERROR(SEARCH("leer",G5)))</formula>
    </cfRule>
  </conditionalFormatting>
  <conditionalFormatting sqref="G5:G8">
    <cfRule type="cellIs" dxfId="1146" priority="141" stopIfTrue="1" operator="equal">
      <formula>"-"</formula>
    </cfRule>
    <cfRule type="containsText" dxfId="1145" priority="142" stopIfTrue="1" operator="containsText" text="leer">
      <formula>NOT(ISERROR(SEARCH("leer",G5)))</formula>
    </cfRule>
  </conditionalFormatting>
  <conditionalFormatting sqref="G5:G8">
    <cfRule type="cellIs" dxfId="1144" priority="139" stopIfTrue="1" operator="equal">
      <formula>"-"</formula>
    </cfRule>
    <cfRule type="containsText" dxfId="1143" priority="140" stopIfTrue="1" operator="containsText" text="leer">
      <formula>NOT(ISERROR(SEARCH("leer",G5)))</formula>
    </cfRule>
  </conditionalFormatting>
  <conditionalFormatting sqref="G5:G8">
    <cfRule type="cellIs" dxfId="1142" priority="137" stopIfTrue="1" operator="equal">
      <formula>"-"</formula>
    </cfRule>
    <cfRule type="containsText" dxfId="1141" priority="138" stopIfTrue="1" operator="containsText" text="leer">
      <formula>NOT(ISERROR(SEARCH("leer",G5)))</formula>
    </cfRule>
  </conditionalFormatting>
  <conditionalFormatting sqref="G5:G8">
    <cfRule type="cellIs" dxfId="1140" priority="135" stopIfTrue="1" operator="equal">
      <formula>"-"</formula>
    </cfRule>
    <cfRule type="containsText" dxfId="1139" priority="136" stopIfTrue="1" operator="containsText" text="leer">
      <formula>NOT(ISERROR(SEARCH("leer",G5)))</formula>
    </cfRule>
  </conditionalFormatting>
  <conditionalFormatting sqref="G5:G8">
    <cfRule type="cellIs" dxfId="1138" priority="133" stopIfTrue="1" operator="equal">
      <formula>"-"</formula>
    </cfRule>
    <cfRule type="containsText" dxfId="1137" priority="134" stopIfTrue="1" operator="containsText" text="leer">
      <formula>NOT(ISERROR(SEARCH("leer",G5)))</formula>
    </cfRule>
  </conditionalFormatting>
  <conditionalFormatting sqref="G11:G17">
    <cfRule type="cellIs" dxfId="1136" priority="131" stopIfTrue="1" operator="equal">
      <formula>"-"</formula>
    </cfRule>
    <cfRule type="containsText" dxfId="1135" priority="132" stopIfTrue="1" operator="containsText" text="leer">
      <formula>NOT(ISERROR(SEARCH("leer",G11)))</formula>
    </cfRule>
  </conditionalFormatting>
  <conditionalFormatting sqref="G11:G17">
    <cfRule type="cellIs" dxfId="1134" priority="129" stopIfTrue="1" operator="equal">
      <formula>"-"</formula>
    </cfRule>
    <cfRule type="containsText" dxfId="1133" priority="130" stopIfTrue="1" operator="containsText" text="leer">
      <formula>NOT(ISERROR(SEARCH("leer",G11)))</formula>
    </cfRule>
  </conditionalFormatting>
  <conditionalFormatting sqref="G11:G17">
    <cfRule type="cellIs" dxfId="1132" priority="127" stopIfTrue="1" operator="equal">
      <formula>"-"</formula>
    </cfRule>
    <cfRule type="containsText" dxfId="1131" priority="128" stopIfTrue="1" operator="containsText" text="leer">
      <formula>NOT(ISERROR(SEARCH("leer",G11)))</formula>
    </cfRule>
  </conditionalFormatting>
  <conditionalFormatting sqref="G11:G17">
    <cfRule type="cellIs" dxfId="1130" priority="125" stopIfTrue="1" operator="equal">
      <formula>"-"</formula>
    </cfRule>
    <cfRule type="containsText" dxfId="1129" priority="126" stopIfTrue="1" operator="containsText" text="leer">
      <formula>NOT(ISERROR(SEARCH("leer",G11)))</formula>
    </cfRule>
  </conditionalFormatting>
  <conditionalFormatting sqref="G11:G17">
    <cfRule type="cellIs" dxfId="1128" priority="123" stopIfTrue="1" operator="equal">
      <formula>"-"</formula>
    </cfRule>
    <cfRule type="containsText" dxfId="1127" priority="124" stopIfTrue="1" operator="containsText" text="leer">
      <formula>NOT(ISERROR(SEARCH("leer",G11)))</formula>
    </cfRule>
  </conditionalFormatting>
  <conditionalFormatting sqref="G20:G25">
    <cfRule type="cellIs" dxfId="1126" priority="121" stopIfTrue="1" operator="equal">
      <formula>"-"</formula>
    </cfRule>
    <cfRule type="containsText" dxfId="1125" priority="122" stopIfTrue="1" operator="containsText" text="leer">
      <formula>NOT(ISERROR(SEARCH("leer",G20)))</formula>
    </cfRule>
  </conditionalFormatting>
  <conditionalFormatting sqref="G20:G25">
    <cfRule type="cellIs" dxfId="1124" priority="119" stopIfTrue="1" operator="equal">
      <formula>"-"</formula>
    </cfRule>
    <cfRule type="containsText" dxfId="1123" priority="120" stopIfTrue="1" operator="containsText" text="leer">
      <formula>NOT(ISERROR(SEARCH("leer",G20)))</formula>
    </cfRule>
  </conditionalFormatting>
  <conditionalFormatting sqref="G20:G25">
    <cfRule type="cellIs" dxfId="1122" priority="117" stopIfTrue="1" operator="equal">
      <formula>"-"</formula>
    </cfRule>
    <cfRule type="containsText" dxfId="1121" priority="118" stopIfTrue="1" operator="containsText" text="leer">
      <formula>NOT(ISERROR(SEARCH("leer",G20)))</formula>
    </cfRule>
  </conditionalFormatting>
  <conditionalFormatting sqref="G20:G25">
    <cfRule type="cellIs" dxfId="1120" priority="115" stopIfTrue="1" operator="equal">
      <formula>"-"</formula>
    </cfRule>
    <cfRule type="containsText" dxfId="1119" priority="116" stopIfTrue="1" operator="containsText" text="leer">
      <formula>NOT(ISERROR(SEARCH("leer",G20)))</formula>
    </cfRule>
  </conditionalFormatting>
  <conditionalFormatting sqref="G20:G25">
    <cfRule type="cellIs" dxfId="1118" priority="113" stopIfTrue="1" operator="equal">
      <formula>"-"</formula>
    </cfRule>
    <cfRule type="containsText" dxfId="1117" priority="114" stopIfTrue="1" operator="containsText" text="leer">
      <formula>NOT(ISERROR(SEARCH("leer",G20)))</formula>
    </cfRule>
  </conditionalFormatting>
  <conditionalFormatting sqref="G28:G36">
    <cfRule type="cellIs" dxfId="1116" priority="111" stopIfTrue="1" operator="equal">
      <formula>"-"</formula>
    </cfRule>
    <cfRule type="containsText" dxfId="1115" priority="112" stopIfTrue="1" operator="containsText" text="leer">
      <formula>NOT(ISERROR(SEARCH("leer",G28)))</formula>
    </cfRule>
  </conditionalFormatting>
  <conditionalFormatting sqref="G28:G36">
    <cfRule type="cellIs" dxfId="1114" priority="109" stopIfTrue="1" operator="equal">
      <formula>"-"</formula>
    </cfRule>
    <cfRule type="containsText" dxfId="1113" priority="110" stopIfTrue="1" operator="containsText" text="leer">
      <formula>NOT(ISERROR(SEARCH("leer",G28)))</formula>
    </cfRule>
  </conditionalFormatting>
  <conditionalFormatting sqref="G28:G36">
    <cfRule type="cellIs" dxfId="1112" priority="107" stopIfTrue="1" operator="equal">
      <formula>"-"</formula>
    </cfRule>
    <cfRule type="containsText" dxfId="1111" priority="108" stopIfTrue="1" operator="containsText" text="leer">
      <formula>NOT(ISERROR(SEARCH("leer",G28)))</formula>
    </cfRule>
  </conditionalFormatting>
  <conditionalFormatting sqref="G28:G36">
    <cfRule type="cellIs" dxfId="1110" priority="105" stopIfTrue="1" operator="equal">
      <formula>"-"</formula>
    </cfRule>
    <cfRule type="containsText" dxfId="1109" priority="106" stopIfTrue="1" operator="containsText" text="leer">
      <formula>NOT(ISERROR(SEARCH("leer",G28)))</formula>
    </cfRule>
  </conditionalFormatting>
  <conditionalFormatting sqref="G28:G36">
    <cfRule type="cellIs" dxfId="1108" priority="103" stopIfTrue="1" operator="equal">
      <formula>"-"</formula>
    </cfRule>
    <cfRule type="containsText" dxfId="1107" priority="104" stopIfTrue="1" operator="containsText" text="leer">
      <formula>NOT(ISERROR(SEARCH("leer",G28)))</formula>
    </cfRule>
  </conditionalFormatting>
  <conditionalFormatting sqref="G5:G8 G11:G17 G20:G36">
    <cfRule type="cellIs" dxfId="1106" priority="101" stopIfTrue="1" operator="equal">
      <formula>"-"</formula>
    </cfRule>
    <cfRule type="containsText" dxfId="1105" priority="102" stopIfTrue="1" operator="containsText" text="leer">
      <formula>NOT(ISERROR(SEARCH("leer",G5)))</formula>
    </cfRule>
  </conditionalFormatting>
  <conditionalFormatting sqref="G5:G8">
    <cfRule type="cellIs" dxfId="1104" priority="99" stopIfTrue="1" operator="equal">
      <formula>"-"</formula>
    </cfRule>
    <cfRule type="containsText" dxfId="1103" priority="100" stopIfTrue="1" operator="containsText" text="leer">
      <formula>NOT(ISERROR(SEARCH("leer",G5)))</formula>
    </cfRule>
  </conditionalFormatting>
  <conditionalFormatting sqref="G5:G8">
    <cfRule type="cellIs" dxfId="1102" priority="97" stopIfTrue="1" operator="equal">
      <formula>"-"</formula>
    </cfRule>
    <cfRule type="containsText" dxfId="1101" priority="98" stopIfTrue="1" operator="containsText" text="leer">
      <formula>NOT(ISERROR(SEARCH("leer",G5)))</formula>
    </cfRule>
  </conditionalFormatting>
  <conditionalFormatting sqref="G5:G8">
    <cfRule type="cellIs" dxfId="1100" priority="95" stopIfTrue="1" operator="equal">
      <formula>"-"</formula>
    </cfRule>
    <cfRule type="containsText" dxfId="1099" priority="96" stopIfTrue="1" operator="containsText" text="leer">
      <formula>NOT(ISERROR(SEARCH("leer",G5)))</formula>
    </cfRule>
  </conditionalFormatting>
  <conditionalFormatting sqref="G5:G8">
    <cfRule type="cellIs" dxfId="1098" priority="93" stopIfTrue="1" operator="equal">
      <formula>"-"</formula>
    </cfRule>
    <cfRule type="containsText" dxfId="1097" priority="94" stopIfTrue="1" operator="containsText" text="leer">
      <formula>NOT(ISERROR(SEARCH("leer",G5)))</formula>
    </cfRule>
  </conditionalFormatting>
  <conditionalFormatting sqref="G5:G8">
    <cfRule type="cellIs" dxfId="1096" priority="91" stopIfTrue="1" operator="equal">
      <formula>"-"</formula>
    </cfRule>
    <cfRule type="containsText" dxfId="1095" priority="92" stopIfTrue="1" operator="containsText" text="leer">
      <formula>NOT(ISERROR(SEARCH("leer",G5)))</formula>
    </cfRule>
  </conditionalFormatting>
  <conditionalFormatting sqref="G11:G17">
    <cfRule type="cellIs" dxfId="1094" priority="89" stopIfTrue="1" operator="equal">
      <formula>"-"</formula>
    </cfRule>
    <cfRule type="containsText" dxfId="1093" priority="90" stopIfTrue="1" operator="containsText" text="leer">
      <formula>NOT(ISERROR(SEARCH("leer",G11)))</formula>
    </cfRule>
  </conditionalFormatting>
  <conditionalFormatting sqref="G11:G17">
    <cfRule type="cellIs" dxfId="1092" priority="87" stopIfTrue="1" operator="equal">
      <formula>"-"</formula>
    </cfRule>
    <cfRule type="containsText" dxfId="1091" priority="88" stopIfTrue="1" operator="containsText" text="leer">
      <formula>NOT(ISERROR(SEARCH("leer",G11)))</formula>
    </cfRule>
  </conditionalFormatting>
  <conditionalFormatting sqref="G11:G17">
    <cfRule type="cellIs" dxfId="1090" priority="85" stopIfTrue="1" operator="equal">
      <formula>"-"</formula>
    </cfRule>
    <cfRule type="containsText" dxfId="1089" priority="86" stopIfTrue="1" operator="containsText" text="leer">
      <formula>NOT(ISERROR(SEARCH("leer",G11)))</formula>
    </cfRule>
  </conditionalFormatting>
  <conditionalFormatting sqref="G11:G17">
    <cfRule type="cellIs" dxfId="1088" priority="83" stopIfTrue="1" operator="equal">
      <formula>"-"</formula>
    </cfRule>
    <cfRule type="containsText" dxfId="1087" priority="84" stopIfTrue="1" operator="containsText" text="leer">
      <formula>NOT(ISERROR(SEARCH("leer",G11)))</formula>
    </cfRule>
  </conditionalFormatting>
  <conditionalFormatting sqref="G11:G17">
    <cfRule type="cellIs" dxfId="1086" priority="81" stopIfTrue="1" operator="equal">
      <formula>"-"</formula>
    </cfRule>
    <cfRule type="containsText" dxfId="1085" priority="82" stopIfTrue="1" operator="containsText" text="leer">
      <formula>NOT(ISERROR(SEARCH("leer",G11)))</formula>
    </cfRule>
  </conditionalFormatting>
  <conditionalFormatting sqref="G20:G25">
    <cfRule type="cellIs" dxfId="1084" priority="79" stopIfTrue="1" operator="equal">
      <formula>"-"</formula>
    </cfRule>
    <cfRule type="containsText" dxfId="1083" priority="80" stopIfTrue="1" operator="containsText" text="leer">
      <formula>NOT(ISERROR(SEARCH("leer",G20)))</formula>
    </cfRule>
  </conditionalFormatting>
  <conditionalFormatting sqref="G20:G25">
    <cfRule type="cellIs" dxfId="1082" priority="77" stopIfTrue="1" operator="equal">
      <formula>"-"</formula>
    </cfRule>
    <cfRule type="containsText" dxfId="1081" priority="78" stopIfTrue="1" operator="containsText" text="leer">
      <formula>NOT(ISERROR(SEARCH("leer",G20)))</formula>
    </cfRule>
  </conditionalFormatting>
  <conditionalFormatting sqref="G20:G25">
    <cfRule type="cellIs" dxfId="1080" priority="75" stopIfTrue="1" operator="equal">
      <formula>"-"</formula>
    </cfRule>
    <cfRule type="containsText" dxfId="1079" priority="76" stopIfTrue="1" operator="containsText" text="leer">
      <formula>NOT(ISERROR(SEARCH("leer",G20)))</formula>
    </cfRule>
  </conditionalFormatting>
  <conditionalFormatting sqref="G20:G25">
    <cfRule type="cellIs" dxfId="1078" priority="73" stopIfTrue="1" operator="equal">
      <formula>"-"</formula>
    </cfRule>
    <cfRule type="containsText" dxfId="1077" priority="74" stopIfTrue="1" operator="containsText" text="leer">
      <formula>NOT(ISERROR(SEARCH("leer",G20)))</formula>
    </cfRule>
  </conditionalFormatting>
  <conditionalFormatting sqref="G20:G25">
    <cfRule type="cellIs" dxfId="1076" priority="71" stopIfTrue="1" operator="equal">
      <formula>"-"</formula>
    </cfRule>
    <cfRule type="containsText" dxfId="1075" priority="72" stopIfTrue="1" operator="containsText" text="leer">
      <formula>NOT(ISERROR(SEARCH("leer",G20)))</formula>
    </cfRule>
  </conditionalFormatting>
  <conditionalFormatting sqref="G28:G36">
    <cfRule type="cellIs" dxfId="1074" priority="69" stopIfTrue="1" operator="equal">
      <formula>"-"</formula>
    </cfRule>
    <cfRule type="containsText" dxfId="1073" priority="70" stopIfTrue="1" operator="containsText" text="leer">
      <formula>NOT(ISERROR(SEARCH("leer",G28)))</formula>
    </cfRule>
  </conditionalFormatting>
  <conditionalFormatting sqref="G28:G36">
    <cfRule type="cellIs" dxfId="1072" priority="67" stopIfTrue="1" operator="equal">
      <formula>"-"</formula>
    </cfRule>
    <cfRule type="containsText" dxfId="1071" priority="68" stopIfTrue="1" operator="containsText" text="leer">
      <formula>NOT(ISERROR(SEARCH("leer",G28)))</formula>
    </cfRule>
  </conditionalFormatting>
  <conditionalFormatting sqref="G28:G36">
    <cfRule type="cellIs" dxfId="1070" priority="65" stopIfTrue="1" operator="equal">
      <formula>"-"</formula>
    </cfRule>
    <cfRule type="containsText" dxfId="1069" priority="66" stopIfTrue="1" operator="containsText" text="leer">
      <formula>NOT(ISERROR(SEARCH("leer",G28)))</formula>
    </cfRule>
  </conditionalFormatting>
  <conditionalFormatting sqref="G28:G36">
    <cfRule type="cellIs" dxfId="1068" priority="63" stopIfTrue="1" operator="equal">
      <formula>"-"</formula>
    </cfRule>
    <cfRule type="containsText" dxfId="1067" priority="64" stopIfTrue="1" operator="containsText" text="leer">
      <formula>NOT(ISERROR(SEARCH("leer",G28)))</formula>
    </cfRule>
  </conditionalFormatting>
  <conditionalFormatting sqref="G28:G36">
    <cfRule type="cellIs" dxfId="1066" priority="61" stopIfTrue="1" operator="equal">
      <formula>"-"</formula>
    </cfRule>
    <cfRule type="containsText" dxfId="1065" priority="62" stopIfTrue="1" operator="containsText" text="leer">
      <formula>NOT(ISERROR(SEARCH("leer",G28)))</formula>
    </cfRule>
  </conditionalFormatting>
  <conditionalFormatting sqref="F5:F8">
    <cfRule type="cellIs" dxfId="1064" priority="59" stopIfTrue="1" operator="equal">
      <formula>"-"</formula>
    </cfRule>
    <cfRule type="containsText" dxfId="1063" priority="60" stopIfTrue="1" operator="containsText" text="leer">
      <formula>NOT(ISERROR(SEARCH("leer",F5)))</formula>
    </cfRule>
  </conditionalFormatting>
  <conditionalFormatting sqref="F5:F8">
    <cfRule type="cellIs" dxfId="1062" priority="58" stopIfTrue="1" operator="equal">
      <formula>"-"</formula>
    </cfRule>
  </conditionalFormatting>
  <conditionalFormatting sqref="F5:F8">
    <cfRule type="cellIs" dxfId="1061" priority="56" stopIfTrue="1" operator="equal">
      <formula>"-"</formula>
    </cfRule>
    <cfRule type="containsText" dxfId="1060" priority="57" stopIfTrue="1" operator="containsText" text="leer">
      <formula>NOT(ISERROR(SEARCH("leer",F5)))</formula>
    </cfRule>
  </conditionalFormatting>
  <conditionalFormatting sqref="F5:F8">
    <cfRule type="cellIs" dxfId="1059" priority="55" stopIfTrue="1" operator="equal">
      <formula>"-"</formula>
    </cfRule>
  </conditionalFormatting>
  <conditionalFormatting sqref="F11:F12 F14:F17">
    <cfRule type="cellIs" dxfId="1058" priority="53" stopIfTrue="1" operator="equal">
      <formula>"-"</formula>
    </cfRule>
    <cfRule type="containsText" dxfId="1057" priority="54" stopIfTrue="1" operator="containsText" text="leer">
      <formula>NOT(ISERROR(SEARCH("leer",F11)))</formula>
    </cfRule>
  </conditionalFormatting>
  <conditionalFormatting sqref="F11:F12 F14:F17">
    <cfRule type="cellIs" dxfId="1056" priority="52" stopIfTrue="1" operator="equal">
      <formula>"-"</formula>
    </cfRule>
  </conditionalFormatting>
  <conditionalFormatting sqref="F11:F12 F14:F17">
    <cfRule type="cellIs" dxfId="1055" priority="50" stopIfTrue="1" operator="equal">
      <formula>"-"</formula>
    </cfRule>
    <cfRule type="containsText" dxfId="1054" priority="51" stopIfTrue="1" operator="containsText" text="leer">
      <formula>NOT(ISERROR(SEARCH("leer",F11)))</formula>
    </cfRule>
  </conditionalFormatting>
  <conditionalFormatting sqref="F11:F12 F14:F17">
    <cfRule type="cellIs" dxfId="1053" priority="49" stopIfTrue="1" operator="equal">
      <formula>"-"</formula>
    </cfRule>
  </conditionalFormatting>
  <conditionalFormatting sqref="F20:F25">
    <cfRule type="cellIs" dxfId="1052" priority="47" stopIfTrue="1" operator="equal">
      <formula>"-"</formula>
    </cfRule>
    <cfRule type="containsText" dxfId="1051" priority="48" stopIfTrue="1" operator="containsText" text="leer">
      <formula>NOT(ISERROR(SEARCH("leer",F20)))</formula>
    </cfRule>
  </conditionalFormatting>
  <conditionalFormatting sqref="F20:F25">
    <cfRule type="cellIs" dxfId="1050" priority="46" stopIfTrue="1" operator="equal">
      <formula>"-"</formula>
    </cfRule>
  </conditionalFormatting>
  <conditionalFormatting sqref="F20:F25">
    <cfRule type="cellIs" dxfId="1049" priority="44" stopIfTrue="1" operator="equal">
      <formula>"-"</formula>
    </cfRule>
    <cfRule type="containsText" dxfId="1048" priority="45" stopIfTrue="1" operator="containsText" text="leer">
      <formula>NOT(ISERROR(SEARCH("leer",F20)))</formula>
    </cfRule>
  </conditionalFormatting>
  <conditionalFormatting sqref="F20:F25">
    <cfRule type="cellIs" dxfId="1047" priority="43" stopIfTrue="1" operator="equal">
      <formula>"-"</formula>
    </cfRule>
  </conditionalFormatting>
  <conditionalFormatting sqref="F28:F36">
    <cfRule type="cellIs" dxfId="1046" priority="41" stopIfTrue="1" operator="equal">
      <formula>"-"</formula>
    </cfRule>
    <cfRule type="containsText" dxfId="1045" priority="42" stopIfTrue="1" operator="containsText" text="leer">
      <formula>NOT(ISERROR(SEARCH("leer",F28)))</formula>
    </cfRule>
  </conditionalFormatting>
  <conditionalFormatting sqref="F28:F36">
    <cfRule type="cellIs" dxfId="1044" priority="40" stopIfTrue="1" operator="equal">
      <formula>"-"</formula>
    </cfRule>
  </conditionalFormatting>
  <conditionalFormatting sqref="F28:F36">
    <cfRule type="cellIs" dxfId="1043" priority="38" stopIfTrue="1" operator="equal">
      <formula>"-"</formula>
    </cfRule>
    <cfRule type="containsText" dxfId="1042" priority="39" stopIfTrue="1" operator="containsText" text="leer">
      <formula>NOT(ISERROR(SEARCH("leer",F28)))</formula>
    </cfRule>
  </conditionalFormatting>
  <conditionalFormatting sqref="F28:F36">
    <cfRule type="cellIs" dxfId="1041" priority="37" stopIfTrue="1" operator="equal">
      <formula>"-"</formula>
    </cfRule>
  </conditionalFormatting>
  <conditionalFormatting sqref="F5:F8">
    <cfRule type="cellIs" dxfId="1040" priority="35" stopIfTrue="1" operator="equal">
      <formula>"-"</formula>
    </cfRule>
    <cfRule type="containsText" dxfId="1039" priority="36" stopIfTrue="1" operator="containsText" text="leer">
      <formula>NOT(ISERROR(SEARCH("leer",F5)))</formula>
    </cfRule>
  </conditionalFormatting>
  <conditionalFormatting sqref="F5:F8">
    <cfRule type="cellIs" dxfId="1038" priority="34" stopIfTrue="1" operator="equal">
      <formula>"-"</formula>
    </cfRule>
  </conditionalFormatting>
  <conditionalFormatting sqref="F5:F8">
    <cfRule type="cellIs" dxfId="1037" priority="32" stopIfTrue="1" operator="equal">
      <formula>"-"</formula>
    </cfRule>
    <cfRule type="containsText" dxfId="1036" priority="33" stopIfTrue="1" operator="containsText" text="leer">
      <formula>NOT(ISERROR(SEARCH("leer",F5)))</formula>
    </cfRule>
  </conditionalFormatting>
  <conditionalFormatting sqref="F5:F8">
    <cfRule type="cellIs" dxfId="1035" priority="31" stopIfTrue="1" operator="equal">
      <formula>"-"</formula>
    </cfRule>
  </conditionalFormatting>
  <conditionalFormatting sqref="F11:F12 F14:F17">
    <cfRule type="cellIs" dxfId="1034" priority="29" stopIfTrue="1" operator="equal">
      <formula>"-"</formula>
    </cfRule>
    <cfRule type="containsText" dxfId="1033" priority="30" stopIfTrue="1" operator="containsText" text="leer">
      <formula>NOT(ISERROR(SEARCH("leer",F11)))</formula>
    </cfRule>
  </conditionalFormatting>
  <conditionalFormatting sqref="F11:F12 F14:F17">
    <cfRule type="cellIs" dxfId="1032" priority="28" stopIfTrue="1" operator="equal">
      <formula>"-"</formula>
    </cfRule>
  </conditionalFormatting>
  <conditionalFormatting sqref="F11:F12 F14:F17">
    <cfRule type="cellIs" dxfId="1031" priority="26" stopIfTrue="1" operator="equal">
      <formula>"-"</formula>
    </cfRule>
    <cfRule type="containsText" dxfId="1030" priority="27" stopIfTrue="1" operator="containsText" text="leer">
      <formula>NOT(ISERROR(SEARCH("leer",F11)))</formula>
    </cfRule>
  </conditionalFormatting>
  <conditionalFormatting sqref="F11:F12 F14:F17">
    <cfRule type="cellIs" dxfId="1029" priority="25" stopIfTrue="1" operator="equal">
      <formula>"-"</formula>
    </cfRule>
  </conditionalFormatting>
  <conditionalFormatting sqref="F20:F25">
    <cfRule type="cellIs" dxfId="1028" priority="23" stopIfTrue="1" operator="equal">
      <formula>"-"</formula>
    </cfRule>
    <cfRule type="containsText" dxfId="1027" priority="24" stopIfTrue="1" operator="containsText" text="leer">
      <formula>NOT(ISERROR(SEARCH("leer",F20)))</formula>
    </cfRule>
  </conditionalFormatting>
  <conditionalFormatting sqref="F20:F25">
    <cfRule type="cellIs" dxfId="1026" priority="22" stopIfTrue="1" operator="equal">
      <formula>"-"</formula>
    </cfRule>
  </conditionalFormatting>
  <conditionalFormatting sqref="F20:F25">
    <cfRule type="cellIs" dxfId="1025" priority="20" stopIfTrue="1" operator="equal">
      <formula>"-"</formula>
    </cfRule>
    <cfRule type="containsText" dxfId="1024" priority="21" stopIfTrue="1" operator="containsText" text="leer">
      <formula>NOT(ISERROR(SEARCH("leer",F20)))</formula>
    </cfRule>
  </conditionalFormatting>
  <conditionalFormatting sqref="F20:F25">
    <cfRule type="cellIs" dxfId="1023" priority="19" stopIfTrue="1" operator="equal">
      <formula>"-"</formula>
    </cfRule>
  </conditionalFormatting>
  <conditionalFormatting sqref="F28:F36">
    <cfRule type="cellIs" dxfId="1022" priority="17" stopIfTrue="1" operator="equal">
      <formula>"-"</formula>
    </cfRule>
    <cfRule type="containsText" dxfId="1021" priority="18" stopIfTrue="1" operator="containsText" text="leer">
      <formula>NOT(ISERROR(SEARCH("leer",F28)))</formula>
    </cfRule>
  </conditionalFormatting>
  <conditionalFormatting sqref="F28:F36">
    <cfRule type="cellIs" dxfId="1020" priority="16" stopIfTrue="1" operator="equal">
      <formula>"-"</formula>
    </cfRule>
  </conditionalFormatting>
  <conditionalFormatting sqref="F28:F36">
    <cfRule type="cellIs" dxfId="1019" priority="14" stopIfTrue="1" operator="equal">
      <formula>"-"</formula>
    </cfRule>
    <cfRule type="containsText" dxfId="1018" priority="15" stopIfTrue="1" operator="containsText" text="leer">
      <formula>NOT(ISERROR(SEARCH("leer",F28)))</formula>
    </cfRule>
  </conditionalFormatting>
  <conditionalFormatting sqref="F28:F36">
    <cfRule type="cellIs" dxfId="1017" priority="13" stopIfTrue="1" operator="equal">
      <formula>"-"</formula>
    </cfRule>
  </conditionalFormatting>
  <conditionalFormatting sqref="F28:F36">
    <cfRule type="cellIs" dxfId="1016" priority="5" stopIfTrue="1" operator="equal">
      <formula>"-"</formula>
    </cfRule>
    <cfRule type="containsText" dxfId="1015" priority="6" stopIfTrue="1" operator="containsText" text="leer">
      <formula>NOT(ISERROR(SEARCH("leer",F28)))</formula>
    </cfRule>
  </conditionalFormatting>
  <conditionalFormatting sqref="F28:F36">
    <cfRule type="cellIs" dxfId="1014" priority="4" stopIfTrue="1" operator="equal">
      <formula>"-"</formula>
    </cfRule>
  </conditionalFormatting>
  <conditionalFormatting sqref="F28:F36">
    <cfRule type="cellIs" dxfId="1013" priority="2" stopIfTrue="1" operator="equal">
      <formula>"-"</formula>
    </cfRule>
    <cfRule type="containsText" dxfId="1012" priority="3" stopIfTrue="1" operator="containsText" text="leer">
      <formula>NOT(ISERROR(SEARCH("leer",F28)))</formula>
    </cfRule>
  </conditionalFormatting>
  <conditionalFormatting sqref="F28:F36">
    <cfRule type="cellIs" dxfId="101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ignoredErrors>
    <ignoredError sqref="C13:C14" twoDigitTextYear="1"/>
  </ignoredError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1"/>
  <sheetViews>
    <sheetView showRuler="0" workbookViewId="0">
      <selection activeCell="E5" sqref="E5"/>
    </sheetView>
  </sheetViews>
  <sheetFormatPr baseColWidth="10" defaultColWidth="10.7109375" defaultRowHeight="12.75"/>
  <cols>
    <col min="1" max="1" width="30.42578125" style="5" customWidth="1"/>
    <col min="2" max="2" width="21.7109375" style="5" customWidth="1"/>
    <col min="3" max="3" width="8.140625" style="8" customWidth="1"/>
    <col min="4" max="5" width="12.28515625" style="8" customWidth="1"/>
    <col min="6" max="14" width="11.42578125" style="8" customWidth="1"/>
    <col min="15" max="16384" width="10.7109375" style="5"/>
  </cols>
  <sheetData>
    <row r="1" spans="1:14">
      <c r="A1" s="97" t="s">
        <v>2138</v>
      </c>
      <c r="D1" s="5"/>
      <c r="E1" s="5"/>
      <c r="F1" s="5"/>
    </row>
    <row r="2" spans="1:14">
      <c r="D2" s="5"/>
      <c r="E2" s="5"/>
      <c r="F2" s="5"/>
    </row>
    <row r="3" spans="1:14">
      <c r="A3" s="4" t="s">
        <v>2139</v>
      </c>
      <c r="C3" s="5" t="s">
        <v>2140</v>
      </c>
      <c r="D3" s="5" t="s">
        <v>2141</v>
      </c>
      <c r="E3" s="24">
        <v>2013</v>
      </c>
      <c r="F3" s="24">
        <v>2012</v>
      </c>
      <c r="G3" s="24">
        <v>2011</v>
      </c>
      <c r="H3" s="24">
        <v>2010</v>
      </c>
      <c r="I3" s="24">
        <v>2009</v>
      </c>
      <c r="J3" s="24">
        <v>2008</v>
      </c>
      <c r="K3" s="24">
        <v>2007</v>
      </c>
      <c r="L3" s="24">
        <v>2006</v>
      </c>
      <c r="M3" s="24">
        <v>2005</v>
      </c>
      <c r="N3" s="24">
        <v>2004</v>
      </c>
    </row>
    <row r="5" spans="1:14" s="79" customFormat="1">
      <c r="A5" s="79" t="s">
        <v>2142</v>
      </c>
      <c r="B5" s="322" t="s">
        <v>2143</v>
      </c>
      <c r="C5" s="8">
        <v>1</v>
      </c>
      <c r="D5" s="8" t="s">
        <v>2144</v>
      </c>
      <c r="E5" s="8">
        <v>2024</v>
      </c>
      <c r="F5" s="231">
        <v>2015</v>
      </c>
      <c r="G5" s="178">
        <v>1942</v>
      </c>
      <c r="H5" s="231">
        <v>1824</v>
      </c>
      <c r="I5" s="231">
        <v>1690</v>
      </c>
      <c r="J5" s="231">
        <v>1571</v>
      </c>
      <c r="K5" s="231">
        <v>1473</v>
      </c>
      <c r="L5" s="231">
        <v>1429</v>
      </c>
      <c r="M5" s="231">
        <v>1465</v>
      </c>
      <c r="N5" s="231">
        <v>1556</v>
      </c>
    </row>
    <row r="6" spans="1:14">
      <c r="A6" s="168" t="s">
        <v>2145</v>
      </c>
      <c r="B6" s="322" t="s">
        <v>2146</v>
      </c>
      <c r="C6" s="8">
        <v>1</v>
      </c>
      <c r="D6" s="8" t="s">
        <v>2147</v>
      </c>
      <c r="E6" s="23">
        <v>854</v>
      </c>
      <c r="F6" s="202">
        <v>858</v>
      </c>
      <c r="G6" s="71">
        <v>814</v>
      </c>
      <c r="H6" s="71">
        <v>734</v>
      </c>
      <c r="I6" s="63">
        <v>645</v>
      </c>
      <c r="J6" s="71">
        <v>572</v>
      </c>
      <c r="K6" s="71">
        <v>514</v>
      </c>
      <c r="L6" s="84">
        <v>469</v>
      </c>
      <c r="M6" s="84">
        <v>377</v>
      </c>
      <c r="N6" s="84">
        <v>236</v>
      </c>
    </row>
    <row r="7" spans="1:14">
      <c r="A7" s="323" t="s">
        <v>2148</v>
      </c>
      <c r="B7" s="322" t="s">
        <v>2149</v>
      </c>
      <c r="E7" s="317">
        <v>4</v>
      </c>
      <c r="F7" s="315" t="s">
        <v>2150</v>
      </c>
      <c r="G7" s="315" t="s">
        <v>2151</v>
      </c>
      <c r="H7" s="315" t="s">
        <v>2152</v>
      </c>
      <c r="I7" s="315" t="s">
        <v>2153</v>
      </c>
      <c r="J7" s="315" t="s">
        <v>2154</v>
      </c>
      <c r="K7" s="315" t="s">
        <v>2155</v>
      </c>
      <c r="L7" s="315" t="s">
        <v>2156</v>
      </c>
      <c r="M7" s="315" t="s">
        <v>2157</v>
      </c>
      <c r="N7" s="315" t="s">
        <v>2158</v>
      </c>
    </row>
    <row r="8" spans="1:14">
      <c r="A8" s="168" t="s">
        <v>2159</v>
      </c>
      <c r="B8" s="322" t="s">
        <v>2160</v>
      </c>
      <c r="C8" s="8">
        <v>1</v>
      </c>
      <c r="D8" s="8" t="s">
        <v>2161</v>
      </c>
      <c r="E8" s="23">
        <v>257</v>
      </c>
      <c r="F8" s="202">
        <v>251</v>
      </c>
      <c r="G8" s="71">
        <v>240</v>
      </c>
      <c r="H8" s="71">
        <v>227</v>
      </c>
      <c r="I8" s="63">
        <v>219</v>
      </c>
      <c r="J8" s="71">
        <v>213</v>
      </c>
      <c r="K8" s="71">
        <v>196</v>
      </c>
      <c r="L8" s="71">
        <v>170</v>
      </c>
      <c r="M8" s="71">
        <v>212</v>
      </c>
      <c r="N8" s="71">
        <v>329</v>
      </c>
    </row>
    <row r="9" spans="1:14">
      <c r="A9" s="168" t="s">
        <v>2162</v>
      </c>
      <c r="B9" s="322" t="s">
        <v>2163</v>
      </c>
      <c r="C9" s="8">
        <v>1</v>
      </c>
      <c r="D9" s="8" t="s">
        <v>2164</v>
      </c>
      <c r="E9" s="23">
        <v>46</v>
      </c>
      <c r="F9" s="202">
        <v>43</v>
      </c>
      <c r="G9" s="71">
        <v>37</v>
      </c>
      <c r="H9" s="71">
        <v>36</v>
      </c>
      <c r="I9" s="63">
        <v>35</v>
      </c>
      <c r="J9" s="71">
        <v>35</v>
      </c>
      <c r="K9" s="71">
        <v>34</v>
      </c>
      <c r="L9" s="71">
        <v>34</v>
      </c>
      <c r="M9" s="71">
        <v>42</v>
      </c>
      <c r="N9" s="71">
        <v>50</v>
      </c>
    </row>
    <row r="10" spans="1:14">
      <c r="A10" s="168" t="s">
        <v>2165</v>
      </c>
      <c r="B10" s="322" t="s">
        <v>2166</v>
      </c>
      <c r="C10" s="8">
        <v>1</v>
      </c>
      <c r="D10" s="8" t="s">
        <v>2167</v>
      </c>
      <c r="E10" s="23">
        <v>574</v>
      </c>
      <c r="F10" s="202">
        <v>578</v>
      </c>
      <c r="G10" s="71">
        <v>580</v>
      </c>
      <c r="H10" s="71">
        <v>564</v>
      </c>
      <c r="I10" s="63">
        <v>539</v>
      </c>
      <c r="J10" s="71">
        <v>514</v>
      </c>
      <c r="K10" s="71">
        <v>506</v>
      </c>
      <c r="L10" s="71">
        <v>541</v>
      </c>
      <c r="M10" s="71">
        <v>568</v>
      </c>
      <c r="N10" s="71">
        <v>611</v>
      </c>
    </row>
    <row r="11" spans="1:14">
      <c r="A11" s="168" t="s">
        <v>2168</v>
      </c>
      <c r="B11" s="322" t="s">
        <v>2169</v>
      </c>
      <c r="C11" s="8">
        <v>1</v>
      </c>
      <c r="D11" s="8" t="s">
        <v>2170</v>
      </c>
      <c r="E11" s="23">
        <v>122</v>
      </c>
      <c r="F11" s="202">
        <v>116</v>
      </c>
      <c r="G11" s="71">
        <v>102</v>
      </c>
      <c r="H11" s="71">
        <v>92</v>
      </c>
      <c r="I11" s="63">
        <v>83</v>
      </c>
      <c r="J11" s="71">
        <v>78</v>
      </c>
      <c r="K11" s="71">
        <v>74</v>
      </c>
      <c r="L11" s="71">
        <v>74</v>
      </c>
      <c r="M11" s="71">
        <v>90</v>
      </c>
      <c r="N11" s="71">
        <v>110</v>
      </c>
    </row>
    <row r="12" spans="1:14">
      <c r="A12" s="168" t="s">
        <v>2171</v>
      </c>
      <c r="B12" s="322" t="s">
        <v>2172</v>
      </c>
      <c r="C12" s="8">
        <v>1</v>
      </c>
      <c r="D12" s="8" t="s">
        <v>2173</v>
      </c>
      <c r="E12" s="23">
        <v>11</v>
      </c>
      <c r="F12" s="202">
        <v>17</v>
      </c>
      <c r="G12" s="71">
        <v>16</v>
      </c>
      <c r="H12" s="71">
        <v>15</v>
      </c>
      <c r="I12" s="63">
        <v>17</v>
      </c>
      <c r="J12" s="71">
        <v>14</v>
      </c>
      <c r="K12" s="71">
        <v>12</v>
      </c>
      <c r="L12" s="71">
        <v>11</v>
      </c>
      <c r="M12" s="71">
        <v>8</v>
      </c>
      <c r="N12" s="71">
        <v>6</v>
      </c>
    </row>
    <row r="13" spans="1:14">
      <c r="A13" s="168" t="s">
        <v>2174</v>
      </c>
      <c r="B13" s="322" t="s">
        <v>2175</v>
      </c>
      <c r="C13" s="8">
        <v>1</v>
      </c>
      <c r="D13" s="8" t="s">
        <v>2176</v>
      </c>
      <c r="E13" s="23">
        <v>28</v>
      </c>
      <c r="F13" s="202">
        <v>28</v>
      </c>
      <c r="G13" s="71">
        <v>32</v>
      </c>
      <c r="H13" s="71">
        <v>36</v>
      </c>
      <c r="I13" s="63">
        <v>37</v>
      </c>
      <c r="J13" s="71">
        <v>33</v>
      </c>
      <c r="K13" s="71">
        <v>30</v>
      </c>
      <c r="L13" s="71">
        <v>32</v>
      </c>
      <c r="M13" s="71">
        <v>32</v>
      </c>
      <c r="N13" s="71">
        <v>33</v>
      </c>
    </row>
    <row r="14" spans="1:14">
      <c r="A14" s="168" t="s">
        <v>2177</v>
      </c>
      <c r="B14" s="322" t="s">
        <v>2178</v>
      </c>
      <c r="C14" s="8">
        <v>1</v>
      </c>
      <c r="D14" s="8" t="s">
        <v>2179</v>
      </c>
      <c r="E14" s="23">
        <v>85</v>
      </c>
      <c r="F14" s="202">
        <v>82</v>
      </c>
      <c r="G14" s="71">
        <v>79</v>
      </c>
      <c r="H14" s="71">
        <v>80</v>
      </c>
      <c r="I14" s="63">
        <v>80</v>
      </c>
      <c r="J14" s="71">
        <v>84</v>
      </c>
      <c r="K14" s="71">
        <v>80</v>
      </c>
      <c r="L14" s="71">
        <v>72</v>
      </c>
      <c r="M14" s="71">
        <v>74</v>
      </c>
      <c r="N14" s="71">
        <v>89</v>
      </c>
    </row>
    <row r="15" spans="1:14">
      <c r="A15" s="66" t="s">
        <v>2180</v>
      </c>
      <c r="B15" s="322" t="s">
        <v>2181</v>
      </c>
      <c r="C15" s="8">
        <v>1</v>
      </c>
      <c r="D15" s="8" t="s">
        <v>2182</v>
      </c>
      <c r="E15" s="23">
        <v>17</v>
      </c>
      <c r="F15" s="202">
        <v>16</v>
      </c>
      <c r="G15" s="71">
        <v>16</v>
      </c>
      <c r="H15" s="71">
        <v>14</v>
      </c>
      <c r="I15" s="63">
        <v>8</v>
      </c>
      <c r="J15" s="128" t="s">
        <v>2183</v>
      </c>
      <c r="K15" s="128" t="s">
        <v>2184</v>
      </c>
      <c r="L15" s="128" t="s">
        <v>2185</v>
      </c>
      <c r="M15" s="128" t="s">
        <v>2186</v>
      </c>
      <c r="N15" s="128" t="s">
        <v>2187</v>
      </c>
    </row>
    <row r="16" spans="1:14">
      <c r="A16" s="168" t="s">
        <v>2188</v>
      </c>
      <c r="B16" s="322" t="s">
        <v>2189</v>
      </c>
      <c r="C16" s="8">
        <v>1</v>
      </c>
      <c r="D16" s="8" t="s">
        <v>2190</v>
      </c>
      <c r="E16" s="23">
        <v>16</v>
      </c>
      <c r="F16" s="202">
        <v>14</v>
      </c>
      <c r="G16" s="71">
        <v>13</v>
      </c>
      <c r="H16" s="71">
        <v>13</v>
      </c>
      <c r="I16" s="63">
        <v>15</v>
      </c>
      <c r="J16" s="71">
        <v>17</v>
      </c>
      <c r="K16" s="71">
        <v>17</v>
      </c>
      <c r="L16" s="71">
        <v>18</v>
      </c>
      <c r="M16" s="71">
        <v>20</v>
      </c>
      <c r="N16" s="71">
        <v>20</v>
      </c>
    </row>
    <row r="17" spans="1:15">
      <c r="A17" s="168" t="s">
        <v>2191</v>
      </c>
      <c r="B17" s="322" t="s">
        <v>2192</v>
      </c>
      <c r="C17" s="8">
        <v>1</v>
      </c>
      <c r="D17" s="8" t="s">
        <v>2193</v>
      </c>
      <c r="E17" s="23">
        <v>10</v>
      </c>
      <c r="F17" s="202">
        <v>10</v>
      </c>
      <c r="G17" s="71">
        <v>10</v>
      </c>
      <c r="H17" s="71">
        <v>10</v>
      </c>
      <c r="I17" s="63">
        <v>9</v>
      </c>
      <c r="J17" s="71">
        <v>9</v>
      </c>
      <c r="K17" s="71">
        <v>10</v>
      </c>
      <c r="L17" s="71">
        <v>8</v>
      </c>
      <c r="M17" s="71">
        <v>4</v>
      </c>
      <c r="N17" s="71">
        <v>1</v>
      </c>
    </row>
    <row r="18" spans="1:15">
      <c r="A18" s="168" t="s">
        <v>2194</v>
      </c>
      <c r="B18" s="30" t="s">
        <v>2195</v>
      </c>
      <c r="C18" s="8">
        <v>1</v>
      </c>
      <c r="D18" s="8" t="s">
        <v>2196</v>
      </c>
      <c r="E18" s="71" t="s">
        <v>2197</v>
      </c>
      <c r="F18" s="202">
        <v>2</v>
      </c>
      <c r="G18" s="71">
        <v>3</v>
      </c>
      <c r="H18" s="71">
        <v>3</v>
      </c>
      <c r="I18" s="63">
        <v>3</v>
      </c>
      <c r="J18" s="71">
        <v>2</v>
      </c>
      <c r="K18" s="84" t="s">
        <v>2198</v>
      </c>
      <c r="L18" s="84" t="s">
        <v>2199</v>
      </c>
      <c r="M18" s="84" t="s">
        <v>2200</v>
      </c>
      <c r="N18" s="84" t="s">
        <v>2201</v>
      </c>
    </row>
    <row r="19" spans="1:15">
      <c r="A19" s="32"/>
      <c r="B19" s="32"/>
      <c r="C19" s="78"/>
      <c r="D19" s="78"/>
      <c r="E19" s="78"/>
      <c r="F19" s="78"/>
      <c r="G19" s="78"/>
      <c r="H19" s="78"/>
      <c r="I19" s="78"/>
      <c r="J19" s="78"/>
      <c r="K19" s="78"/>
      <c r="L19" s="78"/>
      <c r="M19" s="78"/>
      <c r="N19" s="78"/>
      <c r="O19" s="32"/>
    </row>
    <row r="20" spans="1:15">
      <c r="A20" s="5" t="s">
        <v>2202</v>
      </c>
      <c r="B20" s="5" t="s">
        <v>2203</v>
      </c>
      <c r="C20" s="8" t="s">
        <v>2204</v>
      </c>
      <c r="D20" s="8" t="s">
        <v>2205</v>
      </c>
      <c r="E20" s="8">
        <v>5.4</v>
      </c>
      <c r="F20" s="202">
        <v>5.3</v>
      </c>
      <c r="G20" s="93">
        <v>5.1515088307931398</v>
      </c>
      <c r="H20" s="71">
        <v>4.8</v>
      </c>
      <c r="I20" s="27">
        <v>4.5</v>
      </c>
      <c r="J20" s="8">
        <v>4.0999999999999996</v>
      </c>
      <c r="K20" s="8">
        <v>3.9</v>
      </c>
      <c r="L20" s="8">
        <v>3.7</v>
      </c>
      <c r="M20" s="8">
        <v>3.7</v>
      </c>
      <c r="N20" s="8">
        <v>3.8</v>
      </c>
    </row>
    <row r="21" spans="1:15">
      <c r="A21" s="5" t="s">
        <v>2206</v>
      </c>
      <c r="B21" s="5" t="s">
        <v>2207</v>
      </c>
      <c r="C21" s="8">
        <v>3</v>
      </c>
      <c r="D21" s="8" t="s">
        <v>2208</v>
      </c>
      <c r="E21" s="8">
        <v>778</v>
      </c>
      <c r="F21" s="14">
        <v>775</v>
      </c>
      <c r="G21" s="71">
        <v>755</v>
      </c>
      <c r="H21" s="71">
        <v>748</v>
      </c>
      <c r="I21" s="63">
        <v>720</v>
      </c>
      <c r="J21" s="8">
        <v>633</v>
      </c>
      <c r="K21" s="8">
        <v>606</v>
      </c>
      <c r="L21" s="8">
        <v>566</v>
      </c>
      <c r="M21" s="8">
        <v>512</v>
      </c>
      <c r="N21" s="8">
        <v>479</v>
      </c>
    </row>
    <row r="22" spans="1:15">
      <c r="A22" s="5" t="s">
        <v>2209</v>
      </c>
      <c r="B22" s="5" t="s">
        <v>2210</v>
      </c>
      <c r="C22" s="8" t="s">
        <v>2211</v>
      </c>
      <c r="D22" s="8" t="s">
        <v>2212</v>
      </c>
      <c r="E22" s="202">
        <v>83</v>
      </c>
      <c r="F22" s="202">
        <v>83</v>
      </c>
      <c r="G22" s="71">
        <v>90</v>
      </c>
      <c r="H22" s="71">
        <v>90</v>
      </c>
      <c r="I22" s="63">
        <v>82</v>
      </c>
      <c r="J22" s="8">
        <v>91</v>
      </c>
      <c r="K22" s="8">
        <v>91</v>
      </c>
      <c r="L22" s="8">
        <v>92</v>
      </c>
      <c r="M22" s="8">
        <v>81</v>
      </c>
      <c r="N22" s="8">
        <v>83</v>
      </c>
    </row>
    <row r="23" spans="1:15">
      <c r="C23" s="5"/>
      <c r="D23" s="5"/>
      <c r="E23" s="5"/>
      <c r="F23" s="5"/>
      <c r="G23" s="5"/>
      <c r="H23" s="5"/>
      <c r="I23" s="5"/>
      <c r="J23" s="5"/>
      <c r="K23" s="5"/>
      <c r="L23" s="5"/>
      <c r="M23" s="5"/>
      <c r="N23" s="5"/>
    </row>
    <row r="24" spans="1:15">
      <c r="A24" s="4"/>
    </row>
    <row r="25" spans="1:15">
      <c r="A25" s="254" t="s">
        <v>2213</v>
      </c>
      <c r="B25" s="239"/>
      <c r="C25" s="239"/>
    </row>
    <row r="26" spans="1:15">
      <c r="A26" s="140" t="s">
        <v>2214</v>
      </c>
      <c r="B26" s="236"/>
      <c r="C26" s="236"/>
    </row>
    <row r="27" spans="1:15">
      <c r="A27" s="140" t="s">
        <v>2215</v>
      </c>
      <c r="B27" s="239"/>
      <c r="C27" s="239"/>
      <c r="J27" s="24"/>
      <c r="K27" s="24"/>
      <c r="L27" s="24"/>
      <c r="M27" s="24"/>
      <c r="N27" s="24"/>
    </row>
    <row r="28" spans="1:15">
      <c r="A28" s="140" t="s">
        <v>2216</v>
      </c>
      <c r="B28" s="140"/>
      <c r="C28" s="140"/>
    </row>
    <row r="29" spans="1:15">
      <c r="B29" s="239"/>
      <c r="C29" s="239"/>
    </row>
    <row r="30" spans="1:15" s="4" customFormat="1">
      <c r="C30" s="24"/>
      <c r="D30" s="8"/>
      <c r="E30" s="8"/>
      <c r="F30" s="8"/>
      <c r="G30" s="24"/>
      <c r="H30" s="24"/>
      <c r="I30" s="24"/>
      <c r="J30" s="24"/>
      <c r="K30" s="24"/>
      <c r="L30" s="24"/>
      <c r="M30" s="24"/>
      <c r="N30" s="24"/>
    </row>
    <row r="31" spans="1:15">
      <c r="A31" s="4"/>
    </row>
    <row r="33" spans="1:14">
      <c r="M33" s="14"/>
      <c r="N33" s="14"/>
    </row>
    <row r="34" spans="1:14">
      <c r="M34" s="14"/>
      <c r="N34" s="14"/>
    </row>
    <row r="35" spans="1:14">
      <c r="M35" s="14"/>
      <c r="N35" s="14"/>
    </row>
    <row r="36" spans="1:14">
      <c r="J36" s="27"/>
      <c r="K36" s="27"/>
    </row>
    <row r="38" spans="1:14">
      <c r="A38" s="4"/>
    </row>
    <row r="39" spans="1:14">
      <c r="M39" s="14"/>
      <c r="N39" s="14"/>
    </row>
    <row r="40" spans="1:14">
      <c r="M40" s="14"/>
      <c r="N40" s="14"/>
    </row>
    <row r="41" spans="1:14">
      <c r="M41" s="14"/>
      <c r="N41" s="14"/>
    </row>
    <row r="42" spans="1:14">
      <c r="M42" s="14"/>
      <c r="N42" s="14"/>
    </row>
    <row r="43" spans="1:14">
      <c r="M43" s="14"/>
      <c r="N43" s="14"/>
    </row>
    <row r="44" spans="1:14">
      <c r="M44" s="14"/>
      <c r="N44" s="14"/>
    </row>
    <row r="45" spans="1:14">
      <c r="M45" s="14"/>
      <c r="N45" s="14"/>
    </row>
    <row r="46" spans="1:14">
      <c r="A46" s="79"/>
      <c r="K46" s="14"/>
      <c r="L46" s="14"/>
      <c r="M46" s="14"/>
      <c r="N46" s="14"/>
    </row>
    <row r="48" spans="1:14">
      <c r="A48" s="4"/>
    </row>
    <row r="56" spans="1:14">
      <c r="A56" s="79"/>
      <c r="B56" s="79"/>
      <c r="K56" s="14"/>
      <c r="L56" s="14"/>
      <c r="M56" s="14"/>
      <c r="N56" s="14"/>
    </row>
    <row r="58" spans="1:14">
      <c r="A58" s="4"/>
    </row>
    <row r="67" spans="1:26">
      <c r="M67" s="14"/>
      <c r="N67" s="14"/>
    </row>
    <row r="68" spans="1:26">
      <c r="M68" s="14"/>
      <c r="N68" s="14"/>
    </row>
    <row r="69" spans="1:26">
      <c r="M69" s="14"/>
      <c r="N69" s="14"/>
    </row>
    <row r="70" spans="1:26">
      <c r="M70" s="14"/>
      <c r="N70" s="14"/>
    </row>
    <row r="71" spans="1:26">
      <c r="M71" s="14"/>
      <c r="N71" s="14"/>
    </row>
    <row r="74" spans="1:26">
      <c r="A74" s="4"/>
    </row>
    <row r="75" spans="1:26" s="4" customFormat="1">
      <c r="C75" s="24"/>
      <c r="D75" s="8"/>
      <c r="E75" s="8"/>
      <c r="F75" s="8"/>
      <c r="G75" s="24"/>
      <c r="H75" s="24"/>
      <c r="I75" s="24"/>
      <c r="J75" s="24"/>
      <c r="K75" s="24"/>
      <c r="L75" s="24"/>
      <c r="M75" s="24"/>
      <c r="N75" s="24"/>
    </row>
    <row r="76" spans="1:26">
      <c r="A76" s="4"/>
    </row>
    <row r="77" spans="1:26">
      <c r="J77" s="74"/>
    </row>
    <row r="78" spans="1:26" ht="15">
      <c r="A78" s="15"/>
      <c r="J78" s="74"/>
      <c r="O78" s="80"/>
      <c r="U78" s="47"/>
      <c r="V78" s="47"/>
      <c r="W78" s="47"/>
      <c r="X78" s="47"/>
      <c r="Y78" s="47"/>
      <c r="Z78" s="47"/>
    </row>
    <row r="79" spans="1:26">
      <c r="A79" s="51"/>
      <c r="J79" s="81"/>
      <c r="O79" s="47"/>
    </row>
    <row r="80" spans="1:26">
      <c r="O80" s="47"/>
      <c r="P80" s="47"/>
    </row>
    <row r="81" spans="1:1">
      <c r="A81" s="4"/>
    </row>
  </sheetData>
  <phoneticPr fontId="14" type="noConversion"/>
  <conditionalFormatting sqref="I20:I22 I5:I6 I8:I18">
    <cfRule type="cellIs" dxfId="1010" priority="129" stopIfTrue="1" operator="equal">
      <formula>"-"</formula>
    </cfRule>
  </conditionalFormatting>
  <conditionalFormatting sqref="I15">
    <cfRule type="cellIs" dxfId="1009" priority="128" stopIfTrue="1" operator="equal">
      <formula>"-"</formula>
    </cfRule>
  </conditionalFormatting>
  <conditionalFormatting sqref="I6 I8:I14">
    <cfRule type="cellIs" dxfId="1008" priority="127" stopIfTrue="1" operator="equal">
      <formula>"-"</formula>
    </cfRule>
  </conditionalFormatting>
  <conditionalFormatting sqref="I16:I18">
    <cfRule type="cellIs" dxfId="1007" priority="126" stopIfTrue="1" operator="equal">
      <formula>"-"</formula>
    </cfRule>
  </conditionalFormatting>
  <conditionalFormatting sqref="I21:I22">
    <cfRule type="cellIs" dxfId="1006" priority="125" stopIfTrue="1" operator="equal">
      <formula>"-"</formula>
    </cfRule>
  </conditionalFormatting>
  <conditionalFormatting sqref="H5:H6 H8:H18">
    <cfRule type="cellIs" dxfId="1005" priority="123" stopIfTrue="1" operator="equal">
      <formula>"-"</formula>
    </cfRule>
    <cfRule type="containsText" dxfId="1004" priority="124" stopIfTrue="1" operator="containsText" text="leer">
      <formula>NOT(ISERROR(SEARCH("leer",H5)))</formula>
    </cfRule>
  </conditionalFormatting>
  <conditionalFormatting sqref="H5:H6 H8:H18">
    <cfRule type="cellIs" dxfId="1003" priority="121" stopIfTrue="1" operator="equal">
      <formula>"-"</formula>
    </cfRule>
    <cfRule type="containsText" dxfId="1002" priority="122" stopIfTrue="1" operator="containsText" text="leer">
      <formula>NOT(ISERROR(SEARCH("leer",H5)))</formula>
    </cfRule>
  </conditionalFormatting>
  <conditionalFormatting sqref="H20:H22">
    <cfRule type="cellIs" dxfId="1001" priority="119" stopIfTrue="1" operator="equal">
      <formula>"-"</formula>
    </cfRule>
    <cfRule type="containsText" dxfId="1000" priority="120" stopIfTrue="1" operator="containsText" text="leer">
      <formula>NOT(ISERROR(SEARCH("leer",H20)))</formula>
    </cfRule>
  </conditionalFormatting>
  <conditionalFormatting sqref="H20:H22">
    <cfRule type="cellIs" dxfId="999" priority="117" stopIfTrue="1" operator="equal">
      <formula>"-"</formula>
    </cfRule>
    <cfRule type="containsText" dxfId="998" priority="118" stopIfTrue="1" operator="containsText" text="leer">
      <formula>NOT(ISERROR(SEARCH("leer",H20)))</formula>
    </cfRule>
  </conditionalFormatting>
  <conditionalFormatting sqref="G5:G6 G8:G18">
    <cfRule type="cellIs" dxfId="997" priority="115" stopIfTrue="1" operator="equal">
      <formula>"-"</formula>
    </cfRule>
    <cfRule type="containsText" dxfId="996" priority="116" stopIfTrue="1" operator="containsText" text="leer">
      <formula>NOT(ISERROR(SEARCH("leer",G5)))</formula>
    </cfRule>
  </conditionalFormatting>
  <conditionalFormatting sqref="G5:G6 G8:G18">
    <cfRule type="cellIs" dxfId="995" priority="113" stopIfTrue="1" operator="equal">
      <formula>"-"</formula>
    </cfRule>
    <cfRule type="containsText" dxfId="994" priority="114" stopIfTrue="1" operator="containsText" text="leer">
      <formula>NOT(ISERROR(SEARCH("leer",G5)))</formula>
    </cfRule>
  </conditionalFormatting>
  <conditionalFormatting sqref="G20:G22">
    <cfRule type="cellIs" dxfId="993" priority="111" stopIfTrue="1" operator="equal">
      <formula>"-"</formula>
    </cfRule>
    <cfRule type="containsText" dxfId="992" priority="112" stopIfTrue="1" operator="containsText" text="leer">
      <formula>NOT(ISERROR(SEARCH("leer",G20)))</formula>
    </cfRule>
  </conditionalFormatting>
  <conditionalFormatting sqref="G20:G22">
    <cfRule type="cellIs" dxfId="991" priority="109" stopIfTrue="1" operator="equal">
      <formula>"-"</formula>
    </cfRule>
    <cfRule type="containsText" dxfId="990" priority="110" stopIfTrue="1" operator="containsText" text="leer">
      <formula>NOT(ISERROR(SEARCH("leer",G20)))</formula>
    </cfRule>
  </conditionalFormatting>
  <conditionalFormatting sqref="G6 G8:G18">
    <cfRule type="cellIs" dxfId="989" priority="107" stopIfTrue="1" operator="equal">
      <formula>"-"</formula>
    </cfRule>
    <cfRule type="containsText" dxfId="988" priority="108" stopIfTrue="1" operator="containsText" text="leer">
      <formula>NOT(ISERROR(SEARCH("leer",G6)))</formula>
    </cfRule>
  </conditionalFormatting>
  <conditionalFormatting sqref="G6 G8:G18">
    <cfRule type="cellIs" dxfId="987" priority="105" stopIfTrue="1" operator="equal">
      <formula>"-"</formula>
    </cfRule>
    <cfRule type="containsText" dxfId="986" priority="106" stopIfTrue="1" operator="containsText" text="leer">
      <formula>NOT(ISERROR(SEARCH("leer",G6)))</formula>
    </cfRule>
  </conditionalFormatting>
  <conditionalFormatting sqref="G6 G8:G18">
    <cfRule type="cellIs" dxfId="985" priority="103" stopIfTrue="1" operator="equal">
      <formula>"-"</formula>
    </cfRule>
    <cfRule type="containsText" dxfId="984" priority="104" stopIfTrue="1" operator="containsText" text="leer">
      <formula>NOT(ISERROR(SEARCH("leer",G6)))</formula>
    </cfRule>
  </conditionalFormatting>
  <conditionalFormatting sqref="G6 G8:G18">
    <cfRule type="cellIs" dxfId="983" priority="101" stopIfTrue="1" operator="equal">
      <formula>"-"</formula>
    </cfRule>
    <cfRule type="containsText" dxfId="982" priority="102" stopIfTrue="1" operator="containsText" text="leer">
      <formula>NOT(ISERROR(SEARCH("leer",G6)))</formula>
    </cfRule>
  </conditionalFormatting>
  <conditionalFormatting sqref="G6 G8:G18">
    <cfRule type="cellIs" dxfId="981" priority="99" stopIfTrue="1" operator="equal">
      <formula>"-"</formula>
    </cfRule>
    <cfRule type="containsText" dxfId="980" priority="100" stopIfTrue="1" operator="containsText" text="leer">
      <formula>NOT(ISERROR(SEARCH("leer",G6)))</formula>
    </cfRule>
  </conditionalFormatting>
  <conditionalFormatting sqref="G20:G22">
    <cfRule type="cellIs" dxfId="979" priority="97" stopIfTrue="1" operator="equal">
      <formula>"-"</formula>
    </cfRule>
    <cfRule type="containsText" dxfId="978" priority="98" stopIfTrue="1" operator="containsText" text="leer">
      <formula>NOT(ISERROR(SEARCH("leer",G20)))</formula>
    </cfRule>
  </conditionalFormatting>
  <conditionalFormatting sqref="G20:G22">
    <cfRule type="cellIs" dxfId="977" priority="95" stopIfTrue="1" operator="equal">
      <formula>"-"</formula>
    </cfRule>
    <cfRule type="containsText" dxfId="976" priority="96" stopIfTrue="1" operator="containsText" text="leer">
      <formula>NOT(ISERROR(SEARCH("leer",G20)))</formula>
    </cfRule>
  </conditionalFormatting>
  <conditionalFormatting sqref="G20:G22">
    <cfRule type="cellIs" dxfId="975" priority="93" stopIfTrue="1" operator="equal">
      <formula>"-"</formula>
    </cfRule>
    <cfRule type="containsText" dxfId="974" priority="94" stopIfTrue="1" operator="containsText" text="leer">
      <formula>NOT(ISERROR(SEARCH("leer",G20)))</formula>
    </cfRule>
  </conditionalFormatting>
  <conditionalFormatting sqref="G20:G22">
    <cfRule type="cellIs" dxfId="973" priority="91" stopIfTrue="1" operator="equal">
      <formula>"-"</formula>
    </cfRule>
    <cfRule type="containsText" dxfId="972" priority="92" stopIfTrue="1" operator="containsText" text="leer">
      <formula>NOT(ISERROR(SEARCH("leer",G20)))</formula>
    </cfRule>
  </conditionalFormatting>
  <conditionalFormatting sqref="G20:G22">
    <cfRule type="cellIs" dxfId="971" priority="89" stopIfTrue="1" operator="equal">
      <formula>"-"</formula>
    </cfRule>
    <cfRule type="containsText" dxfId="970" priority="90" stopIfTrue="1" operator="containsText" text="leer">
      <formula>NOT(ISERROR(SEARCH("leer",G20)))</formula>
    </cfRule>
  </conditionalFormatting>
  <conditionalFormatting sqref="G5">
    <cfRule type="cellIs" dxfId="969" priority="87" stopIfTrue="1" operator="equal">
      <formula>"-"</formula>
    </cfRule>
    <cfRule type="containsText" dxfId="968" priority="88" stopIfTrue="1" operator="containsText" text="leer">
      <formula>NOT(ISERROR(SEARCH("leer",G5)))</formula>
    </cfRule>
  </conditionalFormatting>
  <conditionalFormatting sqref="G5">
    <cfRule type="cellIs" dxfId="967" priority="85" stopIfTrue="1" operator="equal">
      <formula>"-"</formula>
    </cfRule>
    <cfRule type="containsText" dxfId="966" priority="86" stopIfTrue="1" operator="containsText" text="leer">
      <formula>NOT(ISERROR(SEARCH("leer",G5)))</formula>
    </cfRule>
  </conditionalFormatting>
  <conditionalFormatting sqref="G5">
    <cfRule type="cellIs" dxfId="965" priority="83" stopIfTrue="1" operator="equal">
      <formula>"-"</formula>
    </cfRule>
    <cfRule type="containsText" dxfId="964" priority="84" stopIfTrue="1" operator="containsText" text="leer">
      <formula>NOT(ISERROR(SEARCH("leer",G5)))</formula>
    </cfRule>
  </conditionalFormatting>
  <conditionalFormatting sqref="G5">
    <cfRule type="cellIs" dxfId="963" priority="81" stopIfTrue="1" operator="equal">
      <formula>"-"</formula>
    </cfRule>
    <cfRule type="containsText" dxfId="962" priority="82" stopIfTrue="1" operator="containsText" text="leer">
      <formula>NOT(ISERROR(SEARCH("leer",G5)))</formula>
    </cfRule>
  </conditionalFormatting>
  <conditionalFormatting sqref="G5">
    <cfRule type="cellIs" dxfId="961" priority="79" stopIfTrue="1" operator="equal">
      <formula>"-"</formula>
    </cfRule>
    <cfRule type="containsText" dxfId="960" priority="80" stopIfTrue="1" operator="containsText" text="leer">
      <formula>NOT(ISERROR(SEARCH("leer",G5)))</formula>
    </cfRule>
  </conditionalFormatting>
  <conditionalFormatting sqref="G18">
    <cfRule type="cellIs" dxfId="959" priority="77" stopIfTrue="1" operator="equal">
      <formula>"-"</formula>
    </cfRule>
    <cfRule type="containsText" dxfId="958" priority="78" stopIfTrue="1" operator="containsText" text="leer">
      <formula>NOT(ISERROR(SEARCH("leer",G18)))</formula>
    </cfRule>
  </conditionalFormatting>
  <conditionalFormatting sqref="G18">
    <cfRule type="cellIs" dxfId="957" priority="75" stopIfTrue="1" operator="equal">
      <formula>"-"</formula>
    </cfRule>
    <cfRule type="containsText" dxfId="956" priority="76" stopIfTrue="1" operator="containsText" text="leer">
      <formula>NOT(ISERROR(SEARCH("leer",G18)))</formula>
    </cfRule>
  </conditionalFormatting>
  <conditionalFormatting sqref="G5:G6 G8:G18">
    <cfRule type="cellIs" dxfId="955" priority="73" stopIfTrue="1" operator="equal">
      <formula>"-"</formula>
    </cfRule>
    <cfRule type="containsText" dxfId="954" priority="74" stopIfTrue="1" operator="containsText" text="leer">
      <formula>NOT(ISERROR(SEARCH("leer",G5)))</formula>
    </cfRule>
  </conditionalFormatting>
  <conditionalFormatting sqref="G5:G6 G8:G18">
    <cfRule type="cellIs" dxfId="953" priority="71" stopIfTrue="1" operator="equal">
      <formula>"-"</formula>
    </cfRule>
    <cfRule type="containsText" dxfId="952" priority="72" stopIfTrue="1" operator="containsText" text="leer">
      <formula>NOT(ISERROR(SEARCH("leer",G5)))</formula>
    </cfRule>
  </conditionalFormatting>
  <conditionalFormatting sqref="G20:G22">
    <cfRule type="cellIs" dxfId="951" priority="69" stopIfTrue="1" operator="equal">
      <formula>"-"</formula>
    </cfRule>
    <cfRule type="containsText" dxfId="950" priority="70" stopIfTrue="1" operator="containsText" text="leer">
      <formula>NOT(ISERROR(SEARCH("leer",G20)))</formula>
    </cfRule>
  </conditionalFormatting>
  <conditionalFormatting sqref="G20:G22">
    <cfRule type="cellIs" dxfId="949" priority="67" stopIfTrue="1" operator="equal">
      <formula>"-"</formula>
    </cfRule>
    <cfRule type="containsText" dxfId="948" priority="68" stopIfTrue="1" operator="containsText" text="leer">
      <formula>NOT(ISERROR(SEARCH("leer",G20)))</formula>
    </cfRule>
  </conditionalFormatting>
  <conditionalFormatting sqref="G6 G8:G18">
    <cfRule type="cellIs" dxfId="947" priority="65" stopIfTrue="1" operator="equal">
      <formula>"-"</formula>
    </cfRule>
    <cfRule type="containsText" dxfId="946" priority="66" stopIfTrue="1" operator="containsText" text="leer">
      <formula>NOT(ISERROR(SEARCH("leer",G6)))</formula>
    </cfRule>
  </conditionalFormatting>
  <conditionalFormatting sqref="G6 G8:G18">
    <cfRule type="cellIs" dxfId="945" priority="63" stopIfTrue="1" operator="equal">
      <formula>"-"</formula>
    </cfRule>
    <cfRule type="containsText" dxfId="944" priority="64" stopIfTrue="1" operator="containsText" text="leer">
      <formula>NOT(ISERROR(SEARCH("leer",G6)))</formula>
    </cfRule>
  </conditionalFormatting>
  <conditionalFormatting sqref="G6 G8:G18">
    <cfRule type="cellIs" dxfId="943" priority="61" stopIfTrue="1" operator="equal">
      <formula>"-"</formula>
    </cfRule>
    <cfRule type="containsText" dxfId="942" priority="62" stopIfTrue="1" operator="containsText" text="leer">
      <formula>NOT(ISERROR(SEARCH("leer",G6)))</formula>
    </cfRule>
  </conditionalFormatting>
  <conditionalFormatting sqref="G6 G8:G18">
    <cfRule type="cellIs" dxfId="941" priority="59" stopIfTrue="1" operator="equal">
      <formula>"-"</formula>
    </cfRule>
    <cfRule type="containsText" dxfId="940" priority="60" stopIfTrue="1" operator="containsText" text="leer">
      <formula>NOT(ISERROR(SEARCH("leer",G6)))</formula>
    </cfRule>
  </conditionalFormatting>
  <conditionalFormatting sqref="G6 G8:G18">
    <cfRule type="cellIs" dxfId="939" priority="57" stopIfTrue="1" operator="equal">
      <formula>"-"</formula>
    </cfRule>
    <cfRule type="containsText" dxfId="938" priority="58" stopIfTrue="1" operator="containsText" text="leer">
      <formula>NOT(ISERROR(SEARCH("leer",G6)))</formula>
    </cfRule>
  </conditionalFormatting>
  <conditionalFormatting sqref="G20:G22">
    <cfRule type="cellIs" dxfId="937" priority="55" stopIfTrue="1" operator="equal">
      <formula>"-"</formula>
    </cfRule>
    <cfRule type="containsText" dxfId="936" priority="56" stopIfTrue="1" operator="containsText" text="leer">
      <formula>NOT(ISERROR(SEARCH("leer",G20)))</formula>
    </cfRule>
  </conditionalFormatting>
  <conditionalFormatting sqref="G20:G22">
    <cfRule type="cellIs" dxfId="935" priority="53" stopIfTrue="1" operator="equal">
      <formula>"-"</formula>
    </cfRule>
    <cfRule type="containsText" dxfId="934" priority="54" stopIfTrue="1" operator="containsText" text="leer">
      <formula>NOT(ISERROR(SEARCH("leer",G20)))</formula>
    </cfRule>
  </conditionalFormatting>
  <conditionalFormatting sqref="G20:G22">
    <cfRule type="cellIs" dxfId="933" priority="51" stopIfTrue="1" operator="equal">
      <formula>"-"</formula>
    </cfRule>
    <cfRule type="containsText" dxfId="932" priority="52" stopIfTrue="1" operator="containsText" text="leer">
      <formula>NOT(ISERROR(SEARCH("leer",G20)))</formula>
    </cfRule>
  </conditionalFormatting>
  <conditionalFormatting sqref="G20:G22">
    <cfRule type="cellIs" dxfId="931" priority="49" stopIfTrue="1" operator="equal">
      <formula>"-"</formula>
    </cfRule>
    <cfRule type="containsText" dxfId="930" priority="50" stopIfTrue="1" operator="containsText" text="leer">
      <formula>NOT(ISERROR(SEARCH("leer",G20)))</formula>
    </cfRule>
  </conditionalFormatting>
  <conditionalFormatting sqref="G20:G22">
    <cfRule type="cellIs" dxfId="929" priority="47" stopIfTrue="1" operator="equal">
      <formula>"-"</formula>
    </cfRule>
    <cfRule type="containsText" dxfId="928" priority="48" stopIfTrue="1" operator="containsText" text="leer">
      <formula>NOT(ISERROR(SEARCH("leer",G20)))</formula>
    </cfRule>
  </conditionalFormatting>
  <conditionalFormatting sqref="G5">
    <cfRule type="cellIs" dxfId="927" priority="45" stopIfTrue="1" operator="equal">
      <formula>"-"</formula>
    </cfRule>
    <cfRule type="containsText" dxfId="926" priority="46" stopIfTrue="1" operator="containsText" text="leer">
      <formula>NOT(ISERROR(SEARCH("leer",G5)))</formula>
    </cfRule>
  </conditionalFormatting>
  <conditionalFormatting sqref="G5">
    <cfRule type="cellIs" dxfId="925" priority="43" stopIfTrue="1" operator="equal">
      <formula>"-"</formula>
    </cfRule>
    <cfRule type="containsText" dxfId="924" priority="44" stopIfTrue="1" operator="containsText" text="leer">
      <formula>NOT(ISERROR(SEARCH("leer",G5)))</formula>
    </cfRule>
  </conditionalFormatting>
  <conditionalFormatting sqref="G5">
    <cfRule type="cellIs" dxfId="923" priority="41" stopIfTrue="1" operator="equal">
      <formula>"-"</formula>
    </cfRule>
    <cfRule type="containsText" dxfId="922" priority="42" stopIfTrue="1" operator="containsText" text="leer">
      <formula>NOT(ISERROR(SEARCH("leer",G5)))</formula>
    </cfRule>
  </conditionalFormatting>
  <conditionalFormatting sqref="G5">
    <cfRule type="cellIs" dxfId="921" priority="39" stopIfTrue="1" operator="equal">
      <formula>"-"</formula>
    </cfRule>
    <cfRule type="containsText" dxfId="920" priority="40" stopIfTrue="1" operator="containsText" text="leer">
      <formula>NOT(ISERROR(SEARCH("leer",G5)))</formula>
    </cfRule>
  </conditionalFormatting>
  <conditionalFormatting sqref="G5">
    <cfRule type="cellIs" dxfId="919" priority="37" stopIfTrue="1" operator="equal">
      <formula>"-"</formula>
    </cfRule>
    <cfRule type="containsText" dxfId="918" priority="38" stopIfTrue="1" operator="containsText" text="leer">
      <formula>NOT(ISERROR(SEARCH("leer",G5)))</formula>
    </cfRule>
  </conditionalFormatting>
  <conditionalFormatting sqref="F5:F6 F8:F18">
    <cfRule type="cellIs" dxfId="917" priority="35" stopIfTrue="1" operator="equal">
      <formula>"-"</formula>
    </cfRule>
    <cfRule type="containsText" dxfId="916" priority="36" stopIfTrue="1" operator="containsText" text="leer">
      <formula>NOT(ISERROR(SEARCH("leer",F5)))</formula>
    </cfRule>
  </conditionalFormatting>
  <conditionalFormatting sqref="F5:F6 F8:F18">
    <cfRule type="cellIs" dxfId="915" priority="34" stopIfTrue="1" operator="equal">
      <formula>"-"</formula>
    </cfRule>
  </conditionalFormatting>
  <conditionalFormatting sqref="F5:F6 F8:F18">
    <cfRule type="cellIs" dxfId="914" priority="32" stopIfTrue="1" operator="equal">
      <formula>"-"</formula>
    </cfRule>
    <cfRule type="containsText" dxfId="913" priority="33" stopIfTrue="1" operator="containsText" text="leer">
      <formula>NOT(ISERROR(SEARCH("leer",F5)))</formula>
    </cfRule>
  </conditionalFormatting>
  <conditionalFormatting sqref="F5:F6 F8:F18">
    <cfRule type="cellIs" dxfId="912" priority="31" stopIfTrue="1" operator="equal">
      <formula>"-"</formula>
    </cfRule>
  </conditionalFormatting>
  <conditionalFormatting sqref="F20:F22">
    <cfRule type="cellIs" dxfId="911" priority="29" stopIfTrue="1" operator="equal">
      <formula>"-"</formula>
    </cfRule>
    <cfRule type="containsText" dxfId="910" priority="30" stopIfTrue="1" operator="containsText" text="leer">
      <formula>NOT(ISERROR(SEARCH("leer",F20)))</formula>
    </cfRule>
  </conditionalFormatting>
  <conditionalFormatting sqref="F20:F22">
    <cfRule type="cellIs" dxfId="909" priority="28" stopIfTrue="1" operator="equal">
      <formula>"-"</formula>
    </cfRule>
  </conditionalFormatting>
  <conditionalFormatting sqref="F20:F22">
    <cfRule type="cellIs" dxfId="908" priority="26" stopIfTrue="1" operator="equal">
      <formula>"-"</formula>
    </cfRule>
    <cfRule type="containsText" dxfId="907" priority="27" stopIfTrue="1" operator="containsText" text="leer">
      <formula>NOT(ISERROR(SEARCH("leer",F20)))</formula>
    </cfRule>
  </conditionalFormatting>
  <conditionalFormatting sqref="F20:F22">
    <cfRule type="cellIs" dxfId="906" priority="25" stopIfTrue="1" operator="equal">
      <formula>"-"</formula>
    </cfRule>
  </conditionalFormatting>
  <conditionalFormatting sqref="F5:F6 F8:F18">
    <cfRule type="cellIs" dxfId="905" priority="23" stopIfTrue="1" operator="equal">
      <formula>"-"</formula>
    </cfRule>
    <cfRule type="containsText" dxfId="904" priority="24" stopIfTrue="1" operator="containsText" text="leer">
      <formula>NOT(ISERROR(SEARCH("leer",F5)))</formula>
    </cfRule>
  </conditionalFormatting>
  <conditionalFormatting sqref="F5:F6 F8:F18">
    <cfRule type="cellIs" dxfId="903" priority="22" stopIfTrue="1" operator="equal">
      <formula>"-"</formula>
    </cfRule>
  </conditionalFormatting>
  <conditionalFormatting sqref="F5:F6 F8:F18">
    <cfRule type="cellIs" dxfId="902" priority="20" stopIfTrue="1" operator="equal">
      <formula>"-"</formula>
    </cfRule>
    <cfRule type="containsText" dxfId="901" priority="21" stopIfTrue="1" operator="containsText" text="leer">
      <formula>NOT(ISERROR(SEARCH("leer",F5)))</formula>
    </cfRule>
  </conditionalFormatting>
  <conditionalFormatting sqref="F5:F6 F8:F18">
    <cfRule type="cellIs" dxfId="900" priority="19" stopIfTrue="1" operator="equal">
      <formula>"-"</formula>
    </cfRule>
  </conditionalFormatting>
  <conditionalFormatting sqref="F20:F22">
    <cfRule type="cellIs" dxfId="899" priority="17" stopIfTrue="1" operator="equal">
      <formula>"-"</formula>
    </cfRule>
    <cfRule type="containsText" dxfId="898" priority="18" stopIfTrue="1" operator="containsText" text="leer">
      <formula>NOT(ISERROR(SEARCH("leer",F20)))</formula>
    </cfRule>
  </conditionalFormatting>
  <conditionalFormatting sqref="F20:F22">
    <cfRule type="cellIs" dxfId="897" priority="16" stopIfTrue="1" operator="equal">
      <formula>"-"</formula>
    </cfRule>
  </conditionalFormatting>
  <conditionalFormatting sqref="F20:F22">
    <cfRule type="cellIs" dxfId="896" priority="14" stopIfTrue="1" operator="equal">
      <formula>"-"</formula>
    </cfRule>
    <cfRule type="containsText" dxfId="895" priority="15" stopIfTrue="1" operator="containsText" text="leer">
      <formula>NOT(ISERROR(SEARCH("leer",F20)))</formula>
    </cfRule>
  </conditionalFormatting>
  <conditionalFormatting sqref="F20:F22">
    <cfRule type="cellIs" dxfId="894" priority="13" stopIfTrue="1" operator="equal">
      <formula>"-"</formula>
    </cfRule>
  </conditionalFormatting>
  <conditionalFormatting sqref="E22">
    <cfRule type="cellIs" dxfId="893" priority="11" stopIfTrue="1" operator="equal">
      <formula>"-"</formula>
    </cfRule>
    <cfRule type="containsText" dxfId="892" priority="12" stopIfTrue="1" operator="containsText" text="leer">
      <formula>NOT(ISERROR(SEARCH("leer",E22)))</formula>
    </cfRule>
  </conditionalFormatting>
  <conditionalFormatting sqref="E22">
    <cfRule type="cellIs" dxfId="891" priority="10" stopIfTrue="1" operator="equal">
      <formula>"-"</formula>
    </cfRule>
  </conditionalFormatting>
  <conditionalFormatting sqref="E22">
    <cfRule type="cellIs" dxfId="890" priority="8" stopIfTrue="1" operator="equal">
      <formula>"-"</formula>
    </cfRule>
    <cfRule type="containsText" dxfId="889" priority="9" stopIfTrue="1" operator="containsText" text="leer">
      <formula>NOT(ISERROR(SEARCH("leer",E22)))</formula>
    </cfRule>
  </conditionalFormatting>
  <conditionalFormatting sqref="E22">
    <cfRule type="cellIs" dxfId="888" priority="7" stopIfTrue="1" operator="equal">
      <formula>"-"</formula>
    </cfRule>
  </conditionalFormatting>
  <conditionalFormatting sqref="E22">
    <cfRule type="cellIs" dxfId="887" priority="5" stopIfTrue="1" operator="equal">
      <formula>"-"</formula>
    </cfRule>
    <cfRule type="containsText" dxfId="886" priority="6" stopIfTrue="1" operator="containsText" text="leer">
      <formula>NOT(ISERROR(SEARCH("leer",E22)))</formula>
    </cfRule>
  </conditionalFormatting>
  <conditionalFormatting sqref="E22">
    <cfRule type="cellIs" dxfId="885" priority="4" stopIfTrue="1" operator="equal">
      <formula>"-"</formula>
    </cfRule>
  </conditionalFormatting>
  <conditionalFormatting sqref="E22">
    <cfRule type="cellIs" dxfId="884" priority="2" stopIfTrue="1" operator="equal">
      <formula>"-"</formula>
    </cfRule>
    <cfRule type="containsText" dxfId="883" priority="3" stopIfTrue="1" operator="containsText" text="leer">
      <formula>NOT(ISERROR(SEARCH("leer",E22)))</formula>
    </cfRule>
  </conditionalFormatting>
  <conditionalFormatting sqref="E22">
    <cfRule type="cellIs" dxfId="88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1"/>
  <sheetViews>
    <sheetView showRuler="0" workbookViewId="0">
      <selection activeCell="E5" sqref="E5"/>
    </sheetView>
  </sheetViews>
  <sheetFormatPr baseColWidth="10" defaultColWidth="10.7109375" defaultRowHeight="12.75"/>
  <cols>
    <col min="1" max="1" width="20" style="5" customWidth="1"/>
    <col min="2" max="2" width="11.28515625" style="5" customWidth="1"/>
    <col min="3" max="3" width="8.140625" style="8" customWidth="1"/>
    <col min="4" max="5" width="12.28515625" style="8" customWidth="1"/>
    <col min="6" max="14" width="11.42578125" style="8" customWidth="1"/>
    <col min="15" max="16384" width="10.7109375" style="5"/>
  </cols>
  <sheetData>
    <row r="1" spans="1:18">
      <c r="A1" s="98" t="s">
        <v>2217</v>
      </c>
      <c r="D1" s="5"/>
      <c r="E1" s="5"/>
      <c r="F1" s="5"/>
    </row>
    <row r="2" spans="1:18">
      <c r="D2" s="5"/>
      <c r="E2" s="5"/>
      <c r="F2" s="5"/>
    </row>
    <row r="3" spans="1:18">
      <c r="A3" s="4" t="s">
        <v>2218</v>
      </c>
      <c r="C3" t="s">
        <v>2219</v>
      </c>
      <c r="D3" t="s">
        <v>2220</v>
      </c>
      <c r="E3" s="24">
        <v>2013</v>
      </c>
      <c r="F3" s="24">
        <v>2012</v>
      </c>
      <c r="G3" s="24">
        <v>2011</v>
      </c>
      <c r="H3" s="24">
        <v>2010</v>
      </c>
      <c r="I3" s="24">
        <v>2009</v>
      </c>
      <c r="J3" s="24">
        <v>2008</v>
      </c>
      <c r="K3" s="24">
        <v>2007</v>
      </c>
      <c r="L3" s="24">
        <v>2006</v>
      </c>
      <c r="M3" s="24">
        <v>2005</v>
      </c>
      <c r="N3" s="24">
        <v>2004</v>
      </c>
    </row>
    <row r="4" spans="1:18">
      <c r="A4" s="4"/>
    </row>
    <row r="5" spans="1:18">
      <c r="A5" s="258" t="s">
        <v>2221</v>
      </c>
      <c r="B5" s="258" t="s">
        <v>2222</v>
      </c>
      <c r="C5" s="259">
        <v>1</v>
      </c>
      <c r="D5" s="78" t="s">
        <v>2223</v>
      </c>
      <c r="E5" s="202">
        <v>89</v>
      </c>
      <c r="F5" s="202">
        <v>82</v>
      </c>
      <c r="G5" s="137">
        <v>98</v>
      </c>
      <c r="H5" s="259">
        <v>101</v>
      </c>
      <c r="I5" s="259">
        <v>105</v>
      </c>
      <c r="J5" s="259">
        <v>89</v>
      </c>
      <c r="K5" s="259">
        <v>63</v>
      </c>
      <c r="L5" s="259">
        <v>62</v>
      </c>
      <c r="M5" s="259">
        <v>53</v>
      </c>
      <c r="N5" s="259">
        <v>50</v>
      </c>
      <c r="O5" s="32"/>
      <c r="P5" s="32"/>
      <c r="Q5" s="32"/>
      <c r="R5" s="32"/>
    </row>
    <row r="6" spans="1:18">
      <c r="A6" s="251" t="s">
        <v>2224</v>
      </c>
      <c r="B6" s="32" t="s">
        <v>2225</v>
      </c>
      <c r="C6" s="78"/>
      <c r="D6" s="78" t="s">
        <v>2226</v>
      </c>
      <c r="E6" s="202">
        <v>71</v>
      </c>
      <c r="F6" s="202">
        <v>68</v>
      </c>
      <c r="G6" s="137">
        <v>53</v>
      </c>
      <c r="H6" s="137">
        <v>46</v>
      </c>
      <c r="I6" s="132">
        <v>40</v>
      </c>
      <c r="J6" s="78">
        <v>23</v>
      </c>
      <c r="K6" s="78">
        <v>19</v>
      </c>
      <c r="L6" s="78">
        <v>22</v>
      </c>
      <c r="M6" s="78">
        <v>18</v>
      </c>
      <c r="N6" s="78">
        <v>20</v>
      </c>
      <c r="O6" s="32"/>
      <c r="P6" s="32"/>
      <c r="Q6" s="32"/>
      <c r="R6" s="32"/>
    </row>
    <row r="7" spans="1:18">
      <c r="A7" s="251" t="s">
        <v>2227</v>
      </c>
      <c r="B7" s="32" t="s">
        <v>2228</v>
      </c>
      <c r="C7" s="78"/>
      <c r="D7" s="78" t="s">
        <v>2229</v>
      </c>
      <c r="E7" s="202">
        <v>18</v>
      </c>
      <c r="F7" s="202">
        <v>14</v>
      </c>
      <c r="G7" s="137">
        <v>45</v>
      </c>
      <c r="H7" s="137">
        <v>55</v>
      </c>
      <c r="I7" s="132">
        <v>65</v>
      </c>
      <c r="J7" s="78">
        <v>66</v>
      </c>
      <c r="K7" s="78">
        <v>44</v>
      </c>
      <c r="L7" s="78">
        <v>40</v>
      </c>
      <c r="M7" s="78">
        <v>35</v>
      </c>
      <c r="N7" s="78">
        <v>30</v>
      </c>
      <c r="O7" s="32"/>
      <c r="P7" s="32"/>
      <c r="Q7" s="32"/>
      <c r="R7" s="32"/>
    </row>
    <row r="8" spans="1:18">
      <c r="A8" s="32"/>
      <c r="B8" s="32"/>
      <c r="C8" s="78"/>
      <c r="G8" s="78"/>
      <c r="H8" s="78"/>
      <c r="I8" s="78"/>
      <c r="J8" s="78"/>
      <c r="K8" s="78"/>
      <c r="L8" s="78"/>
      <c r="M8" s="78"/>
      <c r="N8" s="78"/>
      <c r="O8" s="32"/>
      <c r="P8" s="32"/>
      <c r="Q8" s="32"/>
      <c r="R8" s="32"/>
    </row>
    <row r="9" spans="1:18">
      <c r="A9" s="4"/>
      <c r="G9" s="137"/>
    </row>
    <row r="10" spans="1:18" s="4" customFormat="1">
      <c r="A10" s="254" t="s">
        <v>2230</v>
      </c>
      <c r="B10" s="140"/>
      <c r="C10" s="140"/>
      <c r="G10" s="24"/>
      <c r="H10" s="24"/>
      <c r="I10" s="24"/>
      <c r="J10" s="24"/>
      <c r="K10" s="24"/>
      <c r="L10" s="24"/>
      <c r="M10" s="24"/>
      <c r="N10" s="24"/>
    </row>
    <row r="11" spans="1:18">
      <c r="A11" s="4"/>
    </row>
    <row r="13" spans="1:18">
      <c r="M13" s="14"/>
      <c r="N13" s="14"/>
    </row>
    <row r="14" spans="1:18">
      <c r="M14" s="14"/>
      <c r="N14" s="14"/>
    </row>
    <row r="15" spans="1:18">
      <c r="M15" s="14"/>
      <c r="N15" s="14"/>
    </row>
    <row r="16" spans="1:18">
      <c r="J16" s="27"/>
      <c r="K16" s="27"/>
    </row>
    <row r="18" spans="1:14">
      <c r="A18" s="4"/>
    </row>
    <row r="19" spans="1:14">
      <c r="M19" s="14"/>
      <c r="N19" s="14"/>
    </row>
    <row r="20" spans="1:14">
      <c r="M20" s="14"/>
      <c r="N20" s="14"/>
    </row>
    <row r="21" spans="1:14">
      <c r="M21" s="14"/>
      <c r="N21" s="14"/>
    </row>
    <row r="22" spans="1:14">
      <c r="M22" s="14"/>
      <c r="N22" s="14"/>
    </row>
    <row r="23" spans="1:14">
      <c r="M23" s="14"/>
      <c r="N23" s="14"/>
    </row>
    <row r="24" spans="1:14">
      <c r="M24" s="14"/>
      <c r="N24" s="14"/>
    </row>
    <row r="25" spans="1:14">
      <c r="M25" s="14"/>
      <c r="N25" s="14"/>
    </row>
    <row r="26" spans="1:14">
      <c r="A26" s="79"/>
      <c r="K26" s="14"/>
      <c r="L26" s="14"/>
      <c r="M26" s="14"/>
      <c r="N26" s="14"/>
    </row>
    <row r="28" spans="1:14">
      <c r="A28" s="4"/>
    </row>
    <row r="36" spans="1:14">
      <c r="A36" s="79"/>
      <c r="B36" s="79"/>
      <c r="K36" s="14"/>
      <c r="L36" s="14"/>
      <c r="M36" s="14"/>
      <c r="N36" s="14"/>
    </row>
    <row r="38" spans="1:14">
      <c r="A38" s="4"/>
    </row>
    <row r="47" spans="1:14">
      <c r="M47" s="14"/>
      <c r="N47" s="14"/>
    </row>
    <row r="48" spans="1:14">
      <c r="M48" s="14"/>
      <c r="N48" s="14"/>
    </row>
    <row r="49" spans="1:26">
      <c r="M49" s="14"/>
      <c r="N49" s="14"/>
    </row>
    <row r="50" spans="1:26">
      <c r="M50" s="14"/>
      <c r="N50" s="14"/>
    </row>
    <row r="51" spans="1:26">
      <c r="M51" s="14"/>
      <c r="N51" s="14"/>
    </row>
    <row r="54" spans="1:26">
      <c r="A54" s="4"/>
    </row>
    <row r="55" spans="1:26" s="4" customFormat="1">
      <c r="C55" s="24"/>
      <c r="D55" s="8"/>
      <c r="E55" s="8"/>
      <c r="F55" s="8"/>
      <c r="G55" s="24"/>
      <c r="H55" s="24"/>
      <c r="I55" s="24"/>
      <c r="J55" s="24"/>
      <c r="K55" s="24"/>
      <c r="L55" s="24"/>
      <c r="M55" s="24"/>
      <c r="N55" s="24"/>
    </row>
    <row r="56" spans="1:26">
      <c r="A56" s="4"/>
    </row>
    <row r="57" spans="1:26">
      <c r="J57" s="74"/>
    </row>
    <row r="58" spans="1:26" ht="15">
      <c r="A58" s="15"/>
      <c r="J58" s="74"/>
      <c r="O58" s="80"/>
      <c r="U58" s="47"/>
      <c r="V58" s="47"/>
      <c r="W58" s="47"/>
      <c r="X58" s="47"/>
      <c r="Y58" s="47"/>
      <c r="Z58" s="47"/>
    </row>
    <row r="59" spans="1:26">
      <c r="A59" s="51"/>
      <c r="J59" s="81"/>
      <c r="O59" s="47"/>
    </row>
    <row r="60" spans="1:26">
      <c r="O60" s="47"/>
      <c r="P60" s="47"/>
    </row>
    <row r="61" spans="1:26">
      <c r="A61" s="4"/>
    </row>
  </sheetData>
  <phoneticPr fontId="14" type="noConversion"/>
  <conditionalFormatting sqref="I5:I7">
    <cfRule type="cellIs" dxfId="881" priority="120" stopIfTrue="1" operator="equal">
      <formula>"-"</formula>
    </cfRule>
  </conditionalFormatting>
  <conditionalFormatting sqref="I6:I7">
    <cfRule type="cellIs" dxfId="880" priority="119" stopIfTrue="1" operator="equal">
      <formula>"-"</formula>
    </cfRule>
  </conditionalFormatting>
  <conditionalFormatting sqref="G5:H7 G9">
    <cfRule type="cellIs" dxfId="879" priority="117" stopIfTrue="1" operator="equal">
      <formula>"-"</formula>
    </cfRule>
    <cfRule type="containsText" dxfId="878" priority="118" stopIfTrue="1" operator="containsText" text="leer">
      <formula>NOT(ISERROR(SEARCH("leer",G5)))</formula>
    </cfRule>
  </conditionalFormatting>
  <conditionalFormatting sqref="G6">
    <cfRule type="cellIs" dxfId="877" priority="109" stopIfTrue="1" operator="equal">
      <formula>"-"</formula>
    </cfRule>
    <cfRule type="containsText" dxfId="876" priority="110" stopIfTrue="1" operator="containsText" text="leer">
      <formula>NOT(ISERROR(SEARCH("leer",G6)))</formula>
    </cfRule>
  </conditionalFormatting>
  <conditionalFormatting sqref="G6">
    <cfRule type="cellIs" dxfId="875" priority="107" stopIfTrue="1" operator="equal">
      <formula>"-"</formula>
    </cfRule>
    <cfRule type="containsText" dxfId="874" priority="108" stopIfTrue="1" operator="containsText" text="leer">
      <formula>NOT(ISERROR(SEARCH("leer",G6)))</formula>
    </cfRule>
  </conditionalFormatting>
  <conditionalFormatting sqref="G6:G7">
    <cfRule type="cellIs" dxfId="873" priority="105" stopIfTrue="1" operator="equal">
      <formula>"-"</formula>
    </cfRule>
    <cfRule type="containsText" dxfId="872" priority="106" stopIfTrue="1" operator="containsText" text="leer">
      <formula>NOT(ISERROR(SEARCH("leer",G6)))</formula>
    </cfRule>
  </conditionalFormatting>
  <conditionalFormatting sqref="G6:G7">
    <cfRule type="cellIs" dxfId="871" priority="103" stopIfTrue="1" operator="equal">
      <formula>"-"</formula>
    </cfRule>
    <cfRule type="containsText" dxfId="870" priority="104" stopIfTrue="1" operator="containsText" text="leer">
      <formula>NOT(ISERROR(SEARCH("leer",G6)))</formula>
    </cfRule>
  </conditionalFormatting>
  <conditionalFormatting sqref="G6:G7">
    <cfRule type="cellIs" dxfId="869" priority="101" stopIfTrue="1" operator="equal">
      <formula>"-"</formula>
    </cfRule>
    <cfRule type="containsText" dxfId="868" priority="102" stopIfTrue="1" operator="containsText" text="leer">
      <formula>NOT(ISERROR(SEARCH("leer",G6)))</formula>
    </cfRule>
  </conditionalFormatting>
  <conditionalFormatting sqref="G6:G7">
    <cfRule type="cellIs" dxfId="867" priority="99" stopIfTrue="1" operator="equal">
      <formula>"-"</formula>
    </cfRule>
    <cfRule type="containsText" dxfId="866" priority="100" stopIfTrue="1" operator="containsText" text="leer">
      <formula>NOT(ISERROR(SEARCH("leer",G6)))</formula>
    </cfRule>
  </conditionalFormatting>
  <conditionalFormatting sqref="G6:G7">
    <cfRule type="cellIs" dxfId="865" priority="97" stopIfTrue="1" operator="equal">
      <formula>"-"</formula>
    </cfRule>
    <cfRule type="containsText" dxfId="864" priority="98" stopIfTrue="1" operator="containsText" text="leer">
      <formula>NOT(ISERROR(SEARCH("leer",G6)))</formula>
    </cfRule>
  </conditionalFormatting>
  <conditionalFormatting sqref="G5">
    <cfRule type="cellIs" dxfId="863" priority="95" stopIfTrue="1" operator="equal">
      <formula>"-"</formula>
    </cfRule>
    <cfRule type="containsText" dxfId="862" priority="96" stopIfTrue="1" operator="containsText" text="leer">
      <formula>NOT(ISERROR(SEARCH("leer",G5)))</formula>
    </cfRule>
  </conditionalFormatting>
  <conditionalFormatting sqref="G5">
    <cfRule type="cellIs" dxfId="861" priority="93" stopIfTrue="1" operator="equal">
      <formula>"-"</formula>
    </cfRule>
    <cfRule type="containsText" dxfId="860" priority="94" stopIfTrue="1" operator="containsText" text="leer">
      <formula>NOT(ISERROR(SEARCH("leer",G5)))</formula>
    </cfRule>
  </conditionalFormatting>
  <conditionalFormatting sqref="G6">
    <cfRule type="cellIs" dxfId="859" priority="63" stopIfTrue="1" operator="equal">
      <formula>"-"</formula>
    </cfRule>
    <cfRule type="containsText" dxfId="858" priority="64" stopIfTrue="1" operator="containsText" text="leer">
      <formula>NOT(ISERROR(SEARCH("leer",G6)))</formula>
    </cfRule>
  </conditionalFormatting>
  <conditionalFormatting sqref="G6">
    <cfRule type="cellIs" dxfId="857" priority="61" stopIfTrue="1" operator="equal">
      <formula>"-"</formula>
    </cfRule>
    <cfRule type="containsText" dxfId="856" priority="62" stopIfTrue="1" operator="containsText" text="leer">
      <formula>NOT(ISERROR(SEARCH("leer",G6)))</formula>
    </cfRule>
  </conditionalFormatting>
  <conditionalFormatting sqref="G6:G7">
    <cfRule type="cellIs" dxfId="855" priority="59" stopIfTrue="1" operator="equal">
      <formula>"-"</formula>
    </cfRule>
    <cfRule type="containsText" dxfId="854" priority="60" stopIfTrue="1" operator="containsText" text="leer">
      <formula>NOT(ISERROR(SEARCH("leer",G6)))</formula>
    </cfRule>
  </conditionalFormatting>
  <conditionalFormatting sqref="G6:G7">
    <cfRule type="cellIs" dxfId="853" priority="57" stopIfTrue="1" operator="equal">
      <formula>"-"</formula>
    </cfRule>
    <cfRule type="containsText" dxfId="852" priority="58" stopIfTrue="1" operator="containsText" text="leer">
      <formula>NOT(ISERROR(SEARCH("leer",G6)))</formula>
    </cfRule>
  </conditionalFormatting>
  <conditionalFormatting sqref="G6:G7">
    <cfRule type="cellIs" dxfId="851" priority="55" stopIfTrue="1" operator="equal">
      <formula>"-"</formula>
    </cfRule>
    <cfRule type="containsText" dxfId="850" priority="56" stopIfTrue="1" operator="containsText" text="leer">
      <formula>NOT(ISERROR(SEARCH("leer",G6)))</formula>
    </cfRule>
  </conditionalFormatting>
  <conditionalFormatting sqref="G6:G7">
    <cfRule type="cellIs" dxfId="849" priority="53" stopIfTrue="1" operator="equal">
      <formula>"-"</formula>
    </cfRule>
    <cfRule type="containsText" dxfId="848" priority="54" stopIfTrue="1" operator="containsText" text="leer">
      <formula>NOT(ISERROR(SEARCH("leer",G6)))</formula>
    </cfRule>
  </conditionalFormatting>
  <conditionalFormatting sqref="G6:G7">
    <cfRule type="cellIs" dxfId="847" priority="51" stopIfTrue="1" operator="equal">
      <formula>"-"</formula>
    </cfRule>
    <cfRule type="containsText" dxfId="846" priority="52" stopIfTrue="1" operator="containsText" text="leer">
      <formula>NOT(ISERROR(SEARCH("leer",G6)))</formula>
    </cfRule>
  </conditionalFormatting>
  <conditionalFormatting sqref="G5">
    <cfRule type="cellIs" dxfId="845" priority="49" stopIfTrue="1" operator="equal">
      <formula>"-"</formula>
    </cfRule>
    <cfRule type="containsText" dxfId="844" priority="50" stopIfTrue="1" operator="containsText" text="leer">
      <formula>NOT(ISERROR(SEARCH("leer",G5)))</formula>
    </cfRule>
  </conditionalFormatting>
  <conditionalFormatting sqref="G5">
    <cfRule type="cellIs" dxfId="843" priority="47" stopIfTrue="1" operator="equal">
      <formula>"-"</formula>
    </cfRule>
    <cfRule type="containsText" dxfId="842" priority="48" stopIfTrue="1" operator="containsText" text="leer">
      <formula>NOT(ISERROR(SEARCH("leer",G5)))</formula>
    </cfRule>
  </conditionalFormatting>
  <conditionalFormatting sqref="G5">
    <cfRule type="cellIs" dxfId="841" priority="45" stopIfTrue="1" operator="equal">
      <formula>"-"</formula>
    </cfRule>
    <cfRule type="containsText" dxfId="840" priority="46" stopIfTrue="1" operator="containsText" text="leer">
      <formula>NOT(ISERROR(SEARCH("leer",G5)))</formula>
    </cfRule>
  </conditionalFormatting>
  <conditionalFormatting sqref="G5">
    <cfRule type="cellIs" dxfId="839" priority="43" stopIfTrue="1" operator="equal">
      <formula>"-"</formula>
    </cfRule>
    <cfRule type="containsText" dxfId="838" priority="44" stopIfTrue="1" operator="containsText" text="leer">
      <formula>NOT(ISERROR(SEARCH("leer",G5)))</formula>
    </cfRule>
  </conditionalFormatting>
  <conditionalFormatting sqref="G5">
    <cfRule type="cellIs" dxfId="837" priority="41" stopIfTrue="1" operator="equal">
      <formula>"-"</formula>
    </cfRule>
    <cfRule type="containsText" dxfId="836" priority="42" stopIfTrue="1" operator="containsText" text="leer">
      <formula>NOT(ISERROR(SEARCH("leer",G5)))</formula>
    </cfRule>
  </conditionalFormatting>
  <conditionalFormatting sqref="G5">
    <cfRule type="cellIs" dxfId="835" priority="39" stopIfTrue="1" operator="equal">
      <formula>"-"</formula>
    </cfRule>
    <cfRule type="containsText" dxfId="834" priority="40" stopIfTrue="1" operator="containsText" text="leer">
      <formula>NOT(ISERROR(SEARCH("leer",G5)))</formula>
    </cfRule>
  </conditionalFormatting>
  <conditionalFormatting sqref="G5">
    <cfRule type="cellIs" dxfId="833" priority="37" stopIfTrue="1" operator="equal">
      <formula>"-"</formula>
    </cfRule>
    <cfRule type="containsText" dxfId="832" priority="38" stopIfTrue="1" operator="containsText" text="leer">
      <formula>NOT(ISERROR(SEARCH("leer",G5)))</formula>
    </cfRule>
  </conditionalFormatting>
  <conditionalFormatting sqref="F5:F7">
    <cfRule type="cellIs" dxfId="831" priority="35" stopIfTrue="1" operator="equal">
      <formula>"-"</formula>
    </cfRule>
    <cfRule type="containsText" dxfId="830" priority="36" stopIfTrue="1" operator="containsText" text="leer">
      <formula>NOT(ISERROR(SEARCH("leer",F5)))</formula>
    </cfRule>
  </conditionalFormatting>
  <conditionalFormatting sqref="F5:F7">
    <cfRule type="cellIs" dxfId="829" priority="34" stopIfTrue="1" operator="equal">
      <formula>"-"</formula>
    </cfRule>
  </conditionalFormatting>
  <conditionalFormatting sqref="F5:F7">
    <cfRule type="cellIs" dxfId="828" priority="32" stopIfTrue="1" operator="equal">
      <formula>"-"</formula>
    </cfRule>
    <cfRule type="containsText" dxfId="827" priority="33" stopIfTrue="1" operator="containsText" text="leer">
      <formula>NOT(ISERROR(SEARCH("leer",F5)))</formula>
    </cfRule>
  </conditionalFormatting>
  <conditionalFormatting sqref="F5:F7">
    <cfRule type="cellIs" dxfId="826" priority="31" stopIfTrue="1" operator="equal">
      <formula>"-"</formula>
    </cfRule>
  </conditionalFormatting>
  <conditionalFormatting sqref="F5:F7">
    <cfRule type="cellIs" dxfId="825" priority="29" stopIfTrue="1" operator="equal">
      <formula>"-"</formula>
    </cfRule>
    <cfRule type="containsText" dxfId="824" priority="30" stopIfTrue="1" operator="containsText" text="leer">
      <formula>NOT(ISERROR(SEARCH("leer",F5)))</formula>
    </cfRule>
  </conditionalFormatting>
  <conditionalFormatting sqref="F5:F7">
    <cfRule type="cellIs" dxfId="823" priority="28" stopIfTrue="1" operator="equal">
      <formula>"-"</formula>
    </cfRule>
  </conditionalFormatting>
  <conditionalFormatting sqref="F5:F7">
    <cfRule type="cellIs" dxfId="822" priority="26" stopIfTrue="1" operator="equal">
      <formula>"-"</formula>
    </cfRule>
    <cfRule type="containsText" dxfId="821" priority="27" stopIfTrue="1" operator="containsText" text="leer">
      <formula>NOT(ISERROR(SEARCH("leer",F5)))</formula>
    </cfRule>
  </conditionalFormatting>
  <conditionalFormatting sqref="F5:F7">
    <cfRule type="cellIs" dxfId="820" priority="25" stopIfTrue="1" operator="equal">
      <formula>"-"</formula>
    </cfRule>
  </conditionalFormatting>
  <conditionalFormatting sqref="E5:E7">
    <cfRule type="cellIs" dxfId="819" priority="11" stopIfTrue="1" operator="equal">
      <formula>"-"</formula>
    </cfRule>
    <cfRule type="containsText" dxfId="818" priority="12" stopIfTrue="1" operator="containsText" text="leer">
      <formula>NOT(ISERROR(SEARCH("leer",E5)))</formula>
    </cfRule>
  </conditionalFormatting>
  <conditionalFormatting sqref="E5:E7">
    <cfRule type="cellIs" dxfId="817" priority="10" stopIfTrue="1" operator="equal">
      <formula>"-"</formula>
    </cfRule>
  </conditionalFormatting>
  <conditionalFormatting sqref="E5:E7">
    <cfRule type="cellIs" dxfId="816" priority="8" stopIfTrue="1" operator="equal">
      <formula>"-"</formula>
    </cfRule>
    <cfRule type="containsText" dxfId="815" priority="9" stopIfTrue="1" operator="containsText" text="leer">
      <formula>NOT(ISERROR(SEARCH("leer",E5)))</formula>
    </cfRule>
  </conditionalFormatting>
  <conditionalFormatting sqref="E5:E7">
    <cfRule type="cellIs" dxfId="814" priority="7" stopIfTrue="1" operator="equal">
      <formula>"-"</formula>
    </cfRule>
  </conditionalFormatting>
  <conditionalFormatting sqref="E5:E7">
    <cfRule type="cellIs" dxfId="813" priority="5" stopIfTrue="1" operator="equal">
      <formula>"-"</formula>
    </cfRule>
    <cfRule type="containsText" dxfId="812" priority="6" stopIfTrue="1" operator="containsText" text="leer">
      <formula>NOT(ISERROR(SEARCH("leer",E5)))</formula>
    </cfRule>
  </conditionalFormatting>
  <conditionalFormatting sqref="E5:E7">
    <cfRule type="cellIs" dxfId="811" priority="4" stopIfTrue="1" operator="equal">
      <formula>"-"</formula>
    </cfRule>
  </conditionalFormatting>
  <conditionalFormatting sqref="E5:E7">
    <cfRule type="cellIs" dxfId="810" priority="2" stopIfTrue="1" operator="equal">
      <formula>"-"</formula>
    </cfRule>
    <cfRule type="containsText" dxfId="809" priority="3" stopIfTrue="1" operator="containsText" text="leer">
      <formula>NOT(ISERROR(SEARCH("leer",E5)))</formula>
    </cfRule>
  </conditionalFormatting>
  <conditionalFormatting sqref="E5:E7">
    <cfRule type="cellIs" dxfId="80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4"/>
  <sheetViews>
    <sheetView showRuler="0" workbookViewId="0">
      <selection activeCell="E6" sqref="E6"/>
    </sheetView>
  </sheetViews>
  <sheetFormatPr baseColWidth="10" defaultColWidth="10.7109375" defaultRowHeight="12.75"/>
  <cols>
    <col min="1" max="1" width="25.7109375" style="51" customWidth="1"/>
    <col min="2" max="2" width="21.85546875" style="15" customWidth="1"/>
    <col min="3" max="3" width="8.140625" style="18" customWidth="1"/>
    <col min="4" max="5" width="12.28515625" style="8" customWidth="1"/>
    <col min="6" max="6" width="11.42578125" style="8" customWidth="1"/>
    <col min="7" max="14" width="11.42578125" style="18" customWidth="1"/>
    <col min="15" max="16384" width="10.7109375" style="15"/>
  </cols>
  <sheetData>
    <row r="1" spans="1:14" s="5" customFormat="1">
      <c r="A1" s="97" t="s">
        <v>2231</v>
      </c>
    </row>
    <row r="2" spans="1:14" s="5" customFormat="1">
      <c r="A2" s="97"/>
    </row>
    <row r="3" spans="1:14" s="65" customFormat="1" ht="25.5">
      <c r="A3" s="107" t="s">
        <v>2232</v>
      </c>
      <c r="C3" t="s">
        <v>2233</v>
      </c>
      <c r="D3" t="s">
        <v>2234</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2235</v>
      </c>
      <c r="K5" s="15"/>
      <c r="L5" s="15"/>
      <c r="M5" s="15"/>
      <c r="N5" s="15"/>
    </row>
    <row r="6" spans="1:14" ht="25.5">
      <c r="A6" s="109" t="s">
        <v>2236</v>
      </c>
      <c r="B6" s="15" t="s">
        <v>2237</v>
      </c>
      <c r="C6" s="315" t="s">
        <v>2238</v>
      </c>
      <c r="D6" s="8" t="s">
        <v>2239</v>
      </c>
      <c r="E6" s="316">
        <v>62.8</v>
      </c>
      <c r="F6" s="269">
        <v>62.7</v>
      </c>
      <c r="G6" s="71">
        <v>64.3</v>
      </c>
      <c r="H6" s="93">
        <v>65.400000000000006</v>
      </c>
      <c r="I6" s="88">
        <v>66.5</v>
      </c>
      <c r="J6" s="18">
        <v>71.2</v>
      </c>
      <c r="K6" s="67">
        <v>74.066146516605684</v>
      </c>
      <c r="L6" s="67">
        <v>80.599999999999994</v>
      </c>
      <c r="M6" s="67">
        <v>86.6</v>
      </c>
      <c r="N6" s="67">
        <v>88.9</v>
      </c>
    </row>
    <row r="7" spans="1:14">
      <c r="A7" s="51" t="s">
        <v>2240</v>
      </c>
      <c r="C7" s="315"/>
      <c r="E7" s="316"/>
      <c r="G7" s="93"/>
      <c r="H7" s="43"/>
      <c r="I7" s="88"/>
      <c r="K7" s="67"/>
      <c r="L7" s="67"/>
      <c r="M7" s="67"/>
      <c r="N7" s="67"/>
    </row>
    <row r="8" spans="1:14">
      <c r="A8" s="109" t="s">
        <v>2241</v>
      </c>
      <c r="B8" s="15" t="s">
        <v>2242</v>
      </c>
      <c r="C8" s="315" t="s">
        <v>2243</v>
      </c>
      <c r="D8" s="8" t="s">
        <v>2244</v>
      </c>
      <c r="E8" s="316">
        <v>2.96435438158939</v>
      </c>
      <c r="F8" s="316">
        <v>3.04</v>
      </c>
      <c r="G8" s="316">
        <v>2.9</v>
      </c>
      <c r="H8" s="316">
        <v>1.673</v>
      </c>
      <c r="I8" s="88">
        <v>1.5</v>
      </c>
      <c r="J8" s="18">
        <v>2.2000000000000002</v>
      </c>
      <c r="K8" s="67">
        <v>1.8550484476052385</v>
      </c>
      <c r="L8" s="67">
        <v>1.9</v>
      </c>
      <c r="M8" s="67">
        <v>2.2999999999999998</v>
      </c>
      <c r="N8" s="67">
        <v>2.1</v>
      </c>
    </row>
    <row r="9" spans="1:14">
      <c r="A9" s="109" t="s">
        <v>2245</v>
      </c>
      <c r="B9" s="15" t="s">
        <v>2246</v>
      </c>
      <c r="C9" s="315" t="s">
        <v>2247</v>
      </c>
      <c r="D9" s="8" t="s">
        <v>2248</v>
      </c>
      <c r="E9" s="316">
        <v>9.4610747080829807</v>
      </c>
      <c r="F9" s="316">
        <v>9.8569999999999993</v>
      </c>
      <c r="G9" s="316">
        <v>10</v>
      </c>
      <c r="H9" s="316">
        <v>9.93</v>
      </c>
      <c r="I9" s="88">
        <v>7.3</v>
      </c>
      <c r="J9" s="18">
        <v>5.5</v>
      </c>
      <c r="K9" s="67">
        <v>3.1715344426799232</v>
      </c>
      <c r="L9" s="67">
        <v>1.8</v>
      </c>
      <c r="M9" s="67">
        <v>0.1</v>
      </c>
      <c r="N9" s="67">
        <v>0</v>
      </c>
    </row>
    <row r="10" spans="1:14">
      <c r="A10" s="109" t="s">
        <v>2249</v>
      </c>
      <c r="B10" s="15" t="s">
        <v>2250</v>
      </c>
      <c r="C10" s="315" t="s">
        <v>2251</v>
      </c>
      <c r="D10" s="8" t="s">
        <v>2252</v>
      </c>
      <c r="E10" s="316">
        <v>0.67205740089936905</v>
      </c>
      <c r="F10" s="27">
        <v>1</v>
      </c>
      <c r="G10" s="71">
        <v>0.9</v>
      </c>
      <c r="H10" s="93">
        <v>0.9</v>
      </c>
      <c r="I10" s="88">
        <v>0.9</v>
      </c>
      <c r="J10" s="18">
        <v>1.1000000000000001</v>
      </c>
      <c r="K10" s="184">
        <v>0.9942691431333287</v>
      </c>
      <c r="L10" s="184">
        <v>1.3</v>
      </c>
      <c r="M10" s="67">
        <v>1.3</v>
      </c>
      <c r="N10" s="67">
        <v>1.2</v>
      </c>
    </row>
    <row r="11" spans="1:14" s="30" customFormat="1">
      <c r="A11" s="324" t="s">
        <v>2253</v>
      </c>
      <c r="B11" s="30" t="s">
        <v>2254</v>
      </c>
      <c r="C11" s="315">
        <v>3</v>
      </c>
      <c r="D11" s="8"/>
      <c r="E11" s="316">
        <v>0.48265351623020802</v>
      </c>
      <c r="F11" s="316" t="s">
        <v>2255</v>
      </c>
      <c r="G11" s="316" t="s">
        <v>2256</v>
      </c>
      <c r="H11" s="316" t="s">
        <v>2257</v>
      </c>
      <c r="I11" s="316" t="s">
        <v>2258</v>
      </c>
      <c r="J11" s="316" t="s">
        <v>2259</v>
      </c>
      <c r="K11" s="316" t="s">
        <v>2260</v>
      </c>
      <c r="L11" s="316" t="s">
        <v>2261</v>
      </c>
      <c r="M11" s="316" t="s">
        <v>2262</v>
      </c>
      <c r="N11" s="316" t="s">
        <v>2263</v>
      </c>
    </row>
    <row r="12" spans="1:14">
      <c r="A12" s="167" t="s">
        <v>2264</v>
      </c>
      <c r="B12" s="15" t="s">
        <v>2265</v>
      </c>
      <c r="C12" s="315">
        <v>1</v>
      </c>
      <c r="D12" s="8" t="s">
        <v>2266</v>
      </c>
      <c r="E12" s="316">
        <v>8.2669597173411908</v>
      </c>
      <c r="F12" s="27">
        <v>8.6</v>
      </c>
      <c r="G12" s="93">
        <v>6.9</v>
      </c>
      <c r="H12" s="93">
        <v>6</v>
      </c>
      <c r="I12" s="88">
        <v>8.1999999999999993</v>
      </c>
      <c r="J12" s="18">
        <v>5.8</v>
      </c>
      <c r="K12" s="184">
        <v>7.1</v>
      </c>
      <c r="L12" s="184">
        <v>6.4</v>
      </c>
      <c r="M12" s="67">
        <v>6.4</v>
      </c>
      <c r="N12" s="67">
        <v>5.0999999999999996</v>
      </c>
    </row>
    <row r="13" spans="1:14">
      <c r="A13" s="51" t="s">
        <v>2267</v>
      </c>
      <c r="B13" s="15" t="s">
        <v>2268</v>
      </c>
      <c r="C13" s="315">
        <v>1</v>
      </c>
      <c r="D13" s="8" t="s">
        <v>2269</v>
      </c>
      <c r="E13" s="316">
        <v>15.4</v>
      </c>
      <c r="F13" s="27">
        <v>14.8</v>
      </c>
      <c r="G13" s="93">
        <v>15</v>
      </c>
      <c r="H13" s="93">
        <v>16.100000000000001</v>
      </c>
      <c r="I13" s="88">
        <v>15.6</v>
      </c>
      <c r="J13" s="18">
        <v>14.2</v>
      </c>
      <c r="K13" s="67">
        <v>12.690740868604571</v>
      </c>
      <c r="L13" s="67">
        <v>8</v>
      </c>
      <c r="M13" s="67">
        <v>3.3</v>
      </c>
      <c r="N13" s="67">
        <v>2.7</v>
      </c>
    </row>
    <row r="14" spans="1:14">
      <c r="K14" s="15"/>
      <c r="L14" s="15"/>
      <c r="M14" s="15"/>
      <c r="N14" s="15"/>
    </row>
    <row r="15" spans="1:14">
      <c r="K15" s="15"/>
      <c r="L15" s="15"/>
      <c r="M15" s="15"/>
      <c r="N15" s="15"/>
    </row>
    <row r="16" spans="1:14">
      <c r="A16" s="140" t="s">
        <v>2270</v>
      </c>
      <c r="B16" s="239"/>
      <c r="C16" s="239"/>
      <c r="K16" s="15"/>
      <c r="L16" s="15"/>
      <c r="M16" s="15"/>
      <c r="N16" s="15"/>
    </row>
    <row r="17" spans="1:14">
      <c r="A17" s="140" t="s">
        <v>2271</v>
      </c>
      <c r="B17" s="140"/>
      <c r="C17" s="140"/>
      <c r="K17" s="15"/>
      <c r="L17" s="15"/>
      <c r="M17" s="15"/>
      <c r="N17" s="15"/>
    </row>
    <row r="18" spans="1:14">
      <c r="A18" s="325" t="s">
        <v>2272</v>
      </c>
      <c r="B18" s="140"/>
      <c r="C18" s="140"/>
      <c r="K18" s="15"/>
      <c r="L18" s="15"/>
      <c r="M18" s="15"/>
      <c r="N18" s="15"/>
    </row>
    <row r="19" spans="1:14">
      <c r="A19" s="325" t="s">
        <v>2273</v>
      </c>
      <c r="B19" s="236"/>
      <c r="C19" s="236"/>
      <c r="K19" s="15"/>
      <c r="L19" s="15"/>
      <c r="M19" s="15"/>
      <c r="N19" s="15"/>
    </row>
    <row r="20" spans="1:14">
      <c r="A20" s="325" t="s">
        <v>2274</v>
      </c>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sheetData>
  <phoneticPr fontId="14" type="noConversion"/>
  <conditionalFormatting sqref="I6:I10 I12:I13">
    <cfRule type="cellIs" dxfId="807" priority="224" operator="equal">
      <formula>"-"</formula>
    </cfRule>
  </conditionalFormatting>
  <conditionalFormatting sqref="I6:I10 I12:I13">
    <cfRule type="cellIs" dxfId="806" priority="223" operator="equal">
      <formula>"-"</formula>
    </cfRule>
  </conditionalFormatting>
  <conditionalFormatting sqref="H6">
    <cfRule type="cellIs" dxfId="805" priority="221" stopIfTrue="1" operator="equal">
      <formula>"-"</formula>
    </cfRule>
    <cfRule type="containsText" dxfId="804" priority="222" stopIfTrue="1" operator="containsText" text="leer">
      <formula>NOT(ISERROR(SEARCH("leer",H6)))</formula>
    </cfRule>
  </conditionalFormatting>
  <conditionalFormatting sqref="H6">
    <cfRule type="cellIs" dxfId="803" priority="219" stopIfTrue="1" operator="equal">
      <formula>"-"</formula>
    </cfRule>
    <cfRule type="containsText" dxfId="802" priority="220" stopIfTrue="1" operator="containsText" text="leer">
      <formula>NOT(ISERROR(SEARCH("leer",H6)))</formula>
    </cfRule>
  </conditionalFormatting>
  <conditionalFormatting sqref="H10 H12:H13">
    <cfRule type="cellIs" dxfId="801" priority="217" stopIfTrue="1" operator="equal">
      <formula>"-"</formula>
    </cfRule>
    <cfRule type="containsText" dxfId="800" priority="218" stopIfTrue="1" operator="containsText" text="leer">
      <formula>NOT(ISERROR(SEARCH("leer",H10)))</formula>
    </cfRule>
  </conditionalFormatting>
  <conditionalFormatting sqref="H10 H12:H13">
    <cfRule type="cellIs" dxfId="799" priority="215" stopIfTrue="1" operator="equal">
      <formula>"-"</formula>
    </cfRule>
    <cfRule type="containsText" dxfId="798" priority="216" stopIfTrue="1" operator="containsText" text="leer">
      <formula>NOT(ISERROR(SEARCH("leer",H10)))</formula>
    </cfRule>
  </conditionalFormatting>
  <conditionalFormatting sqref="G6">
    <cfRule type="cellIs" dxfId="797" priority="213" stopIfTrue="1" operator="equal">
      <formula>"-"</formula>
    </cfRule>
    <cfRule type="containsText" dxfId="796" priority="214" stopIfTrue="1" operator="containsText" text="leer">
      <formula>NOT(ISERROR(SEARCH("leer",G6)))</formula>
    </cfRule>
  </conditionalFormatting>
  <conditionalFormatting sqref="G6">
    <cfRule type="cellIs" dxfId="795" priority="211" stopIfTrue="1" operator="equal">
      <formula>"-"</formula>
    </cfRule>
    <cfRule type="containsText" dxfId="794" priority="212" stopIfTrue="1" operator="containsText" text="leer">
      <formula>NOT(ISERROR(SEARCH("leer",G6)))</formula>
    </cfRule>
  </conditionalFormatting>
  <conditionalFormatting sqref="G10 G12:G13">
    <cfRule type="cellIs" dxfId="793" priority="209" stopIfTrue="1" operator="equal">
      <formula>"-"</formula>
    </cfRule>
    <cfRule type="containsText" dxfId="792" priority="210" stopIfTrue="1" operator="containsText" text="leer">
      <formula>NOT(ISERROR(SEARCH("leer",G10)))</formula>
    </cfRule>
  </conditionalFormatting>
  <conditionalFormatting sqref="G10 G12:G13">
    <cfRule type="cellIs" dxfId="791" priority="207" stopIfTrue="1" operator="equal">
      <formula>"-"</formula>
    </cfRule>
    <cfRule type="containsText" dxfId="790" priority="208" stopIfTrue="1" operator="containsText" text="leer">
      <formula>NOT(ISERROR(SEARCH("leer",G10)))</formula>
    </cfRule>
  </conditionalFormatting>
  <conditionalFormatting sqref="G6">
    <cfRule type="cellIs" dxfId="789" priority="205" stopIfTrue="1" operator="equal">
      <formula>"-"</formula>
    </cfRule>
    <cfRule type="containsText" dxfId="788" priority="206" stopIfTrue="1" operator="containsText" text="leer">
      <formula>NOT(ISERROR(SEARCH("leer",G6)))</formula>
    </cfRule>
  </conditionalFormatting>
  <conditionalFormatting sqref="G6">
    <cfRule type="cellIs" dxfId="787" priority="203" stopIfTrue="1" operator="equal">
      <formula>"-"</formula>
    </cfRule>
    <cfRule type="containsText" dxfId="786" priority="204" stopIfTrue="1" operator="containsText" text="leer">
      <formula>NOT(ISERROR(SEARCH("leer",G6)))</formula>
    </cfRule>
  </conditionalFormatting>
  <conditionalFormatting sqref="G6">
    <cfRule type="cellIs" dxfId="785" priority="201" stopIfTrue="1" operator="equal">
      <formula>"-"</formula>
    </cfRule>
    <cfRule type="containsText" dxfId="784" priority="202" stopIfTrue="1" operator="containsText" text="leer">
      <formula>NOT(ISERROR(SEARCH("leer",G6)))</formula>
    </cfRule>
  </conditionalFormatting>
  <conditionalFormatting sqref="G6">
    <cfRule type="cellIs" dxfId="783" priority="199" stopIfTrue="1" operator="equal">
      <formula>"-"</formula>
    </cfRule>
    <cfRule type="containsText" dxfId="782" priority="200" stopIfTrue="1" operator="containsText" text="leer">
      <formula>NOT(ISERROR(SEARCH("leer",G6)))</formula>
    </cfRule>
  </conditionalFormatting>
  <conditionalFormatting sqref="G6">
    <cfRule type="cellIs" dxfId="781" priority="197" stopIfTrue="1" operator="equal">
      <formula>"-"</formula>
    </cfRule>
    <cfRule type="containsText" dxfId="780" priority="198" stopIfTrue="1" operator="containsText" text="leer">
      <formula>NOT(ISERROR(SEARCH("leer",G6)))</formula>
    </cfRule>
  </conditionalFormatting>
  <conditionalFormatting sqref="G6">
    <cfRule type="cellIs" dxfId="779" priority="195" stopIfTrue="1" operator="equal">
      <formula>"-"</formula>
    </cfRule>
    <cfRule type="containsText" dxfId="778" priority="196" stopIfTrue="1" operator="containsText" text="leer">
      <formula>NOT(ISERROR(SEARCH("leer",G6)))</formula>
    </cfRule>
  </conditionalFormatting>
  <conditionalFormatting sqref="G6">
    <cfRule type="cellIs" dxfId="777" priority="193" stopIfTrue="1" operator="equal">
      <formula>"-"</formula>
    </cfRule>
    <cfRule type="containsText" dxfId="776" priority="194" stopIfTrue="1" operator="containsText" text="leer">
      <formula>NOT(ISERROR(SEARCH("leer",G6)))</formula>
    </cfRule>
  </conditionalFormatting>
  <conditionalFormatting sqref="G6">
    <cfRule type="cellIs" dxfId="775" priority="191" stopIfTrue="1" operator="equal">
      <formula>"-"</formula>
    </cfRule>
    <cfRule type="containsText" dxfId="774" priority="192" stopIfTrue="1" operator="containsText" text="leer">
      <formula>NOT(ISERROR(SEARCH("leer",G6)))</formula>
    </cfRule>
  </conditionalFormatting>
  <conditionalFormatting sqref="G6">
    <cfRule type="cellIs" dxfId="773" priority="189" stopIfTrue="1" operator="equal">
      <formula>"-"</formula>
    </cfRule>
    <cfRule type="containsText" dxfId="772" priority="190" stopIfTrue="1" operator="containsText" text="leer">
      <formula>NOT(ISERROR(SEARCH("leer",G6)))</formula>
    </cfRule>
  </conditionalFormatting>
  <conditionalFormatting sqref="G10 G12:G13">
    <cfRule type="cellIs" dxfId="771" priority="187" stopIfTrue="1" operator="equal">
      <formula>"-"</formula>
    </cfRule>
    <cfRule type="containsText" dxfId="770" priority="188" stopIfTrue="1" operator="containsText" text="leer">
      <formula>NOT(ISERROR(SEARCH("leer",G10)))</formula>
    </cfRule>
  </conditionalFormatting>
  <conditionalFormatting sqref="G10 G12:G13">
    <cfRule type="cellIs" dxfId="769" priority="185" stopIfTrue="1" operator="equal">
      <formula>"-"</formula>
    </cfRule>
    <cfRule type="containsText" dxfId="768" priority="186" stopIfTrue="1" operator="containsText" text="leer">
      <formula>NOT(ISERROR(SEARCH("leer",G10)))</formula>
    </cfRule>
  </conditionalFormatting>
  <conditionalFormatting sqref="G10 G12:G13">
    <cfRule type="cellIs" dxfId="767" priority="183" stopIfTrue="1" operator="equal">
      <formula>"-"</formula>
    </cfRule>
    <cfRule type="containsText" dxfId="766" priority="184" stopIfTrue="1" operator="containsText" text="leer">
      <formula>NOT(ISERROR(SEARCH("leer",G10)))</formula>
    </cfRule>
  </conditionalFormatting>
  <conditionalFormatting sqref="G10 G12:G13">
    <cfRule type="cellIs" dxfId="765" priority="181" stopIfTrue="1" operator="equal">
      <formula>"-"</formula>
    </cfRule>
    <cfRule type="containsText" dxfId="764" priority="182" stopIfTrue="1" operator="containsText" text="leer">
      <formula>NOT(ISERROR(SEARCH("leer",G10)))</formula>
    </cfRule>
  </conditionalFormatting>
  <conditionalFormatting sqref="G10 G12:G13">
    <cfRule type="cellIs" dxfId="763" priority="179" stopIfTrue="1" operator="equal">
      <formula>"-"</formula>
    </cfRule>
    <cfRule type="containsText" dxfId="762" priority="180" stopIfTrue="1" operator="containsText" text="leer">
      <formula>NOT(ISERROR(SEARCH("leer",G10)))</formula>
    </cfRule>
  </conditionalFormatting>
  <conditionalFormatting sqref="G10 G12:G13">
    <cfRule type="cellIs" dxfId="761" priority="177" stopIfTrue="1" operator="equal">
      <formula>"-"</formula>
    </cfRule>
    <cfRule type="containsText" dxfId="760" priority="178" stopIfTrue="1" operator="containsText" text="leer">
      <formula>NOT(ISERROR(SEARCH("leer",G10)))</formula>
    </cfRule>
  </conditionalFormatting>
  <conditionalFormatting sqref="G10 G12:G13">
    <cfRule type="cellIs" dxfId="759" priority="175" stopIfTrue="1" operator="equal">
      <formula>"-"</formula>
    </cfRule>
    <cfRule type="containsText" dxfId="758" priority="176" stopIfTrue="1" operator="containsText" text="leer">
      <formula>NOT(ISERROR(SEARCH("leer",G10)))</formula>
    </cfRule>
  </conditionalFormatting>
  <conditionalFormatting sqref="G10 G12:G13">
    <cfRule type="cellIs" dxfId="757" priority="173" stopIfTrue="1" operator="equal">
      <formula>"-"</formula>
    </cfRule>
    <cfRule type="containsText" dxfId="756" priority="174" stopIfTrue="1" operator="containsText" text="leer">
      <formula>NOT(ISERROR(SEARCH("leer",G10)))</formula>
    </cfRule>
  </conditionalFormatting>
  <conditionalFormatting sqref="G10 G12:G13">
    <cfRule type="cellIs" dxfId="755" priority="171" stopIfTrue="1" operator="equal">
      <formula>"-"</formula>
    </cfRule>
    <cfRule type="containsText" dxfId="754" priority="172" stopIfTrue="1" operator="containsText" text="leer">
      <formula>NOT(ISERROR(SEARCH("leer",G10)))</formula>
    </cfRule>
  </conditionalFormatting>
  <conditionalFormatting sqref="G6">
    <cfRule type="cellIs" dxfId="753" priority="169" stopIfTrue="1" operator="equal">
      <formula>"-"</formula>
    </cfRule>
    <cfRule type="containsText" dxfId="752" priority="170" stopIfTrue="1" operator="containsText" text="leer">
      <formula>NOT(ISERROR(SEARCH("leer",G6)))</formula>
    </cfRule>
  </conditionalFormatting>
  <conditionalFormatting sqref="G6">
    <cfRule type="cellIs" dxfId="751" priority="167" stopIfTrue="1" operator="equal">
      <formula>"-"</formula>
    </cfRule>
    <cfRule type="containsText" dxfId="750" priority="168" stopIfTrue="1" operator="containsText" text="leer">
      <formula>NOT(ISERROR(SEARCH("leer",G6)))</formula>
    </cfRule>
  </conditionalFormatting>
  <conditionalFormatting sqref="G10 G12:G13">
    <cfRule type="cellIs" dxfId="749" priority="165" stopIfTrue="1" operator="equal">
      <formula>"-"</formula>
    </cfRule>
    <cfRule type="containsText" dxfId="748" priority="166" stopIfTrue="1" operator="containsText" text="leer">
      <formula>NOT(ISERROR(SEARCH("leer",G10)))</formula>
    </cfRule>
  </conditionalFormatting>
  <conditionalFormatting sqref="G10 G12:G13">
    <cfRule type="cellIs" dxfId="747" priority="163" stopIfTrue="1" operator="equal">
      <formula>"-"</formula>
    </cfRule>
    <cfRule type="containsText" dxfId="746" priority="164" stopIfTrue="1" operator="containsText" text="leer">
      <formula>NOT(ISERROR(SEARCH("leer",G10)))</formula>
    </cfRule>
  </conditionalFormatting>
  <conditionalFormatting sqref="G6">
    <cfRule type="cellIs" dxfId="745" priority="161" stopIfTrue="1" operator="equal">
      <formula>"-"</formula>
    </cfRule>
    <cfRule type="containsText" dxfId="744" priority="162" stopIfTrue="1" operator="containsText" text="leer">
      <formula>NOT(ISERROR(SEARCH("leer",G6)))</formula>
    </cfRule>
  </conditionalFormatting>
  <conditionalFormatting sqref="G6">
    <cfRule type="cellIs" dxfId="743" priority="159" stopIfTrue="1" operator="equal">
      <formula>"-"</formula>
    </cfRule>
    <cfRule type="containsText" dxfId="742" priority="160" stopIfTrue="1" operator="containsText" text="leer">
      <formula>NOT(ISERROR(SEARCH("leer",G6)))</formula>
    </cfRule>
  </conditionalFormatting>
  <conditionalFormatting sqref="G6">
    <cfRule type="cellIs" dxfId="741" priority="157" stopIfTrue="1" operator="equal">
      <formula>"-"</formula>
    </cfRule>
    <cfRule type="containsText" dxfId="740" priority="158" stopIfTrue="1" operator="containsText" text="leer">
      <formula>NOT(ISERROR(SEARCH("leer",G6)))</formula>
    </cfRule>
  </conditionalFormatting>
  <conditionalFormatting sqref="G6">
    <cfRule type="cellIs" dxfId="739" priority="155" stopIfTrue="1" operator="equal">
      <formula>"-"</formula>
    </cfRule>
    <cfRule type="containsText" dxfId="738" priority="156" stopIfTrue="1" operator="containsText" text="leer">
      <formula>NOT(ISERROR(SEARCH("leer",G6)))</formula>
    </cfRule>
  </conditionalFormatting>
  <conditionalFormatting sqref="G6">
    <cfRule type="cellIs" dxfId="737" priority="153" stopIfTrue="1" operator="equal">
      <formula>"-"</formula>
    </cfRule>
    <cfRule type="containsText" dxfId="736" priority="154" stopIfTrue="1" operator="containsText" text="leer">
      <formula>NOT(ISERROR(SEARCH("leer",G6)))</formula>
    </cfRule>
  </conditionalFormatting>
  <conditionalFormatting sqref="G6">
    <cfRule type="cellIs" dxfId="735" priority="151" stopIfTrue="1" operator="equal">
      <formula>"-"</formula>
    </cfRule>
    <cfRule type="containsText" dxfId="734" priority="152" stopIfTrue="1" operator="containsText" text="leer">
      <formula>NOT(ISERROR(SEARCH("leer",G6)))</formula>
    </cfRule>
  </conditionalFormatting>
  <conditionalFormatting sqref="G6">
    <cfRule type="cellIs" dxfId="733" priority="149" stopIfTrue="1" operator="equal">
      <formula>"-"</formula>
    </cfRule>
    <cfRule type="containsText" dxfId="732" priority="150" stopIfTrue="1" operator="containsText" text="leer">
      <formula>NOT(ISERROR(SEARCH("leer",G6)))</formula>
    </cfRule>
  </conditionalFormatting>
  <conditionalFormatting sqref="G6">
    <cfRule type="cellIs" dxfId="731" priority="147" stopIfTrue="1" operator="equal">
      <formula>"-"</formula>
    </cfRule>
    <cfRule type="containsText" dxfId="730" priority="148" stopIfTrue="1" operator="containsText" text="leer">
      <formula>NOT(ISERROR(SEARCH("leer",G6)))</formula>
    </cfRule>
  </conditionalFormatting>
  <conditionalFormatting sqref="G6">
    <cfRule type="cellIs" dxfId="729" priority="145" stopIfTrue="1" operator="equal">
      <formula>"-"</formula>
    </cfRule>
    <cfRule type="containsText" dxfId="728" priority="146" stopIfTrue="1" operator="containsText" text="leer">
      <formula>NOT(ISERROR(SEARCH("leer",G6)))</formula>
    </cfRule>
  </conditionalFormatting>
  <conditionalFormatting sqref="G10 G12:G13">
    <cfRule type="cellIs" dxfId="727" priority="143" stopIfTrue="1" operator="equal">
      <formula>"-"</formula>
    </cfRule>
    <cfRule type="containsText" dxfId="726" priority="144" stopIfTrue="1" operator="containsText" text="leer">
      <formula>NOT(ISERROR(SEARCH("leer",G10)))</formula>
    </cfRule>
  </conditionalFormatting>
  <conditionalFormatting sqref="G10 G12:G13">
    <cfRule type="cellIs" dxfId="725" priority="141" stopIfTrue="1" operator="equal">
      <formula>"-"</formula>
    </cfRule>
    <cfRule type="containsText" dxfId="724" priority="142" stopIfTrue="1" operator="containsText" text="leer">
      <formula>NOT(ISERROR(SEARCH("leer",G10)))</formula>
    </cfRule>
  </conditionalFormatting>
  <conditionalFormatting sqref="G10 G12:G13">
    <cfRule type="cellIs" dxfId="723" priority="139" stopIfTrue="1" operator="equal">
      <formula>"-"</formula>
    </cfRule>
    <cfRule type="containsText" dxfId="722" priority="140" stopIfTrue="1" operator="containsText" text="leer">
      <formula>NOT(ISERROR(SEARCH("leer",G10)))</formula>
    </cfRule>
  </conditionalFormatting>
  <conditionalFormatting sqref="G10 G12:G13">
    <cfRule type="cellIs" dxfId="721" priority="137" stopIfTrue="1" operator="equal">
      <formula>"-"</formula>
    </cfRule>
    <cfRule type="containsText" dxfId="720" priority="138" stopIfTrue="1" operator="containsText" text="leer">
      <formula>NOT(ISERROR(SEARCH("leer",G10)))</formula>
    </cfRule>
  </conditionalFormatting>
  <conditionalFormatting sqref="G10 G12:G13">
    <cfRule type="cellIs" dxfId="719" priority="135" stopIfTrue="1" operator="equal">
      <formula>"-"</formula>
    </cfRule>
    <cfRule type="containsText" dxfId="718" priority="136" stopIfTrue="1" operator="containsText" text="leer">
      <formula>NOT(ISERROR(SEARCH("leer",G10)))</formula>
    </cfRule>
  </conditionalFormatting>
  <conditionalFormatting sqref="G10 G12:G13">
    <cfRule type="cellIs" dxfId="717" priority="133" stopIfTrue="1" operator="equal">
      <formula>"-"</formula>
    </cfRule>
    <cfRule type="containsText" dxfId="716" priority="134" stopIfTrue="1" operator="containsText" text="leer">
      <formula>NOT(ISERROR(SEARCH("leer",G10)))</formula>
    </cfRule>
  </conditionalFormatting>
  <conditionalFormatting sqref="G10 G12:G13">
    <cfRule type="cellIs" dxfId="715" priority="131" stopIfTrue="1" operator="equal">
      <formula>"-"</formula>
    </cfRule>
    <cfRule type="containsText" dxfId="714" priority="132" stopIfTrue="1" operator="containsText" text="leer">
      <formula>NOT(ISERROR(SEARCH("leer",G10)))</formula>
    </cfRule>
  </conditionalFormatting>
  <conditionalFormatting sqref="G10 G12:G13">
    <cfRule type="cellIs" dxfId="713" priority="129" stopIfTrue="1" operator="equal">
      <formula>"-"</formula>
    </cfRule>
    <cfRule type="containsText" dxfId="712" priority="130" stopIfTrue="1" operator="containsText" text="leer">
      <formula>NOT(ISERROR(SEARCH("leer",G10)))</formula>
    </cfRule>
  </conditionalFormatting>
  <conditionalFormatting sqref="G10 G12:G13">
    <cfRule type="cellIs" dxfId="711" priority="127" stopIfTrue="1" operator="equal">
      <formula>"-"</formula>
    </cfRule>
    <cfRule type="containsText" dxfId="710" priority="128" stopIfTrue="1" operator="containsText" text="leer">
      <formula>NOT(ISERROR(SEARCH("leer",G10)))</formula>
    </cfRule>
  </conditionalFormatting>
  <conditionalFormatting sqref="F6">
    <cfRule type="cellIs" dxfId="709" priority="125" stopIfTrue="1" operator="equal">
      <formula>"-"</formula>
    </cfRule>
    <cfRule type="containsText" dxfId="708" priority="126" stopIfTrue="1" operator="containsText" text="leer">
      <formula>NOT(ISERROR(SEARCH("leer",F6)))</formula>
    </cfRule>
  </conditionalFormatting>
  <conditionalFormatting sqref="F6">
    <cfRule type="cellIs" dxfId="707" priority="124" stopIfTrue="1" operator="equal">
      <formula>"-"</formula>
    </cfRule>
  </conditionalFormatting>
  <conditionalFormatting sqref="F6">
    <cfRule type="cellIs" dxfId="706" priority="122" stopIfTrue="1" operator="equal">
      <formula>"-"</formula>
    </cfRule>
    <cfRule type="containsText" dxfId="705" priority="123" stopIfTrue="1" operator="containsText" text="leer">
      <formula>NOT(ISERROR(SEARCH("leer",F6)))</formula>
    </cfRule>
  </conditionalFormatting>
  <conditionalFormatting sqref="F6">
    <cfRule type="cellIs" dxfId="704" priority="121" stopIfTrue="1" operator="equal">
      <formula>"-"</formula>
    </cfRule>
  </conditionalFormatting>
  <conditionalFormatting sqref="F10 F12:F13">
    <cfRule type="cellIs" dxfId="703" priority="119" stopIfTrue="1" operator="equal">
      <formula>"-"</formula>
    </cfRule>
    <cfRule type="containsText" dxfId="702" priority="120" stopIfTrue="1" operator="containsText" text="leer">
      <formula>NOT(ISERROR(SEARCH("leer",F10)))</formula>
    </cfRule>
  </conditionalFormatting>
  <conditionalFormatting sqref="F10 F12:F13">
    <cfRule type="cellIs" dxfId="701" priority="118" stopIfTrue="1" operator="equal">
      <formula>"-"</formula>
    </cfRule>
  </conditionalFormatting>
  <conditionalFormatting sqref="F10 F12:F13">
    <cfRule type="cellIs" dxfId="700" priority="116" stopIfTrue="1" operator="equal">
      <formula>"-"</formula>
    </cfRule>
    <cfRule type="containsText" dxfId="699" priority="117" stopIfTrue="1" operator="containsText" text="leer">
      <formula>NOT(ISERROR(SEARCH("leer",F10)))</formula>
    </cfRule>
  </conditionalFormatting>
  <conditionalFormatting sqref="F10 F12:F13">
    <cfRule type="cellIs" dxfId="698" priority="115" stopIfTrue="1" operator="equal">
      <formula>"-"</formula>
    </cfRule>
  </conditionalFormatting>
  <conditionalFormatting sqref="F6">
    <cfRule type="cellIs" dxfId="697" priority="113" stopIfTrue="1" operator="equal">
      <formula>"-"</formula>
    </cfRule>
    <cfRule type="containsText" dxfId="696" priority="114" stopIfTrue="1" operator="containsText" text="leer">
      <formula>NOT(ISERROR(SEARCH("leer",F6)))</formula>
    </cfRule>
  </conditionalFormatting>
  <conditionalFormatting sqref="F6">
    <cfRule type="cellIs" dxfId="695" priority="112" stopIfTrue="1" operator="equal">
      <formula>"-"</formula>
    </cfRule>
  </conditionalFormatting>
  <conditionalFormatting sqref="F6">
    <cfRule type="cellIs" dxfId="694" priority="110" stopIfTrue="1" operator="equal">
      <formula>"-"</formula>
    </cfRule>
    <cfRule type="containsText" dxfId="693" priority="111" stopIfTrue="1" operator="containsText" text="leer">
      <formula>NOT(ISERROR(SEARCH("leer",F6)))</formula>
    </cfRule>
  </conditionalFormatting>
  <conditionalFormatting sqref="F6">
    <cfRule type="cellIs" dxfId="692" priority="109" stopIfTrue="1" operator="equal">
      <formula>"-"</formula>
    </cfRule>
  </conditionalFormatting>
  <conditionalFormatting sqref="F10 F12:F13">
    <cfRule type="cellIs" dxfId="691" priority="107" stopIfTrue="1" operator="equal">
      <formula>"-"</formula>
    </cfRule>
    <cfRule type="containsText" dxfId="690" priority="108" stopIfTrue="1" operator="containsText" text="leer">
      <formula>NOT(ISERROR(SEARCH("leer",F10)))</formula>
    </cfRule>
  </conditionalFormatting>
  <conditionalFormatting sqref="F10 F12:F13">
    <cfRule type="cellIs" dxfId="689" priority="106" stopIfTrue="1" operator="equal">
      <formula>"-"</formula>
    </cfRule>
  </conditionalFormatting>
  <conditionalFormatting sqref="F10 F12:F13">
    <cfRule type="cellIs" dxfId="688" priority="104" stopIfTrue="1" operator="equal">
      <formula>"-"</formula>
    </cfRule>
    <cfRule type="containsText" dxfId="687" priority="105" stopIfTrue="1" operator="containsText" text="leer">
      <formula>NOT(ISERROR(SEARCH("leer",F10)))</formula>
    </cfRule>
  </conditionalFormatting>
  <conditionalFormatting sqref="F10 F12:F13">
    <cfRule type="cellIs" dxfId="686" priority="103" stopIfTrue="1" operator="equal">
      <formula>"-"</formula>
    </cfRule>
  </conditionalFormatting>
  <conditionalFormatting sqref="G9">
    <cfRule type="cellIs" dxfId="685" priority="23" stopIfTrue="1" operator="equal">
      <formula>"-"</formula>
    </cfRule>
    <cfRule type="containsText" dxfId="684" priority="24" stopIfTrue="1" operator="containsText" text="leer">
      <formula>NOT(ISERROR(SEARCH("leer",G9)))</formula>
    </cfRule>
  </conditionalFormatting>
  <conditionalFormatting sqref="G9">
    <cfRule type="cellIs" dxfId="683" priority="17" stopIfTrue="1" operator="equal">
      <formula>"-"</formula>
    </cfRule>
    <cfRule type="containsText" dxfId="682" priority="18" stopIfTrue="1" operator="containsText" text="leer">
      <formula>NOT(ISERROR(SEARCH("leer",G9)))</formula>
    </cfRule>
  </conditionalFormatting>
  <conditionalFormatting sqref="G9">
    <cfRule type="cellIs" dxfId="681" priority="11" stopIfTrue="1" operator="equal">
      <formula>"-"</formula>
    </cfRule>
    <cfRule type="containsText" dxfId="680" priority="12" stopIfTrue="1" operator="containsText" text="leer">
      <formula>NOT(ISERROR(SEARCH("leer",G9)))</formula>
    </cfRule>
  </conditionalFormatting>
  <conditionalFormatting sqref="G9">
    <cfRule type="cellIs" dxfId="679" priority="5" stopIfTrue="1" operator="equal">
      <formula>"-"</formula>
    </cfRule>
    <cfRule type="containsText" dxfId="678" priority="6" stopIfTrue="1" operator="containsText" text="leer">
      <formula>NOT(ISERROR(SEARCH("leer",G9)))</formula>
    </cfRule>
  </conditionalFormatting>
  <conditionalFormatting sqref="F8:F9">
    <cfRule type="cellIs" dxfId="677" priority="4" stopIfTrue="1" operator="equal">
      <formula>"-"</formula>
    </cfRule>
  </conditionalFormatting>
  <conditionalFormatting sqref="G8">
    <cfRule type="cellIs" dxfId="676" priority="2" stopIfTrue="1" operator="equal">
      <formula>"-"</formula>
    </cfRule>
    <cfRule type="containsText" dxfId="675" priority="3" stopIfTrue="1" operator="containsText" text="leer">
      <formula>NOT(ISERROR(SEARCH("leer",G8)))</formula>
    </cfRule>
  </conditionalFormatting>
  <conditionalFormatting sqref="G8">
    <cfRule type="cellIs" dxfId="674" priority="1" stopIfTrue="1" operator="equal">
      <formula>"-"</formula>
    </cfRule>
  </conditionalFormatting>
  <conditionalFormatting sqref="E6:E13">
    <cfRule type="cellIs" dxfId="673" priority="65" stopIfTrue="1" operator="equal">
      <formula>"-"</formula>
    </cfRule>
    <cfRule type="containsText" dxfId="672" priority="66" stopIfTrue="1" operator="containsText" text="leer">
      <formula>NOT(ISERROR(SEARCH("leer",E6)))</formula>
    </cfRule>
  </conditionalFormatting>
  <conditionalFormatting sqref="E6:E13">
    <cfRule type="cellIs" dxfId="671" priority="64" stopIfTrue="1" operator="equal">
      <formula>"-"</formula>
    </cfRule>
  </conditionalFormatting>
  <conditionalFormatting sqref="E6:E13">
    <cfRule type="cellIs" dxfId="670" priority="62" stopIfTrue="1" operator="equal">
      <formula>"-"</formula>
    </cfRule>
    <cfRule type="containsText" dxfId="669" priority="63" stopIfTrue="1" operator="containsText" text="leer">
      <formula>NOT(ISERROR(SEARCH("leer",E6)))</formula>
    </cfRule>
  </conditionalFormatting>
  <conditionalFormatting sqref="E6:E13">
    <cfRule type="cellIs" dxfId="668" priority="61" stopIfTrue="1" operator="equal">
      <formula>"-"</formula>
    </cfRule>
  </conditionalFormatting>
  <conditionalFormatting sqref="E6:E13">
    <cfRule type="cellIs" dxfId="667" priority="59" stopIfTrue="1" operator="equal">
      <formula>"-"</formula>
    </cfRule>
    <cfRule type="containsText" dxfId="666" priority="60" stopIfTrue="1" operator="containsText" text="leer">
      <formula>NOT(ISERROR(SEARCH("leer",E6)))</formula>
    </cfRule>
  </conditionalFormatting>
  <conditionalFormatting sqref="E6:E13">
    <cfRule type="cellIs" dxfId="665" priority="58" stopIfTrue="1" operator="equal">
      <formula>"-"</formula>
    </cfRule>
  </conditionalFormatting>
  <conditionalFormatting sqref="E6:E13">
    <cfRule type="cellIs" dxfId="664" priority="56" stopIfTrue="1" operator="equal">
      <formula>"-"</formula>
    </cfRule>
    <cfRule type="containsText" dxfId="663" priority="57" stopIfTrue="1" operator="containsText" text="leer">
      <formula>NOT(ISERROR(SEARCH("leer",E6)))</formula>
    </cfRule>
  </conditionalFormatting>
  <conditionalFormatting sqref="E6:E13">
    <cfRule type="cellIs" dxfId="662" priority="55" stopIfTrue="1" operator="equal">
      <formula>"-"</formula>
    </cfRule>
  </conditionalFormatting>
  <conditionalFormatting sqref="F8:F9">
    <cfRule type="cellIs" dxfId="661" priority="53" stopIfTrue="1" operator="equal">
      <formula>"-"</formula>
    </cfRule>
    <cfRule type="containsText" dxfId="660" priority="54" stopIfTrue="1" operator="containsText" text="leer">
      <formula>NOT(ISERROR(SEARCH("leer",F8)))</formula>
    </cfRule>
  </conditionalFormatting>
  <conditionalFormatting sqref="H8:H9">
    <cfRule type="cellIs" dxfId="659" priority="51" stopIfTrue="1" operator="equal">
      <formula>"-"</formula>
    </cfRule>
    <cfRule type="containsText" dxfId="658" priority="52" stopIfTrue="1" operator="containsText" text="leer">
      <formula>NOT(ISERROR(SEARCH("leer",H8)))</formula>
    </cfRule>
  </conditionalFormatting>
  <conditionalFormatting sqref="H8:H9">
    <cfRule type="cellIs" dxfId="657" priority="49" stopIfTrue="1" operator="equal">
      <formula>"-"</formula>
    </cfRule>
    <cfRule type="containsText" dxfId="656" priority="50" stopIfTrue="1" operator="containsText" text="leer">
      <formula>NOT(ISERROR(SEARCH("leer",H8)))</formula>
    </cfRule>
  </conditionalFormatting>
  <conditionalFormatting sqref="G9">
    <cfRule type="cellIs" dxfId="655" priority="47" stopIfTrue="1" operator="equal">
      <formula>"-"</formula>
    </cfRule>
    <cfRule type="containsText" dxfId="654" priority="48" stopIfTrue="1" operator="containsText" text="leer">
      <formula>NOT(ISERROR(SEARCH("leer",G9)))</formula>
    </cfRule>
  </conditionalFormatting>
  <conditionalFormatting sqref="G9">
    <cfRule type="cellIs" dxfId="653" priority="45" stopIfTrue="1" operator="equal">
      <formula>"-"</formula>
    </cfRule>
    <cfRule type="containsText" dxfId="652" priority="46" stopIfTrue="1" operator="containsText" text="leer">
      <formula>NOT(ISERROR(SEARCH("leer",G9)))</formula>
    </cfRule>
  </conditionalFormatting>
  <conditionalFormatting sqref="G9">
    <cfRule type="cellIs" dxfId="651" priority="43" stopIfTrue="1" operator="equal">
      <formula>"-"</formula>
    </cfRule>
    <cfRule type="containsText" dxfId="650" priority="44" stopIfTrue="1" operator="containsText" text="leer">
      <formula>NOT(ISERROR(SEARCH("leer",G9)))</formula>
    </cfRule>
  </conditionalFormatting>
  <conditionalFormatting sqref="G9">
    <cfRule type="cellIs" dxfId="649" priority="41" stopIfTrue="1" operator="equal">
      <formula>"-"</formula>
    </cfRule>
    <cfRule type="containsText" dxfId="648" priority="42" stopIfTrue="1" operator="containsText" text="leer">
      <formula>NOT(ISERROR(SEARCH("leer",G9)))</formula>
    </cfRule>
  </conditionalFormatting>
  <conditionalFormatting sqref="G9">
    <cfRule type="cellIs" dxfId="647" priority="39" stopIfTrue="1" operator="equal">
      <formula>"-"</formula>
    </cfRule>
    <cfRule type="containsText" dxfId="646" priority="40" stopIfTrue="1" operator="containsText" text="leer">
      <formula>NOT(ISERROR(SEARCH("leer",G9)))</formula>
    </cfRule>
  </conditionalFormatting>
  <conditionalFormatting sqref="G9">
    <cfRule type="cellIs" dxfId="645" priority="37" stopIfTrue="1" operator="equal">
      <formula>"-"</formula>
    </cfRule>
    <cfRule type="containsText" dxfId="644" priority="38" stopIfTrue="1" operator="containsText" text="leer">
      <formula>NOT(ISERROR(SEARCH("leer",G9)))</formula>
    </cfRule>
  </conditionalFormatting>
  <conditionalFormatting sqref="G9">
    <cfRule type="cellIs" dxfId="643" priority="35" stopIfTrue="1" operator="equal">
      <formula>"-"</formula>
    </cfRule>
    <cfRule type="containsText" dxfId="642" priority="36" stopIfTrue="1" operator="containsText" text="leer">
      <formula>NOT(ISERROR(SEARCH("leer",G9)))</formula>
    </cfRule>
  </conditionalFormatting>
  <conditionalFormatting sqref="G9">
    <cfRule type="cellIs" dxfId="641" priority="33" stopIfTrue="1" operator="equal">
      <formula>"-"</formula>
    </cfRule>
    <cfRule type="containsText" dxfId="640" priority="34" stopIfTrue="1" operator="containsText" text="leer">
      <formula>NOT(ISERROR(SEARCH("leer",G9)))</formula>
    </cfRule>
  </conditionalFormatting>
  <conditionalFormatting sqref="G9">
    <cfRule type="cellIs" dxfId="639" priority="31" stopIfTrue="1" operator="equal">
      <formula>"-"</formula>
    </cfRule>
    <cfRule type="containsText" dxfId="638" priority="32" stopIfTrue="1" operator="containsText" text="leer">
      <formula>NOT(ISERROR(SEARCH("leer",G9)))</formula>
    </cfRule>
  </conditionalFormatting>
  <conditionalFormatting sqref="G9">
    <cfRule type="cellIs" dxfId="637" priority="29" stopIfTrue="1" operator="equal">
      <formula>"-"</formula>
    </cfRule>
    <cfRule type="containsText" dxfId="636" priority="30" stopIfTrue="1" operator="containsText" text="leer">
      <formula>NOT(ISERROR(SEARCH("leer",G9)))</formula>
    </cfRule>
  </conditionalFormatting>
  <conditionalFormatting sqref="G9">
    <cfRule type="cellIs" dxfId="635" priority="27" stopIfTrue="1" operator="equal">
      <formula>"-"</formula>
    </cfRule>
    <cfRule type="containsText" dxfId="634" priority="28" stopIfTrue="1" operator="containsText" text="leer">
      <formula>NOT(ISERROR(SEARCH("leer",G9)))</formula>
    </cfRule>
  </conditionalFormatting>
  <conditionalFormatting sqref="G9">
    <cfRule type="cellIs" dxfId="633" priority="25" stopIfTrue="1" operator="equal">
      <formula>"-"</formula>
    </cfRule>
    <cfRule type="containsText" dxfId="632" priority="26" stopIfTrue="1" operator="containsText" text="leer">
      <formula>NOT(ISERROR(SEARCH("leer",G9)))</formula>
    </cfRule>
  </conditionalFormatting>
  <conditionalFormatting sqref="G9">
    <cfRule type="cellIs" dxfId="631" priority="21" stopIfTrue="1" operator="equal">
      <formula>"-"</formula>
    </cfRule>
    <cfRule type="containsText" dxfId="630" priority="22" stopIfTrue="1" operator="containsText" text="leer">
      <formula>NOT(ISERROR(SEARCH("leer",G9)))</formula>
    </cfRule>
  </conditionalFormatting>
  <conditionalFormatting sqref="G9">
    <cfRule type="cellIs" dxfId="629" priority="19" stopIfTrue="1" operator="equal">
      <formula>"-"</formula>
    </cfRule>
    <cfRule type="containsText" dxfId="628" priority="20" stopIfTrue="1" operator="containsText" text="leer">
      <formula>NOT(ISERROR(SEARCH("leer",G9)))</formula>
    </cfRule>
  </conditionalFormatting>
  <conditionalFormatting sqref="G9">
    <cfRule type="cellIs" dxfId="627" priority="15" stopIfTrue="1" operator="equal">
      <formula>"-"</formula>
    </cfRule>
    <cfRule type="containsText" dxfId="626" priority="16" stopIfTrue="1" operator="containsText" text="leer">
      <formula>NOT(ISERROR(SEARCH("leer",G9)))</formula>
    </cfRule>
  </conditionalFormatting>
  <conditionalFormatting sqref="G9">
    <cfRule type="cellIs" dxfId="625" priority="13" stopIfTrue="1" operator="equal">
      <formula>"-"</formula>
    </cfRule>
    <cfRule type="containsText" dxfId="624" priority="14" stopIfTrue="1" operator="containsText" text="leer">
      <formula>NOT(ISERROR(SEARCH("leer",G9)))</formula>
    </cfRule>
  </conditionalFormatting>
  <conditionalFormatting sqref="G9">
    <cfRule type="cellIs" dxfId="623" priority="9" stopIfTrue="1" operator="equal">
      <formula>"-"</formula>
    </cfRule>
    <cfRule type="containsText" dxfId="622" priority="10" stopIfTrue="1" operator="containsText" text="leer">
      <formula>NOT(ISERROR(SEARCH("leer",G9)))</formula>
    </cfRule>
  </conditionalFormatting>
  <conditionalFormatting sqref="G9">
    <cfRule type="cellIs" dxfId="621" priority="7" stopIfTrue="1" operator="equal">
      <formula>"-"</formula>
    </cfRule>
    <cfRule type="containsText" dxfId="620" priority="8" stopIfTrue="1" operator="containsText" text="leer">
      <formula>NOT(ISERROR(SEARCH("leer",G9)))</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ignoredErrors>
    <ignoredError sqref="C9" twoDigitTextYear="1"/>
  </ignoredError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27"/>
  <sheetViews>
    <sheetView showRuler="0" workbookViewId="0">
      <selection activeCell="E5" sqref="E5"/>
    </sheetView>
  </sheetViews>
  <sheetFormatPr baseColWidth="10" defaultColWidth="10.7109375" defaultRowHeight="12.75"/>
  <cols>
    <col min="1" max="1" width="43.42578125" style="5" customWidth="1"/>
    <col min="2" max="2" width="13.85546875" style="5" customWidth="1"/>
    <col min="3" max="3" width="8.140625" style="8" customWidth="1"/>
    <col min="4" max="5" width="12.28515625" style="8" customWidth="1"/>
    <col min="6" max="14" width="11.42578125" style="8" customWidth="1"/>
    <col min="15" max="16384" width="10.7109375" style="5"/>
  </cols>
  <sheetData>
    <row r="1" spans="1:17">
      <c r="A1" s="97" t="s">
        <v>2275</v>
      </c>
      <c r="C1" s="5"/>
      <c r="D1" s="5"/>
      <c r="E1" s="5"/>
      <c r="F1" s="5"/>
      <c r="G1" s="5"/>
      <c r="H1" s="5"/>
      <c r="I1" s="5"/>
      <c r="J1" s="5"/>
      <c r="K1" s="5"/>
      <c r="L1" s="5"/>
      <c r="M1" s="5"/>
      <c r="N1" s="5"/>
    </row>
    <row r="2" spans="1:17">
      <c r="A2" s="97"/>
      <c r="C2" s="5"/>
      <c r="D2" s="5"/>
      <c r="E2" s="5"/>
      <c r="F2" s="5"/>
      <c r="G2" s="5"/>
      <c r="H2" s="5"/>
      <c r="I2" s="5"/>
      <c r="J2" s="5"/>
      <c r="K2" s="5"/>
      <c r="L2" s="5"/>
      <c r="M2" s="5"/>
      <c r="N2" s="5"/>
    </row>
    <row r="3" spans="1:17" s="4" customFormat="1">
      <c r="A3" s="4" t="s">
        <v>2276</v>
      </c>
      <c r="C3" t="s">
        <v>2277</v>
      </c>
      <c r="D3" t="s">
        <v>2278</v>
      </c>
      <c r="E3" s="24">
        <v>2013</v>
      </c>
      <c r="F3" s="24">
        <v>2012</v>
      </c>
      <c r="G3" s="24">
        <v>2011</v>
      </c>
      <c r="H3" s="24">
        <v>2010</v>
      </c>
      <c r="I3" s="24">
        <v>2009</v>
      </c>
      <c r="J3" s="24">
        <v>2008</v>
      </c>
      <c r="K3" s="24">
        <v>2007</v>
      </c>
      <c r="L3" s="24">
        <v>2006</v>
      </c>
      <c r="M3" s="24">
        <v>2005</v>
      </c>
      <c r="N3" s="24">
        <v>2004</v>
      </c>
      <c r="O3" s="24"/>
      <c r="P3" s="24"/>
      <c r="Q3" s="24"/>
    </row>
    <row r="4" spans="1:17">
      <c r="K4" s="7"/>
      <c r="L4" s="7"/>
      <c r="M4" s="7"/>
      <c r="N4" s="7"/>
    </row>
    <row r="5" spans="1:17">
      <c r="A5" s="5" t="s">
        <v>2279</v>
      </c>
      <c r="B5" s="5" t="s">
        <v>2280</v>
      </c>
      <c r="C5" s="8">
        <v>1</v>
      </c>
      <c r="E5" s="8">
        <v>772</v>
      </c>
      <c r="F5" s="231">
        <v>687</v>
      </c>
      <c r="G5" s="178">
        <v>590</v>
      </c>
      <c r="H5" s="178">
        <v>562</v>
      </c>
      <c r="I5" s="272">
        <v>582</v>
      </c>
      <c r="J5" s="220">
        <v>716</v>
      </c>
      <c r="K5" s="220">
        <v>1436</v>
      </c>
      <c r="L5" s="220">
        <v>1362</v>
      </c>
      <c r="M5" s="220">
        <v>1337</v>
      </c>
      <c r="N5" s="220">
        <v>1475</v>
      </c>
      <c r="O5" s="14"/>
      <c r="P5" s="14"/>
      <c r="Q5" s="14"/>
    </row>
    <row r="6" spans="1:17">
      <c r="A6" s="5" t="s">
        <v>2281</v>
      </c>
      <c r="B6" s="5" t="s">
        <v>2282</v>
      </c>
      <c r="C6" s="8">
        <v>1</v>
      </c>
      <c r="E6" s="8">
        <v>74</v>
      </c>
      <c r="F6" s="301">
        <v>70</v>
      </c>
      <c r="G6" s="178">
        <v>50</v>
      </c>
      <c r="H6" s="178">
        <v>83</v>
      </c>
      <c r="I6" s="272">
        <v>54</v>
      </c>
      <c r="J6" s="220">
        <v>46</v>
      </c>
      <c r="K6" s="214">
        <v>102</v>
      </c>
      <c r="L6" s="214">
        <v>99</v>
      </c>
      <c r="M6" s="214">
        <v>126</v>
      </c>
      <c r="N6" s="214">
        <v>177</v>
      </c>
      <c r="O6" s="14"/>
      <c r="P6" s="14"/>
      <c r="Q6" s="14"/>
    </row>
    <row r="7" spans="1:17">
      <c r="A7" s="5" t="s">
        <v>2283</v>
      </c>
      <c r="B7" s="5" t="s">
        <v>2284</v>
      </c>
      <c r="C7" s="8">
        <v>1</v>
      </c>
      <c r="E7" s="8">
        <v>1188</v>
      </c>
      <c r="F7" s="301">
        <v>1230</v>
      </c>
      <c r="G7" s="178">
        <v>870</v>
      </c>
      <c r="H7" s="178">
        <v>1393</v>
      </c>
      <c r="I7" s="272">
        <v>834</v>
      </c>
      <c r="J7" s="220">
        <v>792</v>
      </c>
      <c r="K7" s="214">
        <v>1309</v>
      </c>
      <c r="L7" s="214">
        <v>1497</v>
      </c>
      <c r="M7" s="214">
        <v>1762</v>
      </c>
      <c r="N7" s="214">
        <v>2388</v>
      </c>
      <c r="O7" s="14"/>
      <c r="P7" s="14"/>
      <c r="Q7" s="14"/>
    </row>
    <row r="8" spans="1:17">
      <c r="K8" s="5"/>
      <c r="L8" s="5"/>
      <c r="M8" s="5"/>
      <c r="N8" s="5"/>
      <c r="O8" s="8"/>
      <c r="P8" s="8"/>
      <c r="Q8" s="8"/>
    </row>
    <row r="9" spans="1:17">
      <c r="D9" s="24"/>
      <c r="E9" s="24"/>
      <c r="F9" s="24"/>
      <c r="K9" s="5"/>
      <c r="L9" s="5"/>
      <c r="M9" s="5"/>
      <c r="N9" s="5"/>
      <c r="O9" s="8"/>
      <c r="P9" s="8"/>
      <c r="Q9" s="8"/>
    </row>
    <row r="10" spans="1:17">
      <c r="A10" s="254" t="s">
        <v>2285</v>
      </c>
      <c r="B10" s="140"/>
      <c r="C10" s="140"/>
      <c r="J10" s="7"/>
      <c r="K10" s="5"/>
      <c r="L10" s="5"/>
      <c r="M10" s="5"/>
      <c r="N10" s="5"/>
      <c r="O10" s="8"/>
      <c r="P10" s="8"/>
      <c r="Q10" s="8"/>
    </row>
    <row r="11" spans="1:17">
      <c r="K11" s="5"/>
      <c r="L11" s="5"/>
      <c r="M11" s="5"/>
      <c r="N11" s="5"/>
      <c r="O11" s="8"/>
      <c r="P11" s="8"/>
      <c r="Q11" s="8"/>
    </row>
    <row r="12" spans="1:17">
      <c r="K12" s="5"/>
      <c r="L12" s="5"/>
      <c r="M12" s="5"/>
      <c r="N12" s="5"/>
      <c r="O12" s="8"/>
      <c r="P12" s="8"/>
      <c r="Q12" s="8"/>
    </row>
    <row r="13" spans="1:17">
      <c r="K13" s="5"/>
      <c r="L13" s="5"/>
      <c r="M13" s="5"/>
      <c r="N13" s="5"/>
      <c r="O13" s="8"/>
      <c r="P13" s="8"/>
      <c r="Q13" s="8"/>
    </row>
    <row r="14" spans="1:17">
      <c r="K14" s="5"/>
      <c r="L14" s="5"/>
      <c r="M14" s="5"/>
      <c r="N14" s="5"/>
      <c r="O14" s="8"/>
      <c r="P14" s="8"/>
      <c r="Q14" s="8"/>
    </row>
    <row r="15" spans="1:17" s="30" customFormat="1">
      <c r="B15" s="15"/>
      <c r="C15" s="18"/>
      <c r="D15" s="8"/>
      <c r="E15" s="8"/>
      <c r="F15" s="8"/>
      <c r="G15" s="18"/>
      <c r="H15" s="18"/>
      <c r="I15" s="18"/>
      <c r="J15" s="18"/>
      <c r="K15" s="31"/>
      <c r="L15" s="26"/>
      <c r="M15" s="26"/>
      <c r="N15" s="26"/>
      <c r="O15" s="26"/>
      <c r="P15" s="26"/>
      <c r="Q15" s="26"/>
    </row>
    <row r="16" spans="1:17">
      <c r="K16" s="5"/>
      <c r="L16" s="5"/>
      <c r="M16" s="5"/>
      <c r="N16" s="5"/>
      <c r="O16" s="8"/>
      <c r="P16" s="8"/>
      <c r="Q16" s="8"/>
    </row>
    <row r="17" spans="1:19">
      <c r="K17" s="5"/>
      <c r="L17" s="5"/>
      <c r="M17" s="5"/>
      <c r="N17" s="5"/>
      <c r="O17" s="8"/>
      <c r="P17" s="8"/>
      <c r="Q17" s="8"/>
    </row>
    <row r="18" spans="1:19">
      <c r="A18" s="4"/>
      <c r="J18" s="101"/>
      <c r="K18" s="5"/>
      <c r="L18" s="5"/>
      <c r="M18" s="5"/>
      <c r="N18" s="5"/>
      <c r="O18" s="8"/>
      <c r="P18" s="8"/>
      <c r="Q18" s="8"/>
    </row>
    <row r="19" spans="1:19">
      <c r="J19" s="27"/>
      <c r="K19" s="5"/>
      <c r="L19" s="5"/>
      <c r="M19" s="5"/>
      <c r="N19" s="5"/>
      <c r="O19" s="8"/>
      <c r="P19" s="8"/>
      <c r="Q19" s="8"/>
    </row>
    <row r="20" spans="1:19">
      <c r="K20" s="5"/>
      <c r="L20" s="5"/>
      <c r="M20" s="5"/>
      <c r="N20" s="5"/>
      <c r="O20" s="8"/>
      <c r="P20" s="8"/>
      <c r="Q20" s="8"/>
    </row>
    <row r="21" spans="1:19">
      <c r="K21" s="5"/>
      <c r="L21" s="5"/>
      <c r="M21" s="5"/>
      <c r="N21" s="5"/>
      <c r="O21" s="8"/>
      <c r="P21" s="8"/>
      <c r="Q21" s="8"/>
    </row>
    <row r="22" spans="1:19">
      <c r="A22" s="4"/>
      <c r="J22" s="101"/>
      <c r="K22" s="5"/>
      <c r="L22" s="5"/>
      <c r="M22" s="5"/>
      <c r="N22" s="5"/>
      <c r="O22" s="8"/>
      <c r="P22" s="8"/>
      <c r="Q22" s="8"/>
    </row>
    <row r="23" spans="1:19">
      <c r="K23" s="32"/>
      <c r="L23" s="5"/>
      <c r="M23" s="17"/>
      <c r="N23" s="5"/>
      <c r="O23" s="14"/>
      <c r="P23" s="14"/>
      <c r="Q23" s="14"/>
    </row>
    <row r="24" spans="1:19">
      <c r="A24" s="16"/>
      <c r="K24" s="32"/>
      <c r="L24" s="5"/>
      <c r="M24" s="5"/>
      <c r="N24" s="5"/>
      <c r="O24" s="14"/>
      <c r="P24" s="14"/>
      <c r="Q24" s="14"/>
    </row>
    <row r="25" spans="1:19">
      <c r="A25" s="16"/>
      <c r="K25" s="32"/>
      <c r="L25" s="5"/>
      <c r="M25" s="5"/>
      <c r="N25" s="5"/>
      <c r="O25" s="14"/>
      <c r="P25" s="14"/>
      <c r="Q25" s="14"/>
    </row>
    <row r="26" spans="1:19">
      <c r="A26" s="16"/>
      <c r="K26" s="32"/>
      <c r="L26" s="5"/>
      <c r="M26" s="5"/>
      <c r="N26" s="5"/>
      <c r="O26" s="14"/>
      <c r="P26" s="14"/>
      <c r="Q26" s="14"/>
    </row>
    <row r="27" spans="1:19">
      <c r="A27" s="16"/>
      <c r="K27" s="32"/>
      <c r="L27" s="5"/>
      <c r="M27" s="17"/>
      <c r="N27" s="5"/>
      <c r="O27" s="14"/>
      <c r="P27" s="14"/>
      <c r="Q27" s="14"/>
    </row>
    <row r="28" spans="1:19">
      <c r="K28" s="32"/>
      <c r="L28" s="5"/>
      <c r="M28" s="5"/>
      <c r="N28" s="5"/>
      <c r="O28" s="14"/>
      <c r="P28" s="14"/>
      <c r="Q28" s="14"/>
    </row>
    <row r="29" spans="1:19">
      <c r="K29" s="5"/>
      <c r="L29" s="5"/>
      <c r="M29" s="5"/>
      <c r="N29" s="5"/>
    </row>
    <row r="30" spans="1:19">
      <c r="K30" s="5"/>
      <c r="L30" s="5"/>
      <c r="M30" s="5"/>
      <c r="N30" s="5"/>
    </row>
    <row r="31" spans="1:19">
      <c r="A31" s="4"/>
      <c r="O31" s="8"/>
      <c r="P31" s="8"/>
      <c r="Q31" s="8"/>
      <c r="R31" s="8"/>
    </row>
    <row r="32" spans="1:19" s="4" customFormat="1">
      <c r="C32" s="24"/>
      <c r="D32" s="8"/>
      <c r="E32" s="8"/>
      <c r="F32" s="8"/>
      <c r="G32" s="24"/>
      <c r="H32" s="24"/>
      <c r="I32" s="24"/>
      <c r="J32" s="24"/>
      <c r="K32" s="24"/>
      <c r="L32" s="24"/>
      <c r="M32" s="24"/>
      <c r="N32" s="24"/>
      <c r="O32" s="24"/>
      <c r="P32" s="24"/>
      <c r="Q32" s="24"/>
      <c r="R32" s="24"/>
      <c r="S32" s="24"/>
    </row>
    <row r="33" spans="1:19">
      <c r="A33" s="4"/>
      <c r="L33" s="7"/>
      <c r="M33" s="7"/>
      <c r="N33" s="7"/>
      <c r="O33" s="7"/>
    </row>
    <row r="34" spans="1:19">
      <c r="K34" s="33"/>
      <c r="L34" s="5"/>
      <c r="M34" s="44"/>
      <c r="N34" s="5"/>
      <c r="O34" s="33"/>
      <c r="Q34" s="33"/>
      <c r="S34" s="33"/>
    </row>
    <row r="35" spans="1:19">
      <c r="K35" s="33"/>
      <c r="L35" s="5"/>
      <c r="M35" s="44"/>
      <c r="N35" s="5"/>
      <c r="O35" s="33"/>
      <c r="Q35" s="33"/>
      <c r="S35" s="33"/>
    </row>
    <row r="36" spans="1:19">
      <c r="K36" s="33"/>
      <c r="L36" s="5"/>
      <c r="M36" s="44"/>
      <c r="N36" s="5"/>
      <c r="O36" s="33"/>
      <c r="Q36" s="33"/>
      <c r="S36" s="33"/>
    </row>
    <row r="37" spans="1:19">
      <c r="K37" s="33"/>
      <c r="L37" s="5"/>
      <c r="M37" s="44"/>
      <c r="N37" s="5"/>
      <c r="O37" s="33"/>
      <c r="Q37" s="33"/>
      <c r="S37" s="33"/>
    </row>
    <row r="38" spans="1:19">
      <c r="K38" s="33"/>
      <c r="L38" s="5"/>
      <c r="M38" s="44"/>
      <c r="N38" s="5"/>
      <c r="O38" s="33"/>
      <c r="Q38" s="33"/>
      <c r="S38" s="33"/>
    </row>
    <row r="39" spans="1:19">
      <c r="K39" s="33"/>
      <c r="L39" s="5"/>
      <c r="M39" s="44"/>
      <c r="N39" s="5"/>
      <c r="O39" s="33"/>
      <c r="Q39" s="33"/>
      <c r="S39" s="33"/>
    </row>
    <row r="40" spans="1:19">
      <c r="K40" s="33"/>
      <c r="L40" s="5"/>
      <c r="M40" s="44"/>
      <c r="N40" s="5"/>
      <c r="O40" s="33"/>
      <c r="Q40" s="33"/>
      <c r="S40" s="33"/>
    </row>
    <row r="41" spans="1:19">
      <c r="A41" s="16"/>
      <c r="K41" s="33"/>
      <c r="L41" s="5"/>
      <c r="M41" s="44"/>
      <c r="N41" s="5"/>
      <c r="O41" s="33"/>
      <c r="Q41" s="33"/>
      <c r="S41" s="33"/>
    </row>
    <row r="42" spans="1:19">
      <c r="A42" s="16"/>
      <c r="K42" s="33"/>
      <c r="L42" s="5"/>
      <c r="M42" s="44"/>
      <c r="N42" s="5"/>
      <c r="O42" s="33"/>
      <c r="Q42" s="33"/>
      <c r="S42" s="33"/>
    </row>
    <row r="43" spans="1:19">
      <c r="A43" s="4"/>
      <c r="K43" s="33"/>
      <c r="L43" s="5"/>
      <c r="M43" s="44"/>
      <c r="N43" s="4"/>
      <c r="O43" s="34"/>
      <c r="P43" s="4"/>
      <c r="Q43" s="34"/>
      <c r="R43" s="4"/>
      <c r="S43" s="34"/>
    </row>
    <row r="44" spans="1:19">
      <c r="A44" s="16"/>
      <c r="K44" s="33"/>
      <c r="L44" s="5"/>
      <c r="M44" s="44"/>
      <c r="N44" s="5"/>
      <c r="O44" s="33"/>
      <c r="Q44" s="33"/>
      <c r="S44" s="33"/>
    </row>
    <row r="45" spans="1:19">
      <c r="J45" s="23"/>
      <c r="K45" s="5"/>
      <c r="L45" s="45"/>
      <c r="M45" s="5"/>
      <c r="N45" s="5"/>
      <c r="O45" s="33"/>
      <c r="Q45" s="33"/>
      <c r="S45" s="33"/>
    </row>
    <row r="46" spans="1:19">
      <c r="K46" s="5"/>
      <c r="L46" s="5"/>
      <c r="M46" s="5"/>
      <c r="N46" s="33"/>
      <c r="P46" s="33"/>
      <c r="R46" s="33"/>
    </row>
    <row r="47" spans="1:19">
      <c r="A47" s="4"/>
      <c r="K47" s="5"/>
      <c r="L47" s="5"/>
      <c r="M47" s="5"/>
      <c r="N47" s="33"/>
      <c r="P47" s="33"/>
      <c r="R47" s="33"/>
    </row>
    <row r="48" spans="1:19">
      <c r="K48" s="33"/>
      <c r="L48" s="5"/>
      <c r="M48" s="44"/>
      <c r="N48" s="5"/>
      <c r="O48" s="33"/>
      <c r="Q48" s="33"/>
      <c r="S48" s="33"/>
    </row>
    <row r="49" spans="1:19">
      <c r="K49" s="33"/>
      <c r="L49" s="5"/>
      <c r="M49" s="44"/>
      <c r="N49" s="5"/>
      <c r="O49" s="33"/>
      <c r="Q49" s="33"/>
      <c r="S49" s="33"/>
    </row>
    <row r="50" spans="1:19">
      <c r="K50" s="33"/>
      <c r="L50" s="5"/>
      <c r="M50" s="44"/>
      <c r="N50" s="5"/>
      <c r="O50" s="33"/>
      <c r="Q50" s="33"/>
      <c r="S50" s="33"/>
    </row>
    <row r="51" spans="1:19">
      <c r="K51" s="33"/>
      <c r="L51" s="5"/>
      <c r="M51" s="44"/>
      <c r="N51" s="5"/>
      <c r="O51" s="33"/>
      <c r="Q51" s="33"/>
      <c r="S51" s="33"/>
    </row>
    <row r="52" spans="1:19">
      <c r="K52" s="33"/>
      <c r="L52" s="5"/>
      <c r="M52" s="44"/>
      <c r="N52" s="5"/>
      <c r="O52" s="33"/>
      <c r="Q52" s="33"/>
      <c r="S52" s="33"/>
    </row>
    <row r="53" spans="1:19">
      <c r="K53" s="33"/>
      <c r="L53" s="5"/>
      <c r="M53" s="44"/>
      <c r="N53" s="5"/>
      <c r="O53" s="33"/>
      <c r="Q53" s="33"/>
      <c r="S53" s="33"/>
    </row>
    <row r="54" spans="1:19">
      <c r="K54" s="33"/>
      <c r="L54" s="5"/>
      <c r="M54" s="44"/>
      <c r="N54" s="5"/>
      <c r="O54" s="33"/>
      <c r="Q54" s="33"/>
      <c r="S54" s="33"/>
    </row>
    <row r="55" spans="1:19">
      <c r="A55" s="16"/>
      <c r="K55" s="33"/>
      <c r="L55" s="5"/>
      <c r="M55" s="44"/>
      <c r="N55" s="5"/>
      <c r="O55" s="33"/>
      <c r="Q55" s="33"/>
      <c r="S55" s="33"/>
    </row>
    <row r="56" spans="1:19">
      <c r="A56" s="16"/>
      <c r="K56" s="33"/>
      <c r="L56" s="5"/>
      <c r="M56" s="44"/>
      <c r="N56" s="5"/>
      <c r="O56" s="33"/>
      <c r="Q56" s="33"/>
      <c r="S56" s="33"/>
    </row>
    <row r="57" spans="1:19">
      <c r="A57" s="4"/>
      <c r="J57" s="23"/>
      <c r="K57" s="33"/>
      <c r="L57" s="102"/>
      <c r="M57" s="44"/>
      <c r="N57" s="4"/>
      <c r="O57" s="34"/>
      <c r="P57" s="4"/>
      <c r="Q57" s="34"/>
      <c r="R57" s="4"/>
      <c r="S57" s="34"/>
    </row>
    <row r="58" spans="1:19">
      <c r="A58" s="16"/>
      <c r="K58" s="33"/>
      <c r="L58" s="5"/>
      <c r="M58" s="44"/>
      <c r="N58" s="5"/>
      <c r="O58" s="33"/>
      <c r="Q58" s="33"/>
      <c r="S58" s="33"/>
    </row>
    <row r="59" spans="1:19">
      <c r="J59" s="12"/>
      <c r="K59" s="5"/>
      <c r="L59" s="17"/>
      <c r="M59" s="44"/>
      <c r="N59" s="5"/>
      <c r="O59" s="33"/>
      <c r="Q59" s="33"/>
      <c r="S59" s="33"/>
    </row>
    <row r="60" spans="1:19">
      <c r="J60" s="82"/>
      <c r="K60" s="5"/>
      <c r="L60" s="20"/>
      <c r="M60" s="19"/>
      <c r="N60" s="46"/>
      <c r="O60" s="35"/>
      <c r="P60" s="35"/>
      <c r="Q60" s="35"/>
      <c r="R60" s="35"/>
      <c r="S60" s="19"/>
    </row>
    <row r="61" spans="1:19">
      <c r="K61" s="5"/>
      <c r="L61" s="47"/>
      <c r="M61" s="47"/>
      <c r="N61" s="48"/>
      <c r="O61" s="30"/>
      <c r="P61" s="30"/>
      <c r="Q61" s="30"/>
      <c r="R61" s="30"/>
    </row>
    <row r="62" spans="1:19">
      <c r="K62" s="5"/>
      <c r="L62" s="5"/>
      <c r="M62" s="5"/>
      <c r="N62" s="5"/>
    </row>
    <row r="63" spans="1:19" s="4" customFormat="1">
      <c r="C63" s="24"/>
      <c r="D63" s="8"/>
      <c r="E63" s="8"/>
      <c r="F63" s="8"/>
      <c r="G63" s="24"/>
      <c r="H63" s="24"/>
      <c r="I63" s="24"/>
      <c r="J63" s="24"/>
      <c r="K63" s="24"/>
      <c r="L63" s="24"/>
      <c r="M63" s="24"/>
      <c r="N63" s="24"/>
      <c r="P63" s="24"/>
      <c r="Q63" s="24"/>
    </row>
    <row r="64" spans="1:19">
      <c r="A64" s="4"/>
      <c r="K64" s="7"/>
      <c r="L64" s="7"/>
      <c r="M64" s="7"/>
      <c r="N64" s="7"/>
    </row>
    <row r="65" spans="1:14">
      <c r="J65" s="82"/>
      <c r="K65" s="36"/>
      <c r="L65" s="5"/>
      <c r="M65" s="5"/>
      <c r="N65" s="5"/>
    </row>
    <row r="66" spans="1:14">
      <c r="J66" s="82"/>
      <c r="K66" s="103"/>
      <c r="L66" s="5"/>
      <c r="M66" s="5"/>
      <c r="N66" s="5"/>
    </row>
    <row r="67" spans="1:14">
      <c r="J67" s="82"/>
      <c r="K67" s="36"/>
      <c r="L67" s="5"/>
      <c r="M67" s="5"/>
      <c r="N67" s="5"/>
    </row>
    <row r="68" spans="1:14">
      <c r="J68" s="82"/>
      <c r="K68" s="36"/>
      <c r="L68" s="5"/>
      <c r="M68" s="5"/>
      <c r="N68" s="5"/>
    </row>
    <row r="69" spans="1:14">
      <c r="K69" s="5"/>
      <c r="L69" s="5"/>
      <c r="M69" s="5"/>
      <c r="N69" s="5"/>
    </row>
    <row r="70" spans="1:14">
      <c r="K70" s="5"/>
      <c r="L70" s="5"/>
      <c r="M70" s="5"/>
      <c r="N70" s="5"/>
    </row>
    <row r="71" spans="1:14">
      <c r="A71" s="4"/>
      <c r="K71" s="5"/>
      <c r="L71" s="5"/>
      <c r="M71" s="5"/>
      <c r="N71" s="5"/>
    </row>
    <row r="72" spans="1:14">
      <c r="J72" s="82"/>
      <c r="K72" s="36"/>
      <c r="L72" s="5"/>
      <c r="M72" s="5"/>
      <c r="N72" s="5"/>
    </row>
    <row r="73" spans="1:14">
      <c r="J73" s="82"/>
      <c r="K73" s="36"/>
      <c r="L73" s="5"/>
      <c r="M73" s="5"/>
      <c r="N73" s="5"/>
    </row>
    <row r="74" spans="1:14">
      <c r="J74" s="82"/>
      <c r="K74" s="36"/>
      <c r="L74" s="5"/>
      <c r="M74" s="5"/>
      <c r="N74" s="5"/>
    </row>
    <row r="75" spans="1:14">
      <c r="J75" s="82"/>
      <c r="K75" s="36"/>
      <c r="L75" s="5"/>
      <c r="M75" s="5"/>
      <c r="N75" s="5"/>
    </row>
    <row r="76" spans="1:14">
      <c r="J76" s="12"/>
      <c r="K76" s="104"/>
      <c r="L76" s="5"/>
      <c r="M76" s="5"/>
      <c r="N76" s="5"/>
    </row>
    <row r="77" spans="1:14">
      <c r="K77" s="5"/>
      <c r="L77" s="5"/>
      <c r="M77" s="5"/>
      <c r="N77" s="5"/>
    </row>
    <row r="78" spans="1:14">
      <c r="A78" s="4"/>
      <c r="K78" s="5"/>
      <c r="L78" s="5"/>
      <c r="M78" s="5"/>
      <c r="N78" s="5"/>
    </row>
    <row r="79" spans="1:14">
      <c r="J79" s="7"/>
      <c r="K79" s="37"/>
      <c r="L79" s="5"/>
      <c r="M79" s="14"/>
      <c r="N79" s="14"/>
    </row>
    <row r="80" spans="1:14">
      <c r="J80" s="7"/>
      <c r="K80" s="37"/>
      <c r="L80" s="5"/>
      <c r="M80" s="14"/>
      <c r="N80" s="14"/>
    </row>
    <row r="81" spans="1:14">
      <c r="J81" s="7"/>
      <c r="K81" s="37"/>
      <c r="L81" s="5"/>
      <c r="M81" s="14"/>
      <c r="N81" s="14"/>
    </row>
    <row r="82" spans="1:14">
      <c r="J82" s="7"/>
      <c r="K82" s="37"/>
      <c r="L82" s="5"/>
      <c r="M82" s="14"/>
      <c r="N82" s="14"/>
    </row>
    <row r="83" spans="1:14">
      <c r="J83" s="7"/>
      <c r="K83" s="37"/>
      <c r="L83" s="5"/>
      <c r="M83" s="14"/>
      <c r="N83" s="14"/>
    </row>
    <row r="84" spans="1:14">
      <c r="J84" s="7"/>
      <c r="K84" s="37"/>
      <c r="L84" s="5"/>
      <c r="M84" s="14"/>
      <c r="N84" s="14"/>
    </row>
    <row r="85" spans="1:14">
      <c r="J85" s="7"/>
      <c r="K85" s="37"/>
      <c r="L85" s="5"/>
      <c r="M85" s="14"/>
      <c r="N85" s="14"/>
    </row>
    <row r="86" spans="1:14">
      <c r="A86" s="4"/>
      <c r="J86" s="7"/>
      <c r="K86" s="37"/>
      <c r="L86" s="5"/>
      <c r="M86" s="14"/>
      <c r="N86" s="14"/>
    </row>
    <row r="87" spans="1:14">
      <c r="J87" s="23"/>
      <c r="K87" s="36"/>
      <c r="L87" s="5"/>
      <c r="M87" s="14"/>
      <c r="N87" s="14"/>
    </row>
    <row r="88" spans="1:14">
      <c r="J88" s="27"/>
      <c r="K88" s="17"/>
      <c r="L88" s="17"/>
      <c r="M88" s="14"/>
      <c r="N88" s="14"/>
    </row>
    <row r="89" spans="1:14">
      <c r="K89" s="5"/>
      <c r="L89" s="5"/>
    </row>
    <row r="90" spans="1:14">
      <c r="A90" s="4"/>
      <c r="K90" s="5"/>
      <c r="L90" s="5"/>
    </row>
    <row r="91" spans="1:14">
      <c r="K91" s="17"/>
      <c r="L91" s="17"/>
      <c r="M91" s="27"/>
      <c r="N91" s="38"/>
    </row>
    <row r="92" spans="1:14">
      <c r="J92" s="12"/>
      <c r="K92" s="5"/>
      <c r="L92" s="17"/>
      <c r="M92" s="27"/>
      <c r="N92" s="38"/>
    </row>
    <row r="93" spans="1:14">
      <c r="K93" s="17"/>
      <c r="L93" s="17"/>
      <c r="M93" s="27"/>
      <c r="N93" s="38"/>
    </row>
    <row r="94" spans="1:14">
      <c r="J94" s="5"/>
      <c r="K94" s="5"/>
      <c r="L94" s="17"/>
      <c r="M94" s="27"/>
      <c r="N94" s="38"/>
    </row>
    <row r="95" spans="1:14">
      <c r="K95" s="17"/>
      <c r="L95" s="17"/>
      <c r="M95" s="17"/>
      <c r="N95" s="5"/>
    </row>
    <row r="96" spans="1:14">
      <c r="A96" s="4"/>
      <c r="K96" s="17"/>
      <c r="L96" s="17"/>
      <c r="M96" s="17"/>
      <c r="N96" s="5"/>
    </row>
    <row r="97" spans="1:14">
      <c r="J97" s="27"/>
      <c r="K97" s="105"/>
      <c r="L97" s="17"/>
      <c r="M97" s="17"/>
      <c r="N97" s="17"/>
    </row>
    <row r="98" spans="1:14">
      <c r="J98" s="27"/>
      <c r="K98" s="5"/>
      <c r="L98" s="17"/>
      <c r="M98" s="17"/>
      <c r="N98" s="17"/>
    </row>
    <row r="99" spans="1:14">
      <c r="K99" s="5"/>
      <c r="L99" s="17"/>
      <c r="M99" s="17"/>
      <c r="N99" s="17"/>
    </row>
    <row r="100" spans="1:14">
      <c r="K100" s="5"/>
      <c r="L100" s="17"/>
      <c r="M100" s="17"/>
      <c r="N100" s="17"/>
    </row>
    <row r="101" spans="1:14">
      <c r="K101" s="5"/>
      <c r="L101" s="5"/>
      <c r="M101" s="5"/>
      <c r="N101" s="5"/>
    </row>
    <row r="102" spans="1:14">
      <c r="A102" s="4"/>
      <c r="K102" s="5"/>
      <c r="L102" s="5"/>
      <c r="M102" s="5"/>
      <c r="N102" s="5"/>
    </row>
    <row r="103" spans="1:14">
      <c r="J103" s="23"/>
      <c r="K103" s="5"/>
      <c r="L103" s="17"/>
      <c r="M103" s="14"/>
      <c r="N103" s="14"/>
    </row>
    <row r="104" spans="1:14">
      <c r="J104" s="23"/>
      <c r="K104" s="5"/>
      <c r="L104" s="17"/>
      <c r="M104" s="14"/>
      <c r="N104" s="14"/>
    </row>
    <row r="105" spans="1:14">
      <c r="K105" s="17"/>
      <c r="L105" s="17"/>
      <c r="M105" s="14"/>
      <c r="N105" s="14"/>
    </row>
    <row r="106" spans="1:14">
      <c r="K106" s="5"/>
      <c r="L106" s="5"/>
      <c r="M106" s="5"/>
      <c r="N106" s="5"/>
    </row>
    <row r="107" spans="1:14">
      <c r="A107" s="4"/>
      <c r="K107" s="5"/>
      <c r="L107" s="5"/>
      <c r="M107" s="5"/>
      <c r="N107" s="5"/>
    </row>
    <row r="108" spans="1:14">
      <c r="J108" s="82"/>
      <c r="K108" s="39"/>
      <c r="L108" s="40"/>
    </row>
    <row r="109" spans="1:14">
      <c r="J109" s="18"/>
      <c r="K109" s="14"/>
      <c r="L109" s="14"/>
    </row>
    <row r="110" spans="1:14">
      <c r="K110" s="5"/>
      <c r="L110" s="5"/>
      <c r="M110" s="5"/>
      <c r="N110" s="5"/>
    </row>
    <row r="111" spans="1:14">
      <c r="A111" s="4"/>
      <c r="K111" s="5"/>
      <c r="L111" s="5"/>
      <c r="M111" s="5"/>
      <c r="N111" s="5"/>
    </row>
    <row r="112" spans="1:14">
      <c r="J112" s="82"/>
      <c r="K112" s="39"/>
      <c r="L112" s="39"/>
      <c r="M112" s="5"/>
      <c r="N112" s="5"/>
    </row>
    <row r="113" spans="1:14">
      <c r="K113" s="39"/>
      <c r="L113" s="5"/>
      <c r="M113" s="5"/>
      <c r="N113" s="5"/>
    </row>
    <row r="114" spans="1:14">
      <c r="K114" s="39"/>
      <c r="L114" s="5"/>
      <c r="M114" s="5"/>
      <c r="N114" s="5"/>
    </row>
    <row r="115" spans="1:14">
      <c r="K115" s="5"/>
      <c r="L115" s="5"/>
      <c r="M115" s="5"/>
      <c r="N115" s="5"/>
    </row>
    <row r="116" spans="1:14">
      <c r="K116" s="5"/>
      <c r="L116" s="5"/>
      <c r="M116" s="5"/>
      <c r="N116" s="5"/>
    </row>
    <row r="117" spans="1:14">
      <c r="K117" s="5"/>
      <c r="L117" s="5"/>
      <c r="M117" s="5"/>
      <c r="N117" s="5"/>
    </row>
    <row r="118" spans="1:14">
      <c r="K118" s="5"/>
      <c r="L118" s="5"/>
      <c r="M118" s="5"/>
      <c r="N118" s="5"/>
    </row>
    <row r="119" spans="1:14">
      <c r="K119" s="5"/>
      <c r="L119" s="5"/>
      <c r="M119" s="5"/>
      <c r="N119" s="5"/>
    </row>
    <row r="120" spans="1:14">
      <c r="K120" s="5"/>
      <c r="L120" s="5"/>
      <c r="M120" s="5"/>
      <c r="N120" s="5"/>
    </row>
    <row r="121" spans="1:14">
      <c r="K121" s="5"/>
      <c r="L121" s="5"/>
      <c r="M121" s="5"/>
      <c r="N121" s="5"/>
    </row>
    <row r="122" spans="1:14">
      <c r="K122" s="5"/>
      <c r="L122" s="5"/>
      <c r="M122" s="5"/>
      <c r="N122" s="5"/>
    </row>
    <row r="123" spans="1:14">
      <c r="A123" s="15"/>
      <c r="K123" s="5"/>
      <c r="L123" s="5"/>
      <c r="M123" s="5"/>
      <c r="N123" s="5"/>
    </row>
    <row r="124" spans="1:14">
      <c r="K124" s="5"/>
      <c r="L124" s="5"/>
      <c r="M124" s="5"/>
      <c r="N124" s="5"/>
    </row>
    <row r="125" spans="1:14">
      <c r="K125" s="5"/>
      <c r="L125" s="5"/>
      <c r="M125" s="5"/>
      <c r="N125" s="5"/>
    </row>
    <row r="126" spans="1:14">
      <c r="A126" s="15"/>
      <c r="K126" s="5"/>
      <c r="L126" s="5"/>
      <c r="M126" s="5"/>
      <c r="N126" s="5"/>
    </row>
    <row r="127" spans="1:14">
      <c r="K127" s="5"/>
      <c r="L127" s="5"/>
      <c r="M127" s="5"/>
      <c r="N127" s="5"/>
    </row>
    <row r="128" spans="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row r="203" spans="11:14">
      <c r="K203" s="5"/>
      <c r="L203" s="5"/>
      <c r="M203" s="5"/>
      <c r="N203" s="5"/>
    </row>
    <row r="204" spans="11:14">
      <c r="K204" s="5"/>
      <c r="L204" s="5"/>
      <c r="M204" s="5"/>
      <c r="N204" s="5"/>
    </row>
    <row r="205" spans="11:14">
      <c r="K205" s="5"/>
      <c r="L205" s="5"/>
      <c r="M205" s="5"/>
      <c r="N205" s="5"/>
    </row>
    <row r="206" spans="11:14">
      <c r="K206" s="5"/>
      <c r="L206" s="5"/>
      <c r="M206" s="5"/>
      <c r="N206" s="5"/>
    </row>
    <row r="207" spans="11:14">
      <c r="K207" s="5"/>
      <c r="L207" s="5"/>
      <c r="M207" s="5"/>
      <c r="N207" s="5"/>
    </row>
    <row r="208" spans="11:14">
      <c r="K208" s="5"/>
      <c r="L208" s="5"/>
      <c r="M208" s="5"/>
      <c r="N208" s="5"/>
    </row>
    <row r="209" spans="11:14">
      <c r="K209" s="5"/>
      <c r="L209" s="5"/>
      <c r="M209" s="5"/>
      <c r="N209" s="5"/>
    </row>
    <row r="210" spans="11:14">
      <c r="K210" s="5"/>
      <c r="L210" s="5"/>
      <c r="M210" s="5"/>
      <c r="N210" s="5"/>
    </row>
    <row r="211" spans="11:14">
      <c r="K211" s="5"/>
      <c r="L211" s="5"/>
      <c r="M211" s="5"/>
      <c r="N211" s="5"/>
    </row>
    <row r="212" spans="11:14">
      <c r="K212" s="5"/>
      <c r="L212" s="5"/>
      <c r="M212" s="5"/>
      <c r="N212" s="5"/>
    </row>
    <row r="213" spans="11:14">
      <c r="K213" s="5"/>
      <c r="L213" s="5"/>
      <c r="M213" s="5"/>
      <c r="N213" s="5"/>
    </row>
    <row r="214" spans="11:14">
      <c r="K214" s="5"/>
      <c r="L214" s="5"/>
      <c r="M214" s="5"/>
      <c r="N214" s="5"/>
    </row>
    <row r="215" spans="11:14">
      <c r="K215" s="5"/>
      <c r="L215" s="5"/>
      <c r="M215" s="5"/>
      <c r="N215" s="5"/>
    </row>
    <row r="216" spans="11:14">
      <c r="K216" s="5"/>
      <c r="L216" s="5"/>
      <c r="M216" s="5"/>
      <c r="N216" s="5"/>
    </row>
    <row r="217" spans="11:14">
      <c r="K217" s="5"/>
      <c r="L217" s="5"/>
      <c r="M217" s="5"/>
      <c r="N217" s="5"/>
    </row>
    <row r="218" spans="11:14">
      <c r="K218" s="5"/>
      <c r="L218" s="5"/>
      <c r="M218" s="5"/>
      <c r="N218" s="5"/>
    </row>
    <row r="219" spans="11:14">
      <c r="K219" s="5"/>
      <c r="L219" s="5"/>
      <c r="M219" s="5"/>
      <c r="N219" s="5"/>
    </row>
    <row r="220" spans="11:14">
      <c r="K220" s="5"/>
      <c r="L220" s="5"/>
      <c r="M220" s="5"/>
      <c r="N220" s="5"/>
    </row>
    <row r="221" spans="11:14">
      <c r="K221" s="5"/>
      <c r="L221" s="5"/>
      <c r="M221" s="5"/>
      <c r="N221" s="5"/>
    </row>
    <row r="222" spans="11:14">
      <c r="K222" s="5"/>
      <c r="L222" s="5"/>
      <c r="M222" s="5"/>
      <c r="N222" s="5"/>
    </row>
    <row r="223" spans="11:14">
      <c r="K223" s="5"/>
      <c r="L223" s="5"/>
      <c r="M223" s="5"/>
      <c r="N223" s="5"/>
    </row>
    <row r="224" spans="11:14">
      <c r="K224" s="5"/>
      <c r="L224" s="5"/>
      <c r="M224" s="5"/>
      <c r="N224" s="5"/>
    </row>
    <row r="225" spans="11:14">
      <c r="K225" s="5"/>
      <c r="L225" s="5"/>
      <c r="M225" s="5"/>
      <c r="N225" s="5"/>
    </row>
    <row r="226" spans="11:14">
      <c r="K226" s="5"/>
      <c r="L226" s="5"/>
      <c r="M226" s="5"/>
      <c r="N226" s="5"/>
    </row>
    <row r="227" spans="11:14">
      <c r="K227" s="5"/>
      <c r="L227" s="5"/>
      <c r="M227" s="5"/>
      <c r="N227" s="5"/>
    </row>
  </sheetData>
  <phoneticPr fontId="14" type="noConversion"/>
  <conditionalFormatting sqref="I5:I7">
    <cfRule type="cellIs" dxfId="619" priority="62" operator="equal">
      <formula>"-"</formula>
    </cfRule>
  </conditionalFormatting>
  <conditionalFormatting sqref="I5:I7">
    <cfRule type="cellIs" dxfId="618" priority="61" operator="equal">
      <formula>"-"</formula>
    </cfRule>
  </conditionalFormatting>
  <conditionalFormatting sqref="H5:H7">
    <cfRule type="cellIs" dxfId="617" priority="59" stopIfTrue="1" operator="equal">
      <formula>"-"</formula>
    </cfRule>
    <cfRule type="containsText" dxfId="616" priority="60" stopIfTrue="1" operator="containsText" text="leer">
      <formula>NOT(ISERROR(SEARCH("leer",H5)))</formula>
    </cfRule>
  </conditionalFormatting>
  <conditionalFormatting sqref="H5:H7">
    <cfRule type="cellIs" dxfId="615" priority="57" stopIfTrue="1" operator="equal">
      <formula>"-"</formula>
    </cfRule>
    <cfRule type="containsText" dxfId="614" priority="58" stopIfTrue="1" operator="containsText" text="leer">
      <formula>NOT(ISERROR(SEARCH("leer",H5)))</formula>
    </cfRule>
  </conditionalFormatting>
  <conditionalFormatting sqref="G5:G7">
    <cfRule type="cellIs" dxfId="613" priority="55" stopIfTrue="1" operator="equal">
      <formula>"-"</formula>
    </cfRule>
    <cfRule type="containsText" dxfId="612" priority="56" stopIfTrue="1" operator="containsText" text="leer">
      <formula>NOT(ISERROR(SEARCH("leer",G5)))</formula>
    </cfRule>
  </conditionalFormatting>
  <conditionalFormatting sqref="G5:G7">
    <cfRule type="cellIs" dxfId="611" priority="53" stopIfTrue="1" operator="equal">
      <formula>"-"</formula>
    </cfRule>
    <cfRule type="containsText" dxfId="610" priority="54" stopIfTrue="1" operator="containsText" text="leer">
      <formula>NOT(ISERROR(SEARCH("leer",G5)))</formula>
    </cfRule>
  </conditionalFormatting>
  <conditionalFormatting sqref="G5:G7">
    <cfRule type="cellIs" dxfId="609" priority="51" stopIfTrue="1" operator="equal">
      <formula>"-"</formula>
    </cfRule>
    <cfRule type="containsText" dxfId="608" priority="52" stopIfTrue="1" operator="containsText" text="leer">
      <formula>NOT(ISERROR(SEARCH("leer",G5)))</formula>
    </cfRule>
  </conditionalFormatting>
  <conditionalFormatting sqref="G5:G7">
    <cfRule type="cellIs" dxfId="607" priority="49" stopIfTrue="1" operator="equal">
      <formula>"-"</formula>
    </cfRule>
    <cfRule type="containsText" dxfId="606" priority="50" stopIfTrue="1" operator="containsText" text="leer">
      <formula>NOT(ISERROR(SEARCH("leer",G5)))</formula>
    </cfRule>
  </conditionalFormatting>
  <conditionalFormatting sqref="G5:G7">
    <cfRule type="cellIs" dxfId="605" priority="47" stopIfTrue="1" operator="equal">
      <formula>"-"</formula>
    </cfRule>
    <cfRule type="containsText" dxfId="604" priority="48" stopIfTrue="1" operator="containsText" text="leer">
      <formula>NOT(ISERROR(SEARCH("leer",G5)))</formula>
    </cfRule>
  </conditionalFormatting>
  <conditionalFormatting sqref="G5:G7">
    <cfRule type="cellIs" dxfId="603" priority="45" stopIfTrue="1" operator="equal">
      <formula>"-"</formula>
    </cfRule>
    <cfRule type="containsText" dxfId="602" priority="46" stopIfTrue="1" operator="containsText" text="leer">
      <formula>NOT(ISERROR(SEARCH("leer",G5)))</formula>
    </cfRule>
  </conditionalFormatting>
  <conditionalFormatting sqref="G5:G7">
    <cfRule type="cellIs" dxfId="601" priority="43" stopIfTrue="1" operator="equal">
      <formula>"-"</formula>
    </cfRule>
    <cfRule type="containsText" dxfId="600" priority="44" stopIfTrue="1" operator="containsText" text="leer">
      <formula>NOT(ISERROR(SEARCH("leer",G5)))</formula>
    </cfRule>
  </conditionalFormatting>
  <conditionalFormatting sqref="G5:G7">
    <cfRule type="cellIs" dxfId="599" priority="41" stopIfTrue="1" operator="equal">
      <formula>"-"</formula>
    </cfRule>
    <cfRule type="containsText" dxfId="598" priority="42" stopIfTrue="1" operator="containsText" text="leer">
      <formula>NOT(ISERROR(SEARCH("leer",G5)))</formula>
    </cfRule>
  </conditionalFormatting>
  <conditionalFormatting sqref="G5:G7">
    <cfRule type="cellIs" dxfId="597" priority="39" stopIfTrue="1" operator="equal">
      <formula>"-"</formula>
    </cfRule>
    <cfRule type="containsText" dxfId="596" priority="40" stopIfTrue="1" operator="containsText" text="leer">
      <formula>NOT(ISERROR(SEARCH("leer",G5)))</formula>
    </cfRule>
  </conditionalFormatting>
  <conditionalFormatting sqref="G5:G7">
    <cfRule type="cellIs" dxfId="595" priority="37" stopIfTrue="1" operator="equal">
      <formula>"-"</formula>
    </cfRule>
    <cfRule type="containsText" dxfId="594" priority="38" stopIfTrue="1" operator="containsText" text="leer">
      <formula>NOT(ISERROR(SEARCH("leer",G5)))</formula>
    </cfRule>
  </conditionalFormatting>
  <conditionalFormatting sqref="G5:G7">
    <cfRule type="cellIs" dxfId="593" priority="35" stopIfTrue="1" operator="equal">
      <formula>"-"</formula>
    </cfRule>
    <cfRule type="containsText" dxfId="592" priority="36" stopIfTrue="1" operator="containsText" text="leer">
      <formula>NOT(ISERROR(SEARCH("leer",G5)))</formula>
    </cfRule>
  </conditionalFormatting>
  <conditionalFormatting sqref="G5:G7">
    <cfRule type="cellIs" dxfId="591" priority="33" stopIfTrue="1" operator="equal">
      <formula>"-"</formula>
    </cfRule>
    <cfRule type="containsText" dxfId="590" priority="34" stopIfTrue="1" operator="containsText" text="leer">
      <formula>NOT(ISERROR(SEARCH("leer",G5)))</formula>
    </cfRule>
  </conditionalFormatting>
  <conditionalFormatting sqref="G5:G7">
    <cfRule type="cellIs" dxfId="589" priority="31" stopIfTrue="1" operator="equal">
      <formula>"-"</formula>
    </cfRule>
    <cfRule type="containsText" dxfId="588" priority="32" stopIfTrue="1" operator="containsText" text="leer">
      <formula>NOT(ISERROR(SEARCH("leer",G5)))</formula>
    </cfRule>
  </conditionalFormatting>
  <conditionalFormatting sqref="G5:G7">
    <cfRule type="cellIs" dxfId="587" priority="29" stopIfTrue="1" operator="equal">
      <formula>"-"</formula>
    </cfRule>
    <cfRule type="containsText" dxfId="586" priority="30" stopIfTrue="1" operator="containsText" text="leer">
      <formula>NOT(ISERROR(SEARCH("leer",G5)))</formula>
    </cfRule>
  </conditionalFormatting>
  <conditionalFormatting sqref="G5:G7">
    <cfRule type="cellIs" dxfId="585" priority="27" stopIfTrue="1" operator="equal">
      <formula>"-"</formula>
    </cfRule>
    <cfRule type="containsText" dxfId="584" priority="28" stopIfTrue="1" operator="containsText" text="leer">
      <formula>NOT(ISERROR(SEARCH("leer",G5)))</formula>
    </cfRule>
  </conditionalFormatting>
  <conditionalFormatting sqref="G5:G7">
    <cfRule type="cellIs" dxfId="583" priority="25" stopIfTrue="1" operator="equal">
      <formula>"-"</formula>
    </cfRule>
    <cfRule type="containsText" dxfId="582" priority="26" stopIfTrue="1" operator="containsText" text="leer">
      <formula>NOT(ISERROR(SEARCH("leer",G5)))</formula>
    </cfRule>
  </conditionalFormatting>
  <conditionalFormatting sqref="G5:G7">
    <cfRule type="cellIs" dxfId="581" priority="23" stopIfTrue="1" operator="equal">
      <formula>"-"</formula>
    </cfRule>
    <cfRule type="containsText" dxfId="580" priority="24" stopIfTrue="1" operator="containsText" text="leer">
      <formula>NOT(ISERROR(SEARCH("leer",G5)))</formula>
    </cfRule>
  </conditionalFormatting>
  <conditionalFormatting sqref="G5:G7">
    <cfRule type="cellIs" dxfId="579" priority="21" stopIfTrue="1" operator="equal">
      <formula>"-"</formula>
    </cfRule>
    <cfRule type="containsText" dxfId="578" priority="22" stopIfTrue="1" operator="containsText" text="leer">
      <formula>NOT(ISERROR(SEARCH("leer",G5)))</formula>
    </cfRule>
  </conditionalFormatting>
  <conditionalFormatting sqref="G5:G7">
    <cfRule type="cellIs" dxfId="577" priority="19" stopIfTrue="1" operator="equal">
      <formula>"-"</formula>
    </cfRule>
    <cfRule type="containsText" dxfId="576" priority="20" stopIfTrue="1" operator="containsText" text="leer">
      <formula>NOT(ISERROR(SEARCH("leer",G5)))</formula>
    </cfRule>
  </conditionalFormatting>
  <conditionalFormatting sqref="G5:G7">
    <cfRule type="cellIs" dxfId="575" priority="17" stopIfTrue="1" operator="equal">
      <formula>"-"</formula>
    </cfRule>
    <cfRule type="containsText" dxfId="574" priority="18" stopIfTrue="1" operator="containsText" text="leer">
      <formula>NOT(ISERROR(SEARCH("leer",G5)))</formula>
    </cfRule>
  </conditionalFormatting>
  <conditionalFormatting sqref="G5:G7">
    <cfRule type="cellIs" dxfId="573" priority="15" stopIfTrue="1" operator="equal">
      <formula>"-"</formula>
    </cfRule>
    <cfRule type="containsText" dxfId="572" priority="16" stopIfTrue="1" operator="containsText" text="leer">
      <formula>NOT(ISERROR(SEARCH("leer",G5)))</formula>
    </cfRule>
  </conditionalFormatting>
  <conditionalFormatting sqref="G5:G7">
    <cfRule type="cellIs" dxfId="571" priority="13" stopIfTrue="1" operator="equal">
      <formula>"-"</formula>
    </cfRule>
    <cfRule type="containsText" dxfId="570" priority="14" stopIfTrue="1" operator="containsText" text="leer">
      <formula>NOT(ISERROR(SEARCH("leer",G5)))</formula>
    </cfRule>
  </conditionalFormatting>
  <conditionalFormatting sqref="F5:F7">
    <cfRule type="cellIs" dxfId="569" priority="11" stopIfTrue="1" operator="equal">
      <formula>"-"</formula>
    </cfRule>
    <cfRule type="containsText" dxfId="568" priority="12" stopIfTrue="1" operator="containsText" text="leer">
      <formula>NOT(ISERROR(SEARCH("leer",F5)))</formula>
    </cfRule>
  </conditionalFormatting>
  <conditionalFormatting sqref="F5:F7">
    <cfRule type="cellIs" dxfId="567" priority="10" stopIfTrue="1" operator="equal">
      <formula>"-"</formula>
    </cfRule>
  </conditionalFormatting>
  <conditionalFormatting sqref="F5:F7">
    <cfRule type="cellIs" dxfId="566" priority="8" stopIfTrue="1" operator="equal">
      <formula>"-"</formula>
    </cfRule>
    <cfRule type="containsText" dxfId="565" priority="9" stopIfTrue="1" operator="containsText" text="leer">
      <formula>NOT(ISERROR(SEARCH("leer",F5)))</formula>
    </cfRule>
  </conditionalFormatting>
  <conditionalFormatting sqref="F5:F7">
    <cfRule type="cellIs" dxfId="564" priority="7" stopIfTrue="1" operator="equal">
      <formula>"-"</formula>
    </cfRule>
  </conditionalFormatting>
  <conditionalFormatting sqref="F5:F7">
    <cfRule type="cellIs" dxfId="563" priority="5" stopIfTrue="1" operator="equal">
      <formula>"-"</formula>
    </cfRule>
    <cfRule type="containsText" dxfId="562" priority="6" stopIfTrue="1" operator="containsText" text="leer">
      <formula>NOT(ISERROR(SEARCH("leer",F5)))</formula>
    </cfRule>
  </conditionalFormatting>
  <conditionalFormatting sqref="F5:F7">
    <cfRule type="cellIs" dxfId="561" priority="4" stopIfTrue="1" operator="equal">
      <formula>"-"</formula>
    </cfRule>
  </conditionalFormatting>
  <conditionalFormatting sqref="F5:F7">
    <cfRule type="cellIs" dxfId="560" priority="2" stopIfTrue="1" operator="equal">
      <formula>"-"</formula>
    </cfRule>
    <cfRule type="containsText" dxfId="559" priority="3" stopIfTrue="1" operator="containsText" text="leer">
      <formula>NOT(ISERROR(SEARCH("leer",F5)))</formula>
    </cfRule>
  </conditionalFormatting>
  <conditionalFormatting sqref="F5:F7">
    <cfRule type="cellIs" dxfId="55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7"/>
  <sheetViews>
    <sheetView showRuler="0" zoomScaleNormal="100" workbookViewId="0">
      <selection activeCell="E5" sqref="E5"/>
    </sheetView>
  </sheetViews>
  <sheetFormatPr baseColWidth="10" defaultColWidth="11.42578125" defaultRowHeight="12.75"/>
  <cols>
    <col min="1" max="1" width="17.28515625" customWidth="1"/>
    <col min="2" max="2" width="54.42578125" customWidth="1"/>
    <col min="4" max="5" width="11.140625" style="8" customWidth="1"/>
    <col min="6" max="6" width="14.7109375" style="8" bestFit="1" customWidth="1"/>
    <col min="7" max="7" width="11.140625" style="8" customWidth="1"/>
    <col min="8" max="8" width="14.7109375" style="8" customWidth="1"/>
    <col min="9" max="9" width="11.140625" style="8" customWidth="1"/>
    <col min="10" max="10" width="14.7109375" style="8" bestFit="1" customWidth="1"/>
    <col min="11" max="11" width="11.85546875" customWidth="1"/>
    <col min="12" max="12" width="15" customWidth="1"/>
  </cols>
  <sheetData>
    <row r="1" spans="1:14">
      <c r="A1" s="98" t="s">
        <v>2286</v>
      </c>
      <c r="D1" s="5"/>
      <c r="E1" s="5"/>
      <c r="F1" s="5"/>
      <c r="G1" s="5"/>
      <c r="H1" s="5"/>
      <c r="I1" s="5"/>
      <c r="J1" s="5"/>
    </row>
    <row r="2" spans="1:14">
      <c r="A2" s="99"/>
      <c r="C2" s="76"/>
      <c r="D2" s="5"/>
      <c r="E2" s="5"/>
      <c r="F2" s="5"/>
      <c r="G2" s="5"/>
      <c r="H2" s="5"/>
      <c r="I2" s="5"/>
      <c r="J2" s="5"/>
    </row>
    <row r="3" spans="1:14">
      <c r="A3" s="151" t="s">
        <v>2287</v>
      </c>
      <c r="B3" s="2"/>
      <c r="C3" s="172" t="s">
        <v>2288</v>
      </c>
      <c r="D3" s="5" t="s">
        <v>2289</v>
      </c>
      <c r="E3" s="344" t="s">
        <v>2290</v>
      </c>
      <c r="F3" s="344"/>
      <c r="G3" s="344" t="s">
        <v>2291</v>
      </c>
      <c r="H3" s="344"/>
      <c r="I3" s="344" t="s">
        <v>2292</v>
      </c>
      <c r="J3" s="344"/>
      <c r="K3" s="344" t="s">
        <v>2293</v>
      </c>
      <c r="L3" s="344"/>
    </row>
    <row r="4" spans="1:14">
      <c r="A4" s="56"/>
      <c r="C4" s="3"/>
      <c r="E4" s="260" t="s">
        <v>2294</v>
      </c>
      <c r="F4" s="260" t="s">
        <v>2295</v>
      </c>
      <c r="G4" s="260" t="s">
        <v>2296</v>
      </c>
      <c r="H4" s="260" t="s">
        <v>2297</v>
      </c>
      <c r="I4" s="260" t="s">
        <v>2298</v>
      </c>
      <c r="J4" s="260" t="s">
        <v>2299</v>
      </c>
      <c r="K4" s="260" t="s">
        <v>2300</v>
      </c>
      <c r="L4" s="260" t="s">
        <v>2301</v>
      </c>
    </row>
    <row r="5" spans="1:14">
      <c r="A5" s="148" t="s">
        <v>2302</v>
      </c>
      <c r="B5" t="s">
        <v>2303</v>
      </c>
      <c r="C5">
        <v>2</v>
      </c>
      <c r="D5" s="8" t="s">
        <v>2304</v>
      </c>
      <c r="I5" s="231">
        <v>2278</v>
      </c>
      <c r="J5" s="231">
        <v>427</v>
      </c>
      <c r="K5" s="178">
        <v>2313</v>
      </c>
      <c r="L5" s="178">
        <v>358</v>
      </c>
      <c r="M5" s="5"/>
    </row>
    <row r="6" spans="1:14">
      <c r="A6" s="150" t="s">
        <v>2305</v>
      </c>
      <c r="B6" t="s">
        <v>2306</v>
      </c>
      <c r="C6">
        <v>2</v>
      </c>
      <c r="D6" s="8" t="s">
        <v>2307</v>
      </c>
      <c r="I6" s="220" t="s">
        <v>2308</v>
      </c>
      <c r="J6" s="220" t="s">
        <v>2309</v>
      </c>
      <c r="K6" s="178" t="s">
        <v>2310</v>
      </c>
      <c r="L6" s="178" t="s">
        <v>2311</v>
      </c>
      <c r="M6" s="5"/>
    </row>
    <row r="7" spans="1:14">
      <c r="A7" s="150" t="s">
        <v>2312</v>
      </c>
      <c r="B7" t="s">
        <v>2313</v>
      </c>
      <c r="C7">
        <v>2</v>
      </c>
      <c r="D7" s="8" t="s">
        <v>2314</v>
      </c>
      <c r="I7" s="231">
        <v>1880</v>
      </c>
      <c r="J7" s="231">
        <v>1258</v>
      </c>
      <c r="K7" s="178">
        <v>1850</v>
      </c>
      <c r="L7" s="178">
        <v>1117</v>
      </c>
      <c r="N7" s="149"/>
    </row>
    <row r="8" spans="1:14">
      <c r="A8" s="150" t="s">
        <v>2315</v>
      </c>
      <c r="B8" t="s">
        <v>2316</v>
      </c>
      <c r="C8">
        <v>2</v>
      </c>
      <c r="D8" s="8" t="s">
        <v>2317</v>
      </c>
      <c r="I8" s="231">
        <v>2600</v>
      </c>
      <c r="J8" s="231">
        <v>2600</v>
      </c>
      <c r="K8" s="178">
        <v>2196</v>
      </c>
      <c r="L8" s="178" t="s">
        <v>2318</v>
      </c>
      <c r="N8" s="149"/>
    </row>
    <row r="9" spans="1:14">
      <c r="A9" s="230" t="s">
        <v>2319</v>
      </c>
      <c r="B9" t="s">
        <v>2320</v>
      </c>
      <c r="C9">
        <v>2</v>
      </c>
      <c r="D9" s="8" t="s">
        <v>2321</v>
      </c>
      <c r="I9" s="231">
        <v>11818</v>
      </c>
      <c r="J9" s="231">
        <v>11445</v>
      </c>
      <c r="K9" s="178">
        <v>11820</v>
      </c>
      <c r="L9" s="178">
        <v>11465</v>
      </c>
      <c r="N9" s="149"/>
    </row>
    <row r="10" spans="1:14">
      <c r="A10" s="150" t="s">
        <v>2322</v>
      </c>
      <c r="B10" t="s">
        <v>2323</v>
      </c>
      <c r="C10">
        <v>2</v>
      </c>
      <c r="D10" s="8" t="s">
        <v>2324</v>
      </c>
      <c r="I10" s="231">
        <v>17054</v>
      </c>
      <c r="J10" s="231">
        <v>7069</v>
      </c>
      <c r="K10" s="178">
        <v>17079</v>
      </c>
      <c r="L10" s="178">
        <v>6866</v>
      </c>
      <c r="N10" s="149"/>
    </row>
    <row r="11" spans="1:14">
      <c r="A11" s="230" t="s">
        <v>2325</v>
      </c>
      <c r="B11" t="s">
        <v>2326</v>
      </c>
      <c r="C11">
        <v>2</v>
      </c>
      <c r="D11" s="8" t="s">
        <v>2327</v>
      </c>
      <c r="I11" s="231">
        <v>1156</v>
      </c>
      <c r="J11" s="231">
        <v>1099</v>
      </c>
      <c r="K11" s="178">
        <v>1164</v>
      </c>
      <c r="L11" s="178">
        <v>1107</v>
      </c>
      <c r="N11" s="149"/>
    </row>
    <row r="12" spans="1:14">
      <c r="A12" s="150" t="s">
        <v>2328</v>
      </c>
      <c r="B12" t="s">
        <v>2329</v>
      </c>
      <c r="C12">
        <v>2</v>
      </c>
      <c r="D12" s="8" t="s">
        <v>2330</v>
      </c>
      <c r="I12" s="231">
        <v>13923</v>
      </c>
      <c r="J12" s="231">
        <v>7</v>
      </c>
      <c r="K12" s="178">
        <v>13978</v>
      </c>
      <c r="L12" s="178">
        <v>0</v>
      </c>
      <c r="N12" s="149"/>
    </row>
    <row r="13" spans="1:14">
      <c r="A13" s="150" t="s">
        <v>2331</v>
      </c>
      <c r="B13" t="s">
        <v>2332</v>
      </c>
      <c r="C13">
        <v>2</v>
      </c>
      <c r="D13" s="8" t="s">
        <v>2333</v>
      </c>
      <c r="I13" s="231">
        <v>13000</v>
      </c>
      <c r="J13" s="231">
        <v>13000</v>
      </c>
      <c r="K13" s="178">
        <v>14050</v>
      </c>
      <c r="L13" s="178">
        <v>13750</v>
      </c>
      <c r="N13" s="149"/>
    </row>
    <row r="14" spans="1:14">
      <c r="A14" s="150" t="s">
        <v>2334</v>
      </c>
      <c r="B14" t="s">
        <v>2335</v>
      </c>
      <c r="C14">
        <v>2</v>
      </c>
      <c r="D14" s="8" t="s">
        <v>2336</v>
      </c>
      <c r="I14" s="231">
        <v>795</v>
      </c>
      <c r="J14" s="231">
        <v>700</v>
      </c>
      <c r="K14" s="178">
        <v>816</v>
      </c>
      <c r="L14" s="178">
        <v>718</v>
      </c>
    </row>
    <row r="15" spans="1:14">
      <c r="A15" s="56"/>
    </row>
    <row r="16" spans="1:14">
      <c r="A16" s="304"/>
    </row>
    <row r="17" spans="1:12">
      <c r="A17" s="148" t="s">
        <v>2337</v>
      </c>
      <c r="B17" s="56" t="s">
        <v>2338</v>
      </c>
      <c r="C17">
        <v>2</v>
      </c>
      <c r="D17" s="8" t="s">
        <v>2339</v>
      </c>
      <c r="J17" s="202">
        <v>2.64</v>
      </c>
      <c r="L17" s="106">
        <v>2.62</v>
      </c>
    </row>
    <row r="18" spans="1:12">
      <c r="A18" s="150" t="s">
        <v>2340</v>
      </c>
      <c r="B18" s="56" t="s">
        <v>2341</v>
      </c>
      <c r="C18">
        <v>2</v>
      </c>
      <c r="D18" s="8" t="s">
        <v>2342</v>
      </c>
      <c r="J18" s="71" t="s">
        <v>2343</v>
      </c>
      <c r="L18" s="106" t="s">
        <v>2344</v>
      </c>
    </row>
    <row r="19" spans="1:12">
      <c r="A19" s="150" t="s">
        <v>2345</v>
      </c>
      <c r="B19" s="56" t="s">
        <v>2346</v>
      </c>
      <c r="C19">
        <v>2</v>
      </c>
      <c r="D19" s="8" t="s">
        <v>2347</v>
      </c>
      <c r="J19" s="202">
        <v>4.1399999999999997</v>
      </c>
      <c r="L19" s="106">
        <v>4.17</v>
      </c>
    </row>
    <row r="20" spans="1:12">
      <c r="A20" s="150" t="s">
        <v>2348</v>
      </c>
      <c r="B20" s="56" t="s">
        <v>2349</v>
      </c>
      <c r="C20">
        <v>2</v>
      </c>
      <c r="D20" s="8" t="s">
        <v>2350</v>
      </c>
      <c r="J20" s="202">
        <v>2.48</v>
      </c>
      <c r="L20" s="106">
        <v>2.7</v>
      </c>
    </row>
    <row r="21" spans="1:12">
      <c r="A21" s="230" t="s">
        <v>2351</v>
      </c>
      <c r="B21" s="56" t="s">
        <v>2352</v>
      </c>
      <c r="C21">
        <v>2</v>
      </c>
      <c r="D21" s="8" t="s">
        <v>2353</v>
      </c>
      <c r="J21" s="202">
        <v>2.81</v>
      </c>
      <c r="L21" s="106">
        <v>2.81</v>
      </c>
    </row>
    <row r="22" spans="1:12">
      <c r="A22" s="150" t="s">
        <v>2354</v>
      </c>
      <c r="B22" s="56" t="s">
        <v>2355</v>
      </c>
      <c r="C22">
        <v>2</v>
      </c>
      <c r="D22" s="8" t="s">
        <v>2356</v>
      </c>
      <c r="J22" s="202">
        <v>3.53</v>
      </c>
      <c r="L22" s="106">
        <v>3.52</v>
      </c>
    </row>
    <row r="23" spans="1:12">
      <c r="A23" s="230" t="s">
        <v>2357</v>
      </c>
      <c r="B23" s="56" t="s">
        <v>2358</v>
      </c>
      <c r="C23">
        <v>2</v>
      </c>
      <c r="D23" s="8" t="s">
        <v>2359</v>
      </c>
      <c r="J23" s="202">
        <v>4.83</v>
      </c>
      <c r="L23" s="106">
        <v>4.82</v>
      </c>
    </row>
    <row r="24" spans="1:12">
      <c r="A24" s="150" t="s">
        <v>2360</v>
      </c>
      <c r="B24" s="56" t="s">
        <v>2361</v>
      </c>
      <c r="C24">
        <v>2</v>
      </c>
      <c r="D24" s="8" t="s">
        <v>2362</v>
      </c>
      <c r="J24" s="202">
        <v>2.88</v>
      </c>
      <c r="L24" s="106">
        <v>2.88</v>
      </c>
    </row>
    <row r="25" spans="1:12">
      <c r="A25" s="150" t="s">
        <v>2363</v>
      </c>
      <c r="B25" s="56" t="s">
        <v>2364</v>
      </c>
      <c r="C25">
        <v>2</v>
      </c>
      <c r="D25" s="8" t="s">
        <v>2365</v>
      </c>
      <c r="J25" s="202">
        <v>3.25</v>
      </c>
      <c r="L25" s="106">
        <v>3.13</v>
      </c>
    </row>
    <row r="26" spans="1:12">
      <c r="A26" s="150" t="s">
        <v>2366</v>
      </c>
      <c r="B26" s="56" t="s">
        <v>2367</v>
      </c>
      <c r="C26">
        <v>2</v>
      </c>
      <c r="D26" s="8" t="s">
        <v>2368</v>
      </c>
      <c r="J26" s="202">
        <v>4.5599999999999996</v>
      </c>
      <c r="L26" s="106">
        <v>4.51</v>
      </c>
    </row>
    <row r="27" spans="1:12">
      <c r="A27" s="56"/>
    </row>
    <row r="28" spans="1:12">
      <c r="A28" s="343" t="s">
        <v>2369</v>
      </c>
      <c r="B28" s="342"/>
      <c r="C28" s="342"/>
      <c r="D28" s="342"/>
      <c r="E28" s="342"/>
      <c r="F28" s="342"/>
      <c r="G28" s="342"/>
      <c r="H28" s="342"/>
      <c r="I28" s="342"/>
      <c r="J28" s="342"/>
      <c r="K28" s="342"/>
      <c r="L28" s="342"/>
    </row>
    <row r="29" spans="1:12" ht="27" customHeight="1">
      <c r="A29" s="340" t="s">
        <v>2370</v>
      </c>
      <c r="B29" s="342"/>
      <c r="C29" s="342"/>
      <c r="D29" s="342"/>
      <c r="E29" s="342"/>
      <c r="F29" s="342"/>
      <c r="G29" s="342"/>
      <c r="H29" s="342"/>
      <c r="I29" s="342"/>
      <c r="J29" s="342"/>
      <c r="K29" s="342"/>
      <c r="L29" s="342"/>
    </row>
    <row r="30" spans="1:12">
      <c r="A30" s="321" t="s">
        <v>2371</v>
      </c>
      <c r="C30" s="3"/>
      <c r="K30" s="3"/>
      <c r="L30" s="3"/>
    </row>
    <row r="31" spans="1:12">
      <c r="A31" s="268"/>
      <c r="C31" s="3"/>
      <c r="K31" s="3"/>
      <c r="L31" s="3"/>
    </row>
    <row r="32" spans="1:12">
      <c r="A32" s="56"/>
      <c r="C32" s="3"/>
      <c r="K32" s="3"/>
      <c r="L32" s="3"/>
    </row>
    <row r="33" spans="1:12">
      <c r="A33" s="56"/>
      <c r="C33" s="3"/>
      <c r="K33" s="3"/>
      <c r="L33" s="3"/>
    </row>
    <row r="34" spans="1:12">
      <c r="A34" s="56"/>
      <c r="C34" s="3"/>
      <c r="K34" s="3"/>
      <c r="L34" s="3"/>
    </row>
    <row r="35" spans="1:12">
      <c r="A35" s="56"/>
      <c r="C35" s="3"/>
      <c r="K35" s="3"/>
      <c r="L35" s="3"/>
    </row>
    <row r="36" spans="1:12">
      <c r="A36" s="56"/>
      <c r="C36" s="3"/>
      <c r="K36" s="3"/>
      <c r="L36" s="3"/>
    </row>
    <row r="37" spans="1:12">
      <c r="A37" s="56"/>
      <c r="C37" s="3"/>
      <c r="K37" s="3"/>
      <c r="L37" s="3"/>
    </row>
    <row r="38" spans="1:12">
      <c r="A38" s="56"/>
      <c r="C38" s="3"/>
      <c r="K38" s="3"/>
      <c r="L38" s="3"/>
    </row>
    <row r="39" spans="1:12">
      <c r="A39" s="56"/>
      <c r="C39" s="3"/>
      <c r="K39" s="3"/>
      <c r="L39" s="3"/>
    </row>
    <row r="40" spans="1:12">
      <c r="A40" s="56"/>
      <c r="C40" s="3"/>
      <c r="K40" s="3"/>
      <c r="L40" s="3"/>
    </row>
    <row r="41" spans="1:12">
      <c r="A41" s="56"/>
      <c r="C41" s="3"/>
      <c r="K41" s="3"/>
      <c r="L41" s="3"/>
    </row>
    <row r="42" spans="1:12">
      <c r="A42" s="56"/>
      <c r="C42" s="3"/>
      <c r="K42" s="3"/>
      <c r="L42" s="3"/>
    </row>
    <row r="43" spans="1:12">
      <c r="A43" s="56"/>
      <c r="C43" s="3"/>
      <c r="K43" s="3"/>
      <c r="L43" s="3"/>
    </row>
    <row r="44" spans="1:12">
      <c r="A44" s="56"/>
      <c r="C44" s="3"/>
      <c r="K44" s="3"/>
      <c r="L44" s="3"/>
    </row>
    <row r="45" spans="1:12">
      <c r="A45" s="56"/>
      <c r="C45" s="3"/>
      <c r="K45" s="3"/>
      <c r="L45" s="3"/>
    </row>
    <row r="46" spans="1:12">
      <c r="A46" s="56"/>
      <c r="C46" s="3"/>
      <c r="K46" s="3"/>
      <c r="L46" s="3"/>
    </row>
    <row r="47" spans="1:12">
      <c r="A47" s="56"/>
      <c r="C47" s="3"/>
      <c r="K47" s="3"/>
      <c r="L47" s="3"/>
    </row>
    <row r="48" spans="1:12">
      <c r="A48" s="56"/>
      <c r="C48" s="3"/>
      <c r="K48" s="3"/>
      <c r="L48" s="3"/>
    </row>
    <row r="49" spans="1:12">
      <c r="A49" s="56"/>
      <c r="C49" s="3"/>
      <c r="K49" s="3"/>
      <c r="L49" s="3"/>
    </row>
    <row r="50" spans="1:12">
      <c r="A50" s="56"/>
      <c r="C50" s="3"/>
      <c r="K50" s="3"/>
      <c r="L50" s="3"/>
    </row>
    <row r="51" spans="1:12">
      <c r="A51" s="56"/>
      <c r="C51" s="3"/>
      <c r="K51" s="3"/>
      <c r="L51" s="3"/>
    </row>
    <row r="52" spans="1:12">
      <c r="A52" s="56"/>
      <c r="C52" s="3"/>
      <c r="K52" s="3"/>
      <c r="L52" s="3"/>
    </row>
    <row r="53" spans="1:12">
      <c r="A53" s="56"/>
      <c r="C53" s="3"/>
      <c r="K53" s="3"/>
      <c r="L53" s="3"/>
    </row>
    <row r="54" spans="1:12">
      <c r="A54" s="56"/>
      <c r="C54" s="3"/>
      <c r="K54" s="3"/>
      <c r="L54" s="3"/>
    </row>
    <row r="55" spans="1:12">
      <c r="A55" s="56"/>
      <c r="C55" s="3"/>
      <c r="K55" s="3"/>
      <c r="L55" s="3"/>
    </row>
    <row r="56" spans="1:12">
      <c r="A56" s="56"/>
      <c r="C56" s="3"/>
      <c r="K56" s="3"/>
      <c r="L56" s="3"/>
    </row>
    <row r="57" spans="1:12">
      <c r="A57" s="56"/>
      <c r="C57" s="3"/>
      <c r="K57" s="3"/>
      <c r="L57" s="3"/>
    </row>
    <row r="58" spans="1:12">
      <c r="A58" s="56"/>
      <c r="C58" s="3"/>
      <c r="K58" s="3"/>
      <c r="L58" s="3"/>
    </row>
    <row r="59" spans="1:12">
      <c r="A59" s="56"/>
      <c r="C59" s="3"/>
      <c r="K59" s="3"/>
      <c r="L59" s="3"/>
    </row>
    <row r="60" spans="1:12">
      <c r="A60" s="56"/>
      <c r="C60" s="3"/>
      <c r="K60" s="3"/>
      <c r="L60" s="3"/>
    </row>
    <row r="61" spans="1:12">
      <c r="A61" s="56"/>
      <c r="C61" s="3"/>
      <c r="K61" s="3"/>
      <c r="L61" s="3"/>
    </row>
    <row r="62" spans="1:12">
      <c r="A62" s="56"/>
      <c r="C62" s="3"/>
      <c r="K62" s="3"/>
      <c r="L62" s="3"/>
    </row>
    <row r="63" spans="1:12">
      <c r="A63" s="56"/>
      <c r="C63" s="3"/>
      <c r="K63" s="3"/>
      <c r="L63" s="3"/>
    </row>
    <row r="64" spans="1:12">
      <c r="A64" s="56"/>
      <c r="C64" s="3"/>
      <c r="K64" s="3"/>
      <c r="L64" s="3"/>
    </row>
    <row r="65" spans="1:12">
      <c r="A65" s="56"/>
      <c r="C65" s="3"/>
      <c r="K65" s="3"/>
      <c r="L65" s="3"/>
    </row>
    <row r="66" spans="1:12">
      <c r="A66" s="56"/>
      <c r="C66" s="3"/>
      <c r="K66" s="3"/>
      <c r="L66" s="3"/>
    </row>
    <row r="67" spans="1:12">
      <c r="A67" s="56"/>
      <c r="C67" s="3"/>
      <c r="K67" s="3"/>
      <c r="L67" s="3"/>
    </row>
    <row r="68" spans="1:12">
      <c r="A68" s="56"/>
      <c r="C68" s="3"/>
      <c r="K68" s="3"/>
      <c r="L68" s="3"/>
    </row>
    <row r="69" spans="1:12">
      <c r="A69" s="56"/>
      <c r="C69" s="3"/>
      <c r="K69" s="3"/>
      <c r="L69" s="3"/>
    </row>
    <row r="70" spans="1:12">
      <c r="A70" s="56"/>
      <c r="C70" s="3"/>
      <c r="K70" s="3"/>
      <c r="L70" s="3"/>
    </row>
    <row r="71" spans="1:12">
      <c r="A71" s="56"/>
      <c r="C71" s="3"/>
      <c r="K71" s="3"/>
      <c r="L71" s="3"/>
    </row>
    <row r="72" spans="1:12">
      <c r="A72" s="56"/>
      <c r="C72" s="3"/>
      <c r="K72" s="3"/>
      <c r="L72" s="3"/>
    </row>
    <row r="73" spans="1:12">
      <c r="A73" s="56"/>
      <c r="C73" s="3"/>
      <c r="K73" s="3"/>
      <c r="L73" s="3"/>
    </row>
    <row r="74" spans="1:12">
      <c r="A74" s="56"/>
      <c r="C74" s="3"/>
      <c r="K74" s="3"/>
      <c r="L74" s="3"/>
    </row>
    <row r="75" spans="1:12">
      <c r="A75" s="56"/>
      <c r="C75" s="3"/>
      <c r="K75" s="3"/>
      <c r="L75" s="3"/>
    </row>
    <row r="76" spans="1:12">
      <c r="A76" s="56"/>
      <c r="C76" s="3"/>
      <c r="K76" s="3"/>
      <c r="L76" s="3"/>
    </row>
    <row r="77" spans="1:12">
      <c r="A77" s="56"/>
      <c r="C77" s="3"/>
      <c r="K77" s="3"/>
      <c r="L77" s="3"/>
    </row>
    <row r="78" spans="1:12">
      <c r="A78" s="56"/>
      <c r="C78" s="3"/>
      <c r="K78" s="3"/>
      <c r="L78" s="3"/>
    </row>
    <row r="79" spans="1:12">
      <c r="A79" s="56"/>
      <c r="C79" s="3"/>
      <c r="K79" s="3"/>
      <c r="L79" s="3"/>
    </row>
    <row r="80" spans="1:12">
      <c r="A80" s="56"/>
      <c r="C80" s="3"/>
      <c r="K80" s="3"/>
      <c r="L80" s="3"/>
    </row>
    <row r="81" spans="1:12">
      <c r="A81" s="56"/>
      <c r="C81" s="3"/>
      <c r="K81" s="3"/>
      <c r="L81" s="3"/>
    </row>
    <row r="82" spans="1:12">
      <c r="A82" s="56"/>
      <c r="C82" s="3"/>
      <c r="K82" s="3"/>
      <c r="L82" s="3"/>
    </row>
    <row r="83" spans="1:12">
      <c r="A83" s="56"/>
      <c r="C83" s="3"/>
      <c r="K83" s="3"/>
      <c r="L83" s="3"/>
    </row>
    <row r="84" spans="1:12">
      <c r="A84" s="56"/>
      <c r="C84" s="3"/>
      <c r="K84" s="3"/>
      <c r="L84" s="3"/>
    </row>
    <row r="85" spans="1:12">
      <c r="A85" s="56"/>
      <c r="C85" s="3"/>
      <c r="K85" s="3"/>
      <c r="L85" s="3"/>
    </row>
    <row r="86" spans="1:12">
      <c r="A86" s="56"/>
      <c r="C86" s="3"/>
      <c r="K86" s="3"/>
      <c r="L86" s="3"/>
    </row>
    <row r="87" spans="1:12">
      <c r="A87" s="56"/>
      <c r="C87" s="3"/>
      <c r="K87" s="3"/>
      <c r="L87" s="3"/>
    </row>
    <row r="88" spans="1:12">
      <c r="A88" s="56"/>
      <c r="C88" s="3"/>
      <c r="K88" s="3"/>
      <c r="L88" s="3"/>
    </row>
    <row r="89" spans="1:12">
      <c r="A89" s="56"/>
      <c r="C89" s="3"/>
      <c r="K89" s="3"/>
      <c r="L89" s="3"/>
    </row>
    <row r="90" spans="1:12">
      <c r="A90" s="56"/>
      <c r="C90" s="3"/>
      <c r="K90" s="3"/>
      <c r="L90" s="3"/>
    </row>
    <row r="91" spans="1:12">
      <c r="A91" s="56"/>
      <c r="C91" s="3"/>
      <c r="K91" s="3"/>
      <c r="L91" s="3"/>
    </row>
    <row r="92" spans="1:12">
      <c r="A92" s="56"/>
      <c r="C92" s="3"/>
      <c r="K92" s="3"/>
      <c r="L92" s="3"/>
    </row>
    <row r="93" spans="1:12">
      <c r="A93" s="56"/>
      <c r="C93" s="3"/>
      <c r="K93" s="3"/>
      <c r="L93" s="3"/>
    </row>
    <row r="94" spans="1:12">
      <c r="A94" s="56"/>
      <c r="C94" s="3"/>
      <c r="K94" s="3"/>
      <c r="L94" s="3"/>
    </row>
    <row r="95" spans="1:12">
      <c r="A95" s="56"/>
      <c r="C95" s="3"/>
      <c r="K95" s="3"/>
      <c r="L95" s="3"/>
    </row>
    <row r="96" spans="1:12">
      <c r="A96" s="56"/>
      <c r="C96" s="3"/>
      <c r="K96" s="3"/>
      <c r="L96" s="3"/>
    </row>
    <row r="97" spans="1:12">
      <c r="A97" s="56"/>
      <c r="C97" s="3"/>
      <c r="K97" s="3"/>
      <c r="L97" s="3"/>
    </row>
    <row r="98" spans="1:12">
      <c r="A98" s="56"/>
      <c r="C98" s="3"/>
      <c r="K98" s="3"/>
      <c r="L98" s="3"/>
    </row>
    <row r="99" spans="1:12">
      <c r="A99" s="56"/>
      <c r="C99" s="3"/>
      <c r="K99" s="3"/>
      <c r="L99" s="3"/>
    </row>
    <row r="100" spans="1:12">
      <c r="A100" s="56"/>
      <c r="C100" s="3"/>
      <c r="K100" s="3"/>
      <c r="L100" s="3"/>
    </row>
    <row r="101" spans="1:12">
      <c r="A101" s="56"/>
      <c r="C101" s="3"/>
      <c r="K101" s="3"/>
      <c r="L101" s="3"/>
    </row>
    <row r="102" spans="1:12">
      <c r="A102" s="56"/>
      <c r="C102" s="3"/>
      <c r="K102" s="3"/>
      <c r="L102" s="3"/>
    </row>
    <row r="103" spans="1:12">
      <c r="A103" s="56"/>
      <c r="C103" s="3"/>
      <c r="K103" s="3"/>
      <c r="L103" s="3"/>
    </row>
    <row r="104" spans="1:12">
      <c r="A104" s="56"/>
      <c r="C104" s="3"/>
      <c r="K104" s="3"/>
      <c r="L104" s="3"/>
    </row>
    <row r="105" spans="1:12">
      <c r="A105" s="56"/>
      <c r="C105" s="3"/>
      <c r="K105" s="3"/>
      <c r="L105" s="3"/>
    </row>
    <row r="106" spans="1:12">
      <c r="A106" s="56"/>
      <c r="C106" s="3"/>
      <c r="K106" s="3"/>
      <c r="L106" s="3"/>
    </row>
    <row r="107" spans="1:12">
      <c r="A107" s="56"/>
      <c r="C107" s="3"/>
      <c r="K107" s="3"/>
      <c r="L107" s="3"/>
    </row>
    <row r="108" spans="1:12">
      <c r="A108" s="56"/>
      <c r="C108" s="3"/>
      <c r="K108" s="3"/>
      <c r="L108" s="3"/>
    </row>
    <row r="109" spans="1:12">
      <c r="A109" s="56"/>
      <c r="C109" s="3"/>
      <c r="K109" s="3"/>
      <c r="L109" s="3"/>
    </row>
    <row r="110" spans="1:12">
      <c r="A110" s="56"/>
      <c r="C110" s="3"/>
      <c r="K110" s="3"/>
      <c r="L110" s="3"/>
    </row>
    <row r="111" spans="1:12">
      <c r="A111" s="56"/>
      <c r="C111" s="3"/>
      <c r="K111" s="3"/>
      <c r="L111" s="3"/>
    </row>
    <row r="112" spans="1:12">
      <c r="A112" s="56"/>
      <c r="C112" s="3"/>
      <c r="K112" s="3"/>
      <c r="L112" s="3"/>
    </row>
    <row r="113" spans="1:12">
      <c r="A113" s="56"/>
      <c r="C113" s="3"/>
      <c r="K113" s="3"/>
      <c r="L113" s="3"/>
    </row>
    <row r="114" spans="1:12">
      <c r="A114" s="56"/>
      <c r="C114" s="3"/>
      <c r="K114" s="3"/>
      <c r="L114" s="3"/>
    </row>
    <row r="115" spans="1:12">
      <c r="A115" s="56"/>
      <c r="C115" s="3"/>
      <c r="K115" s="3"/>
      <c r="L115" s="3"/>
    </row>
    <row r="116" spans="1:12">
      <c r="A116" s="56"/>
      <c r="C116" s="3"/>
      <c r="K116" s="3"/>
      <c r="L116" s="3"/>
    </row>
    <row r="117" spans="1:12">
      <c r="A117" s="56"/>
      <c r="C117" s="3"/>
      <c r="K117" s="3"/>
      <c r="L117" s="3"/>
    </row>
    <row r="118" spans="1:12">
      <c r="A118" s="56"/>
      <c r="C118" s="3"/>
      <c r="K118" s="3"/>
      <c r="L118" s="3"/>
    </row>
    <row r="119" spans="1:12">
      <c r="A119" s="56"/>
      <c r="C119" s="3"/>
      <c r="K119" s="3"/>
      <c r="L119" s="3"/>
    </row>
    <row r="120" spans="1:12">
      <c r="A120" s="56"/>
      <c r="C120" s="3"/>
      <c r="K120" s="3"/>
      <c r="L120" s="3"/>
    </row>
    <row r="121" spans="1:12">
      <c r="A121" s="56"/>
      <c r="C121" s="3"/>
      <c r="K121" s="3"/>
      <c r="L121" s="3"/>
    </row>
    <row r="122" spans="1:12">
      <c r="A122" s="56"/>
      <c r="C122" s="3"/>
      <c r="K122" s="3"/>
      <c r="L122" s="3"/>
    </row>
    <row r="123" spans="1:12">
      <c r="A123" s="56"/>
      <c r="C123" s="3"/>
      <c r="K123" s="3"/>
      <c r="L123" s="3"/>
    </row>
    <row r="124" spans="1:12">
      <c r="A124" s="56"/>
      <c r="C124" s="3"/>
      <c r="K124" s="3"/>
      <c r="L124" s="3"/>
    </row>
    <row r="125" spans="1:12">
      <c r="A125" s="56"/>
      <c r="C125" s="3"/>
      <c r="K125" s="3"/>
      <c r="L125" s="3"/>
    </row>
    <row r="126" spans="1:12">
      <c r="A126" s="56"/>
      <c r="C126" s="3"/>
      <c r="K126" s="3"/>
      <c r="L126" s="3"/>
    </row>
    <row r="127" spans="1:12">
      <c r="A127" s="56"/>
      <c r="C127" s="3"/>
      <c r="K127" s="3"/>
      <c r="L127" s="3"/>
    </row>
    <row r="128" spans="1:12">
      <c r="A128" s="56"/>
      <c r="C128" s="3"/>
      <c r="K128" s="3"/>
      <c r="L128" s="3"/>
    </row>
    <row r="129" spans="1:12">
      <c r="A129" s="56"/>
      <c r="C129" s="3"/>
      <c r="K129" s="3"/>
      <c r="L129" s="3"/>
    </row>
    <row r="130" spans="1:12">
      <c r="A130" s="56"/>
      <c r="C130" s="3"/>
      <c r="K130" s="3"/>
      <c r="L130" s="3"/>
    </row>
    <row r="131" spans="1:12">
      <c r="A131" s="56"/>
      <c r="C131" s="3"/>
      <c r="K131" s="3"/>
      <c r="L131" s="3"/>
    </row>
    <row r="132" spans="1:12">
      <c r="A132" s="56"/>
      <c r="C132" s="3"/>
      <c r="K132" s="3"/>
      <c r="L132" s="3"/>
    </row>
    <row r="133" spans="1:12">
      <c r="A133" s="56"/>
      <c r="C133" s="3"/>
      <c r="K133" s="3"/>
      <c r="L133" s="3"/>
    </row>
    <row r="134" spans="1:12">
      <c r="A134" s="56"/>
      <c r="C134" s="3"/>
      <c r="K134" s="3"/>
      <c r="L134" s="3"/>
    </row>
    <row r="135" spans="1:12">
      <c r="A135" s="56"/>
      <c r="C135" s="3"/>
      <c r="K135" s="3"/>
      <c r="L135" s="3"/>
    </row>
    <row r="136" spans="1:12">
      <c r="A136" s="56"/>
      <c r="C136" s="3"/>
      <c r="K136" s="3"/>
      <c r="L136" s="3"/>
    </row>
    <row r="137" spans="1:12">
      <c r="A137" s="56"/>
      <c r="C137" s="3"/>
      <c r="K137" s="3"/>
      <c r="L137" s="3"/>
    </row>
    <row r="138" spans="1:12">
      <c r="A138" s="56"/>
      <c r="C138" s="3"/>
      <c r="K138" s="3"/>
      <c r="L138" s="3"/>
    </row>
    <row r="139" spans="1:12">
      <c r="A139" s="56"/>
      <c r="C139" s="3"/>
      <c r="K139" s="3"/>
      <c r="L139" s="3"/>
    </row>
    <row r="140" spans="1:12">
      <c r="A140" s="56"/>
      <c r="C140" s="3"/>
      <c r="K140" s="3"/>
      <c r="L140" s="3"/>
    </row>
    <row r="141" spans="1:12">
      <c r="A141" s="56"/>
      <c r="C141" s="3"/>
      <c r="K141" s="3"/>
      <c r="L141" s="3"/>
    </row>
    <row r="142" spans="1:12">
      <c r="A142" s="56"/>
      <c r="C142" s="3"/>
      <c r="K142" s="3"/>
      <c r="L142" s="3"/>
    </row>
    <row r="143" spans="1:12">
      <c r="A143" s="56"/>
      <c r="C143" s="3"/>
      <c r="K143" s="3"/>
      <c r="L143" s="3"/>
    </row>
    <row r="144" spans="1:12">
      <c r="A144" s="56"/>
      <c r="C144" s="3"/>
      <c r="K144" s="3"/>
      <c r="L144" s="3"/>
    </row>
    <row r="145" spans="1:12">
      <c r="A145" s="56"/>
      <c r="C145" s="3"/>
      <c r="K145" s="3"/>
      <c r="L145" s="3"/>
    </row>
    <row r="146" spans="1:12">
      <c r="A146" s="56"/>
      <c r="C146" s="3"/>
      <c r="K146" s="3"/>
      <c r="L146" s="3"/>
    </row>
    <row r="147" spans="1:12">
      <c r="A147" s="56"/>
      <c r="C147" s="3"/>
      <c r="K147" s="3"/>
      <c r="L147" s="3"/>
    </row>
    <row r="148" spans="1:12">
      <c r="A148" s="56"/>
      <c r="C148" s="3"/>
      <c r="K148" s="3"/>
      <c r="L148" s="3"/>
    </row>
    <row r="149" spans="1:12">
      <c r="A149" s="56"/>
      <c r="C149" s="3"/>
      <c r="K149" s="3"/>
      <c r="L149" s="3"/>
    </row>
    <row r="150" spans="1:12">
      <c r="A150" s="56"/>
      <c r="C150" s="3"/>
      <c r="K150" s="3"/>
      <c r="L150" s="3"/>
    </row>
    <row r="151" spans="1:12">
      <c r="A151" s="56"/>
      <c r="C151" s="3"/>
      <c r="K151" s="3"/>
      <c r="L151" s="3"/>
    </row>
    <row r="152" spans="1:12">
      <c r="A152" s="56"/>
      <c r="C152" s="3"/>
      <c r="K152" s="3"/>
      <c r="L152" s="3"/>
    </row>
    <row r="153" spans="1:12">
      <c r="A153" s="56"/>
      <c r="C153" s="3"/>
      <c r="K153" s="3"/>
      <c r="L153" s="3"/>
    </row>
    <row r="154" spans="1:12">
      <c r="A154" s="56"/>
      <c r="C154" s="3"/>
      <c r="K154" s="3"/>
      <c r="L154" s="3"/>
    </row>
    <row r="155" spans="1:12">
      <c r="A155" s="56"/>
      <c r="C155" s="3"/>
      <c r="K155" s="3"/>
      <c r="L155" s="3"/>
    </row>
    <row r="156" spans="1:12">
      <c r="A156" s="56"/>
      <c r="C156" s="3"/>
      <c r="K156" s="3"/>
      <c r="L156" s="3"/>
    </row>
    <row r="157" spans="1:12">
      <c r="A157" s="56"/>
      <c r="C157" s="3"/>
      <c r="K157" s="3"/>
      <c r="L157" s="3"/>
    </row>
  </sheetData>
  <mergeCells count="6">
    <mergeCell ref="A29:L29"/>
    <mergeCell ref="A28:L28"/>
    <mergeCell ref="K3:L3"/>
    <mergeCell ref="I3:J3"/>
    <mergeCell ref="G3:H3"/>
    <mergeCell ref="E3:F3"/>
  </mergeCells>
  <phoneticPr fontId="14" type="noConversion"/>
  <conditionalFormatting sqref="K5:L14">
    <cfRule type="cellIs" dxfId="557" priority="27" stopIfTrue="1" operator="equal">
      <formula>"-"</formula>
    </cfRule>
    <cfRule type="containsText" dxfId="556" priority="28" stopIfTrue="1" operator="containsText" text="leer">
      <formula>NOT(ISERROR(SEARCH("leer",K5)))</formula>
    </cfRule>
  </conditionalFormatting>
  <conditionalFormatting sqref="K5:L14">
    <cfRule type="cellIs" dxfId="555" priority="25" stopIfTrue="1" operator="equal">
      <formula>"-"</formula>
    </cfRule>
    <cfRule type="containsText" dxfId="554" priority="26" stopIfTrue="1" operator="containsText" text="leer">
      <formula>NOT(ISERROR(SEARCH("leer",K5)))</formula>
    </cfRule>
  </conditionalFormatting>
  <conditionalFormatting sqref="L17:L26">
    <cfRule type="cellIs" dxfId="553" priority="19" stopIfTrue="1" operator="equal">
      <formula>"-"</formula>
    </cfRule>
    <cfRule type="containsText" dxfId="552" priority="20" stopIfTrue="1" operator="containsText" text="leer">
      <formula>NOT(ISERROR(SEARCH("leer",L17)))</formula>
    </cfRule>
  </conditionalFormatting>
  <conditionalFormatting sqref="L17:L26">
    <cfRule type="cellIs" dxfId="551" priority="17" stopIfTrue="1" operator="equal">
      <formula>"-"</formula>
    </cfRule>
    <cfRule type="containsText" dxfId="550" priority="18" stopIfTrue="1" operator="containsText" text="leer">
      <formula>NOT(ISERROR(SEARCH("leer",L17)))</formula>
    </cfRule>
  </conditionalFormatting>
  <conditionalFormatting sqref="L17:L26">
    <cfRule type="cellIs" dxfId="549" priority="15" stopIfTrue="1" operator="equal">
      <formula>"-"</formula>
    </cfRule>
    <cfRule type="containsText" dxfId="548" priority="16" stopIfTrue="1" operator="containsText" text="leer">
      <formula>NOT(ISERROR(SEARCH("leer",L17)))</formula>
    </cfRule>
  </conditionalFormatting>
  <conditionalFormatting sqref="L17:L26">
    <cfRule type="cellIs" dxfId="547" priority="13" stopIfTrue="1" operator="equal">
      <formula>"-"</formula>
    </cfRule>
    <cfRule type="containsText" dxfId="546" priority="14" stopIfTrue="1" operator="containsText" text="leer">
      <formula>NOT(ISERROR(SEARCH("leer",L17)))</formula>
    </cfRule>
  </conditionalFormatting>
  <conditionalFormatting sqref="I5:J14">
    <cfRule type="cellIs" dxfId="545" priority="11" stopIfTrue="1" operator="equal">
      <formula>"-"</formula>
    </cfRule>
    <cfRule type="containsText" dxfId="544" priority="12" stopIfTrue="1" operator="containsText" text="leer">
      <formula>NOT(ISERROR(SEARCH("leer",I5)))</formula>
    </cfRule>
  </conditionalFormatting>
  <conditionalFormatting sqref="I5:J14">
    <cfRule type="cellIs" dxfId="543" priority="10" stopIfTrue="1" operator="equal">
      <formula>"-"</formula>
    </cfRule>
  </conditionalFormatting>
  <conditionalFormatting sqref="I5:J14">
    <cfRule type="cellIs" dxfId="542" priority="8" stopIfTrue="1" operator="equal">
      <formula>"-"</formula>
    </cfRule>
    <cfRule type="containsText" dxfId="541" priority="9" stopIfTrue="1" operator="containsText" text="leer">
      <formula>NOT(ISERROR(SEARCH("leer",I5)))</formula>
    </cfRule>
  </conditionalFormatting>
  <conditionalFormatting sqref="I5:J14">
    <cfRule type="cellIs" dxfId="540" priority="7" stopIfTrue="1" operator="equal">
      <formula>"-"</formula>
    </cfRule>
  </conditionalFormatting>
  <conditionalFormatting sqref="J17:J26">
    <cfRule type="cellIs" dxfId="539" priority="5" stopIfTrue="1" operator="equal">
      <formula>"-"</formula>
    </cfRule>
    <cfRule type="containsText" dxfId="538" priority="6" stopIfTrue="1" operator="containsText" text="leer">
      <formula>NOT(ISERROR(SEARCH("leer",J17)))</formula>
    </cfRule>
  </conditionalFormatting>
  <conditionalFormatting sqref="J17:J26">
    <cfRule type="cellIs" dxfId="537" priority="4" stopIfTrue="1" operator="equal">
      <formula>"-"</formula>
    </cfRule>
  </conditionalFormatting>
  <conditionalFormatting sqref="J17:J26">
    <cfRule type="cellIs" dxfId="536" priority="2" stopIfTrue="1" operator="equal">
      <formula>"-"</formula>
    </cfRule>
    <cfRule type="containsText" dxfId="535" priority="3" stopIfTrue="1" operator="containsText" text="leer">
      <formula>NOT(ISERROR(SEARCH("leer",J17)))</formula>
    </cfRule>
  </conditionalFormatting>
  <conditionalFormatting sqref="J17:J26">
    <cfRule type="cellIs" dxfId="534"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Normal="100" workbookViewId="0">
      <selection activeCell="E5" sqref="E5"/>
    </sheetView>
  </sheetViews>
  <sheetFormatPr baseColWidth="10" defaultColWidth="11.42578125" defaultRowHeight="12.75"/>
  <cols>
    <col min="1" max="1" width="46.42578125" customWidth="1"/>
    <col min="2" max="2" width="9.140625" customWidth="1"/>
    <col min="3" max="3" width="9.28515625" customWidth="1"/>
    <col min="4" max="4" width="10.28515625" style="8" customWidth="1"/>
    <col min="5" max="6" width="13.7109375" style="8" customWidth="1"/>
    <col min="7" max="8" width="13.42578125" customWidth="1"/>
    <col min="9" max="9" width="13.85546875" customWidth="1"/>
    <col min="10" max="10" width="13.28515625" customWidth="1"/>
    <col min="11" max="11" width="13.7109375" customWidth="1"/>
    <col min="12" max="13" width="13.42578125" customWidth="1"/>
  </cols>
  <sheetData>
    <row r="1" spans="1:14">
      <c r="A1" s="98" t="s">
        <v>2372</v>
      </c>
      <c r="D1" s="5"/>
      <c r="E1" s="5"/>
      <c r="F1" s="5"/>
    </row>
    <row r="2" spans="1:14">
      <c r="A2" s="99"/>
      <c r="D2" s="5"/>
      <c r="E2" s="5"/>
      <c r="F2" s="5"/>
    </row>
    <row r="3" spans="1:14">
      <c r="A3" s="157" t="s">
        <v>2373</v>
      </c>
      <c r="B3" s="158"/>
      <c r="C3" s="5" t="s">
        <v>2374</v>
      </c>
      <c r="D3" s="5" t="s">
        <v>2375</v>
      </c>
      <c r="E3" s="2">
        <v>2013</v>
      </c>
      <c r="F3" s="2">
        <v>2012</v>
      </c>
      <c r="G3" s="2">
        <v>2011</v>
      </c>
      <c r="H3" s="2">
        <v>2010</v>
      </c>
      <c r="I3" s="2">
        <v>2009</v>
      </c>
      <c r="J3" s="2">
        <v>2005</v>
      </c>
      <c r="K3" s="2">
        <v>2000</v>
      </c>
      <c r="L3" s="2">
        <v>1995</v>
      </c>
      <c r="M3" s="2">
        <v>1990</v>
      </c>
    </row>
    <row r="4" spans="1:14">
      <c r="A4" s="56"/>
      <c r="C4" s="3"/>
      <c r="G4" s="3"/>
      <c r="H4" s="3"/>
      <c r="I4" s="146"/>
      <c r="J4" s="146"/>
      <c r="K4" s="146"/>
      <c r="L4" s="146"/>
      <c r="M4" s="146"/>
    </row>
    <row r="5" spans="1:14">
      <c r="A5" s="153" t="s">
        <v>2376</v>
      </c>
      <c r="B5" s="146" t="s">
        <v>2377</v>
      </c>
      <c r="D5" s="8">
        <v>2.8</v>
      </c>
      <c r="E5" s="312" t="s">
        <v>2378</v>
      </c>
      <c r="F5" s="231">
        <v>406937366</v>
      </c>
      <c r="G5" s="178">
        <v>393269485</v>
      </c>
      <c r="H5" s="178">
        <v>381329801</v>
      </c>
      <c r="I5" s="166">
        <v>360908857.30000001</v>
      </c>
      <c r="J5" s="166">
        <v>322801822</v>
      </c>
      <c r="K5" s="166">
        <v>241495769</v>
      </c>
      <c r="L5" s="166">
        <v>69245258</v>
      </c>
      <c r="M5" s="166">
        <v>63321201</v>
      </c>
      <c r="N5" s="5"/>
    </row>
    <row r="6" spans="1:14">
      <c r="A6" s="153" t="s">
        <v>2379</v>
      </c>
      <c r="B6" s="146" t="s">
        <v>2380</v>
      </c>
      <c r="D6" s="8">
        <v>2.8</v>
      </c>
      <c r="E6" s="312" t="s">
        <v>2381</v>
      </c>
      <c r="F6" s="231">
        <v>158543228</v>
      </c>
      <c r="G6" s="178">
        <v>145251716</v>
      </c>
      <c r="H6" s="178">
        <v>135000375</v>
      </c>
      <c r="I6" s="166">
        <v>124161458</v>
      </c>
      <c r="J6" s="166">
        <v>91940458</v>
      </c>
      <c r="K6" s="166">
        <v>61804546</v>
      </c>
      <c r="L6" s="166">
        <v>13045589</v>
      </c>
      <c r="M6" s="166">
        <v>370382</v>
      </c>
      <c r="N6" s="5"/>
    </row>
    <row r="7" spans="1:14">
      <c r="A7" s="147" t="s">
        <v>2382</v>
      </c>
      <c r="B7" s="146" t="s">
        <v>2383</v>
      </c>
      <c r="D7" s="8">
        <v>2.8</v>
      </c>
      <c r="E7" s="312" t="s">
        <v>2384</v>
      </c>
      <c r="F7" s="231">
        <v>25958010</v>
      </c>
      <c r="G7" s="178">
        <v>27994032</v>
      </c>
      <c r="H7" s="178">
        <v>30737657</v>
      </c>
      <c r="I7" s="166">
        <v>32771750</v>
      </c>
      <c r="J7" s="166">
        <v>45460085</v>
      </c>
      <c r="K7" s="166">
        <v>69099411</v>
      </c>
      <c r="L7" s="166">
        <v>111674723</v>
      </c>
      <c r="M7" s="166">
        <v>106758169</v>
      </c>
    </row>
    <row r="8" spans="1:14">
      <c r="A8" s="147" t="s">
        <v>2385</v>
      </c>
      <c r="B8" s="146" t="s">
        <v>2386</v>
      </c>
      <c r="D8" s="8">
        <v>2.8</v>
      </c>
      <c r="E8" s="312" t="s">
        <v>2387</v>
      </c>
      <c r="F8" s="231">
        <v>21145350</v>
      </c>
      <c r="G8" s="178">
        <v>19133796</v>
      </c>
      <c r="H8" s="178">
        <v>17803281</v>
      </c>
      <c r="I8" s="166">
        <v>16449183</v>
      </c>
      <c r="J8" s="166">
        <v>15555192</v>
      </c>
      <c r="K8" s="166">
        <v>13838407</v>
      </c>
      <c r="L8" s="166">
        <v>10297081</v>
      </c>
      <c r="M8" s="166">
        <v>0</v>
      </c>
    </row>
    <row r="9" spans="1:14">
      <c r="A9" s="148" t="s">
        <v>2388</v>
      </c>
      <c r="B9" s="146" t="s">
        <v>2389</v>
      </c>
      <c r="D9" s="8">
        <v>2.8</v>
      </c>
      <c r="E9" s="312" t="s">
        <v>2390</v>
      </c>
      <c r="F9" s="231">
        <v>183094892</v>
      </c>
      <c r="G9" s="178">
        <v>189489680</v>
      </c>
      <c r="H9" s="178">
        <v>201589442</v>
      </c>
      <c r="I9" s="166">
        <v>207644168</v>
      </c>
      <c r="J9" s="166">
        <v>230017755</v>
      </c>
      <c r="K9" s="166">
        <v>257817757</v>
      </c>
      <c r="L9" s="166">
        <v>261179403</v>
      </c>
      <c r="M9" s="166">
        <v>274377627</v>
      </c>
    </row>
    <row r="10" spans="1:14">
      <c r="A10" s="147" t="s">
        <v>2391</v>
      </c>
      <c r="B10" s="146" t="s">
        <v>2392</v>
      </c>
      <c r="D10" s="8">
        <v>2.8</v>
      </c>
      <c r="E10" s="312" t="s">
        <v>2393</v>
      </c>
      <c r="F10" s="231">
        <v>795678846</v>
      </c>
      <c r="G10" s="178">
        <v>775138709</v>
      </c>
      <c r="H10" s="178">
        <v>766460556</v>
      </c>
      <c r="I10" s="166">
        <v>741935416.29999995</v>
      </c>
      <c r="J10" s="166">
        <v>705775312</v>
      </c>
      <c r="K10" s="166">
        <v>644055890</v>
      </c>
      <c r="L10" s="166">
        <v>465442054</v>
      </c>
      <c r="M10" s="166">
        <v>444827379</v>
      </c>
    </row>
    <row r="11" spans="1:14">
      <c r="A11" s="147"/>
      <c r="B11" s="146"/>
      <c r="G11" s="179"/>
      <c r="H11" s="179"/>
      <c r="I11" s="155"/>
      <c r="J11" s="155"/>
      <c r="K11" s="155"/>
      <c r="L11" s="155"/>
      <c r="M11" s="155"/>
    </row>
    <row r="12" spans="1:14">
      <c r="A12" s="157" t="s">
        <v>2394</v>
      </c>
      <c r="B12" s="158"/>
      <c r="G12" s="179"/>
      <c r="H12" s="179"/>
      <c r="I12" s="5"/>
      <c r="J12" s="5"/>
      <c r="K12" s="5"/>
      <c r="L12" s="5"/>
      <c r="M12" s="5"/>
    </row>
    <row r="13" spans="1:14">
      <c r="A13" s="152"/>
      <c r="B13" s="154"/>
      <c r="G13" s="179"/>
      <c r="H13" s="179"/>
      <c r="I13" s="5"/>
      <c r="J13" s="5"/>
      <c r="K13" s="5"/>
      <c r="L13" s="5"/>
      <c r="M13" s="5"/>
    </row>
    <row r="14" spans="1:14">
      <c r="A14" s="148" t="s">
        <v>2395</v>
      </c>
      <c r="B14" s="313" t="s">
        <v>2396</v>
      </c>
      <c r="D14" s="8">
        <v>2.8</v>
      </c>
      <c r="E14" s="312" t="s">
        <v>2397</v>
      </c>
      <c r="F14" s="231">
        <v>60453795</v>
      </c>
      <c r="G14" s="178">
        <v>58650440</v>
      </c>
      <c r="H14" s="178">
        <v>56279926</v>
      </c>
      <c r="I14" s="156">
        <v>54496751</v>
      </c>
      <c r="J14" s="156">
        <v>49854497</v>
      </c>
      <c r="K14" s="156">
        <v>32923971</v>
      </c>
      <c r="L14" s="156">
        <v>18974002</v>
      </c>
      <c r="M14" s="156">
        <v>9520344</v>
      </c>
    </row>
    <row r="15" spans="1:14">
      <c r="A15" s="148" t="s">
        <v>2398</v>
      </c>
      <c r="B15" s="313" t="s">
        <v>2399</v>
      </c>
      <c r="D15" s="8">
        <v>2.8</v>
      </c>
      <c r="E15" s="312" t="s">
        <v>2400</v>
      </c>
      <c r="F15" s="231">
        <v>20474785</v>
      </c>
      <c r="G15" s="178">
        <v>20189405</v>
      </c>
      <c r="H15" s="178">
        <v>19807049</v>
      </c>
      <c r="I15" s="156">
        <v>19582002</v>
      </c>
      <c r="J15" s="156">
        <v>17181487</v>
      </c>
      <c r="K15" s="156">
        <v>6070572</v>
      </c>
      <c r="L15" s="156">
        <v>1820981</v>
      </c>
      <c r="M15" s="156">
        <v>0</v>
      </c>
    </row>
    <row r="16" spans="1:14">
      <c r="A16" s="148" t="s">
        <v>2401</v>
      </c>
      <c r="B16" s="313" t="s">
        <v>2402</v>
      </c>
      <c r="D16" s="8">
        <v>2.8</v>
      </c>
      <c r="E16" s="312" t="s">
        <v>2403</v>
      </c>
      <c r="F16" s="231">
        <v>1229361</v>
      </c>
      <c r="G16" s="178">
        <v>1345082</v>
      </c>
      <c r="H16" s="178">
        <v>1446210</v>
      </c>
      <c r="I16" s="156">
        <v>1507563</v>
      </c>
      <c r="J16" s="156">
        <v>2758535</v>
      </c>
      <c r="K16" s="156">
        <v>4045575</v>
      </c>
      <c r="L16" s="156">
        <v>6694171</v>
      </c>
      <c r="M16" s="156">
        <v>9596697</v>
      </c>
    </row>
    <row r="17" spans="1:13">
      <c r="A17" s="148" t="s">
        <v>2404</v>
      </c>
      <c r="B17" s="313" t="s">
        <v>2405</v>
      </c>
      <c r="D17" s="8">
        <v>2.8</v>
      </c>
      <c r="E17" s="312" t="s">
        <v>2406</v>
      </c>
      <c r="F17" s="231">
        <v>822417</v>
      </c>
      <c r="G17" s="178">
        <v>923573</v>
      </c>
      <c r="H17" s="178">
        <v>1057857</v>
      </c>
      <c r="I17" s="156">
        <v>1182791</v>
      </c>
      <c r="J17" s="156">
        <v>1941018</v>
      </c>
      <c r="K17" s="156">
        <v>3579212</v>
      </c>
      <c r="L17" s="156">
        <v>5617655</v>
      </c>
      <c r="M17" s="156">
        <v>9142787</v>
      </c>
    </row>
    <row r="18" spans="1:13">
      <c r="A18" s="148" t="s">
        <v>2407</v>
      </c>
      <c r="B18" s="313" t="s">
        <v>2408</v>
      </c>
      <c r="D18" s="8">
        <v>2.8</v>
      </c>
      <c r="E18" s="312" t="s">
        <v>2409</v>
      </c>
      <c r="F18" s="231">
        <v>232385</v>
      </c>
      <c r="G18" s="178">
        <v>269651</v>
      </c>
      <c r="H18" s="178">
        <v>322228</v>
      </c>
      <c r="I18" s="156">
        <v>416872</v>
      </c>
      <c r="J18" s="156">
        <v>869211</v>
      </c>
      <c r="K18" s="156">
        <v>5440369</v>
      </c>
      <c r="L18" s="156">
        <v>13152626</v>
      </c>
      <c r="M18" s="156">
        <v>14725811</v>
      </c>
    </row>
    <row r="19" spans="1:13">
      <c r="A19" s="148" t="s">
        <v>2410</v>
      </c>
      <c r="B19" s="313" t="s">
        <v>2411</v>
      </c>
      <c r="D19" s="8">
        <v>2.8</v>
      </c>
      <c r="E19" s="312" t="s">
        <v>2412</v>
      </c>
      <c r="F19" s="231">
        <v>16430</v>
      </c>
      <c r="G19" s="178">
        <v>17929</v>
      </c>
      <c r="H19" s="178">
        <v>21686</v>
      </c>
      <c r="I19" s="156">
        <v>33531</v>
      </c>
      <c r="J19" s="156">
        <v>102860</v>
      </c>
      <c r="K19" s="156">
        <v>283420</v>
      </c>
      <c r="L19" s="156">
        <v>501736</v>
      </c>
      <c r="M19" s="156">
        <v>992197</v>
      </c>
    </row>
    <row r="20" spans="1:13">
      <c r="A20" s="148" t="s">
        <v>2413</v>
      </c>
      <c r="B20" s="313" t="s">
        <v>2414</v>
      </c>
      <c r="D20" s="8">
        <v>2.8</v>
      </c>
      <c r="E20" s="312" t="s">
        <v>2415</v>
      </c>
      <c r="F20" s="231">
        <v>83229173</v>
      </c>
      <c r="G20" s="178">
        <v>81396080</v>
      </c>
      <c r="H20" s="178">
        <v>78934956</v>
      </c>
      <c r="I20" s="156">
        <v>77221519</v>
      </c>
      <c r="J20" s="156">
        <v>72709613</v>
      </c>
      <c r="K20" s="156">
        <v>52345119</v>
      </c>
      <c r="L20" s="156">
        <v>46763166</v>
      </c>
      <c r="M20" s="156">
        <v>43979826</v>
      </c>
    </row>
    <row r="23" spans="1:13">
      <c r="A23" s="76"/>
    </row>
    <row r="24" spans="1:13">
      <c r="A24" s="56"/>
      <c r="C24" s="3"/>
      <c r="G24" s="3"/>
      <c r="H24" s="3"/>
      <c r="I24" s="3"/>
      <c r="J24" s="3"/>
    </row>
    <row r="25" spans="1:13">
      <c r="A25" s="56"/>
      <c r="C25" s="3"/>
      <c r="G25" s="3"/>
      <c r="H25" s="3"/>
      <c r="I25" s="3"/>
      <c r="J25" s="3"/>
    </row>
    <row r="26" spans="1:13">
      <c r="A26" s="56"/>
      <c r="C26" s="3"/>
      <c r="G26" s="3"/>
      <c r="H26" s="3"/>
      <c r="I26" s="3"/>
      <c r="J26" s="3"/>
    </row>
    <row r="27" spans="1:13">
      <c r="A27" s="56"/>
      <c r="C27" s="3"/>
      <c r="G27" s="3"/>
      <c r="H27" s="3"/>
      <c r="I27" s="3"/>
      <c r="J27" s="3"/>
    </row>
    <row r="28" spans="1:13">
      <c r="A28" s="56"/>
      <c r="C28" s="3"/>
      <c r="G28" s="3"/>
      <c r="H28" s="3"/>
      <c r="I28" s="3"/>
      <c r="J28" s="3"/>
    </row>
    <row r="29" spans="1:13">
      <c r="A29" s="56"/>
      <c r="C29" s="3"/>
      <c r="G29" s="3"/>
      <c r="H29" s="3"/>
      <c r="I29" s="3"/>
      <c r="J29" s="3"/>
    </row>
    <row r="30" spans="1:13">
      <c r="A30" s="56"/>
      <c r="C30" s="3"/>
      <c r="G30" s="3"/>
      <c r="H30" s="3"/>
      <c r="I30" s="3"/>
      <c r="J30" s="3"/>
    </row>
    <row r="31" spans="1:13">
      <c r="A31" s="56"/>
      <c r="C31" s="3"/>
      <c r="G31" s="3"/>
      <c r="H31" s="3"/>
      <c r="I31" s="3"/>
      <c r="J31" s="3"/>
    </row>
    <row r="32" spans="1:13">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sheetData>
  <phoneticPr fontId="14" type="noConversion"/>
  <conditionalFormatting sqref="H5:H10">
    <cfRule type="cellIs" dxfId="533" priority="63" stopIfTrue="1" operator="equal">
      <formula>"-"</formula>
    </cfRule>
    <cfRule type="containsText" dxfId="532" priority="64" stopIfTrue="1" operator="containsText" text="leer">
      <formula>NOT(ISERROR(SEARCH("leer",H5)))</formula>
    </cfRule>
  </conditionalFormatting>
  <conditionalFormatting sqref="H5:H10">
    <cfRule type="cellIs" dxfId="531" priority="61" stopIfTrue="1" operator="equal">
      <formula>"-"</formula>
    </cfRule>
    <cfRule type="containsText" dxfId="530" priority="62" stopIfTrue="1" operator="containsText" text="leer">
      <formula>NOT(ISERROR(SEARCH("leer",H5)))</formula>
    </cfRule>
  </conditionalFormatting>
  <conditionalFormatting sqref="H14:H20">
    <cfRule type="cellIs" dxfId="529" priority="59" stopIfTrue="1" operator="equal">
      <formula>"-"</formula>
    </cfRule>
    <cfRule type="containsText" dxfId="528" priority="60" stopIfTrue="1" operator="containsText" text="leer">
      <formula>NOT(ISERROR(SEARCH("leer",H14)))</formula>
    </cfRule>
  </conditionalFormatting>
  <conditionalFormatting sqref="H14:H20">
    <cfRule type="cellIs" dxfId="527" priority="57" stopIfTrue="1" operator="equal">
      <formula>"-"</formula>
    </cfRule>
    <cfRule type="containsText" dxfId="526" priority="58" stopIfTrue="1" operator="containsText" text="leer">
      <formula>NOT(ISERROR(SEARCH("leer",H14)))</formula>
    </cfRule>
  </conditionalFormatting>
  <conditionalFormatting sqref="G5:G10">
    <cfRule type="cellIs" dxfId="525" priority="55" stopIfTrue="1" operator="equal">
      <formula>"-"</formula>
    </cfRule>
    <cfRule type="containsText" dxfId="524" priority="56" stopIfTrue="1" operator="containsText" text="leer">
      <formula>NOT(ISERROR(SEARCH("leer",G5)))</formula>
    </cfRule>
  </conditionalFormatting>
  <conditionalFormatting sqref="G5:G10">
    <cfRule type="cellIs" dxfId="523" priority="53" stopIfTrue="1" operator="equal">
      <formula>"-"</formula>
    </cfRule>
    <cfRule type="containsText" dxfId="522" priority="54" stopIfTrue="1" operator="containsText" text="leer">
      <formula>NOT(ISERROR(SEARCH("leer",G5)))</formula>
    </cfRule>
  </conditionalFormatting>
  <conditionalFormatting sqref="G14:G20">
    <cfRule type="cellIs" dxfId="521" priority="51" stopIfTrue="1" operator="equal">
      <formula>"-"</formula>
    </cfRule>
    <cfRule type="containsText" dxfId="520" priority="52" stopIfTrue="1" operator="containsText" text="leer">
      <formula>NOT(ISERROR(SEARCH("leer",G14)))</formula>
    </cfRule>
  </conditionalFormatting>
  <conditionalFormatting sqref="G14:G20">
    <cfRule type="cellIs" dxfId="519" priority="49" stopIfTrue="1" operator="equal">
      <formula>"-"</formula>
    </cfRule>
    <cfRule type="containsText" dxfId="518" priority="50" stopIfTrue="1" operator="containsText" text="leer">
      <formula>NOT(ISERROR(SEARCH("leer",G14)))</formula>
    </cfRule>
  </conditionalFormatting>
  <conditionalFormatting sqref="G5:G10">
    <cfRule type="cellIs" dxfId="517" priority="47" stopIfTrue="1" operator="equal">
      <formula>"-"</formula>
    </cfRule>
    <cfRule type="containsText" dxfId="516" priority="48" stopIfTrue="1" operator="containsText" text="leer">
      <formula>NOT(ISERROR(SEARCH("leer",G5)))</formula>
    </cfRule>
  </conditionalFormatting>
  <conditionalFormatting sqref="G5:G10">
    <cfRule type="cellIs" dxfId="515" priority="45" stopIfTrue="1" operator="equal">
      <formula>"-"</formula>
    </cfRule>
    <cfRule type="containsText" dxfId="514" priority="46" stopIfTrue="1" operator="containsText" text="leer">
      <formula>NOT(ISERROR(SEARCH("leer",G5)))</formula>
    </cfRule>
  </conditionalFormatting>
  <conditionalFormatting sqref="G5:G10">
    <cfRule type="cellIs" dxfId="513" priority="43" stopIfTrue="1" operator="equal">
      <formula>"-"</formula>
    </cfRule>
    <cfRule type="containsText" dxfId="512" priority="44" stopIfTrue="1" operator="containsText" text="leer">
      <formula>NOT(ISERROR(SEARCH("leer",G5)))</formula>
    </cfRule>
  </conditionalFormatting>
  <conditionalFormatting sqref="G5:G10">
    <cfRule type="cellIs" dxfId="511" priority="41" stopIfTrue="1" operator="equal">
      <formula>"-"</formula>
    </cfRule>
    <cfRule type="containsText" dxfId="510" priority="42" stopIfTrue="1" operator="containsText" text="leer">
      <formula>NOT(ISERROR(SEARCH("leer",G5)))</formula>
    </cfRule>
  </conditionalFormatting>
  <conditionalFormatting sqref="G5:G10">
    <cfRule type="cellIs" dxfId="509" priority="39" stopIfTrue="1" operator="equal">
      <formula>"-"</formula>
    </cfRule>
    <cfRule type="containsText" dxfId="508" priority="40" stopIfTrue="1" operator="containsText" text="leer">
      <formula>NOT(ISERROR(SEARCH("leer",G5)))</formula>
    </cfRule>
  </conditionalFormatting>
  <conditionalFormatting sqref="G5:G10">
    <cfRule type="cellIs" dxfId="507" priority="37" stopIfTrue="1" operator="equal">
      <formula>"-"</formula>
    </cfRule>
    <cfRule type="containsText" dxfId="506" priority="38" stopIfTrue="1" operator="containsText" text="leer">
      <formula>NOT(ISERROR(SEARCH("leer",G5)))</formula>
    </cfRule>
  </conditionalFormatting>
  <conditionalFormatting sqref="G5:G10">
    <cfRule type="cellIs" dxfId="505" priority="35" stopIfTrue="1" operator="equal">
      <formula>"-"</formula>
    </cfRule>
    <cfRule type="containsText" dxfId="504" priority="36" stopIfTrue="1" operator="containsText" text="leer">
      <formula>NOT(ISERROR(SEARCH("leer",G5)))</formula>
    </cfRule>
  </conditionalFormatting>
  <conditionalFormatting sqref="G5:G10">
    <cfRule type="cellIs" dxfId="503" priority="33" stopIfTrue="1" operator="equal">
      <formula>"-"</formula>
    </cfRule>
    <cfRule type="containsText" dxfId="502" priority="34" stopIfTrue="1" operator="containsText" text="leer">
      <formula>NOT(ISERROR(SEARCH("leer",G5)))</formula>
    </cfRule>
  </conditionalFormatting>
  <conditionalFormatting sqref="G5:G10">
    <cfRule type="cellIs" dxfId="501" priority="31" stopIfTrue="1" operator="equal">
      <formula>"-"</formula>
    </cfRule>
    <cfRule type="containsText" dxfId="500" priority="32" stopIfTrue="1" operator="containsText" text="leer">
      <formula>NOT(ISERROR(SEARCH("leer",G5)))</formula>
    </cfRule>
  </conditionalFormatting>
  <conditionalFormatting sqref="G14:G20">
    <cfRule type="cellIs" dxfId="499" priority="29" stopIfTrue="1" operator="equal">
      <formula>"-"</formula>
    </cfRule>
    <cfRule type="containsText" dxfId="498" priority="30" stopIfTrue="1" operator="containsText" text="leer">
      <formula>NOT(ISERROR(SEARCH("leer",G14)))</formula>
    </cfRule>
  </conditionalFormatting>
  <conditionalFormatting sqref="G14:G20">
    <cfRule type="cellIs" dxfId="497" priority="27" stopIfTrue="1" operator="equal">
      <formula>"-"</formula>
    </cfRule>
    <cfRule type="containsText" dxfId="496" priority="28" stopIfTrue="1" operator="containsText" text="leer">
      <formula>NOT(ISERROR(SEARCH("leer",G14)))</formula>
    </cfRule>
  </conditionalFormatting>
  <conditionalFormatting sqref="G14:G20">
    <cfRule type="cellIs" dxfId="495" priority="25" stopIfTrue="1" operator="equal">
      <formula>"-"</formula>
    </cfRule>
    <cfRule type="containsText" dxfId="494" priority="26" stopIfTrue="1" operator="containsText" text="leer">
      <formula>NOT(ISERROR(SEARCH("leer",G14)))</formula>
    </cfRule>
  </conditionalFormatting>
  <conditionalFormatting sqref="G14:G20">
    <cfRule type="cellIs" dxfId="493" priority="23" stopIfTrue="1" operator="equal">
      <formula>"-"</formula>
    </cfRule>
    <cfRule type="containsText" dxfId="492" priority="24" stopIfTrue="1" operator="containsText" text="leer">
      <formula>NOT(ISERROR(SEARCH("leer",G14)))</formula>
    </cfRule>
  </conditionalFormatting>
  <conditionalFormatting sqref="G14:G20">
    <cfRule type="cellIs" dxfId="491" priority="21" stopIfTrue="1" operator="equal">
      <formula>"-"</formula>
    </cfRule>
    <cfRule type="containsText" dxfId="490" priority="22" stopIfTrue="1" operator="containsText" text="leer">
      <formula>NOT(ISERROR(SEARCH("leer",G14)))</formula>
    </cfRule>
  </conditionalFormatting>
  <conditionalFormatting sqref="G14:G20">
    <cfRule type="cellIs" dxfId="489" priority="19" stopIfTrue="1" operator="equal">
      <formula>"-"</formula>
    </cfRule>
    <cfRule type="containsText" dxfId="488" priority="20" stopIfTrue="1" operator="containsText" text="leer">
      <formula>NOT(ISERROR(SEARCH("leer",G14)))</formula>
    </cfRule>
  </conditionalFormatting>
  <conditionalFormatting sqref="G14:G20">
    <cfRule type="cellIs" dxfId="487" priority="17" stopIfTrue="1" operator="equal">
      <formula>"-"</formula>
    </cfRule>
    <cfRule type="containsText" dxfId="486" priority="18" stopIfTrue="1" operator="containsText" text="leer">
      <formula>NOT(ISERROR(SEARCH("leer",G14)))</formula>
    </cfRule>
  </conditionalFormatting>
  <conditionalFormatting sqref="G14:G20">
    <cfRule type="cellIs" dxfId="485" priority="15" stopIfTrue="1" operator="equal">
      <formula>"-"</formula>
    </cfRule>
    <cfRule type="containsText" dxfId="484" priority="16" stopIfTrue="1" operator="containsText" text="leer">
      <formula>NOT(ISERROR(SEARCH("leer",G14)))</formula>
    </cfRule>
  </conditionalFormatting>
  <conditionalFormatting sqref="G14:G20">
    <cfRule type="cellIs" dxfId="483" priority="13" stopIfTrue="1" operator="equal">
      <formula>"-"</formula>
    </cfRule>
    <cfRule type="containsText" dxfId="482" priority="14" stopIfTrue="1" operator="containsText" text="leer">
      <formula>NOT(ISERROR(SEARCH("leer",G14)))</formula>
    </cfRule>
  </conditionalFormatting>
  <conditionalFormatting sqref="F5:F10">
    <cfRule type="cellIs" dxfId="481" priority="11" stopIfTrue="1" operator="equal">
      <formula>"-"</formula>
    </cfRule>
    <cfRule type="containsText" dxfId="480" priority="12" stopIfTrue="1" operator="containsText" text="leer">
      <formula>NOT(ISERROR(SEARCH("leer",F5)))</formula>
    </cfRule>
  </conditionalFormatting>
  <conditionalFormatting sqref="F5:F10">
    <cfRule type="cellIs" dxfId="479" priority="10" stopIfTrue="1" operator="equal">
      <formula>"-"</formula>
    </cfRule>
  </conditionalFormatting>
  <conditionalFormatting sqref="F5:F10">
    <cfRule type="cellIs" dxfId="478" priority="8" stopIfTrue="1" operator="equal">
      <formula>"-"</formula>
    </cfRule>
    <cfRule type="containsText" dxfId="477" priority="9" stopIfTrue="1" operator="containsText" text="leer">
      <formula>NOT(ISERROR(SEARCH("leer",F5)))</formula>
    </cfRule>
  </conditionalFormatting>
  <conditionalFormatting sqref="F5:F10">
    <cfRule type="cellIs" dxfId="476" priority="7" stopIfTrue="1" operator="equal">
      <formula>"-"</formula>
    </cfRule>
  </conditionalFormatting>
  <conditionalFormatting sqref="F14:F20">
    <cfRule type="cellIs" dxfId="475" priority="5" stopIfTrue="1" operator="equal">
      <formula>"-"</formula>
    </cfRule>
    <cfRule type="containsText" dxfId="474" priority="6" stopIfTrue="1" operator="containsText" text="leer">
      <formula>NOT(ISERROR(SEARCH("leer",F14)))</formula>
    </cfRule>
  </conditionalFormatting>
  <conditionalFormatting sqref="F14:F20">
    <cfRule type="cellIs" dxfId="473" priority="4" stopIfTrue="1" operator="equal">
      <formula>"-"</formula>
    </cfRule>
  </conditionalFormatting>
  <conditionalFormatting sqref="F14:F20">
    <cfRule type="cellIs" dxfId="472" priority="2" stopIfTrue="1" operator="equal">
      <formula>"-"</formula>
    </cfRule>
    <cfRule type="containsText" dxfId="471" priority="3" stopIfTrue="1" operator="containsText" text="leer">
      <formula>NOT(ISERROR(SEARCH("leer",F14)))</formula>
    </cfRule>
  </conditionalFormatting>
  <conditionalFormatting sqref="F14:F20">
    <cfRule type="cellIs" dxfId="470"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horizontalDpi="4294967292" verticalDpi="4294967292"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25"/>
  <sheetViews>
    <sheetView showRuler="0" workbookViewId="0">
      <selection activeCell="E5" sqref="E5"/>
    </sheetView>
  </sheetViews>
  <sheetFormatPr baseColWidth="10" defaultColWidth="10.7109375" defaultRowHeight="12.75"/>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8.42578125" style="5" customWidth="1"/>
    <col min="13" max="13" width="2.7109375" style="5" customWidth="1"/>
    <col min="14" max="14" width="8.42578125" style="5" customWidth="1"/>
    <col min="15" max="15" width="2.7109375" style="5" customWidth="1"/>
    <col min="16" max="16" width="8.140625" style="5" customWidth="1"/>
    <col min="17" max="17" width="7.28515625" style="5" customWidth="1"/>
    <col min="18" max="18" width="2.7109375" style="5" bestFit="1" customWidth="1"/>
    <col min="19" max="19" width="8.140625" style="5" customWidth="1"/>
    <col min="20" max="20" width="6.42578125" style="5" customWidth="1"/>
    <col min="21" max="21" width="8.42578125" style="5" customWidth="1"/>
    <col min="22" max="22" width="7.28515625" style="5" customWidth="1"/>
    <col min="23" max="23" width="8.28515625" style="5" customWidth="1"/>
    <col min="24" max="24" width="7.28515625" style="5" customWidth="1"/>
    <col min="25" max="25" width="8.28515625" style="5" customWidth="1"/>
    <col min="26" max="26" width="7.28515625" style="5" customWidth="1"/>
    <col min="27" max="27" width="8.140625" style="5" customWidth="1"/>
    <col min="28" max="28" width="7.28515625" style="5" customWidth="1"/>
    <col min="29" max="29" width="8.42578125" style="5" customWidth="1"/>
    <col min="30" max="16384" width="10.7109375" style="5"/>
  </cols>
  <sheetData>
    <row r="1" spans="1:29">
      <c r="A1" s="97" t="s">
        <v>2416</v>
      </c>
      <c r="D1" s="5"/>
      <c r="E1" s="5"/>
      <c r="F1" s="5"/>
      <c r="G1" s="5"/>
      <c r="H1" s="5"/>
      <c r="I1" s="5"/>
      <c r="J1" s="5"/>
    </row>
    <row r="2" spans="1:29">
      <c r="A2" s="97"/>
      <c r="D2" s="5"/>
      <c r="E2" s="5"/>
      <c r="F2" s="5"/>
      <c r="G2" s="5"/>
      <c r="H2" s="5"/>
      <c r="I2" s="5"/>
      <c r="J2" s="5"/>
    </row>
    <row r="3" spans="1:29">
      <c r="A3" s="90" t="s">
        <v>2417</v>
      </c>
      <c r="B3" s="4"/>
      <c r="C3" s="5" t="s">
        <v>2418</v>
      </c>
      <c r="D3" s="5" t="s">
        <v>2419</v>
      </c>
      <c r="E3" s="24">
        <v>2013</v>
      </c>
      <c r="F3" s="202" t="s">
        <v>2420</v>
      </c>
      <c r="G3" s="5"/>
      <c r="H3" s="24">
        <v>2012</v>
      </c>
      <c r="I3" s="202" t="s">
        <v>2421</v>
      </c>
      <c r="J3" s="5"/>
      <c r="K3" s="24">
        <v>2011</v>
      </c>
      <c r="L3" s="202" t="s">
        <v>2422</v>
      </c>
      <c r="M3" s="24"/>
      <c r="N3" s="24">
        <v>2010</v>
      </c>
      <c r="O3" s="24"/>
      <c r="P3" s="202" t="s">
        <v>2423</v>
      </c>
      <c r="Q3" s="24">
        <v>2009</v>
      </c>
      <c r="R3" s="24"/>
      <c r="S3" s="202" t="s">
        <v>2424</v>
      </c>
      <c r="T3" s="24">
        <v>2008</v>
      </c>
      <c r="U3" s="202" t="s">
        <v>2425</v>
      </c>
      <c r="V3" s="24">
        <v>2007</v>
      </c>
      <c r="W3" s="202" t="s">
        <v>2426</v>
      </c>
      <c r="X3" s="24">
        <v>2006</v>
      </c>
      <c r="Y3" s="202" t="s">
        <v>2427</v>
      </c>
      <c r="Z3" s="24">
        <v>2005</v>
      </c>
      <c r="AA3" s="202" t="s">
        <v>2428</v>
      </c>
      <c r="AB3" s="24">
        <v>2004</v>
      </c>
      <c r="AC3" s="202" t="s">
        <v>2429</v>
      </c>
    </row>
    <row r="4" spans="1:29">
      <c r="A4" s="90"/>
      <c r="C4" s="8"/>
      <c r="K4" s="8"/>
      <c r="L4" s="8"/>
      <c r="M4" s="8"/>
      <c r="N4" s="8"/>
      <c r="O4" s="8"/>
      <c r="P4" s="8"/>
      <c r="Q4" s="8"/>
      <c r="R4" s="8"/>
      <c r="S4" s="8"/>
      <c r="T4" s="8"/>
      <c r="U4" s="8"/>
      <c r="V4" s="7"/>
      <c r="W4" s="7"/>
      <c r="X4" s="7"/>
      <c r="Y4" s="7"/>
    </row>
    <row r="5" spans="1:29">
      <c r="A5" s="13" t="s">
        <v>2430</v>
      </c>
      <c r="B5" s="5" t="s">
        <v>2431</v>
      </c>
      <c r="C5" s="8">
        <v>1</v>
      </c>
      <c r="D5" s="8" t="s">
        <v>2432</v>
      </c>
      <c r="E5" s="8">
        <v>5688</v>
      </c>
      <c r="F5" s="271">
        <v>1</v>
      </c>
      <c r="H5" s="202">
        <v>5314</v>
      </c>
      <c r="I5" s="127">
        <v>1</v>
      </c>
      <c r="K5" s="71">
        <v>5187</v>
      </c>
      <c r="L5" s="127">
        <v>1</v>
      </c>
      <c r="M5" s="8"/>
      <c r="N5" s="71">
        <v>5268</v>
      </c>
      <c r="O5" s="8"/>
      <c r="P5" s="127">
        <v>1</v>
      </c>
      <c r="Q5" s="71">
        <v>4983</v>
      </c>
      <c r="R5" s="8"/>
      <c r="S5" s="127">
        <v>1</v>
      </c>
      <c r="T5" s="8">
        <v>4875</v>
      </c>
      <c r="U5" s="42">
        <v>1</v>
      </c>
      <c r="V5" s="5">
        <v>4925</v>
      </c>
      <c r="W5" s="42">
        <v>1</v>
      </c>
      <c r="X5" s="5">
        <v>4735</v>
      </c>
      <c r="Y5" s="42">
        <v>1</v>
      </c>
      <c r="Z5" s="5">
        <v>4716</v>
      </c>
      <c r="AA5" s="42">
        <v>1</v>
      </c>
      <c r="AB5" s="5">
        <v>4786</v>
      </c>
      <c r="AC5" s="42">
        <v>1</v>
      </c>
    </row>
    <row r="6" spans="1:29">
      <c r="A6" s="29" t="s">
        <v>2433</v>
      </c>
      <c r="B6" s="5" t="s">
        <v>2434</v>
      </c>
      <c r="C6" s="8">
        <v>2</v>
      </c>
      <c r="D6" s="8" t="s">
        <v>2435</v>
      </c>
      <c r="E6" s="8">
        <v>4131</v>
      </c>
      <c r="F6" s="271">
        <v>0.73011664899257689</v>
      </c>
      <c r="H6" s="202">
        <v>4161</v>
      </c>
      <c r="I6" s="273">
        <v>0.78302596913812572</v>
      </c>
      <c r="K6" s="71">
        <v>4026</v>
      </c>
      <c r="L6" s="177">
        <v>0.7762</v>
      </c>
      <c r="M6" s="8"/>
      <c r="N6" s="71">
        <v>4076</v>
      </c>
      <c r="O6" s="8"/>
      <c r="P6" s="177">
        <v>0.77370000000000005</v>
      </c>
      <c r="Q6" s="71">
        <v>4032</v>
      </c>
      <c r="R6" s="8"/>
      <c r="S6" s="127">
        <v>0.80820000000000003</v>
      </c>
      <c r="T6" s="8">
        <v>3873</v>
      </c>
      <c r="U6" s="42">
        <v>0.79446153846153844</v>
      </c>
      <c r="V6" s="5">
        <v>3851</v>
      </c>
      <c r="W6" s="42">
        <v>0.78192893401015229</v>
      </c>
      <c r="X6" s="5">
        <v>3711</v>
      </c>
      <c r="Y6" s="42">
        <v>0.78373812038014778</v>
      </c>
      <c r="Z6" s="5">
        <v>3704</v>
      </c>
      <c r="AA6" s="42">
        <v>0.78500000000000003</v>
      </c>
      <c r="AB6" s="5">
        <v>3738</v>
      </c>
      <c r="AC6" s="42">
        <v>0.78100000000000003</v>
      </c>
    </row>
    <row r="7" spans="1:29">
      <c r="A7" s="29" t="s">
        <v>2436</v>
      </c>
      <c r="B7" s="5" t="s">
        <v>2437</v>
      </c>
      <c r="C7" s="8">
        <v>3</v>
      </c>
      <c r="D7" s="8" t="s">
        <v>2438</v>
      </c>
      <c r="E7" s="8">
        <v>93</v>
      </c>
      <c r="F7" s="271">
        <v>1.6436903499469777E-2</v>
      </c>
      <c r="H7" s="202">
        <v>82</v>
      </c>
      <c r="I7" s="273">
        <v>1.5430937147158449E-2</v>
      </c>
      <c r="K7" s="71">
        <v>19</v>
      </c>
      <c r="L7" s="177">
        <v>3.7000000000000002E-3</v>
      </c>
      <c r="M7" s="8"/>
      <c r="N7" s="71">
        <v>20</v>
      </c>
      <c r="O7" s="8"/>
      <c r="P7" s="177">
        <v>3.8E-3</v>
      </c>
      <c r="Q7" s="71">
        <v>14</v>
      </c>
      <c r="R7" s="8"/>
      <c r="S7" s="127">
        <v>3.2000000000000002E-3</v>
      </c>
      <c r="T7" s="8">
        <v>22</v>
      </c>
      <c r="U7" s="42">
        <v>4.5128205128205125E-3</v>
      </c>
      <c r="V7" s="5">
        <v>20</v>
      </c>
      <c r="W7" s="42">
        <v>4.0609137055837565E-3</v>
      </c>
      <c r="X7" s="5">
        <v>11</v>
      </c>
      <c r="Y7" s="42">
        <v>2.3231256599788807E-3</v>
      </c>
      <c r="Z7" s="5">
        <v>9</v>
      </c>
      <c r="AA7" s="42">
        <v>2E-3</v>
      </c>
      <c r="AB7" s="5">
        <v>11</v>
      </c>
      <c r="AC7" s="42">
        <v>3.0000000000000001E-3</v>
      </c>
    </row>
    <row r="8" spans="1:29">
      <c r="A8" s="167" t="s">
        <v>2439</v>
      </c>
      <c r="B8" s="5" t="s">
        <v>2440</v>
      </c>
      <c r="C8" s="8">
        <v>4</v>
      </c>
      <c r="D8" s="8" t="s">
        <v>2441</v>
      </c>
      <c r="E8" s="8">
        <v>94</v>
      </c>
      <c r="F8" s="271">
        <v>1.661364439731354E-2</v>
      </c>
      <c r="H8" s="202">
        <v>34</v>
      </c>
      <c r="I8" s="273">
        <v>6.3981934512608203E-3</v>
      </c>
      <c r="K8" s="71">
        <v>13</v>
      </c>
      <c r="L8" s="177">
        <v>2.5000000000000001E-3</v>
      </c>
      <c r="M8" s="8"/>
      <c r="N8" s="71">
        <v>12</v>
      </c>
      <c r="O8" s="8"/>
      <c r="P8" s="177">
        <v>2.3E-3</v>
      </c>
      <c r="Q8" s="71">
        <v>9</v>
      </c>
      <c r="R8" s="8"/>
      <c r="S8" s="127">
        <v>1.8E-3</v>
      </c>
      <c r="T8" s="8">
        <v>10</v>
      </c>
      <c r="U8" s="42">
        <v>2.0512820512820513E-3</v>
      </c>
      <c r="V8" s="5">
        <v>13</v>
      </c>
      <c r="W8" s="42">
        <v>2.6395939086294416E-3</v>
      </c>
      <c r="X8" s="5">
        <v>9</v>
      </c>
      <c r="Y8" s="42">
        <v>1.9007391763463568E-3</v>
      </c>
      <c r="Z8" s="5">
        <v>4</v>
      </c>
      <c r="AA8" s="42">
        <v>1E-3</v>
      </c>
      <c r="AB8" s="5">
        <v>2</v>
      </c>
      <c r="AC8" s="42">
        <v>0</v>
      </c>
    </row>
    <row r="9" spans="1:29">
      <c r="A9" s="29" t="s">
        <v>2442</v>
      </c>
      <c r="B9" s="5" t="s">
        <v>2443</v>
      </c>
      <c r="C9" s="8">
        <v>5</v>
      </c>
      <c r="D9" s="8" t="s">
        <v>2444</v>
      </c>
      <c r="E9" s="8">
        <v>180</v>
      </c>
      <c r="F9" s="271">
        <v>2.6511134676564158E-2</v>
      </c>
      <c r="G9" s="8" t="s">
        <v>2445</v>
      </c>
      <c r="H9" s="202">
        <v>200</v>
      </c>
      <c r="I9" s="273">
        <v>3.7636432066240122E-2</v>
      </c>
      <c r="J9" s="8" t="s">
        <v>2446</v>
      </c>
      <c r="K9" s="71">
        <v>200</v>
      </c>
      <c r="L9" s="177">
        <v>3.8600000000000002E-2</v>
      </c>
      <c r="M9" s="8" t="s">
        <v>2447</v>
      </c>
      <c r="N9" s="71">
        <v>200</v>
      </c>
      <c r="O9" s="8" t="s">
        <v>2448</v>
      </c>
      <c r="P9" s="177">
        <v>3.7999999999999999E-2</v>
      </c>
      <c r="Q9" s="71">
        <v>200</v>
      </c>
      <c r="R9" s="8" t="s">
        <v>2449</v>
      </c>
      <c r="S9" s="127">
        <v>4.0099999999999997E-2</v>
      </c>
      <c r="T9" s="8">
        <v>200</v>
      </c>
      <c r="U9" s="42">
        <v>3.487179487179487E-2</v>
      </c>
      <c r="V9" s="5">
        <v>300</v>
      </c>
      <c r="W9" s="42">
        <v>6.0913705583756347E-2</v>
      </c>
      <c r="X9" s="5">
        <v>0</v>
      </c>
      <c r="Y9" s="42">
        <v>0</v>
      </c>
      <c r="Z9" s="5">
        <v>0</v>
      </c>
      <c r="AA9" s="42">
        <v>0</v>
      </c>
      <c r="AB9" s="5">
        <v>0</v>
      </c>
      <c r="AC9" s="42">
        <v>0</v>
      </c>
    </row>
    <row r="10" spans="1:29">
      <c r="A10" s="29" t="s">
        <v>2450</v>
      </c>
      <c r="B10" s="5" t="s">
        <v>2451</v>
      </c>
      <c r="C10" s="8"/>
      <c r="D10" s="8" t="s">
        <v>2452</v>
      </c>
      <c r="E10" s="8">
        <v>1190</v>
      </c>
      <c r="F10" s="271">
        <v>0.21032166843407565</v>
      </c>
      <c r="H10" s="202">
        <v>837</v>
      </c>
      <c r="I10" s="273">
        <v>0.1575084681972149</v>
      </c>
      <c r="K10" s="71">
        <v>929</v>
      </c>
      <c r="L10" s="177">
        <v>0.17899999999999999</v>
      </c>
      <c r="M10" s="8"/>
      <c r="N10" s="71">
        <v>960</v>
      </c>
      <c r="O10" s="8"/>
      <c r="P10" s="177">
        <v>0.1822</v>
      </c>
      <c r="Q10" s="71">
        <v>728</v>
      </c>
      <c r="S10" s="127">
        <v>0.1467</v>
      </c>
      <c r="T10" s="5">
        <v>770</v>
      </c>
      <c r="U10" s="42">
        <v>0.1641025641025641</v>
      </c>
      <c r="V10" s="5">
        <v>741</v>
      </c>
      <c r="W10" s="42">
        <v>0.15045685279187818</v>
      </c>
      <c r="X10" s="5">
        <v>1004</v>
      </c>
      <c r="Y10" s="42">
        <v>0.21203801478352693</v>
      </c>
      <c r="Z10" s="5">
        <v>999</v>
      </c>
      <c r="AA10" s="42">
        <v>0.21199999999999999</v>
      </c>
      <c r="AB10" s="5">
        <v>1036</v>
      </c>
      <c r="AC10" s="42">
        <v>0.216</v>
      </c>
    </row>
    <row r="11" spans="1:29" ht="25.5">
      <c r="A11" s="91" t="s">
        <v>2453</v>
      </c>
      <c r="B11" s="5" t="s">
        <v>2454</v>
      </c>
      <c r="C11" s="8"/>
      <c r="D11" s="8" t="s">
        <v>2455</v>
      </c>
      <c r="E11" s="8">
        <v>333</v>
      </c>
      <c r="F11" s="271">
        <v>5.8854718981972427E-2</v>
      </c>
      <c r="H11" s="202">
        <v>312</v>
      </c>
      <c r="I11" s="273">
        <v>5.871283402333459E-2</v>
      </c>
      <c r="K11" s="71">
        <v>293</v>
      </c>
      <c r="L11" s="177">
        <v>5.6500000000000002E-2</v>
      </c>
      <c r="M11" s="8"/>
      <c r="N11" s="71">
        <v>309</v>
      </c>
      <c r="O11" s="8"/>
      <c r="P11" s="177">
        <v>5.8700000000000002E-2</v>
      </c>
      <c r="Q11" s="71">
        <v>325</v>
      </c>
      <c r="R11" s="8"/>
      <c r="S11" s="127">
        <v>6.5299999999999997E-2</v>
      </c>
      <c r="T11" s="8">
        <v>279</v>
      </c>
      <c r="U11" s="42">
        <v>5.7230769230769231E-2</v>
      </c>
      <c r="V11" s="5">
        <v>284</v>
      </c>
      <c r="W11" s="42">
        <v>5.7664974619289343E-2</v>
      </c>
      <c r="X11" s="5">
        <v>257</v>
      </c>
      <c r="Y11" s="42">
        <v>5.42766631467793E-2</v>
      </c>
      <c r="Z11" s="5">
        <v>252</v>
      </c>
      <c r="AA11" s="42">
        <v>5.2999999999999999E-2</v>
      </c>
      <c r="AB11" s="5">
        <v>255</v>
      </c>
      <c r="AC11" s="42">
        <v>5.2999999999999999E-2</v>
      </c>
    </row>
    <row r="12" spans="1:29" ht="25.5">
      <c r="A12" s="91" t="s">
        <v>2456</v>
      </c>
      <c r="B12" s="5" t="s">
        <v>2457</v>
      </c>
      <c r="C12" s="8">
        <v>6</v>
      </c>
      <c r="D12" s="8" t="s">
        <v>2458</v>
      </c>
      <c r="E12" s="8">
        <v>0</v>
      </c>
      <c r="F12" s="271">
        <v>0</v>
      </c>
      <c r="G12" s="8" t="s">
        <v>2459</v>
      </c>
      <c r="H12" s="202">
        <v>100</v>
      </c>
      <c r="I12" s="273">
        <v>1.8818216033120061E-2</v>
      </c>
      <c r="J12" s="8" t="s">
        <v>2460</v>
      </c>
      <c r="K12" s="71">
        <v>100</v>
      </c>
      <c r="L12" s="177">
        <v>1.9300000000000001E-2</v>
      </c>
      <c r="M12" s="8" t="s">
        <v>2461</v>
      </c>
      <c r="N12" s="71">
        <v>100</v>
      </c>
      <c r="O12" s="8" t="s">
        <v>2462</v>
      </c>
      <c r="P12" s="177">
        <v>1.9E-2</v>
      </c>
      <c r="Q12" s="71">
        <v>250</v>
      </c>
      <c r="R12" s="8" t="s">
        <v>2463</v>
      </c>
      <c r="S12" s="127">
        <v>5.0099999999999999E-2</v>
      </c>
      <c r="T12" s="8">
        <v>250</v>
      </c>
      <c r="U12" s="42">
        <v>5.128205128205128E-2</v>
      </c>
      <c r="V12" s="8">
        <v>250</v>
      </c>
      <c r="W12" s="42">
        <v>5.0761421319796954E-2</v>
      </c>
      <c r="X12" s="5">
        <v>212</v>
      </c>
      <c r="Y12" s="42">
        <v>4.4772967265047516E-2</v>
      </c>
      <c r="Z12" s="5">
        <v>350</v>
      </c>
      <c r="AA12" s="42">
        <v>7.3999999999999996E-2</v>
      </c>
      <c r="AB12" s="5">
        <v>350</v>
      </c>
      <c r="AC12" s="42">
        <v>7.2999999999999995E-2</v>
      </c>
    </row>
    <row r="13" spans="1:29">
      <c r="A13" s="91" t="s">
        <v>2464</v>
      </c>
      <c r="B13" s="5" t="s">
        <v>2465</v>
      </c>
      <c r="C13" s="8"/>
      <c r="D13" s="8" t="s">
        <v>2466</v>
      </c>
      <c r="E13" s="8">
        <v>1601</v>
      </c>
      <c r="F13" s="271">
        <v>0.28296217744786145</v>
      </c>
      <c r="H13" s="202">
        <v>472</v>
      </c>
      <c r="I13" s="273">
        <v>8.8821979676326684E-2</v>
      </c>
      <c r="K13" s="71">
        <v>604</v>
      </c>
      <c r="L13" s="177">
        <v>0.1164</v>
      </c>
      <c r="M13" s="8"/>
      <c r="N13" s="71">
        <v>610</v>
      </c>
      <c r="O13" s="8"/>
      <c r="P13" s="177">
        <v>0.1158</v>
      </c>
      <c r="Q13" s="71">
        <v>261</v>
      </c>
      <c r="R13" s="8"/>
      <c r="S13" s="127">
        <v>4.2299999999999997E-2</v>
      </c>
      <c r="T13" s="8">
        <v>375</v>
      </c>
      <c r="U13" s="42">
        <v>7.4871794871794878E-2</v>
      </c>
      <c r="V13" s="5">
        <v>359</v>
      </c>
      <c r="W13" s="42">
        <v>7.2893401015228426E-2</v>
      </c>
      <c r="X13" s="5">
        <v>625</v>
      </c>
      <c r="Y13" s="42">
        <v>0.13199577613516367</v>
      </c>
      <c r="Z13" s="5">
        <v>461</v>
      </c>
      <c r="AA13" s="42">
        <v>9.8000000000000004E-2</v>
      </c>
      <c r="AB13" s="5">
        <v>480</v>
      </c>
      <c r="AC13" s="42">
        <v>0.1</v>
      </c>
    </row>
    <row r="14" spans="1:29">
      <c r="A14" s="91" t="s">
        <v>2467</v>
      </c>
      <c r="B14" s="5" t="s">
        <v>2468</v>
      </c>
      <c r="C14" s="8">
        <v>7</v>
      </c>
      <c r="D14" s="8" t="s">
        <v>2469</v>
      </c>
      <c r="E14" s="8">
        <v>-744</v>
      </c>
      <c r="F14" s="271">
        <v>-0.13149522799575822</v>
      </c>
      <c r="G14" s="8" t="s">
        <v>2470</v>
      </c>
      <c r="H14" s="202">
        <v>-47</v>
      </c>
      <c r="I14" s="273">
        <v>-8.8445615355664288E-3</v>
      </c>
      <c r="J14" s="8" t="s">
        <v>2471</v>
      </c>
      <c r="K14" s="71">
        <v>-68</v>
      </c>
      <c r="L14" s="177">
        <v>-1.32E-2</v>
      </c>
      <c r="M14" s="8" t="s">
        <v>2472</v>
      </c>
      <c r="N14" s="71">
        <v>-59</v>
      </c>
      <c r="O14" s="8" t="s">
        <v>2473</v>
      </c>
      <c r="P14" s="177">
        <v>-1.1299999999999999E-2</v>
      </c>
      <c r="Q14" s="71">
        <v>-108</v>
      </c>
      <c r="R14" s="8" t="s">
        <v>2474</v>
      </c>
      <c r="S14" s="127">
        <v>-1.0999999999999999E-2</v>
      </c>
      <c r="T14" s="5">
        <v>-134</v>
      </c>
      <c r="U14" s="42">
        <v>-1.9382051282051282E-2</v>
      </c>
      <c r="V14" s="5">
        <v>-152</v>
      </c>
      <c r="W14" s="42">
        <v>-3.0962944162436546E-2</v>
      </c>
      <c r="X14" s="5">
        <v>-90</v>
      </c>
      <c r="Y14" s="42">
        <v>-1.9007391763463569E-2</v>
      </c>
      <c r="Z14" s="5">
        <v>-64</v>
      </c>
      <c r="AA14" s="42">
        <v>-1.4E-2</v>
      </c>
      <c r="AB14" s="5">
        <v>-49</v>
      </c>
      <c r="AC14" s="42">
        <v>-0.01</v>
      </c>
    </row>
    <row r="15" spans="1:29">
      <c r="A15" s="13"/>
      <c r="C15" s="8"/>
      <c r="K15" s="8"/>
      <c r="L15" s="8"/>
      <c r="M15" s="8"/>
      <c r="N15" s="8"/>
      <c r="O15" s="8"/>
      <c r="P15" s="8"/>
      <c r="Q15" s="8"/>
      <c r="R15" s="8"/>
      <c r="S15" s="8"/>
      <c r="T15" s="8"/>
      <c r="U15" s="8"/>
    </row>
    <row r="16" spans="1:29">
      <c r="A16" s="238"/>
      <c r="B16" s="238"/>
      <c r="C16" s="238"/>
    </row>
    <row r="17" spans="1:10">
      <c r="A17" s="236" t="s">
        <v>2475</v>
      </c>
      <c r="B17" s="239"/>
      <c r="C17" s="239"/>
      <c r="D17" s="239"/>
      <c r="E17" s="239"/>
      <c r="F17" s="239"/>
      <c r="G17" s="239"/>
      <c r="H17" s="239"/>
      <c r="I17" s="239"/>
      <c r="J17" s="239"/>
    </row>
    <row r="18" spans="1:10">
      <c r="A18" s="236" t="s">
        <v>2476</v>
      </c>
      <c r="B18" s="255"/>
      <c r="C18" s="255"/>
      <c r="D18" s="255"/>
      <c r="E18" s="255"/>
      <c r="F18" s="255"/>
      <c r="G18" s="255"/>
      <c r="H18" s="255"/>
      <c r="I18" s="255"/>
      <c r="J18" s="255"/>
    </row>
    <row r="19" spans="1:10">
      <c r="A19" s="236" t="s">
        <v>2477</v>
      </c>
      <c r="B19" s="255"/>
      <c r="C19" s="255"/>
      <c r="D19" s="255"/>
      <c r="E19" s="255"/>
      <c r="F19" s="255"/>
      <c r="G19" s="255"/>
      <c r="H19" s="255"/>
      <c r="I19" s="255"/>
      <c r="J19" s="255"/>
    </row>
    <row r="20" spans="1:10">
      <c r="A20" s="236" t="s">
        <v>2478</v>
      </c>
      <c r="B20" s="255"/>
      <c r="C20" s="255"/>
      <c r="D20" s="255"/>
      <c r="E20" s="255"/>
      <c r="F20" s="255"/>
      <c r="G20" s="255"/>
      <c r="H20" s="255"/>
      <c r="I20" s="255"/>
      <c r="J20" s="255"/>
    </row>
    <row r="21" spans="1:10">
      <c r="A21" s="236" t="s">
        <v>2479</v>
      </c>
      <c r="B21" s="255"/>
      <c r="C21" s="255"/>
      <c r="D21" s="255"/>
      <c r="E21" s="255"/>
      <c r="F21" s="255"/>
      <c r="G21" s="255"/>
      <c r="H21" s="255"/>
      <c r="I21" s="255"/>
      <c r="J21" s="255"/>
    </row>
    <row r="22" spans="1:10">
      <c r="A22" s="236" t="s">
        <v>2480</v>
      </c>
      <c r="B22" s="236"/>
      <c r="C22" s="236"/>
      <c r="D22" s="236"/>
      <c r="E22" s="236"/>
      <c r="F22" s="236"/>
      <c r="G22" s="236"/>
      <c r="H22" s="236"/>
      <c r="I22" s="236"/>
      <c r="J22" s="236"/>
    </row>
    <row r="23" spans="1:10">
      <c r="A23" s="236" t="s">
        <v>2481</v>
      </c>
      <c r="B23" s="255"/>
      <c r="C23" s="255"/>
      <c r="D23" s="255"/>
      <c r="E23" s="255"/>
      <c r="F23" s="255"/>
      <c r="G23" s="255"/>
      <c r="H23" s="255"/>
      <c r="I23" s="255"/>
      <c r="J23" s="255"/>
    </row>
    <row r="24" spans="1:10">
      <c r="A24" s="236" t="s">
        <v>2482</v>
      </c>
    </row>
    <row r="25" spans="1:10">
      <c r="A25" s="236" t="s">
        <v>2483</v>
      </c>
    </row>
  </sheetData>
  <phoneticPr fontId="14" type="noConversion"/>
  <conditionalFormatting sqref="Q5:Q14 S5:S14">
    <cfRule type="cellIs" dxfId="469" priority="142" operator="equal">
      <formula>"-"</formula>
    </cfRule>
  </conditionalFormatting>
  <conditionalFormatting sqref="P5:P14">
    <cfRule type="cellIs" dxfId="468" priority="140" stopIfTrue="1" operator="equal">
      <formula>"-"</formula>
    </cfRule>
    <cfRule type="containsText" dxfId="467" priority="141" stopIfTrue="1" operator="containsText" text="leer">
      <formula>NOT(ISERROR(SEARCH("leer",P5)))</formula>
    </cfRule>
  </conditionalFormatting>
  <conditionalFormatting sqref="P5:P14">
    <cfRule type="cellIs" dxfId="466" priority="138" stopIfTrue="1" operator="equal">
      <formula>"-"</formula>
    </cfRule>
    <cfRule type="containsText" dxfId="465" priority="139" stopIfTrue="1" operator="containsText" text="leer">
      <formula>NOT(ISERROR(SEARCH("leer",P5)))</formula>
    </cfRule>
  </conditionalFormatting>
  <conditionalFormatting sqref="N5:N14">
    <cfRule type="cellIs" dxfId="464" priority="136" stopIfTrue="1" operator="equal">
      <formula>"-"</formula>
    </cfRule>
    <cfRule type="containsText" dxfId="463" priority="137" stopIfTrue="1" operator="containsText" text="leer">
      <formula>NOT(ISERROR(SEARCH("leer",N5)))</formula>
    </cfRule>
  </conditionalFormatting>
  <conditionalFormatting sqref="N5:N14">
    <cfRule type="cellIs" dxfId="462" priority="134" stopIfTrue="1" operator="equal">
      <formula>"-"</formula>
    </cfRule>
    <cfRule type="containsText" dxfId="461" priority="135" stopIfTrue="1" operator="containsText" text="leer">
      <formula>NOT(ISERROR(SEARCH("leer",N5)))</formula>
    </cfRule>
  </conditionalFormatting>
  <conditionalFormatting sqref="Q5:Q14">
    <cfRule type="cellIs" dxfId="460" priority="133" operator="equal">
      <formula>"-"</formula>
    </cfRule>
  </conditionalFormatting>
  <conditionalFormatting sqref="N5:N14">
    <cfRule type="cellIs" dxfId="459" priority="131" stopIfTrue="1" operator="equal">
      <formula>"-"</formula>
    </cfRule>
    <cfRule type="containsText" dxfId="458" priority="132" stopIfTrue="1" operator="containsText" text="leer">
      <formula>NOT(ISERROR(SEARCH("leer",N5)))</formula>
    </cfRule>
  </conditionalFormatting>
  <conditionalFormatting sqref="N5:N14">
    <cfRule type="cellIs" dxfId="457" priority="129" stopIfTrue="1" operator="equal">
      <formula>"-"</formula>
    </cfRule>
    <cfRule type="containsText" dxfId="456" priority="130" stopIfTrue="1" operator="containsText" text="leer">
      <formula>NOT(ISERROR(SEARCH("leer",N5)))</formula>
    </cfRule>
  </conditionalFormatting>
  <conditionalFormatting sqref="P5">
    <cfRule type="cellIs" dxfId="455" priority="128" operator="equal">
      <formula>"-"</formula>
    </cfRule>
  </conditionalFormatting>
  <conditionalFormatting sqref="P5">
    <cfRule type="cellIs" dxfId="454" priority="127" operator="equal">
      <formula>"-"</formula>
    </cfRule>
  </conditionalFormatting>
  <conditionalFormatting sqref="K5:L14">
    <cfRule type="cellIs" dxfId="453" priority="125" stopIfTrue="1" operator="equal">
      <formula>"-"</formula>
    </cfRule>
    <cfRule type="containsText" dxfId="452" priority="126" stopIfTrue="1" operator="containsText" text="leer">
      <formula>NOT(ISERROR(SEARCH("leer",K5)))</formula>
    </cfRule>
  </conditionalFormatting>
  <conditionalFormatting sqref="K5:L14">
    <cfRule type="cellIs" dxfId="451" priority="123" stopIfTrue="1" operator="equal">
      <formula>"-"</formula>
    </cfRule>
    <cfRule type="containsText" dxfId="450" priority="124" stopIfTrue="1" operator="containsText" text="leer">
      <formula>NOT(ISERROR(SEARCH("leer",K5)))</formula>
    </cfRule>
  </conditionalFormatting>
  <conditionalFormatting sqref="K5:L14">
    <cfRule type="cellIs" dxfId="449" priority="121" stopIfTrue="1" operator="equal">
      <formula>"-"</formula>
    </cfRule>
    <cfRule type="containsText" dxfId="448" priority="122" stopIfTrue="1" operator="containsText" text="leer">
      <formula>NOT(ISERROR(SEARCH("leer",K5)))</formula>
    </cfRule>
  </conditionalFormatting>
  <conditionalFormatting sqref="K5:L14">
    <cfRule type="cellIs" dxfId="447" priority="119" stopIfTrue="1" operator="equal">
      <formula>"-"</formula>
    </cfRule>
    <cfRule type="containsText" dxfId="446" priority="120" stopIfTrue="1" operator="containsText" text="leer">
      <formula>NOT(ISERROR(SEARCH("leer",K5)))</formula>
    </cfRule>
  </conditionalFormatting>
  <conditionalFormatting sqref="K5:L14">
    <cfRule type="cellIs" dxfId="445" priority="117" stopIfTrue="1" operator="equal">
      <formula>"-"</formula>
    </cfRule>
    <cfRule type="containsText" dxfId="444" priority="118" stopIfTrue="1" operator="containsText" text="leer">
      <formula>NOT(ISERROR(SEARCH("leer",K5)))</formula>
    </cfRule>
  </conditionalFormatting>
  <conditionalFormatting sqref="K5:L14">
    <cfRule type="cellIs" dxfId="443" priority="115" stopIfTrue="1" operator="equal">
      <formula>"-"</formula>
    </cfRule>
    <cfRule type="containsText" dxfId="442" priority="116" stopIfTrue="1" operator="containsText" text="leer">
      <formula>NOT(ISERROR(SEARCH("leer",K5)))</formula>
    </cfRule>
  </conditionalFormatting>
  <conditionalFormatting sqref="K5:L14">
    <cfRule type="cellIs" dxfId="441" priority="113" stopIfTrue="1" operator="equal">
      <formula>"-"</formula>
    </cfRule>
    <cfRule type="containsText" dxfId="440" priority="114" stopIfTrue="1" operator="containsText" text="leer">
      <formula>NOT(ISERROR(SEARCH("leer",K5)))</formula>
    </cfRule>
  </conditionalFormatting>
  <conditionalFormatting sqref="K5:L14">
    <cfRule type="cellIs" dxfId="439" priority="111" stopIfTrue="1" operator="equal">
      <formula>"-"</formula>
    </cfRule>
    <cfRule type="containsText" dxfId="438" priority="112" stopIfTrue="1" operator="containsText" text="leer">
      <formula>NOT(ISERROR(SEARCH("leer",K5)))</formula>
    </cfRule>
  </conditionalFormatting>
  <conditionalFormatting sqref="K5:L14">
    <cfRule type="cellIs" dxfId="437" priority="109" stopIfTrue="1" operator="equal">
      <formula>"-"</formula>
    </cfRule>
    <cfRule type="containsText" dxfId="436" priority="110" stopIfTrue="1" operator="containsText" text="leer">
      <formula>NOT(ISERROR(SEARCH("leer",K5)))</formula>
    </cfRule>
  </conditionalFormatting>
  <conditionalFormatting sqref="K5:L14">
    <cfRule type="cellIs" dxfId="435" priority="107" stopIfTrue="1" operator="equal">
      <formula>"-"</formula>
    </cfRule>
    <cfRule type="containsText" dxfId="434" priority="108" stopIfTrue="1" operator="containsText" text="leer">
      <formula>NOT(ISERROR(SEARCH("leer",K5)))</formula>
    </cfRule>
  </conditionalFormatting>
  <conditionalFormatting sqref="K5:L14">
    <cfRule type="cellIs" dxfId="433" priority="105" stopIfTrue="1" operator="equal">
      <formula>"-"</formula>
    </cfRule>
    <cfRule type="containsText" dxfId="432" priority="106" stopIfTrue="1" operator="containsText" text="leer">
      <formula>NOT(ISERROR(SEARCH("leer",K5)))</formula>
    </cfRule>
  </conditionalFormatting>
  <conditionalFormatting sqref="K5:L14">
    <cfRule type="cellIs" dxfId="431" priority="103" stopIfTrue="1" operator="equal">
      <formula>"-"</formula>
    </cfRule>
    <cfRule type="containsText" dxfId="430" priority="104" stopIfTrue="1" operator="containsText" text="leer">
      <formula>NOT(ISERROR(SEARCH("leer",K5)))</formula>
    </cfRule>
  </conditionalFormatting>
  <conditionalFormatting sqref="K5:L14">
    <cfRule type="cellIs" dxfId="429" priority="101" stopIfTrue="1" operator="equal">
      <formula>"-"</formula>
    </cfRule>
    <cfRule type="containsText" dxfId="428" priority="102" stopIfTrue="1" operator="containsText" text="leer">
      <formula>NOT(ISERROR(SEARCH("leer",K5)))</formula>
    </cfRule>
  </conditionalFormatting>
  <conditionalFormatting sqref="L5:L14">
    <cfRule type="cellIs" dxfId="427" priority="99" stopIfTrue="1" operator="equal">
      <formula>"-"</formula>
    </cfRule>
    <cfRule type="containsText" dxfId="426" priority="100" stopIfTrue="1" operator="containsText" text="leer">
      <formula>NOT(ISERROR(SEARCH("leer",L5)))</formula>
    </cfRule>
  </conditionalFormatting>
  <conditionalFormatting sqref="L5:L14">
    <cfRule type="cellIs" dxfId="425" priority="97" stopIfTrue="1" operator="equal">
      <formula>"-"</formula>
    </cfRule>
    <cfRule type="containsText" dxfId="424" priority="98" stopIfTrue="1" operator="containsText" text="leer">
      <formula>NOT(ISERROR(SEARCH("leer",L5)))</formula>
    </cfRule>
  </conditionalFormatting>
  <conditionalFormatting sqref="L5">
    <cfRule type="cellIs" dxfId="423" priority="96" operator="equal">
      <formula>"-"</formula>
    </cfRule>
  </conditionalFormatting>
  <conditionalFormatting sqref="L5">
    <cfRule type="cellIs" dxfId="422" priority="95" operator="equal">
      <formula>"-"</formula>
    </cfRule>
  </conditionalFormatting>
  <conditionalFormatting sqref="L5:L14">
    <cfRule type="cellIs" dxfId="421" priority="93" stopIfTrue="1" operator="equal">
      <formula>"-"</formula>
    </cfRule>
    <cfRule type="containsText" dxfId="420" priority="94" stopIfTrue="1" operator="containsText" text="leer">
      <formula>NOT(ISERROR(SEARCH("leer",L5)))</formula>
    </cfRule>
  </conditionalFormatting>
  <conditionalFormatting sqref="L5:L14">
    <cfRule type="cellIs" dxfId="419" priority="91" stopIfTrue="1" operator="equal">
      <formula>"-"</formula>
    </cfRule>
    <cfRule type="containsText" dxfId="418" priority="92" stopIfTrue="1" operator="containsText" text="leer">
      <formula>NOT(ISERROR(SEARCH("leer",L5)))</formula>
    </cfRule>
  </conditionalFormatting>
  <conditionalFormatting sqref="L5">
    <cfRule type="cellIs" dxfId="417" priority="90" operator="equal">
      <formula>"-"</formula>
    </cfRule>
  </conditionalFormatting>
  <conditionalFormatting sqref="L5">
    <cfRule type="cellIs" dxfId="416" priority="89" operator="equal">
      <formula>"-"</formula>
    </cfRule>
  </conditionalFormatting>
  <conditionalFormatting sqref="I5:I14">
    <cfRule type="cellIs" dxfId="415" priority="87" stopIfTrue="1" operator="equal">
      <formula>"-"</formula>
    </cfRule>
    <cfRule type="containsText" dxfId="414" priority="88" stopIfTrue="1" operator="containsText" text="leer">
      <formula>NOT(ISERROR(SEARCH("leer",I5)))</formula>
    </cfRule>
  </conditionalFormatting>
  <conditionalFormatting sqref="I5:I14">
    <cfRule type="cellIs" dxfId="413" priority="86" stopIfTrue="1" operator="equal">
      <formula>"-"</formula>
    </cfRule>
  </conditionalFormatting>
  <conditionalFormatting sqref="I5:I14">
    <cfRule type="cellIs" dxfId="412" priority="84" stopIfTrue="1" operator="equal">
      <formula>"-"</formula>
    </cfRule>
    <cfRule type="containsText" dxfId="411" priority="85" stopIfTrue="1" operator="containsText" text="leer">
      <formula>NOT(ISERROR(SEARCH("leer",I5)))</formula>
    </cfRule>
  </conditionalFormatting>
  <conditionalFormatting sqref="I5:I14">
    <cfRule type="cellIs" dxfId="410" priority="83" stopIfTrue="1" operator="equal">
      <formula>"-"</formula>
    </cfRule>
  </conditionalFormatting>
  <conditionalFormatting sqref="H5:H14">
    <cfRule type="cellIs" dxfId="409" priority="81" stopIfTrue="1" operator="equal">
      <formula>"-"</formula>
    </cfRule>
    <cfRule type="containsText" dxfId="408" priority="82" stopIfTrue="1" operator="containsText" text="leer">
      <formula>NOT(ISERROR(SEARCH("leer",H5)))</formula>
    </cfRule>
  </conditionalFormatting>
  <conditionalFormatting sqref="H5:H14">
    <cfRule type="cellIs" dxfId="407" priority="80" stopIfTrue="1" operator="equal">
      <formula>"-"</formula>
    </cfRule>
  </conditionalFormatting>
  <conditionalFormatting sqref="H5:H14">
    <cfRule type="cellIs" dxfId="406" priority="78" stopIfTrue="1" operator="equal">
      <formula>"-"</formula>
    </cfRule>
    <cfRule type="containsText" dxfId="405" priority="79" stopIfTrue="1" operator="containsText" text="leer">
      <formula>NOT(ISERROR(SEARCH("leer",H5)))</formula>
    </cfRule>
  </conditionalFormatting>
  <conditionalFormatting sqref="H5:H14">
    <cfRule type="cellIs" dxfId="404" priority="77" stopIfTrue="1" operator="equal">
      <formula>"-"</formula>
    </cfRule>
  </conditionalFormatting>
  <conditionalFormatting sqref="I5">
    <cfRule type="cellIs" dxfId="403" priority="75" stopIfTrue="1" operator="equal">
      <formula>"-"</formula>
    </cfRule>
    <cfRule type="containsText" dxfId="402" priority="76" stopIfTrue="1" operator="containsText" text="leer">
      <formula>NOT(ISERROR(SEARCH("leer",I5)))</formula>
    </cfRule>
  </conditionalFormatting>
  <conditionalFormatting sqref="I5">
    <cfRule type="cellIs" dxfId="401" priority="73" stopIfTrue="1" operator="equal">
      <formula>"-"</formula>
    </cfRule>
    <cfRule type="containsText" dxfId="400" priority="74" stopIfTrue="1" operator="containsText" text="leer">
      <formula>NOT(ISERROR(SEARCH("leer",I5)))</formula>
    </cfRule>
  </conditionalFormatting>
  <conditionalFormatting sqref="I5">
    <cfRule type="cellIs" dxfId="399" priority="71" stopIfTrue="1" operator="equal">
      <formula>"-"</formula>
    </cfRule>
    <cfRule type="containsText" dxfId="398" priority="72" stopIfTrue="1" operator="containsText" text="leer">
      <formula>NOT(ISERROR(SEARCH("leer",I5)))</formula>
    </cfRule>
  </conditionalFormatting>
  <conditionalFormatting sqref="I5">
    <cfRule type="cellIs" dxfId="397" priority="69" stopIfTrue="1" operator="equal">
      <formula>"-"</formula>
    </cfRule>
    <cfRule type="containsText" dxfId="396" priority="70" stopIfTrue="1" operator="containsText" text="leer">
      <formula>NOT(ISERROR(SEARCH("leer",I5)))</formula>
    </cfRule>
  </conditionalFormatting>
  <conditionalFormatting sqref="I5">
    <cfRule type="cellIs" dxfId="395" priority="67" stopIfTrue="1" operator="equal">
      <formula>"-"</formula>
    </cfRule>
    <cfRule type="containsText" dxfId="394" priority="68" stopIfTrue="1" operator="containsText" text="leer">
      <formula>NOT(ISERROR(SEARCH("leer",I5)))</formula>
    </cfRule>
  </conditionalFormatting>
  <conditionalFormatting sqref="I5">
    <cfRule type="cellIs" dxfId="393" priority="65" stopIfTrue="1" operator="equal">
      <formula>"-"</formula>
    </cfRule>
    <cfRule type="containsText" dxfId="392" priority="66" stopIfTrue="1" operator="containsText" text="leer">
      <formula>NOT(ISERROR(SEARCH("leer",I5)))</formula>
    </cfRule>
  </conditionalFormatting>
  <conditionalFormatting sqref="I5">
    <cfRule type="cellIs" dxfId="391" priority="63" stopIfTrue="1" operator="equal">
      <formula>"-"</formula>
    </cfRule>
    <cfRule type="containsText" dxfId="390" priority="64" stopIfTrue="1" operator="containsText" text="leer">
      <formula>NOT(ISERROR(SEARCH("leer",I5)))</formula>
    </cfRule>
  </conditionalFormatting>
  <conditionalFormatting sqref="I5">
    <cfRule type="cellIs" dxfId="389" priority="61" stopIfTrue="1" operator="equal">
      <formula>"-"</formula>
    </cfRule>
    <cfRule type="containsText" dxfId="388" priority="62" stopIfTrue="1" operator="containsText" text="leer">
      <formula>NOT(ISERROR(SEARCH("leer",I5)))</formula>
    </cfRule>
  </conditionalFormatting>
  <conditionalFormatting sqref="I5">
    <cfRule type="cellIs" dxfId="387" priority="59" stopIfTrue="1" operator="equal">
      <formula>"-"</formula>
    </cfRule>
    <cfRule type="containsText" dxfId="386" priority="60" stopIfTrue="1" operator="containsText" text="leer">
      <formula>NOT(ISERROR(SEARCH("leer",I5)))</formula>
    </cfRule>
  </conditionalFormatting>
  <conditionalFormatting sqref="I5">
    <cfRule type="cellIs" dxfId="385" priority="57" stopIfTrue="1" operator="equal">
      <formula>"-"</formula>
    </cfRule>
    <cfRule type="containsText" dxfId="384" priority="58" stopIfTrue="1" operator="containsText" text="leer">
      <formula>NOT(ISERROR(SEARCH("leer",I5)))</formula>
    </cfRule>
  </conditionalFormatting>
  <conditionalFormatting sqref="I5">
    <cfRule type="cellIs" dxfId="383" priority="55" stopIfTrue="1" operator="equal">
      <formula>"-"</formula>
    </cfRule>
    <cfRule type="containsText" dxfId="382" priority="56" stopIfTrue="1" operator="containsText" text="leer">
      <formula>NOT(ISERROR(SEARCH("leer",I5)))</formula>
    </cfRule>
  </conditionalFormatting>
  <conditionalFormatting sqref="I5">
    <cfRule type="cellIs" dxfId="381" priority="53" stopIfTrue="1" operator="equal">
      <formula>"-"</formula>
    </cfRule>
    <cfRule type="containsText" dxfId="380" priority="54" stopIfTrue="1" operator="containsText" text="leer">
      <formula>NOT(ISERROR(SEARCH("leer",I5)))</formula>
    </cfRule>
  </conditionalFormatting>
  <conditionalFormatting sqref="I5">
    <cfRule type="cellIs" dxfId="379" priority="51" stopIfTrue="1" operator="equal">
      <formula>"-"</formula>
    </cfRule>
    <cfRule type="containsText" dxfId="378" priority="52" stopIfTrue="1" operator="containsText" text="leer">
      <formula>NOT(ISERROR(SEARCH("leer",I5)))</formula>
    </cfRule>
  </conditionalFormatting>
  <conditionalFormatting sqref="I5">
    <cfRule type="cellIs" dxfId="377" priority="49" stopIfTrue="1" operator="equal">
      <formula>"-"</formula>
    </cfRule>
    <cfRule type="containsText" dxfId="376" priority="50" stopIfTrue="1" operator="containsText" text="leer">
      <formula>NOT(ISERROR(SEARCH("leer",I5)))</formula>
    </cfRule>
  </conditionalFormatting>
  <conditionalFormatting sqref="I5">
    <cfRule type="cellIs" dxfId="375" priority="47" stopIfTrue="1" operator="equal">
      <formula>"-"</formula>
    </cfRule>
    <cfRule type="containsText" dxfId="374" priority="48" stopIfTrue="1" operator="containsText" text="leer">
      <formula>NOT(ISERROR(SEARCH("leer",I5)))</formula>
    </cfRule>
  </conditionalFormatting>
  <conditionalFormatting sqref="I5">
    <cfRule type="cellIs" dxfId="373" priority="46" operator="equal">
      <formula>"-"</formula>
    </cfRule>
  </conditionalFormatting>
  <conditionalFormatting sqref="I5">
    <cfRule type="cellIs" dxfId="372" priority="45" operator="equal">
      <formula>"-"</formula>
    </cfRule>
  </conditionalFormatting>
  <conditionalFormatting sqref="I5">
    <cfRule type="cellIs" dxfId="371" priority="43" stopIfTrue="1" operator="equal">
      <formula>"-"</formula>
    </cfRule>
    <cfRule type="containsText" dxfId="370" priority="44" stopIfTrue="1" operator="containsText" text="leer">
      <formula>NOT(ISERROR(SEARCH("leer",I5)))</formula>
    </cfRule>
  </conditionalFormatting>
  <conditionalFormatting sqref="I5">
    <cfRule type="cellIs" dxfId="369" priority="41" stopIfTrue="1" operator="equal">
      <formula>"-"</formula>
    </cfRule>
    <cfRule type="containsText" dxfId="368" priority="42" stopIfTrue="1" operator="containsText" text="leer">
      <formula>NOT(ISERROR(SEARCH("leer",I5)))</formula>
    </cfRule>
  </conditionalFormatting>
  <conditionalFormatting sqref="I5">
    <cfRule type="cellIs" dxfId="367" priority="40" operator="equal">
      <formula>"-"</formula>
    </cfRule>
  </conditionalFormatting>
  <conditionalFormatting sqref="I5">
    <cfRule type="cellIs" dxfId="366" priority="39" operator="equal">
      <formula>"-"</formula>
    </cfRule>
  </conditionalFormatting>
  <conditionalFormatting sqref="I5">
    <cfRule type="cellIs" dxfId="365" priority="37" stopIfTrue="1" operator="equal">
      <formula>"-"</formula>
    </cfRule>
    <cfRule type="containsText" dxfId="364" priority="38" stopIfTrue="1" operator="containsText" text="leer">
      <formula>NOT(ISERROR(SEARCH("leer",I5)))</formula>
    </cfRule>
  </conditionalFormatting>
  <conditionalFormatting sqref="I5">
    <cfRule type="cellIs" dxfId="363" priority="35" stopIfTrue="1" operator="equal">
      <formula>"-"</formula>
    </cfRule>
    <cfRule type="containsText" dxfId="362" priority="36" stopIfTrue="1" operator="containsText" text="leer">
      <formula>NOT(ISERROR(SEARCH("leer",I5)))</formula>
    </cfRule>
  </conditionalFormatting>
  <conditionalFormatting sqref="I5">
    <cfRule type="cellIs" dxfId="361" priority="33" stopIfTrue="1" operator="equal">
      <formula>"-"</formula>
    </cfRule>
    <cfRule type="containsText" dxfId="360" priority="34" stopIfTrue="1" operator="containsText" text="leer">
      <formula>NOT(ISERROR(SEARCH("leer",I5)))</formula>
    </cfRule>
  </conditionalFormatting>
  <conditionalFormatting sqref="I5">
    <cfRule type="cellIs" dxfId="359" priority="31" stopIfTrue="1" operator="equal">
      <formula>"-"</formula>
    </cfRule>
    <cfRule type="containsText" dxfId="358" priority="32" stopIfTrue="1" operator="containsText" text="leer">
      <formula>NOT(ISERROR(SEARCH("leer",I5)))</formula>
    </cfRule>
  </conditionalFormatting>
  <conditionalFormatting sqref="I5">
    <cfRule type="cellIs" dxfId="357" priority="29" stopIfTrue="1" operator="equal">
      <formula>"-"</formula>
    </cfRule>
    <cfRule type="containsText" dxfId="356" priority="30" stopIfTrue="1" operator="containsText" text="leer">
      <formula>NOT(ISERROR(SEARCH("leer",I5)))</formula>
    </cfRule>
  </conditionalFormatting>
  <conditionalFormatting sqref="I5">
    <cfRule type="cellIs" dxfId="355" priority="27" stopIfTrue="1" operator="equal">
      <formula>"-"</formula>
    </cfRule>
    <cfRule type="containsText" dxfId="354" priority="28" stopIfTrue="1" operator="containsText" text="leer">
      <formula>NOT(ISERROR(SEARCH("leer",I5)))</formula>
    </cfRule>
  </conditionalFormatting>
  <conditionalFormatting sqref="I5">
    <cfRule type="cellIs" dxfId="353" priority="25" stopIfTrue="1" operator="equal">
      <formula>"-"</formula>
    </cfRule>
    <cfRule type="containsText" dxfId="352" priority="26" stopIfTrue="1" operator="containsText" text="leer">
      <formula>NOT(ISERROR(SEARCH("leer",I5)))</formula>
    </cfRule>
  </conditionalFormatting>
  <conditionalFormatting sqref="I5">
    <cfRule type="cellIs" dxfId="351" priority="23" stopIfTrue="1" operator="equal">
      <formula>"-"</formula>
    </cfRule>
    <cfRule type="containsText" dxfId="350" priority="24" stopIfTrue="1" operator="containsText" text="leer">
      <formula>NOT(ISERROR(SEARCH("leer",I5)))</formula>
    </cfRule>
  </conditionalFormatting>
  <conditionalFormatting sqref="I5">
    <cfRule type="cellIs" dxfId="349" priority="21" stopIfTrue="1" operator="equal">
      <formula>"-"</formula>
    </cfRule>
    <cfRule type="containsText" dxfId="348" priority="22" stopIfTrue="1" operator="containsText" text="leer">
      <formula>NOT(ISERROR(SEARCH("leer",I5)))</formula>
    </cfRule>
  </conditionalFormatting>
  <conditionalFormatting sqref="I5">
    <cfRule type="cellIs" dxfId="347" priority="19" stopIfTrue="1" operator="equal">
      <formula>"-"</formula>
    </cfRule>
    <cfRule type="containsText" dxfId="346" priority="20" stopIfTrue="1" operator="containsText" text="leer">
      <formula>NOT(ISERROR(SEARCH("leer",I5)))</formula>
    </cfRule>
  </conditionalFormatting>
  <conditionalFormatting sqref="I5">
    <cfRule type="cellIs" dxfId="345" priority="17" stopIfTrue="1" operator="equal">
      <formula>"-"</formula>
    </cfRule>
    <cfRule type="containsText" dxfId="344" priority="18" stopIfTrue="1" operator="containsText" text="leer">
      <formula>NOT(ISERROR(SEARCH("leer",I5)))</formula>
    </cfRule>
  </conditionalFormatting>
  <conditionalFormatting sqref="I5">
    <cfRule type="cellIs" dxfId="343" priority="15" stopIfTrue="1" operator="equal">
      <formula>"-"</formula>
    </cfRule>
    <cfRule type="containsText" dxfId="342" priority="16" stopIfTrue="1" operator="containsText" text="leer">
      <formula>NOT(ISERROR(SEARCH("leer",I5)))</formula>
    </cfRule>
  </conditionalFormatting>
  <conditionalFormatting sqref="I5">
    <cfRule type="cellIs" dxfId="341" priority="13" stopIfTrue="1" operator="equal">
      <formula>"-"</formula>
    </cfRule>
    <cfRule type="containsText" dxfId="340" priority="14" stopIfTrue="1" operator="containsText" text="leer">
      <formula>NOT(ISERROR(SEARCH("leer",I5)))</formula>
    </cfRule>
  </conditionalFormatting>
  <conditionalFormatting sqref="I5">
    <cfRule type="cellIs" dxfId="339" priority="11" stopIfTrue="1" operator="equal">
      <formula>"-"</formula>
    </cfRule>
    <cfRule type="containsText" dxfId="338" priority="12" stopIfTrue="1" operator="containsText" text="leer">
      <formula>NOT(ISERROR(SEARCH("leer",I5)))</formula>
    </cfRule>
  </conditionalFormatting>
  <conditionalFormatting sqref="I5">
    <cfRule type="cellIs" dxfId="337" priority="9" stopIfTrue="1" operator="equal">
      <formula>"-"</formula>
    </cfRule>
    <cfRule type="containsText" dxfId="336" priority="10" stopIfTrue="1" operator="containsText" text="leer">
      <formula>NOT(ISERROR(SEARCH("leer",I5)))</formula>
    </cfRule>
  </conditionalFormatting>
  <conditionalFormatting sqref="I5">
    <cfRule type="cellIs" dxfId="335" priority="8" operator="equal">
      <formula>"-"</formula>
    </cfRule>
  </conditionalFormatting>
  <conditionalFormatting sqref="I5">
    <cfRule type="cellIs" dxfId="334" priority="7" operator="equal">
      <formula>"-"</formula>
    </cfRule>
  </conditionalFormatting>
  <conditionalFormatting sqref="I5">
    <cfRule type="cellIs" dxfId="333" priority="5" stopIfTrue="1" operator="equal">
      <formula>"-"</formula>
    </cfRule>
    <cfRule type="containsText" dxfId="332" priority="6" stopIfTrue="1" operator="containsText" text="leer">
      <formula>NOT(ISERROR(SEARCH("leer",I5)))</formula>
    </cfRule>
  </conditionalFormatting>
  <conditionalFormatting sqref="I5">
    <cfRule type="cellIs" dxfId="331" priority="3" stopIfTrue="1" operator="equal">
      <formula>"-"</formula>
    </cfRule>
    <cfRule type="containsText" dxfId="330" priority="4" stopIfTrue="1" operator="containsText" text="leer">
      <formula>NOT(ISERROR(SEARCH("leer",I5)))</formula>
    </cfRule>
  </conditionalFormatting>
  <conditionalFormatting sqref="I5">
    <cfRule type="cellIs" dxfId="329" priority="2" operator="equal">
      <formula>"-"</formula>
    </cfRule>
  </conditionalFormatting>
  <conditionalFormatting sqref="I5">
    <cfRule type="cellIs" dxfId="328" priority="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workbookViewId="0">
      <selection activeCell="A3" sqref="A3"/>
    </sheetView>
  </sheetViews>
  <sheetFormatPr baseColWidth="10" defaultColWidth="11.42578125" defaultRowHeight="12.75"/>
  <cols>
    <col min="1" max="1" width="80.140625" customWidth="1"/>
  </cols>
  <sheetData>
    <row r="1" spans="1:1" s="5" customFormat="1">
      <c r="A1" s="97" t="s">
        <v>78</v>
      </c>
    </row>
    <row r="2" spans="1:1" s="5" customFormat="1">
      <c r="A2" s="97"/>
    </row>
    <row r="3" spans="1:1" ht="15">
      <c r="A3" s="115" t="s">
        <v>79</v>
      </c>
    </row>
    <row r="4" spans="1:1" ht="15">
      <c r="A4" s="115"/>
    </row>
    <row r="5" spans="1:1">
      <c r="A5" s="113" t="s">
        <v>80</v>
      </c>
    </row>
    <row r="6" spans="1:1" ht="25.5">
      <c r="A6" s="112" t="s">
        <v>81</v>
      </c>
    </row>
    <row r="7" spans="1:1">
      <c r="A7" s="112"/>
    </row>
    <row r="8" spans="1:1">
      <c r="A8" s="113" t="s">
        <v>82</v>
      </c>
    </row>
    <row r="9" spans="1:1" ht="51">
      <c r="A9" s="112" t="s">
        <v>2781</v>
      </c>
    </row>
    <row r="10" spans="1:1">
      <c r="A10" s="112"/>
    </row>
    <row r="11" spans="1:1">
      <c r="A11" s="113" t="s">
        <v>83</v>
      </c>
    </row>
    <row r="12" spans="1:1" ht="38.25">
      <c r="A12" s="112" t="s">
        <v>84</v>
      </c>
    </row>
    <row r="13" spans="1:1">
      <c r="A13" s="112"/>
    </row>
    <row r="14" spans="1:1">
      <c r="A14" s="113" t="s">
        <v>85</v>
      </c>
    </row>
    <row r="15" spans="1:1" ht="51">
      <c r="A15" s="283" t="s">
        <v>86</v>
      </c>
    </row>
    <row r="16" spans="1:1">
      <c r="A16" s="112"/>
    </row>
    <row r="17" spans="1:1">
      <c r="A17" s="113" t="s">
        <v>87</v>
      </c>
    </row>
    <row r="18" spans="1:1" ht="25.5">
      <c r="A18" s="112" t="s">
        <v>88</v>
      </c>
    </row>
    <row r="20" spans="1:1">
      <c r="A20" s="113" t="s">
        <v>89</v>
      </c>
    </row>
    <row r="21" spans="1:1" ht="63.75">
      <c r="A21" s="112" t="s">
        <v>90</v>
      </c>
    </row>
    <row r="32" spans="1:1">
      <c r="A32" s="56"/>
    </row>
  </sheetData>
  <phoneticPr fontId="14"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02"/>
  <sheetViews>
    <sheetView showRuler="0" workbookViewId="0">
      <selection activeCell="E5" sqref="E5"/>
    </sheetView>
  </sheetViews>
  <sheetFormatPr baseColWidth="10" defaultColWidth="10.7109375" defaultRowHeight="12.75"/>
  <cols>
    <col min="1" max="1" width="45.140625" style="13" customWidth="1"/>
    <col min="2" max="2" width="15.42578125" style="5" customWidth="1"/>
    <col min="3" max="3" width="8.140625" style="8" customWidth="1"/>
    <col min="4" max="5" width="12.28515625" style="8" customWidth="1"/>
    <col min="6" max="11" width="11.42578125" style="8" customWidth="1"/>
    <col min="12" max="16384" width="10.7109375" style="5"/>
  </cols>
  <sheetData>
    <row r="1" spans="1:11">
      <c r="A1" s="97" t="s">
        <v>2484</v>
      </c>
      <c r="C1" s="5"/>
      <c r="D1" s="5"/>
      <c r="E1" s="5"/>
      <c r="F1" s="5"/>
      <c r="G1" s="5"/>
      <c r="H1" s="5"/>
      <c r="I1" s="5"/>
      <c r="J1" s="5"/>
      <c r="K1" s="5"/>
    </row>
    <row r="2" spans="1:11">
      <c r="A2" s="97"/>
      <c r="C2" s="5"/>
      <c r="D2" s="5"/>
      <c r="E2" s="5"/>
      <c r="F2" s="5"/>
      <c r="G2" s="5"/>
      <c r="H2" s="5"/>
      <c r="I2" s="5"/>
      <c r="J2" s="5"/>
      <c r="K2" s="5"/>
    </row>
    <row r="3" spans="1:11" s="4" customFormat="1">
      <c r="A3" s="90" t="s">
        <v>2485</v>
      </c>
      <c r="C3" s="5" t="s">
        <v>2486</v>
      </c>
      <c r="D3" s="5" t="s">
        <v>2487</v>
      </c>
      <c r="E3" s="24">
        <v>2013</v>
      </c>
      <c r="F3" s="24">
        <v>2012</v>
      </c>
      <c r="G3" s="24">
        <v>2011</v>
      </c>
      <c r="H3" s="24">
        <v>2010</v>
      </c>
      <c r="I3" s="24">
        <v>2009</v>
      </c>
      <c r="J3" s="24">
        <v>2008</v>
      </c>
      <c r="K3" s="24">
        <v>2007</v>
      </c>
    </row>
    <row r="4" spans="1:11">
      <c r="A4" s="90"/>
    </row>
    <row r="5" spans="1:11">
      <c r="A5" s="13" t="s">
        <v>2488</v>
      </c>
      <c r="B5" s="5" t="s">
        <v>2489</v>
      </c>
      <c r="C5" s="8">
        <v>1</v>
      </c>
      <c r="D5" s="8" t="s">
        <v>2490</v>
      </c>
      <c r="E5" s="71" t="s">
        <v>2491</v>
      </c>
      <c r="F5" s="71" t="s">
        <v>2492</v>
      </c>
      <c r="G5" s="71" t="s">
        <v>2493</v>
      </c>
      <c r="H5" s="71" t="s">
        <v>2494</v>
      </c>
      <c r="I5" s="8" t="s">
        <v>2495</v>
      </c>
      <c r="J5" s="8" t="s">
        <v>2496</v>
      </c>
      <c r="K5" s="8" t="s">
        <v>2497</v>
      </c>
    </row>
    <row r="6" spans="1:11">
      <c r="A6" s="13" t="s">
        <v>2498</v>
      </c>
      <c r="B6" s="5" t="s">
        <v>2499</v>
      </c>
      <c r="C6" s="8">
        <v>1</v>
      </c>
      <c r="D6" s="8" t="s">
        <v>2500</v>
      </c>
      <c r="E6" s="71" t="s">
        <v>2501</v>
      </c>
      <c r="F6" s="71" t="s">
        <v>2502</v>
      </c>
      <c r="G6" s="71" t="s">
        <v>2503</v>
      </c>
      <c r="H6" s="71" t="s">
        <v>2504</v>
      </c>
      <c r="I6" s="93" t="s">
        <v>2505</v>
      </c>
      <c r="J6" s="8" t="s">
        <v>2506</v>
      </c>
      <c r="K6" s="8" t="s">
        <v>2507</v>
      </c>
    </row>
    <row r="7" spans="1:11">
      <c r="K7" s="5"/>
    </row>
    <row r="8" spans="1:11">
      <c r="A8" s="90"/>
    </row>
    <row r="9" spans="1:11">
      <c r="A9" s="237" t="s">
        <v>2508</v>
      </c>
      <c r="B9" s="241"/>
      <c r="C9" s="241"/>
    </row>
    <row r="10" spans="1:11">
      <c r="D10" s="24"/>
      <c r="E10" s="24"/>
      <c r="F10" s="24"/>
    </row>
    <row r="11" spans="1:11">
      <c r="A11" s="192"/>
    </row>
    <row r="12" spans="1:11">
      <c r="K12" s="5"/>
    </row>
    <row r="13" spans="1:11">
      <c r="A13" s="192"/>
    </row>
    <row r="14" spans="1:11" s="4" customFormat="1">
      <c r="A14" s="90"/>
      <c r="C14" s="24"/>
      <c r="D14" s="8"/>
      <c r="E14" s="8"/>
      <c r="F14" s="8"/>
      <c r="G14" s="24"/>
      <c r="H14" s="24"/>
      <c r="I14" s="24"/>
      <c r="J14" s="24"/>
      <c r="K14" s="24"/>
    </row>
    <row r="15" spans="1:11">
      <c r="A15" s="90"/>
      <c r="K15" s="7"/>
    </row>
    <row r="16" spans="1:11">
      <c r="K16" s="5"/>
    </row>
    <row r="17" spans="10:11">
      <c r="J17" s="49"/>
      <c r="K17" s="5"/>
    </row>
    <row r="18" spans="10:11">
      <c r="K18" s="5"/>
    </row>
    <row r="19" spans="10:11">
      <c r="K19" s="5"/>
    </row>
    <row r="20" spans="10:11">
      <c r="K20" s="5"/>
    </row>
    <row r="21" spans="10:11">
      <c r="K21" s="5"/>
    </row>
    <row r="22" spans="10:11">
      <c r="K22" s="5"/>
    </row>
    <row r="23" spans="10:11">
      <c r="K23" s="5"/>
    </row>
    <row r="24" spans="10:11">
      <c r="K24" s="5"/>
    </row>
    <row r="25" spans="10:11">
      <c r="K25" s="5"/>
    </row>
    <row r="26" spans="10:11">
      <c r="K26" s="5"/>
    </row>
    <row r="27" spans="10:11">
      <c r="K27" s="5"/>
    </row>
    <row r="28" spans="10:11">
      <c r="K28" s="5"/>
    </row>
    <row r="29" spans="10:11">
      <c r="K29" s="5"/>
    </row>
    <row r="30" spans="10:11">
      <c r="K30" s="5"/>
    </row>
    <row r="31" spans="10:11">
      <c r="K31" s="5"/>
    </row>
    <row r="32" spans="10:11">
      <c r="K32" s="5"/>
    </row>
    <row r="33" spans="11:11">
      <c r="K33" s="5"/>
    </row>
    <row r="34" spans="11:11">
      <c r="K34" s="5"/>
    </row>
    <row r="35" spans="11:11">
      <c r="K35" s="5"/>
    </row>
    <row r="36" spans="11:11">
      <c r="K36" s="5"/>
    </row>
    <row r="37" spans="11:11">
      <c r="K37" s="5"/>
    </row>
    <row r="38" spans="11:11">
      <c r="K38" s="5"/>
    </row>
    <row r="39" spans="11:11">
      <c r="K39" s="5"/>
    </row>
    <row r="40" spans="11:11">
      <c r="K40" s="5"/>
    </row>
    <row r="41" spans="11:11">
      <c r="K41" s="5"/>
    </row>
    <row r="42" spans="11:11">
      <c r="K42" s="5"/>
    </row>
    <row r="43" spans="11:11">
      <c r="K43" s="5"/>
    </row>
    <row r="44" spans="11:11">
      <c r="K44" s="5"/>
    </row>
    <row r="45" spans="11:11">
      <c r="K45" s="5"/>
    </row>
    <row r="46" spans="11:11">
      <c r="K46" s="5"/>
    </row>
    <row r="47" spans="11:11">
      <c r="K47" s="5"/>
    </row>
    <row r="48" spans="11:11">
      <c r="K48" s="5"/>
    </row>
    <row r="49" spans="11:11">
      <c r="K49" s="5"/>
    </row>
    <row r="50" spans="11:11">
      <c r="K50" s="5"/>
    </row>
    <row r="51" spans="11:11">
      <c r="K51" s="5"/>
    </row>
    <row r="52" spans="11:11">
      <c r="K52" s="5"/>
    </row>
    <row r="53" spans="11:11">
      <c r="K53" s="5"/>
    </row>
    <row r="54" spans="11:11">
      <c r="K54" s="5"/>
    </row>
    <row r="55" spans="11:11">
      <c r="K55" s="5"/>
    </row>
    <row r="56" spans="11:11">
      <c r="K56" s="5"/>
    </row>
    <row r="57" spans="11:11">
      <c r="K57" s="5"/>
    </row>
    <row r="58" spans="11:11">
      <c r="K58" s="5"/>
    </row>
    <row r="59" spans="11:11">
      <c r="K59" s="5"/>
    </row>
    <row r="60" spans="11:11">
      <c r="K60" s="5"/>
    </row>
    <row r="61" spans="11:11">
      <c r="K61" s="5"/>
    </row>
    <row r="62" spans="11:11">
      <c r="K62" s="5"/>
    </row>
    <row r="63" spans="11:11">
      <c r="K63" s="5"/>
    </row>
    <row r="64" spans="11:11">
      <c r="K64" s="5"/>
    </row>
    <row r="65" spans="11:11">
      <c r="K65" s="5"/>
    </row>
    <row r="66" spans="11:11">
      <c r="K66" s="5"/>
    </row>
    <row r="67" spans="11:11">
      <c r="K67" s="5"/>
    </row>
    <row r="68" spans="11:11">
      <c r="K68" s="5"/>
    </row>
    <row r="69" spans="11:11">
      <c r="K69" s="5"/>
    </row>
    <row r="70" spans="11:11">
      <c r="K70" s="5"/>
    </row>
    <row r="71" spans="11:11">
      <c r="K71" s="5"/>
    </row>
    <row r="72" spans="11:11">
      <c r="K72" s="5"/>
    </row>
    <row r="73" spans="11:11">
      <c r="K73" s="5"/>
    </row>
    <row r="74" spans="11:11">
      <c r="K74" s="5"/>
    </row>
    <row r="75" spans="11:11">
      <c r="K75" s="5"/>
    </row>
    <row r="76" spans="11:11">
      <c r="K76" s="5"/>
    </row>
    <row r="77" spans="11:11">
      <c r="K77" s="5"/>
    </row>
    <row r="78" spans="11:11">
      <c r="K78" s="5"/>
    </row>
    <row r="79" spans="11:11">
      <c r="K79" s="5"/>
    </row>
    <row r="80" spans="11:11">
      <c r="K80" s="5"/>
    </row>
    <row r="81" spans="11:11">
      <c r="K81" s="5"/>
    </row>
    <row r="82" spans="11:11">
      <c r="K82" s="5"/>
    </row>
    <row r="83" spans="11:11">
      <c r="K83" s="5"/>
    </row>
    <row r="84" spans="11:11">
      <c r="K84" s="5"/>
    </row>
    <row r="85" spans="11:11">
      <c r="K85" s="5"/>
    </row>
    <row r="86" spans="11:11">
      <c r="K86" s="5"/>
    </row>
    <row r="87" spans="11:11">
      <c r="K87" s="5"/>
    </row>
    <row r="88" spans="11:11">
      <c r="K88" s="5"/>
    </row>
    <row r="89" spans="11:11">
      <c r="K89" s="5"/>
    </row>
    <row r="90" spans="11:11">
      <c r="K90" s="5"/>
    </row>
    <row r="91" spans="11:11">
      <c r="K91" s="5"/>
    </row>
    <row r="92" spans="11:11">
      <c r="K92" s="5"/>
    </row>
    <row r="93" spans="11:11">
      <c r="K93" s="5"/>
    </row>
    <row r="94" spans="11:11">
      <c r="K94" s="5"/>
    </row>
    <row r="95" spans="11:11">
      <c r="K95" s="5"/>
    </row>
    <row r="96" spans="11:11">
      <c r="K96" s="5"/>
    </row>
    <row r="97" spans="11:11">
      <c r="K97" s="5"/>
    </row>
    <row r="98" spans="11:11">
      <c r="K98" s="5"/>
    </row>
    <row r="99" spans="11:11">
      <c r="K99" s="5"/>
    </row>
    <row r="100" spans="11:11">
      <c r="K100" s="5"/>
    </row>
    <row r="101" spans="11:11">
      <c r="K101" s="5"/>
    </row>
    <row r="102" spans="11:11">
      <c r="K102" s="5"/>
    </row>
    <row r="103" spans="11:11">
      <c r="K103" s="5"/>
    </row>
    <row r="104" spans="11:11">
      <c r="K104" s="5"/>
    </row>
    <row r="105" spans="11:11">
      <c r="K105" s="5"/>
    </row>
    <row r="106" spans="11:11">
      <c r="K106" s="5"/>
    </row>
    <row r="107" spans="11:11">
      <c r="K107" s="5"/>
    </row>
    <row r="108" spans="11:11">
      <c r="K108" s="5"/>
    </row>
    <row r="109" spans="11:11">
      <c r="K109" s="5"/>
    </row>
    <row r="110" spans="11:11">
      <c r="K110" s="5"/>
    </row>
    <row r="111" spans="11:11">
      <c r="K111" s="5"/>
    </row>
    <row r="112" spans="11:11">
      <c r="K112" s="5"/>
    </row>
    <row r="113" spans="11:11">
      <c r="K113" s="5"/>
    </row>
    <row r="114" spans="11:11">
      <c r="K114" s="5"/>
    </row>
    <row r="115" spans="11:11">
      <c r="K115" s="5"/>
    </row>
    <row r="116" spans="11:11">
      <c r="K116" s="5"/>
    </row>
    <row r="117" spans="11:11">
      <c r="K117" s="5"/>
    </row>
    <row r="118" spans="11:11">
      <c r="K118" s="5"/>
    </row>
    <row r="119" spans="11:11">
      <c r="K119" s="5"/>
    </row>
    <row r="120" spans="11:11">
      <c r="K120" s="5"/>
    </row>
    <row r="121" spans="11:11">
      <c r="K121" s="5"/>
    </row>
    <row r="122" spans="11:11">
      <c r="K122" s="5"/>
    </row>
    <row r="123" spans="11:11">
      <c r="K123" s="5"/>
    </row>
    <row r="124" spans="11:11">
      <c r="K124" s="5"/>
    </row>
    <row r="125" spans="11:11">
      <c r="K125" s="5"/>
    </row>
    <row r="126" spans="11:11">
      <c r="K126" s="5"/>
    </row>
    <row r="127" spans="11:11">
      <c r="K127" s="5"/>
    </row>
    <row r="128" spans="11:11">
      <c r="K128" s="5"/>
    </row>
    <row r="129" spans="11:11">
      <c r="K129" s="5"/>
    </row>
    <row r="130" spans="11:11">
      <c r="K130" s="5"/>
    </row>
    <row r="131" spans="11:11">
      <c r="K131" s="5"/>
    </row>
    <row r="132" spans="11:11">
      <c r="K132" s="5"/>
    </row>
    <row r="133" spans="11:11">
      <c r="K133" s="5"/>
    </row>
    <row r="134" spans="11:11">
      <c r="K134" s="5"/>
    </row>
    <row r="135" spans="11:11">
      <c r="K135" s="5"/>
    </row>
    <row r="136" spans="11:11">
      <c r="K136" s="5"/>
    </row>
    <row r="137" spans="11:11">
      <c r="K137" s="5"/>
    </row>
    <row r="138" spans="11:11">
      <c r="K138" s="5"/>
    </row>
    <row r="139" spans="11:11">
      <c r="K139" s="5"/>
    </row>
    <row r="140" spans="11:11">
      <c r="K140" s="5"/>
    </row>
    <row r="141" spans="11:11">
      <c r="K141" s="5"/>
    </row>
    <row r="142" spans="11:11">
      <c r="K142" s="5"/>
    </row>
    <row r="143" spans="11:11">
      <c r="K143" s="5"/>
    </row>
    <row r="144" spans="11:11">
      <c r="K144" s="5"/>
    </row>
    <row r="145" spans="11:11">
      <c r="K145" s="5"/>
    </row>
    <row r="146" spans="11:11">
      <c r="K146" s="5"/>
    </row>
    <row r="147" spans="11:11">
      <c r="K147" s="5"/>
    </row>
    <row r="148" spans="11:11">
      <c r="K148" s="5"/>
    </row>
    <row r="149" spans="11:11">
      <c r="K149" s="5"/>
    </row>
    <row r="150" spans="11:11">
      <c r="K150" s="5"/>
    </row>
    <row r="151" spans="11:11">
      <c r="K151" s="5"/>
    </row>
    <row r="152" spans="11:11">
      <c r="K152" s="5"/>
    </row>
    <row r="153" spans="11:11">
      <c r="K153" s="5"/>
    </row>
    <row r="154" spans="11:11">
      <c r="K154" s="5"/>
    </row>
    <row r="155" spans="11:11">
      <c r="K155" s="5"/>
    </row>
    <row r="156" spans="11:11">
      <c r="K156" s="5"/>
    </row>
    <row r="157" spans="11:11">
      <c r="K157" s="5"/>
    </row>
    <row r="158" spans="11:11">
      <c r="K158" s="5"/>
    </row>
    <row r="159" spans="11:11">
      <c r="K159" s="5"/>
    </row>
    <row r="160" spans="11:11">
      <c r="K160" s="5"/>
    </row>
    <row r="161" spans="11:11">
      <c r="K161" s="5"/>
    </row>
    <row r="162" spans="11:11">
      <c r="K162" s="5"/>
    </row>
    <row r="163" spans="11:11">
      <c r="K163" s="5"/>
    </row>
    <row r="164" spans="11:11">
      <c r="K164" s="5"/>
    </row>
    <row r="165" spans="11:11">
      <c r="K165" s="5"/>
    </row>
    <row r="166" spans="11:11">
      <c r="K166" s="5"/>
    </row>
    <row r="167" spans="11:11">
      <c r="K167" s="5"/>
    </row>
    <row r="168" spans="11:11">
      <c r="K168" s="5"/>
    </row>
    <row r="169" spans="11:11">
      <c r="K169" s="5"/>
    </row>
    <row r="170" spans="11:11">
      <c r="K170" s="5"/>
    </row>
    <row r="171" spans="11:11">
      <c r="K171" s="5"/>
    </row>
    <row r="172" spans="11:11">
      <c r="K172" s="5"/>
    </row>
    <row r="173" spans="11:11">
      <c r="K173" s="5"/>
    </row>
    <row r="174" spans="11:11">
      <c r="K174" s="5"/>
    </row>
    <row r="175" spans="11:11">
      <c r="K175" s="5"/>
    </row>
    <row r="176" spans="11:11">
      <c r="K176" s="5"/>
    </row>
    <row r="177" spans="11:11">
      <c r="K177" s="5"/>
    </row>
    <row r="178" spans="11:11">
      <c r="K178" s="5"/>
    </row>
    <row r="179" spans="11:11">
      <c r="K179" s="5"/>
    </row>
    <row r="180" spans="11:11">
      <c r="K180" s="5"/>
    </row>
    <row r="181" spans="11:11">
      <c r="K181" s="5"/>
    </row>
    <row r="182" spans="11:11">
      <c r="K182" s="5"/>
    </row>
    <row r="183" spans="11:11">
      <c r="K183" s="5"/>
    </row>
    <row r="184" spans="11:11">
      <c r="K184" s="5"/>
    </row>
    <row r="185" spans="11:11">
      <c r="K185" s="5"/>
    </row>
    <row r="186" spans="11:11">
      <c r="K186" s="5"/>
    </row>
    <row r="187" spans="11:11">
      <c r="K187" s="5"/>
    </row>
    <row r="188" spans="11:11">
      <c r="K188" s="5"/>
    </row>
    <row r="189" spans="11:11">
      <c r="K189" s="5"/>
    </row>
    <row r="190" spans="11:11">
      <c r="K190" s="5"/>
    </row>
    <row r="191" spans="11:11">
      <c r="K191" s="5"/>
    </row>
    <row r="192" spans="11:11">
      <c r="K192" s="5"/>
    </row>
    <row r="193" spans="11:11">
      <c r="K193" s="5"/>
    </row>
    <row r="194" spans="11:11">
      <c r="K194" s="5"/>
    </row>
    <row r="195" spans="11:11">
      <c r="K195" s="5"/>
    </row>
    <row r="196" spans="11:11">
      <c r="K196" s="5"/>
    </row>
    <row r="197" spans="11:11">
      <c r="K197" s="5"/>
    </row>
    <row r="198" spans="11:11">
      <c r="K198" s="5"/>
    </row>
    <row r="199" spans="11:11">
      <c r="K199" s="5"/>
    </row>
    <row r="200" spans="11:11">
      <c r="K200" s="5"/>
    </row>
    <row r="201" spans="11:11">
      <c r="K201" s="5"/>
    </row>
    <row r="202" spans="11:11">
      <c r="K202" s="5"/>
    </row>
  </sheetData>
  <phoneticPr fontId="14" type="noConversion"/>
  <conditionalFormatting sqref="I6">
    <cfRule type="cellIs" dxfId="327" priority="99" operator="equal">
      <formula>"-"</formula>
    </cfRule>
  </conditionalFormatting>
  <conditionalFormatting sqref="H5:H6">
    <cfRule type="cellIs" dxfId="326" priority="97" stopIfTrue="1" operator="equal">
      <formula>"-"</formula>
    </cfRule>
    <cfRule type="containsText" dxfId="325" priority="98" stopIfTrue="1" operator="containsText" text="leer">
      <formula>NOT(ISERROR(SEARCH("leer",H5)))</formula>
    </cfRule>
  </conditionalFormatting>
  <conditionalFormatting sqref="H5:H6">
    <cfRule type="cellIs" dxfId="324" priority="95" stopIfTrue="1" operator="equal">
      <formula>"-"</formula>
    </cfRule>
    <cfRule type="containsText" dxfId="323" priority="96" stopIfTrue="1" operator="containsText" text="leer">
      <formula>NOT(ISERROR(SEARCH("leer",H5)))</formula>
    </cfRule>
  </conditionalFormatting>
  <conditionalFormatting sqref="G5:G6">
    <cfRule type="cellIs" dxfId="322" priority="93" stopIfTrue="1" operator="equal">
      <formula>"-"</formula>
    </cfRule>
    <cfRule type="containsText" dxfId="321" priority="94" stopIfTrue="1" operator="containsText" text="leer">
      <formula>NOT(ISERROR(SEARCH("leer",G5)))</formula>
    </cfRule>
  </conditionalFormatting>
  <conditionalFormatting sqref="G5:G6">
    <cfRule type="cellIs" dxfId="320" priority="91" stopIfTrue="1" operator="equal">
      <formula>"-"</formula>
    </cfRule>
    <cfRule type="containsText" dxfId="319" priority="92" stopIfTrue="1" operator="containsText" text="leer">
      <formula>NOT(ISERROR(SEARCH("leer",G5)))</formula>
    </cfRule>
  </conditionalFormatting>
  <conditionalFormatting sqref="G5:G6">
    <cfRule type="cellIs" dxfId="318" priority="89" stopIfTrue="1" operator="equal">
      <formula>"-"</formula>
    </cfRule>
    <cfRule type="containsText" dxfId="317" priority="90" stopIfTrue="1" operator="containsText" text="leer">
      <formula>NOT(ISERROR(SEARCH("leer",G5)))</formula>
    </cfRule>
  </conditionalFormatting>
  <conditionalFormatting sqref="G5:G6">
    <cfRule type="cellIs" dxfId="316" priority="87" stopIfTrue="1" operator="equal">
      <formula>"-"</formula>
    </cfRule>
    <cfRule type="containsText" dxfId="315" priority="88" stopIfTrue="1" operator="containsText" text="leer">
      <formula>NOT(ISERROR(SEARCH("leer",G5)))</formula>
    </cfRule>
  </conditionalFormatting>
  <conditionalFormatting sqref="G5:G6">
    <cfRule type="cellIs" dxfId="314" priority="85" stopIfTrue="1" operator="equal">
      <formula>"-"</formula>
    </cfRule>
    <cfRule type="containsText" dxfId="313" priority="86" stopIfTrue="1" operator="containsText" text="leer">
      <formula>NOT(ISERROR(SEARCH("leer",G5)))</formula>
    </cfRule>
  </conditionalFormatting>
  <conditionalFormatting sqref="G5:G6">
    <cfRule type="cellIs" dxfId="312" priority="83" stopIfTrue="1" operator="equal">
      <formula>"-"</formula>
    </cfRule>
    <cfRule type="containsText" dxfId="311" priority="84" stopIfTrue="1" operator="containsText" text="leer">
      <formula>NOT(ISERROR(SEARCH("leer",G5)))</formula>
    </cfRule>
  </conditionalFormatting>
  <conditionalFormatting sqref="G5:G6">
    <cfRule type="cellIs" dxfId="310" priority="81" stopIfTrue="1" operator="equal">
      <formula>"-"</formula>
    </cfRule>
    <cfRule type="containsText" dxfId="309" priority="82" stopIfTrue="1" operator="containsText" text="leer">
      <formula>NOT(ISERROR(SEARCH("leer",G5)))</formula>
    </cfRule>
  </conditionalFormatting>
  <conditionalFormatting sqref="G5:G6">
    <cfRule type="cellIs" dxfId="308" priority="79" stopIfTrue="1" operator="equal">
      <formula>"-"</formula>
    </cfRule>
    <cfRule type="containsText" dxfId="307" priority="80" stopIfTrue="1" operator="containsText" text="leer">
      <formula>NOT(ISERROR(SEARCH("leer",G5)))</formula>
    </cfRule>
  </conditionalFormatting>
  <conditionalFormatting sqref="G5:G6">
    <cfRule type="cellIs" dxfId="306" priority="77" stopIfTrue="1" operator="equal">
      <formula>"-"</formula>
    </cfRule>
    <cfRule type="containsText" dxfId="305" priority="78" stopIfTrue="1" operator="containsText" text="leer">
      <formula>NOT(ISERROR(SEARCH("leer",G5)))</formula>
    </cfRule>
  </conditionalFormatting>
  <conditionalFormatting sqref="G5:G6">
    <cfRule type="cellIs" dxfId="304" priority="75" stopIfTrue="1" operator="equal">
      <formula>"-"</formula>
    </cfRule>
    <cfRule type="containsText" dxfId="303" priority="76" stopIfTrue="1" operator="containsText" text="leer">
      <formula>NOT(ISERROR(SEARCH("leer",G5)))</formula>
    </cfRule>
  </conditionalFormatting>
  <conditionalFormatting sqref="G5:G6">
    <cfRule type="cellIs" dxfId="302" priority="73" stopIfTrue="1" operator="equal">
      <formula>"-"</formula>
    </cfRule>
    <cfRule type="containsText" dxfId="301" priority="74" stopIfTrue="1" operator="containsText" text="leer">
      <formula>NOT(ISERROR(SEARCH("leer",G5)))</formula>
    </cfRule>
  </conditionalFormatting>
  <conditionalFormatting sqref="F5:F6">
    <cfRule type="cellIs" dxfId="300" priority="71" stopIfTrue="1" operator="equal">
      <formula>"-"</formula>
    </cfRule>
    <cfRule type="containsText" dxfId="299" priority="72" stopIfTrue="1" operator="containsText" text="leer">
      <formula>NOT(ISERROR(SEARCH("leer",F5)))</formula>
    </cfRule>
  </conditionalFormatting>
  <conditionalFormatting sqref="F5:F6">
    <cfRule type="cellIs" dxfId="298" priority="70" stopIfTrue="1" operator="equal">
      <formula>"-"</formula>
    </cfRule>
  </conditionalFormatting>
  <conditionalFormatting sqref="F5:F6">
    <cfRule type="cellIs" dxfId="297" priority="68" stopIfTrue="1" operator="equal">
      <formula>"-"</formula>
    </cfRule>
    <cfRule type="containsText" dxfId="296" priority="69" stopIfTrue="1" operator="containsText" text="leer">
      <formula>NOT(ISERROR(SEARCH("leer",F5)))</formula>
    </cfRule>
  </conditionalFormatting>
  <conditionalFormatting sqref="F5:F6">
    <cfRule type="cellIs" dxfId="295" priority="67" stopIfTrue="1" operator="equal">
      <formula>"-"</formula>
    </cfRule>
  </conditionalFormatting>
  <conditionalFormatting sqref="F5">
    <cfRule type="cellIs" dxfId="294" priority="65" stopIfTrue="1" operator="equal">
      <formula>"-"</formula>
    </cfRule>
    <cfRule type="containsText" dxfId="293" priority="66" stopIfTrue="1" operator="containsText" text="leer">
      <formula>NOT(ISERROR(SEARCH("leer",F5)))</formula>
    </cfRule>
  </conditionalFormatting>
  <conditionalFormatting sqref="F5">
    <cfRule type="cellIs" dxfId="292" priority="63" stopIfTrue="1" operator="equal">
      <formula>"-"</formula>
    </cfRule>
    <cfRule type="containsText" dxfId="291" priority="64" stopIfTrue="1" operator="containsText" text="leer">
      <formula>NOT(ISERROR(SEARCH("leer",F5)))</formula>
    </cfRule>
  </conditionalFormatting>
  <conditionalFormatting sqref="F5">
    <cfRule type="cellIs" dxfId="290" priority="61" stopIfTrue="1" operator="equal">
      <formula>"-"</formula>
    </cfRule>
    <cfRule type="containsText" dxfId="289" priority="62" stopIfTrue="1" operator="containsText" text="leer">
      <formula>NOT(ISERROR(SEARCH("leer",F5)))</formula>
    </cfRule>
  </conditionalFormatting>
  <conditionalFormatting sqref="F5">
    <cfRule type="cellIs" dxfId="288" priority="59" stopIfTrue="1" operator="equal">
      <formula>"-"</formula>
    </cfRule>
    <cfRule type="containsText" dxfId="287" priority="60" stopIfTrue="1" operator="containsText" text="leer">
      <formula>NOT(ISERROR(SEARCH("leer",F5)))</formula>
    </cfRule>
  </conditionalFormatting>
  <conditionalFormatting sqref="F5">
    <cfRule type="cellIs" dxfId="286" priority="57" stopIfTrue="1" operator="equal">
      <formula>"-"</formula>
    </cfRule>
    <cfRule type="containsText" dxfId="285" priority="58" stopIfTrue="1" operator="containsText" text="leer">
      <formula>NOT(ISERROR(SEARCH("leer",F5)))</formula>
    </cfRule>
  </conditionalFormatting>
  <conditionalFormatting sqref="F5">
    <cfRule type="cellIs" dxfId="284" priority="55" stopIfTrue="1" operator="equal">
      <formula>"-"</formula>
    </cfRule>
    <cfRule type="containsText" dxfId="283" priority="56" stopIfTrue="1" operator="containsText" text="leer">
      <formula>NOT(ISERROR(SEARCH("leer",F5)))</formula>
    </cfRule>
  </conditionalFormatting>
  <conditionalFormatting sqref="F5">
    <cfRule type="cellIs" dxfId="282" priority="53" stopIfTrue="1" operator="equal">
      <formula>"-"</formula>
    </cfRule>
    <cfRule type="containsText" dxfId="281" priority="54" stopIfTrue="1" operator="containsText" text="leer">
      <formula>NOT(ISERROR(SEARCH("leer",F5)))</formula>
    </cfRule>
  </conditionalFormatting>
  <conditionalFormatting sqref="F5">
    <cfRule type="cellIs" dxfId="280" priority="51" stopIfTrue="1" operator="equal">
      <formula>"-"</formula>
    </cfRule>
    <cfRule type="containsText" dxfId="279" priority="52" stopIfTrue="1" operator="containsText" text="leer">
      <formula>NOT(ISERROR(SEARCH("leer",F5)))</formula>
    </cfRule>
  </conditionalFormatting>
  <conditionalFormatting sqref="F5">
    <cfRule type="cellIs" dxfId="278" priority="49" stopIfTrue="1" operator="equal">
      <formula>"-"</formula>
    </cfRule>
    <cfRule type="containsText" dxfId="277" priority="50" stopIfTrue="1" operator="containsText" text="leer">
      <formula>NOT(ISERROR(SEARCH("leer",F5)))</formula>
    </cfRule>
  </conditionalFormatting>
  <conditionalFormatting sqref="F5">
    <cfRule type="cellIs" dxfId="276" priority="47" stopIfTrue="1" operator="equal">
      <formula>"-"</formula>
    </cfRule>
    <cfRule type="containsText" dxfId="275" priority="48" stopIfTrue="1" operator="containsText" text="leer">
      <formula>NOT(ISERROR(SEARCH("leer",F5)))</formula>
    </cfRule>
  </conditionalFormatting>
  <conditionalFormatting sqref="F5">
    <cfRule type="cellIs" dxfId="274" priority="45" stopIfTrue="1" operator="equal">
      <formula>"-"</formula>
    </cfRule>
    <cfRule type="containsText" dxfId="273" priority="46" stopIfTrue="1" operator="containsText" text="leer">
      <formula>NOT(ISERROR(SEARCH("leer",F5)))</formula>
    </cfRule>
  </conditionalFormatting>
  <conditionalFormatting sqref="F6">
    <cfRule type="cellIs" dxfId="272" priority="43" stopIfTrue="1" operator="equal">
      <formula>"-"</formula>
    </cfRule>
    <cfRule type="containsText" dxfId="271" priority="44" stopIfTrue="1" operator="containsText" text="leer">
      <formula>NOT(ISERROR(SEARCH("leer",F6)))</formula>
    </cfRule>
  </conditionalFormatting>
  <conditionalFormatting sqref="F6">
    <cfRule type="cellIs" dxfId="270" priority="41" stopIfTrue="1" operator="equal">
      <formula>"-"</formula>
    </cfRule>
    <cfRule type="containsText" dxfId="269" priority="42" stopIfTrue="1" operator="containsText" text="leer">
      <formula>NOT(ISERROR(SEARCH("leer",F6)))</formula>
    </cfRule>
  </conditionalFormatting>
  <conditionalFormatting sqref="F6">
    <cfRule type="cellIs" dxfId="268" priority="39" stopIfTrue="1" operator="equal">
      <formula>"-"</formula>
    </cfRule>
    <cfRule type="containsText" dxfId="267" priority="40" stopIfTrue="1" operator="containsText" text="leer">
      <formula>NOT(ISERROR(SEARCH("leer",F6)))</formula>
    </cfRule>
  </conditionalFormatting>
  <conditionalFormatting sqref="F6">
    <cfRule type="cellIs" dxfId="266" priority="37" stopIfTrue="1" operator="equal">
      <formula>"-"</formula>
    </cfRule>
    <cfRule type="containsText" dxfId="265" priority="38" stopIfTrue="1" operator="containsText" text="leer">
      <formula>NOT(ISERROR(SEARCH("leer",F6)))</formula>
    </cfRule>
  </conditionalFormatting>
  <conditionalFormatting sqref="F6">
    <cfRule type="cellIs" dxfId="264" priority="35" stopIfTrue="1" operator="equal">
      <formula>"-"</formula>
    </cfRule>
    <cfRule type="containsText" dxfId="263" priority="36" stopIfTrue="1" operator="containsText" text="leer">
      <formula>NOT(ISERROR(SEARCH("leer",F6)))</formula>
    </cfRule>
  </conditionalFormatting>
  <conditionalFormatting sqref="F6">
    <cfRule type="cellIs" dxfId="262" priority="33" stopIfTrue="1" operator="equal">
      <formula>"-"</formula>
    </cfRule>
    <cfRule type="containsText" dxfId="261" priority="34" stopIfTrue="1" operator="containsText" text="leer">
      <formula>NOT(ISERROR(SEARCH("leer",F6)))</formula>
    </cfRule>
  </conditionalFormatting>
  <conditionalFormatting sqref="F6">
    <cfRule type="cellIs" dxfId="260" priority="31" stopIfTrue="1" operator="equal">
      <formula>"-"</formula>
    </cfRule>
    <cfRule type="containsText" dxfId="259" priority="32" stopIfTrue="1" operator="containsText" text="leer">
      <formula>NOT(ISERROR(SEARCH("leer",F6)))</formula>
    </cfRule>
  </conditionalFormatting>
  <conditionalFormatting sqref="F6">
    <cfRule type="cellIs" dxfId="258" priority="29" stopIfTrue="1" operator="equal">
      <formula>"-"</formula>
    </cfRule>
    <cfRule type="containsText" dxfId="257" priority="30" stopIfTrue="1" operator="containsText" text="leer">
      <formula>NOT(ISERROR(SEARCH("leer",F6)))</formula>
    </cfRule>
  </conditionalFormatting>
  <conditionalFormatting sqref="F6">
    <cfRule type="cellIs" dxfId="256" priority="27" stopIfTrue="1" operator="equal">
      <formula>"-"</formula>
    </cfRule>
    <cfRule type="containsText" dxfId="255" priority="28" stopIfTrue="1" operator="containsText" text="leer">
      <formula>NOT(ISERROR(SEARCH("leer",F6)))</formula>
    </cfRule>
  </conditionalFormatting>
  <conditionalFormatting sqref="F6">
    <cfRule type="cellIs" dxfId="254" priority="25" stopIfTrue="1" operator="equal">
      <formula>"-"</formula>
    </cfRule>
    <cfRule type="containsText" dxfId="253" priority="26" stopIfTrue="1" operator="containsText" text="leer">
      <formula>NOT(ISERROR(SEARCH("leer",F6)))</formula>
    </cfRule>
  </conditionalFormatting>
  <conditionalFormatting sqref="F6">
    <cfRule type="cellIs" dxfId="252" priority="23" stopIfTrue="1" operator="equal">
      <formula>"-"</formula>
    </cfRule>
    <cfRule type="containsText" dxfId="251" priority="24" stopIfTrue="1" operator="containsText" text="leer">
      <formula>NOT(ISERROR(SEARCH("leer",F6)))</formula>
    </cfRule>
  </conditionalFormatting>
  <conditionalFormatting sqref="F6">
    <cfRule type="cellIs" dxfId="250" priority="21" stopIfTrue="1" operator="equal">
      <formula>"-"</formula>
    </cfRule>
    <cfRule type="containsText" dxfId="249" priority="22" stopIfTrue="1" operator="containsText" text="leer">
      <formula>NOT(ISERROR(SEARCH("leer",F6)))</formula>
    </cfRule>
  </conditionalFormatting>
  <conditionalFormatting sqref="F6">
    <cfRule type="cellIs" dxfId="248" priority="19" stopIfTrue="1" operator="equal">
      <formula>"-"</formula>
    </cfRule>
    <cfRule type="containsText" dxfId="247" priority="20" stopIfTrue="1" operator="containsText" text="leer">
      <formula>NOT(ISERROR(SEARCH("leer",F6)))</formula>
    </cfRule>
  </conditionalFormatting>
  <conditionalFormatting sqref="F6">
    <cfRule type="cellIs" dxfId="246" priority="17" stopIfTrue="1" operator="equal">
      <formula>"-"</formula>
    </cfRule>
    <cfRule type="containsText" dxfId="245" priority="18" stopIfTrue="1" operator="containsText" text="leer">
      <formula>NOT(ISERROR(SEARCH("leer",F6)))</formula>
    </cfRule>
  </conditionalFormatting>
  <conditionalFormatting sqref="F6">
    <cfRule type="cellIs" dxfId="244" priority="15" stopIfTrue="1" operator="equal">
      <formula>"-"</formula>
    </cfRule>
    <cfRule type="containsText" dxfId="243" priority="16" stopIfTrue="1" operator="containsText" text="leer">
      <formula>NOT(ISERROR(SEARCH("leer",F6)))</formula>
    </cfRule>
  </conditionalFormatting>
  <conditionalFormatting sqref="F6">
    <cfRule type="cellIs" dxfId="242" priority="13" stopIfTrue="1" operator="equal">
      <formula>"-"</formula>
    </cfRule>
    <cfRule type="containsText" dxfId="241" priority="14" stopIfTrue="1" operator="containsText" text="leer">
      <formula>NOT(ISERROR(SEARCH("leer",F6)))</formula>
    </cfRule>
  </conditionalFormatting>
  <conditionalFormatting sqref="F6">
    <cfRule type="cellIs" dxfId="240" priority="11" stopIfTrue="1" operator="equal">
      <formula>"-"</formula>
    </cfRule>
    <cfRule type="containsText" dxfId="239" priority="12" stopIfTrue="1" operator="containsText" text="leer">
      <formula>NOT(ISERROR(SEARCH("leer",F6)))</formula>
    </cfRule>
  </conditionalFormatting>
  <conditionalFormatting sqref="F6">
    <cfRule type="cellIs" dxfId="238" priority="9" stopIfTrue="1" operator="equal">
      <formula>"-"</formula>
    </cfRule>
    <cfRule type="containsText" dxfId="237" priority="10" stopIfTrue="1" operator="containsText" text="leer">
      <formula>NOT(ISERROR(SEARCH("leer",F6)))</formula>
    </cfRule>
  </conditionalFormatting>
  <conditionalFormatting sqref="F6">
    <cfRule type="cellIs" dxfId="236" priority="7" stopIfTrue="1" operator="equal">
      <formula>"-"</formula>
    </cfRule>
    <cfRule type="containsText" dxfId="235" priority="8" stopIfTrue="1" operator="containsText" text="leer">
      <formula>NOT(ISERROR(SEARCH("leer",F6)))</formula>
    </cfRule>
  </conditionalFormatting>
  <conditionalFormatting sqref="F6">
    <cfRule type="cellIs" dxfId="234" priority="5" stopIfTrue="1" operator="equal">
      <formula>"-"</formula>
    </cfRule>
    <cfRule type="containsText" dxfId="233" priority="6" stopIfTrue="1" operator="containsText" text="leer">
      <formula>NOT(ISERROR(SEARCH("leer",F6)))</formula>
    </cfRule>
  </conditionalFormatting>
  <conditionalFormatting sqref="F6">
    <cfRule type="cellIs" dxfId="232" priority="3" stopIfTrue="1" operator="equal">
      <formula>"-"</formula>
    </cfRule>
    <cfRule type="containsText" dxfId="231" priority="4" stopIfTrue="1" operator="containsText" text="leer">
      <formula>NOT(ISERROR(SEARCH("leer",F6)))</formula>
    </cfRule>
  </conditionalFormatting>
  <conditionalFormatting sqref="F6">
    <cfRule type="cellIs" dxfId="230" priority="1" stopIfTrue="1" operator="equal">
      <formula>"-"</formula>
    </cfRule>
    <cfRule type="containsText" dxfId="229" priority="2" stopIfTrue="1" operator="containsText" text="leer">
      <formula>NOT(ISERROR(SEARCH("leer",F6)))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3"/>
  <sheetViews>
    <sheetView showRuler="0" workbookViewId="0">
      <selection activeCell="E7" sqref="E7"/>
    </sheetView>
  </sheetViews>
  <sheetFormatPr baseColWidth="10" defaultColWidth="10.7109375" defaultRowHeight="12.75"/>
  <cols>
    <col min="1" max="1" width="52.42578125" style="5" customWidth="1"/>
    <col min="2" max="2" width="4.85546875" style="5" customWidth="1"/>
    <col min="3" max="3" width="9.140625" style="71" customWidth="1"/>
    <col min="4" max="5" width="12.28515625" style="22" customWidth="1"/>
    <col min="6" max="6" width="11.42578125" style="22" customWidth="1"/>
    <col min="7" max="8" width="10.42578125" style="71" customWidth="1"/>
    <col min="9" max="9" width="10.140625" style="8" customWidth="1"/>
    <col min="10" max="10" width="10.42578125" style="8" customWidth="1"/>
    <col min="11" max="16384" width="10.7109375" style="5"/>
  </cols>
  <sheetData>
    <row r="1" spans="1:12">
      <c r="A1" s="97" t="s">
        <v>2509</v>
      </c>
      <c r="C1" s="8"/>
      <c r="G1" s="5"/>
      <c r="H1" s="5"/>
      <c r="I1" s="5"/>
      <c r="J1" s="5"/>
    </row>
    <row r="2" spans="1:12">
      <c r="A2" s="97"/>
      <c r="C2" s="8"/>
      <c r="G2" s="5"/>
      <c r="H2" s="5"/>
      <c r="I2" s="5"/>
      <c r="J2" s="5"/>
    </row>
    <row r="3" spans="1:12" s="4" customFormat="1">
      <c r="A3" s="4" t="s">
        <v>2510</v>
      </c>
      <c r="C3" s="30" t="s">
        <v>2511</v>
      </c>
      <c r="D3" s="30" t="s">
        <v>2512</v>
      </c>
      <c r="E3" s="24">
        <v>2013</v>
      </c>
      <c r="F3" s="24">
        <v>2012</v>
      </c>
      <c r="G3" s="24">
        <v>2011</v>
      </c>
      <c r="H3" s="24">
        <v>2010</v>
      </c>
      <c r="I3" s="24">
        <v>2009</v>
      </c>
      <c r="J3" s="24">
        <v>2008</v>
      </c>
    </row>
    <row r="4" spans="1:12" s="4" customFormat="1">
      <c r="C4" s="71"/>
      <c r="D4" s="142"/>
      <c r="E4" s="142"/>
      <c r="F4" s="142"/>
      <c r="G4" s="71"/>
      <c r="H4" s="24"/>
      <c r="I4" s="24"/>
      <c r="J4" s="24"/>
    </row>
    <row r="5" spans="1:12">
      <c r="A5" s="4" t="s">
        <v>2513</v>
      </c>
      <c r="B5" s="30"/>
      <c r="D5" s="142"/>
      <c r="E5" s="142"/>
      <c r="F5" s="142"/>
      <c r="I5" s="71"/>
      <c r="J5" s="71"/>
    </row>
    <row r="6" spans="1:12">
      <c r="A6" s="83" t="s">
        <v>2514</v>
      </c>
      <c r="B6" s="30"/>
      <c r="D6" s="142"/>
      <c r="E6" s="142"/>
      <c r="F6" s="142"/>
      <c r="I6" s="71"/>
      <c r="J6" s="71"/>
    </row>
    <row r="7" spans="1:12">
      <c r="A7" s="30" t="s">
        <v>2515</v>
      </c>
      <c r="B7" s="30" t="s">
        <v>2516</v>
      </c>
      <c r="D7" s="142" t="s">
        <v>2517</v>
      </c>
      <c r="E7" s="35">
        <v>2183499.5292000002</v>
      </c>
      <c r="F7" s="35">
        <v>2091837.5279999999</v>
      </c>
      <c r="G7" s="35">
        <v>2019657.78</v>
      </c>
      <c r="H7" s="35">
        <v>1961501.1839999999</v>
      </c>
      <c r="I7" s="35">
        <v>1850398.8840000001</v>
      </c>
      <c r="J7" s="35">
        <v>1841066.2439999999</v>
      </c>
    </row>
    <row r="8" spans="1:12">
      <c r="A8" s="30" t="s">
        <v>2518</v>
      </c>
      <c r="B8" s="30" t="s">
        <v>2519</v>
      </c>
      <c r="D8" s="142" t="s">
        <v>2520</v>
      </c>
      <c r="E8" s="35">
        <v>123992.63316</v>
      </c>
      <c r="F8" s="35">
        <v>151191.16649999999</v>
      </c>
      <c r="G8" s="35">
        <v>148493.3835</v>
      </c>
      <c r="H8" s="35">
        <v>169944.5704</v>
      </c>
      <c r="I8" s="35">
        <v>191170.54329999999</v>
      </c>
      <c r="J8" s="35">
        <v>230663.63649999999</v>
      </c>
    </row>
    <row r="9" spans="1:12">
      <c r="A9" s="30" t="s">
        <v>2521</v>
      </c>
      <c r="B9" s="30" t="s">
        <v>2522</v>
      </c>
      <c r="D9" s="142" t="s">
        <v>2523</v>
      </c>
      <c r="E9" s="35">
        <v>14989.899600000001</v>
      </c>
      <c r="F9" s="35">
        <v>16532.732339998998</v>
      </c>
      <c r="G9" s="35">
        <v>43542.132119998998</v>
      </c>
      <c r="H9" s="35">
        <v>41188.310099998998</v>
      </c>
      <c r="I9" s="35">
        <v>41511.063239998999</v>
      </c>
      <c r="J9" s="35">
        <v>37841.876100000001</v>
      </c>
    </row>
    <row r="10" spans="1:12">
      <c r="A10" s="30" t="s">
        <v>2524</v>
      </c>
      <c r="B10" s="30" t="s">
        <v>2525</v>
      </c>
      <c r="D10" s="142" t="s">
        <v>2526</v>
      </c>
      <c r="E10" s="35">
        <v>16138.6558</v>
      </c>
      <c r="F10" s="35">
        <v>21391.113459999</v>
      </c>
      <c r="G10" s="35">
        <v>22076.803279999</v>
      </c>
      <c r="H10" s="35">
        <v>21376.658099999</v>
      </c>
      <c r="I10" s="35">
        <v>18204.964159998999</v>
      </c>
      <c r="J10" s="35">
        <v>8937.0580999999002</v>
      </c>
    </row>
    <row r="11" spans="1:12">
      <c r="A11" s="204" t="s">
        <v>2527</v>
      </c>
      <c r="B11" s="204" t="s">
        <v>2528</v>
      </c>
      <c r="C11" s="203"/>
      <c r="D11" s="204" t="s">
        <v>2529</v>
      </c>
      <c r="E11" s="35">
        <v>11858.7852</v>
      </c>
      <c r="F11" s="35">
        <v>6190.3656000000001</v>
      </c>
      <c r="G11" s="35">
        <v>3497.1480000000001</v>
      </c>
      <c r="H11" s="35">
        <v>1476.5940000000001</v>
      </c>
      <c r="I11" s="35">
        <v>469.548</v>
      </c>
      <c r="J11" s="35">
        <v>9.3851999999999993</v>
      </c>
    </row>
    <row r="12" spans="1:12">
      <c r="A12" s="30" t="s">
        <v>2530</v>
      </c>
      <c r="B12" s="30" t="s">
        <v>2531</v>
      </c>
      <c r="D12" s="142"/>
      <c r="E12" s="326">
        <v>2350479.5029600002</v>
      </c>
      <c r="F12" s="326">
        <v>2287142.9059000001</v>
      </c>
      <c r="G12" s="326">
        <v>2237267.2469000001</v>
      </c>
      <c r="H12" s="326">
        <v>2195487.3166</v>
      </c>
      <c r="I12" s="326">
        <v>2101755.0027000001</v>
      </c>
      <c r="J12" s="326">
        <v>2118518.1998999999</v>
      </c>
    </row>
    <row r="13" spans="1:12">
      <c r="A13" s="168" t="s">
        <v>2532</v>
      </c>
      <c r="B13" s="30" t="s">
        <v>2533</v>
      </c>
      <c r="D13" s="142"/>
      <c r="E13" s="93">
        <v>1.1911374238636001</v>
      </c>
      <c r="F13" s="93">
        <v>1.2059359731676</v>
      </c>
      <c r="G13" s="93">
        <v>1.1430887979715001</v>
      </c>
      <c r="H13" s="93">
        <v>1.0409193406496999</v>
      </c>
      <c r="I13" s="93">
        <v>0.88851993386523997</v>
      </c>
      <c r="J13" s="93">
        <v>0.42229721228839001</v>
      </c>
      <c r="K13" s="222"/>
      <c r="L13" s="223"/>
    </row>
    <row r="14" spans="1:12">
      <c r="A14" s="168" t="s">
        <v>2534</v>
      </c>
      <c r="B14" s="30" t="s">
        <v>2535</v>
      </c>
      <c r="D14" s="142" t="s">
        <v>2536</v>
      </c>
      <c r="E14" s="35">
        <v>457781.05272000004</v>
      </c>
      <c r="F14" s="35">
        <v>488267.40159999998</v>
      </c>
      <c r="G14" s="35">
        <v>512399.2377</v>
      </c>
      <c r="H14" s="35">
        <v>534684.93330000003</v>
      </c>
      <c r="I14" s="35">
        <v>554367.61139999994</v>
      </c>
      <c r="J14" s="35">
        <v>650829.83140000002</v>
      </c>
      <c r="K14" s="224"/>
      <c r="L14" s="223"/>
    </row>
    <row r="15" spans="1:12">
      <c r="A15" s="168" t="s">
        <v>2537</v>
      </c>
      <c r="B15" s="30" t="s">
        <v>2538</v>
      </c>
      <c r="D15" s="142" t="s">
        <v>2539</v>
      </c>
      <c r="E15" s="35">
        <v>1839296.0723999999</v>
      </c>
      <c r="F15" s="35">
        <v>1741747.5623999999</v>
      </c>
      <c r="G15" s="35">
        <v>1673374.3676</v>
      </c>
      <c r="H15" s="35">
        <v>1612655.5149999999</v>
      </c>
      <c r="I15" s="35">
        <v>1507781.0149000001</v>
      </c>
      <c r="J15" s="35">
        <v>1436611.76</v>
      </c>
      <c r="K15" s="224"/>
      <c r="L15" s="223"/>
    </row>
    <row r="16" spans="1:12">
      <c r="A16" s="168" t="s">
        <v>2540</v>
      </c>
      <c r="B16" s="30" t="s">
        <v>2541</v>
      </c>
      <c r="D16" s="142" t="s">
        <v>2542</v>
      </c>
      <c r="E16" s="35">
        <v>49163.134740000001</v>
      </c>
      <c r="F16" s="35">
        <v>52419.798799999997</v>
      </c>
      <c r="G16" s="35">
        <v>46441.5023</v>
      </c>
      <c r="H16" s="35">
        <v>43453.575599999996</v>
      </c>
      <c r="I16" s="35">
        <v>35492.402699999999</v>
      </c>
      <c r="J16" s="35">
        <v>27300.388500000001</v>
      </c>
      <c r="K16" s="224"/>
      <c r="L16" s="223"/>
    </row>
    <row r="17" spans="1:12">
      <c r="A17" s="168"/>
      <c r="B17" s="30"/>
      <c r="D17" s="142"/>
      <c r="E17" s="35"/>
      <c r="F17" s="35"/>
      <c r="G17" s="35"/>
      <c r="H17" s="35"/>
      <c r="I17" s="35"/>
      <c r="J17" s="35"/>
      <c r="K17" s="224"/>
      <c r="L17" s="223"/>
    </row>
    <row r="18" spans="1:12">
      <c r="A18" s="83" t="s">
        <v>2543</v>
      </c>
      <c r="B18" s="30"/>
      <c r="D18" s="142"/>
      <c r="E18" s="142"/>
      <c r="F18" s="142"/>
      <c r="I18" s="71"/>
      <c r="J18" s="71"/>
    </row>
    <row r="19" spans="1:12">
      <c r="A19" s="30" t="s">
        <v>2544</v>
      </c>
      <c r="B19" s="30" t="s">
        <v>2545</v>
      </c>
      <c r="D19" s="142" t="s">
        <v>2546</v>
      </c>
      <c r="E19" s="35">
        <v>197891.14920000001</v>
      </c>
      <c r="F19" s="35">
        <v>233774.81400000001</v>
      </c>
      <c r="G19" s="35">
        <v>238908.11040000001</v>
      </c>
      <c r="H19" s="35">
        <v>301323.6642</v>
      </c>
      <c r="I19" s="35">
        <v>322819.83240000001</v>
      </c>
      <c r="J19" s="35">
        <v>343154.71919999999</v>
      </c>
      <c r="K19" s="225"/>
      <c r="L19" s="19"/>
    </row>
    <row r="20" spans="1:12">
      <c r="A20" s="30" t="s">
        <v>2547</v>
      </c>
      <c r="B20" s="30" t="s">
        <v>2548</v>
      </c>
      <c r="D20" s="142" t="s">
        <v>2549</v>
      </c>
      <c r="E20" s="35">
        <v>82642.986000000004</v>
      </c>
      <c r="F20" s="35">
        <v>111816.4032</v>
      </c>
      <c r="G20" s="35">
        <v>81406.512000000002</v>
      </c>
      <c r="H20" s="35">
        <v>85083.202799999999</v>
      </c>
      <c r="I20" s="35">
        <v>62564.205600000001</v>
      </c>
      <c r="J20" s="35">
        <v>73252.710000000006</v>
      </c>
      <c r="K20" s="225"/>
      <c r="L20" s="19"/>
    </row>
    <row r="21" spans="1:12">
      <c r="A21" s="30" t="s">
        <v>2550</v>
      </c>
      <c r="B21" s="30" t="s">
        <v>2551</v>
      </c>
      <c r="D21" s="142" t="s">
        <v>2552</v>
      </c>
      <c r="E21" s="35">
        <v>2542</v>
      </c>
      <c r="F21" s="35">
        <v>2541.6</v>
      </c>
      <c r="G21" s="35">
        <v>2541.6</v>
      </c>
      <c r="H21" s="35">
        <v>2541.6</v>
      </c>
      <c r="I21" s="35">
        <v>2517.4295999999999</v>
      </c>
      <c r="J21" s="35">
        <v>2476.8755999999998</v>
      </c>
      <c r="K21" s="225"/>
      <c r="L21" s="19"/>
    </row>
    <row r="22" spans="1:12">
      <c r="A22" s="204" t="s">
        <v>2553</v>
      </c>
      <c r="B22" s="204" t="s">
        <v>2554</v>
      </c>
      <c r="C22" s="203"/>
      <c r="D22" s="276" t="s">
        <v>2555</v>
      </c>
      <c r="E22" s="327">
        <v>3337</v>
      </c>
      <c r="F22" s="327">
        <v>3337.2719999999999</v>
      </c>
      <c r="G22" s="327">
        <v>3337.2719999999999</v>
      </c>
      <c r="H22" s="327">
        <v>3337.2719999999999</v>
      </c>
      <c r="I22" s="327">
        <v>3305.5344</v>
      </c>
      <c r="J22" s="327">
        <v>3252.2867999999999</v>
      </c>
      <c r="K22" s="225"/>
      <c r="L22" s="19"/>
    </row>
    <row r="23" spans="1:12">
      <c r="A23" s="30" t="s">
        <v>2556</v>
      </c>
      <c r="B23" s="30" t="s">
        <v>2557</v>
      </c>
      <c r="D23" s="142"/>
      <c r="E23" s="215">
        <v>286413.00719999999</v>
      </c>
      <c r="F23" s="215">
        <v>351470.08919999999</v>
      </c>
      <c r="G23" s="215">
        <v>326193.49440000003</v>
      </c>
      <c r="H23" s="215">
        <v>392285.739</v>
      </c>
      <c r="I23" s="215">
        <v>391207.00199999998</v>
      </c>
      <c r="J23" s="215">
        <v>422136.58439999999</v>
      </c>
    </row>
    <row r="24" spans="1:12">
      <c r="A24" s="168" t="s">
        <v>2558</v>
      </c>
      <c r="B24" s="30" t="s">
        <v>2559</v>
      </c>
      <c r="D24" s="142"/>
      <c r="E24" s="93">
        <v>2.0525855503115999</v>
      </c>
      <c r="F24" s="93">
        <v>1.6726521489727</v>
      </c>
      <c r="G24" s="93">
        <v>1.8022652508179999</v>
      </c>
      <c r="H24" s="93">
        <v>1.4986198618858999</v>
      </c>
      <c r="I24" s="93">
        <v>1.4884610884342</v>
      </c>
      <c r="J24" s="93">
        <v>1.3571821566101001</v>
      </c>
    </row>
    <row r="25" spans="1:12">
      <c r="A25" s="168"/>
      <c r="B25" s="30"/>
      <c r="D25" s="142"/>
      <c r="E25" s="142"/>
      <c r="F25" s="142"/>
      <c r="G25" s="328"/>
      <c r="H25" s="328"/>
      <c r="I25" s="328"/>
      <c r="J25" s="328"/>
    </row>
    <row r="26" spans="1:12">
      <c r="A26" s="277" t="s">
        <v>2560</v>
      </c>
      <c r="B26" s="277" t="s">
        <v>2561</v>
      </c>
      <c r="C26" s="211"/>
      <c r="D26" s="278" t="s">
        <v>2562</v>
      </c>
      <c r="E26" s="329">
        <v>2625033.7249599998</v>
      </c>
      <c r="F26" s="329">
        <v>2632422.6294999998</v>
      </c>
      <c r="G26" s="329">
        <v>2559963.5932999998</v>
      </c>
      <c r="H26" s="329">
        <v>2586296.4616</v>
      </c>
      <c r="I26" s="329">
        <v>2492492.4567</v>
      </c>
      <c r="J26" s="329">
        <v>2540645.3991</v>
      </c>
    </row>
    <row r="27" spans="1:12">
      <c r="A27" s="168" t="s">
        <v>2563</v>
      </c>
      <c r="B27" s="31" t="s">
        <v>2564</v>
      </c>
      <c r="C27" s="137"/>
      <c r="D27" s="279" t="s">
        <v>2565</v>
      </c>
      <c r="E27" s="330">
        <v>0.83875218785369998</v>
      </c>
      <c r="F27" s="330">
        <v>1.0359273299964</v>
      </c>
      <c r="G27" s="330">
        <v>1.0920340958428001</v>
      </c>
      <c r="H27" s="330">
        <v>1.0538440006656</v>
      </c>
      <c r="I27" s="330">
        <v>0.96401207134692002</v>
      </c>
      <c r="J27" s="330">
        <v>0.57726357661700001</v>
      </c>
    </row>
    <row r="28" spans="1:12">
      <c r="A28" s="4"/>
      <c r="B28" s="4"/>
      <c r="D28" s="142"/>
      <c r="E28" s="142"/>
      <c r="F28" s="142"/>
      <c r="G28" s="331"/>
      <c r="H28" s="331"/>
      <c r="I28" s="331"/>
      <c r="J28" s="331"/>
    </row>
    <row r="29" spans="1:12">
      <c r="A29" s="4" t="s">
        <v>2566</v>
      </c>
      <c r="B29" s="30"/>
      <c r="D29" s="142"/>
      <c r="E29" s="142"/>
      <c r="F29" s="142"/>
      <c r="I29" s="71"/>
      <c r="J29" s="71"/>
    </row>
    <row r="30" spans="1:12">
      <c r="A30" s="30" t="s">
        <v>2567</v>
      </c>
      <c r="B30" s="30" t="s">
        <v>2568</v>
      </c>
      <c r="D30" s="142" t="s">
        <v>2569</v>
      </c>
      <c r="E30" s="35">
        <v>63590.547599999998</v>
      </c>
      <c r="F30" s="35">
        <v>69451.984800000006</v>
      </c>
      <c r="G30" s="35">
        <v>62858.876400000001</v>
      </c>
      <c r="H30" s="35">
        <v>85544.7264</v>
      </c>
      <c r="I30" s="35">
        <v>50259.859199999999</v>
      </c>
      <c r="J30" s="35">
        <v>95957.848800000007</v>
      </c>
      <c r="K30" s="225"/>
      <c r="L30" s="19"/>
    </row>
    <row r="31" spans="1:12">
      <c r="A31" s="168" t="s">
        <v>2570</v>
      </c>
      <c r="B31" s="30" t="s">
        <v>2571</v>
      </c>
      <c r="D31" s="142" t="s">
        <v>2572</v>
      </c>
      <c r="E31" s="35">
        <v>50</v>
      </c>
      <c r="F31" s="35">
        <v>50</v>
      </c>
      <c r="G31" s="35">
        <v>50</v>
      </c>
      <c r="H31" s="35">
        <v>50</v>
      </c>
      <c r="I31" s="35">
        <v>50</v>
      </c>
      <c r="J31" s="35">
        <v>50</v>
      </c>
      <c r="K31" s="225"/>
      <c r="L31" s="19"/>
    </row>
    <row r="32" spans="1:12">
      <c r="A32" s="30" t="s">
        <v>2573</v>
      </c>
      <c r="B32" s="30" t="s">
        <v>2574</v>
      </c>
      <c r="D32" s="142" t="s">
        <v>2575</v>
      </c>
      <c r="E32" s="35">
        <v>428607.68173611001</v>
      </c>
      <c r="F32" s="35">
        <v>485193.10905227001</v>
      </c>
      <c r="G32" s="35">
        <v>504145.24899771</v>
      </c>
      <c r="H32" s="35">
        <v>544597.37919591996</v>
      </c>
      <c r="I32" s="35">
        <v>582947.97239791998</v>
      </c>
      <c r="J32" s="35">
        <v>575968.74502448004</v>
      </c>
      <c r="K32" s="225"/>
      <c r="L32" s="19"/>
    </row>
    <row r="33" spans="1:12">
      <c r="A33" s="168" t="s">
        <v>2576</v>
      </c>
      <c r="B33" s="30" t="s">
        <v>2577</v>
      </c>
      <c r="D33" s="142" t="s">
        <v>2578</v>
      </c>
      <c r="E33" s="215">
        <v>100</v>
      </c>
      <c r="F33" s="215">
        <v>100</v>
      </c>
      <c r="G33" s="35">
        <v>100</v>
      </c>
      <c r="H33" s="35">
        <v>100</v>
      </c>
      <c r="I33" s="35">
        <v>100</v>
      </c>
      <c r="J33" s="35">
        <v>100</v>
      </c>
      <c r="K33" s="225"/>
      <c r="L33" s="19"/>
    </row>
    <row r="34" spans="1:12">
      <c r="A34" s="277" t="s">
        <v>2579</v>
      </c>
      <c r="B34" s="277" t="s">
        <v>2580</v>
      </c>
      <c r="C34" s="211"/>
      <c r="D34" s="278" t="s">
        <v>2581</v>
      </c>
      <c r="E34" s="332">
        <v>504057.01453610999</v>
      </c>
      <c r="F34" s="332">
        <v>560835.45945226995</v>
      </c>
      <c r="G34" s="332">
        <v>570501.27339771006</v>
      </c>
      <c r="H34" s="332">
        <v>631618.69959592004</v>
      </c>
      <c r="I34" s="332">
        <v>633677.37959791999</v>
      </c>
      <c r="J34" s="332">
        <v>671935.97902447998</v>
      </c>
    </row>
    <row r="35" spans="1:12">
      <c r="A35" s="168" t="s">
        <v>2582</v>
      </c>
      <c r="B35" s="30" t="s">
        <v>2583</v>
      </c>
      <c r="D35" s="142"/>
      <c r="E35" s="141">
        <v>93.692127500842005</v>
      </c>
      <c r="F35" s="141">
        <v>93.808167473235002</v>
      </c>
      <c r="G35" s="141">
        <v>94.490908317730003</v>
      </c>
      <c r="H35" s="141">
        <v>93.228135388111994</v>
      </c>
      <c r="I35" s="141">
        <v>96.034270685826996</v>
      </c>
      <c r="J35" s="141">
        <v>92.859598846059995</v>
      </c>
    </row>
    <row r="36" spans="1:12">
      <c r="A36" s="30"/>
      <c r="B36" s="30"/>
      <c r="D36" s="142"/>
      <c r="E36" s="142"/>
      <c r="F36" s="142"/>
      <c r="I36" s="71"/>
      <c r="J36" s="71"/>
    </row>
    <row r="37" spans="1:12">
      <c r="A37" s="333" t="s">
        <v>2584</v>
      </c>
      <c r="B37" s="277" t="s">
        <v>2585</v>
      </c>
      <c r="C37" s="211"/>
      <c r="D37" s="278"/>
      <c r="E37" s="329">
        <v>3129090.7394961002</v>
      </c>
      <c r="F37" s="329">
        <v>3193258.0889523001</v>
      </c>
      <c r="G37" s="329">
        <v>3130464.8666977002</v>
      </c>
      <c r="H37" s="329">
        <v>3217915.1611958998</v>
      </c>
      <c r="I37" s="329">
        <v>3126169.8362979</v>
      </c>
      <c r="J37" s="329">
        <v>3212581.3781245002</v>
      </c>
    </row>
    <row r="38" spans="1:12">
      <c r="A38" s="168" t="s">
        <v>2586</v>
      </c>
      <c r="B38" s="30" t="s">
        <v>2587</v>
      </c>
      <c r="D38" s="142"/>
      <c r="E38" s="334">
        <v>15.796258711747001</v>
      </c>
      <c r="F38" s="334">
        <v>17.329618749790001</v>
      </c>
      <c r="G38" s="334">
        <v>18.113204735496002</v>
      </c>
      <c r="H38" s="334">
        <v>19.145994708789999</v>
      </c>
      <c r="I38" s="334">
        <v>20.234837237987001</v>
      </c>
      <c r="J38" s="334">
        <v>19.878820174737999</v>
      </c>
    </row>
    <row r="39" spans="1:12">
      <c r="A39" s="76"/>
      <c r="B39" s="30"/>
      <c r="D39" s="142"/>
      <c r="E39" s="142"/>
      <c r="F39" s="142"/>
      <c r="I39" s="71"/>
      <c r="J39" s="71"/>
    </row>
    <row r="40" spans="1:12">
      <c r="A40" s="30"/>
      <c r="B40" s="30"/>
      <c r="D40" s="142"/>
      <c r="E40" s="142"/>
      <c r="F40" s="142"/>
      <c r="I40" s="71"/>
      <c r="J40" s="71"/>
    </row>
    <row r="41" spans="1:12">
      <c r="A41" s="76"/>
      <c r="B41" s="30"/>
      <c r="D41" s="142"/>
      <c r="E41" s="142"/>
      <c r="F41" s="142"/>
      <c r="I41" s="71"/>
      <c r="J41" s="71"/>
    </row>
    <row r="42" spans="1:12">
      <c r="A42" s="261"/>
      <c r="I42" s="71"/>
      <c r="J42" s="71"/>
    </row>
    <row r="43" spans="1:12">
      <c r="A43" s="261"/>
    </row>
  </sheetData>
  <conditionalFormatting sqref="F7:F10 G20:J20 G16:J16 E12:F16 G12:J14 J19 J21 G22:J24 E19:F24 E26:J27 G30:J30 G32:J32 E30:F35 G34:J35 E37:J38">
    <cfRule type="cellIs" dxfId="228" priority="11" stopIfTrue="1" operator="equal">
      <formula>"-"</formula>
    </cfRule>
    <cfRule type="containsText" dxfId="227" priority="12" stopIfTrue="1" operator="containsText" text="leer">
      <formula>NOT(ISERROR(SEARCH("leer",E7)))</formula>
    </cfRule>
  </conditionalFormatting>
  <conditionalFormatting sqref="F7:F10 G20:J20 G16:J16 E12:F16 G12:J14 J19 J21 G22:J24 E19:F24 E26:J27 G30:J30 G32:J32 E30:F35 G34:J35 E37:J38">
    <cfRule type="cellIs" dxfId="226" priority="10" stopIfTrue="1" operator="equal">
      <formula>"-"</formula>
    </cfRule>
  </conditionalFormatting>
  <conditionalFormatting sqref="E8">
    <cfRule type="cellIs" dxfId="225" priority="8" stopIfTrue="1" operator="equal">
      <formula>"-"</formula>
    </cfRule>
    <cfRule type="containsText" dxfId="224" priority="9" stopIfTrue="1" operator="containsText" text="leer">
      <formula>NOT(ISERROR(SEARCH("leer",E8)))</formula>
    </cfRule>
  </conditionalFormatting>
  <conditionalFormatting sqref="E8">
    <cfRule type="cellIs" dxfId="223" priority="7" stopIfTrue="1" operator="equal">
      <formula>"-"</formula>
    </cfRule>
  </conditionalFormatting>
  <conditionalFormatting sqref="E17">
    <cfRule type="cellIs" dxfId="222" priority="5" stopIfTrue="1" operator="equal">
      <formula>"-"</formula>
    </cfRule>
    <cfRule type="containsText" dxfId="221" priority="6" stopIfTrue="1" operator="containsText" text="leer">
      <formula>NOT(ISERROR(SEARCH("leer",E17)))</formula>
    </cfRule>
  </conditionalFormatting>
  <conditionalFormatting sqref="E17">
    <cfRule type="cellIs" dxfId="220" priority="4" stopIfTrue="1" operator="equal">
      <formula>"-"</formula>
    </cfRule>
  </conditionalFormatting>
  <conditionalFormatting sqref="F17">
    <cfRule type="cellIs" dxfId="219" priority="2" stopIfTrue="1" operator="equal">
      <formula>"-"</formula>
    </cfRule>
    <cfRule type="containsText" dxfId="218" priority="3" stopIfTrue="1" operator="containsText" text="leer">
      <formula>NOT(ISERROR(SEARCH("leer",F17)))</formula>
    </cfRule>
  </conditionalFormatting>
  <conditionalFormatting sqref="F17">
    <cfRule type="cellIs" dxfId="217"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9"/>
  <sheetViews>
    <sheetView showRuler="0" workbookViewId="0"/>
  </sheetViews>
  <sheetFormatPr baseColWidth="10" defaultColWidth="10.7109375" defaultRowHeight="12.75"/>
  <cols>
    <col min="1" max="1" width="30.85546875" style="5" customWidth="1"/>
    <col min="2" max="2" width="23.28515625" style="5" bestFit="1" customWidth="1"/>
    <col min="3" max="3" width="9.140625" style="71" bestFit="1" customWidth="1"/>
    <col min="4" max="5" width="12.28515625" style="8" customWidth="1"/>
    <col min="6" max="6" width="11.42578125" style="8" customWidth="1"/>
    <col min="7" max="8" width="11.42578125" style="71" customWidth="1"/>
    <col min="9" max="10" width="11.42578125" style="8" customWidth="1"/>
    <col min="11" max="11" width="11.42578125" customWidth="1"/>
    <col min="12" max="13" width="11.42578125" style="8" customWidth="1"/>
    <col min="14" max="16384" width="10.7109375" style="5"/>
  </cols>
  <sheetData>
    <row r="1" spans="1:13">
      <c r="A1" s="97" t="s">
        <v>2588</v>
      </c>
      <c r="C1" s="5"/>
      <c r="D1" s="5"/>
      <c r="E1" s="5"/>
      <c r="F1" s="5"/>
      <c r="G1" s="5"/>
      <c r="H1" s="5"/>
      <c r="I1" s="5"/>
      <c r="J1" s="5"/>
      <c r="L1" s="5"/>
      <c r="M1" s="5"/>
    </row>
    <row r="2" spans="1:13">
      <c r="A2" s="97"/>
      <c r="C2" s="5"/>
      <c r="D2" s="5"/>
      <c r="E2" s="5"/>
      <c r="F2" s="5"/>
      <c r="G2" s="5"/>
      <c r="H2" s="5"/>
      <c r="I2" s="5"/>
      <c r="J2" s="5"/>
      <c r="L2" s="5"/>
      <c r="M2" s="5"/>
    </row>
    <row r="3" spans="1:13" s="4" customFormat="1">
      <c r="A3" s="4" t="s">
        <v>2589</v>
      </c>
      <c r="C3" s="5" t="s">
        <v>2590</v>
      </c>
      <c r="D3" s="5" t="s">
        <v>2591</v>
      </c>
      <c r="E3" s="24">
        <v>2013</v>
      </c>
      <c r="F3" s="24">
        <v>2012</v>
      </c>
      <c r="G3" s="24">
        <v>2011</v>
      </c>
      <c r="H3" s="24">
        <v>2010</v>
      </c>
      <c r="I3" s="24">
        <v>2009</v>
      </c>
      <c r="J3" s="24">
        <v>2008</v>
      </c>
      <c r="K3"/>
      <c r="L3" s="24"/>
      <c r="M3" s="24"/>
    </row>
    <row r="4" spans="1:13" s="4" customFormat="1">
      <c r="C4" s="5"/>
      <c r="D4" s="5"/>
      <c r="E4" s="24"/>
      <c r="F4" s="24"/>
      <c r="G4" s="24"/>
      <c r="H4" s="24"/>
      <c r="I4" s="24"/>
      <c r="J4" s="24"/>
      <c r="K4"/>
      <c r="L4" s="24"/>
      <c r="M4" s="24"/>
    </row>
    <row r="5" spans="1:13" s="4" customFormat="1">
      <c r="A5" s="4" t="s">
        <v>2592</v>
      </c>
      <c r="C5" s="5"/>
      <c r="D5" s="5"/>
      <c r="E5" s="24"/>
      <c r="F5" s="24"/>
      <c r="G5" s="24"/>
      <c r="H5" s="24"/>
      <c r="I5" s="24"/>
      <c r="J5" s="24"/>
      <c r="K5"/>
      <c r="L5" s="24"/>
      <c r="M5" s="24"/>
    </row>
    <row r="6" spans="1:13">
      <c r="A6" s="219" t="s">
        <v>2593</v>
      </c>
      <c r="B6" s="30" t="s">
        <v>2594</v>
      </c>
      <c r="D6" s="22" t="s">
        <v>2595</v>
      </c>
      <c r="E6" s="20">
        <v>4180</v>
      </c>
      <c r="F6" s="20">
        <v>3852</v>
      </c>
      <c r="G6" s="178">
        <v>3908</v>
      </c>
      <c r="H6" s="178">
        <v>4047</v>
      </c>
      <c r="I6" s="220">
        <v>4332</v>
      </c>
      <c r="J6" s="220">
        <v>4203</v>
      </c>
    </row>
    <row r="7" spans="1:13">
      <c r="A7" s="221" t="s">
        <v>2596</v>
      </c>
      <c r="B7" s="30" t="s">
        <v>2597</v>
      </c>
      <c r="D7" s="142" t="s">
        <v>2598</v>
      </c>
      <c r="E7" s="335">
        <v>7.35</v>
      </c>
      <c r="F7" s="335">
        <v>8.2899999999999991</v>
      </c>
      <c r="G7" s="336">
        <v>8.5500000000000007</v>
      </c>
      <c r="H7" s="336">
        <v>8.34</v>
      </c>
      <c r="I7" s="337">
        <v>9.42</v>
      </c>
      <c r="J7" s="337">
        <v>8.99</v>
      </c>
    </row>
    <row r="8" spans="1:13" customFormat="1">
      <c r="A8" s="5"/>
      <c r="B8" s="5"/>
      <c r="C8" s="5"/>
      <c r="D8" s="5"/>
      <c r="E8" s="5"/>
      <c r="F8" s="5"/>
      <c r="G8" s="5"/>
      <c r="H8" s="5"/>
      <c r="I8" s="5"/>
      <c r="J8" s="5"/>
    </row>
    <row r="9" spans="1:13" customFormat="1">
      <c r="A9" s="4" t="s">
        <v>2599</v>
      </c>
      <c r="B9" s="4"/>
      <c r="C9" s="5"/>
      <c r="D9" s="5"/>
      <c r="E9" s="24"/>
      <c r="F9" s="24"/>
      <c r="G9" s="24"/>
      <c r="H9" s="24"/>
      <c r="I9" s="24"/>
      <c r="J9" s="24"/>
    </row>
    <row r="10" spans="1:13" customFormat="1">
      <c r="A10" s="218" t="s">
        <v>2600</v>
      </c>
      <c r="B10" s="30" t="s">
        <v>2601</v>
      </c>
      <c r="C10" s="5"/>
      <c r="D10" s="22" t="s">
        <v>2602</v>
      </c>
      <c r="E10" s="20">
        <v>522221</v>
      </c>
      <c r="F10" s="20">
        <v>750694.00000001001</v>
      </c>
      <c r="G10" s="20">
        <v>499992.00000001001</v>
      </c>
      <c r="H10" s="20">
        <v>564612.99999998999</v>
      </c>
      <c r="I10" s="20">
        <v>822439</v>
      </c>
      <c r="J10" s="20">
        <v>877952.00000001001</v>
      </c>
    </row>
    <row r="11" spans="1:13" customFormat="1">
      <c r="A11" s="5"/>
      <c r="B11" s="30"/>
      <c r="C11" s="5"/>
      <c r="D11" s="5"/>
      <c r="E11" s="5"/>
      <c r="F11" s="5"/>
      <c r="G11" s="5"/>
      <c r="H11" s="5"/>
      <c r="I11" s="5"/>
      <c r="J11" s="5"/>
    </row>
    <row r="12" spans="1:13" customFormat="1">
      <c r="A12" s="4" t="s">
        <v>2603</v>
      </c>
      <c r="B12" s="30"/>
      <c r="C12" s="5"/>
      <c r="D12" s="5"/>
      <c r="E12" s="24"/>
      <c r="F12" s="24"/>
      <c r="G12" s="24"/>
      <c r="H12" s="24"/>
      <c r="I12" s="24"/>
      <c r="J12" s="24"/>
    </row>
    <row r="13" spans="1:13" customFormat="1">
      <c r="A13" s="30" t="s">
        <v>2604</v>
      </c>
      <c r="B13" s="30" t="s">
        <v>2605</v>
      </c>
      <c r="C13" s="5"/>
      <c r="D13" s="22" t="s">
        <v>2606</v>
      </c>
      <c r="E13" s="20">
        <v>522221</v>
      </c>
      <c r="F13" s="20">
        <v>750694.00000001001</v>
      </c>
      <c r="G13" s="20">
        <v>499992.00000001001</v>
      </c>
      <c r="H13" s="20">
        <v>564612.99999998999</v>
      </c>
      <c r="I13" s="20">
        <v>822439</v>
      </c>
      <c r="J13" s="20">
        <v>877952.00000001001</v>
      </c>
    </row>
    <row r="14" spans="1:13" customFormat="1">
      <c r="A14" s="5"/>
      <c r="B14" s="5"/>
      <c r="C14" s="5"/>
      <c r="D14" s="5"/>
      <c r="E14" s="5"/>
      <c r="F14" s="5"/>
      <c r="G14" s="5"/>
      <c r="H14" s="5"/>
      <c r="I14" s="5"/>
      <c r="J14" s="5"/>
    </row>
    <row r="15" spans="1:13" customFormat="1">
      <c r="A15" s="4" t="s">
        <v>2607</v>
      </c>
      <c r="B15" s="5"/>
      <c r="C15" s="5"/>
      <c r="D15" s="5"/>
      <c r="E15" s="24"/>
      <c r="F15" s="24"/>
      <c r="G15" s="24"/>
      <c r="H15" s="24"/>
      <c r="I15" s="24"/>
      <c r="J15" s="24"/>
    </row>
    <row r="16" spans="1:13" customFormat="1">
      <c r="A16" s="79" t="s">
        <v>2608</v>
      </c>
      <c r="B16" s="5" t="s">
        <v>2609</v>
      </c>
      <c r="C16" s="5"/>
      <c r="D16" s="22" t="s">
        <v>2610</v>
      </c>
      <c r="E16" s="20">
        <v>19462.41</v>
      </c>
      <c r="F16" s="20">
        <v>19701.046999999999</v>
      </c>
      <c r="G16" s="20">
        <v>19619.883999999998</v>
      </c>
      <c r="H16" s="20">
        <v>19910.014999999999</v>
      </c>
      <c r="I16" s="20">
        <v>19954.185000000001</v>
      </c>
      <c r="J16" s="20">
        <v>19558.955000000002</v>
      </c>
    </row>
    <row r="17" spans="1:10" customFormat="1">
      <c r="A17" s="16" t="s">
        <v>2611</v>
      </c>
      <c r="B17" s="5" t="s">
        <v>2612</v>
      </c>
      <c r="C17" s="5"/>
      <c r="D17" s="22" t="s">
        <v>2613</v>
      </c>
      <c r="E17" s="335">
        <v>5.1231784758414003</v>
      </c>
      <c r="F17" s="335">
        <v>5.2524112043385003</v>
      </c>
      <c r="G17" s="336">
        <v>5.5451194308794003</v>
      </c>
      <c r="H17" s="336">
        <v>5.5564197214317002</v>
      </c>
      <c r="I17" s="337">
        <v>6.6615298996172996</v>
      </c>
      <c r="J17" s="337">
        <v>6.3092532295309001</v>
      </c>
    </row>
    <row r="18" spans="1:10" customFormat="1"/>
    <row r="19" spans="1:10" customFormat="1"/>
    <row r="20" spans="1:10">
      <c r="A20" s="76"/>
      <c r="I20" s="71"/>
      <c r="J20" s="71"/>
    </row>
    <row r="21" spans="1:10">
      <c r="A21" s="30"/>
      <c r="D21" s="24"/>
      <c r="E21" s="24"/>
      <c r="F21" s="24"/>
      <c r="I21" s="71"/>
      <c r="J21" s="71"/>
    </row>
    <row r="22" spans="1:10">
      <c r="I22" s="71"/>
      <c r="J22" s="71"/>
    </row>
    <row r="23" spans="1:10">
      <c r="I23" s="71"/>
      <c r="J23" s="71"/>
    </row>
    <row r="24" spans="1:10">
      <c r="I24" s="71"/>
      <c r="J24" s="71"/>
    </row>
    <row r="25" spans="1:10">
      <c r="I25" s="71"/>
      <c r="J25" s="71"/>
    </row>
    <row r="26" spans="1:10">
      <c r="I26" s="71"/>
      <c r="J26" s="71"/>
    </row>
    <row r="27" spans="1:10">
      <c r="I27" s="71"/>
      <c r="J27" s="71"/>
    </row>
    <row r="28" spans="1:10">
      <c r="I28" s="71"/>
      <c r="J28" s="71"/>
    </row>
    <row r="29" spans="1:10">
      <c r="I29" s="71"/>
      <c r="J29" s="71"/>
    </row>
    <row r="30" spans="1:10">
      <c r="I30" s="71"/>
      <c r="J30" s="71"/>
    </row>
    <row r="31" spans="1:10">
      <c r="I31" s="71"/>
      <c r="J31" s="71"/>
    </row>
    <row r="32" spans="1:10">
      <c r="I32" s="71"/>
      <c r="J32" s="71"/>
    </row>
    <row r="33" spans="1:10">
      <c r="A33" s="30"/>
      <c r="I33" s="71"/>
      <c r="J33" s="71"/>
    </row>
    <row r="34" spans="1:10">
      <c r="I34" s="71"/>
      <c r="J34" s="71"/>
    </row>
    <row r="35" spans="1:10">
      <c r="I35" s="71"/>
      <c r="J35" s="71"/>
    </row>
    <row r="36" spans="1:10">
      <c r="A36" s="30"/>
      <c r="I36" s="71"/>
      <c r="J36" s="71"/>
    </row>
    <row r="37" spans="1:10">
      <c r="I37" s="71"/>
      <c r="J37" s="71"/>
    </row>
    <row r="38" spans="1:10">
      <c r="I38" s="71"/>
      <c r="J38" s="71"/>
    </row>
    <row r="39" spans="1:10">
      <c r="I39" s="71"/>
      <c r="J39" s="71"/>
    </row>
    <row r="40" spans="1:10">
      <c r="I40" s="71"/>
      <c r="J40" s="71"/>
    </row>
    <row r="41" spans="1:10">
      <c r="I41" s="71"/>
      <c r="J41" s="71"/>
    </row>
    <row r="42" spans="1:10">
      <c r="I42" s="71"/>
      <c r="J42" s="71"/>
    </row>
    <row r="43" spans="1:10">
      <c r="I43" s="71"/>
      <c r="J43" s="71"/>
    </row>
    <row r="44" spans="1:10">
      <c r="I44" s="71"/>
      <c r="J44" s="71"/>
    </row>
    <row r="45" spans="1:10">
      <c r="I45" s="71"/>
      <c r="J45" s="71"/>
    </row>
    <row r="46" spans="1:10">
      <c r="I46" s="71"/>
      <c r="J46" s="71"/>
    </row>
    <row r="47" spans="1:10">
      <c r="I47" s="71"/>
      <c r="J47" s="71"/>
    </row>
    <row r="48" spans="1:10">
      <c r="I48" s="71"/>
      <c r="J48" s="71"/>
    </row>
    <row r="49" spans="9:10">
      <c r="I49" s="71"/>
      <c r="J49" s="71"/>
    </row>
  </sheetData>
  <conditionalFormatting sqref="F6:H7">
    <cfRule type="cellIs" dxfId="216" priority="30" operator="equal">
      <formula>"-"</formula>
    </cfRule>
  </conditionalFormatting>
  <conditionalFormatting sqref="F6:G7">
    <cfRule type="cellIs" dxfId="215" priority="28" stopIfTrue="1" operator="equal">
      <formula>"-"</formula>
    </cfRule>
    <cfRule type="containsText" dxfId="214" priority="29" stopIfTrue="1" operator="containsText" text="leer">
      <formula>NOT(ISERROR(SEARCH("leer",F6)))</formula>
    </cfRule>
  </conditionalFormatting>
  <conditionalFormatting sqref="E6">
    <cfRule type="cellIs" dxfId="213" priority="27" operator="equal">
      <formula>"-"</formula>
    </cfRule>
  </conditionalFormatting>
  <conditionalFormatting sqref="E6">
    <cfRule type="cellIs" dxfId="212" priority="25" stopIfTrue="1" operator="equal">
      <formula>"-"</formula>
    </cfRule>
    <cfRule type="containsText" dxfId="211" priority="26" stopIfTrue="1" operator="containsText" text="leer">
      <formula>NOT(ISERROR(SEARCH("leer",E6)))</formula>
    </cfRule>
  </conditionalFormatting>
  <conditionalFormatting sqref="E7">
    <cfRule type="cellIs" dxfId="210" priority="24" operator="equal">
      <formula>"-"</formula>
    </cfRule>
  </conditionalFormatting>
  <conditionalFormatting sqref="E7">
    <cfRule type="cellIs" dxfId="209" priority="22" stopIfTrue="1" operator="equal">
      <formula>"-"</formula>
    </cfRule>
    <cfRule type="containsText" dxfId="208" priority="23" stopIfTrue="1" operator="containsText" text="leer">
      <formula>NOT(ISERROR(SEARCH("leer",E7)))</formula>
    </cfRule>
  </conditionalFormatting>
  <conditionalFormatting sqref="E7">
    <cfRule type="cellIs" dxfId="207" priority="21" operator="equal">
      <formula>"-"</formula>
    </cfRule>
  </conditionalFormatting>
  <conditionalFormatting sqref="E7">
    <cfRule type="cellIs" dxfId="206" priority="19" stopIfTrue="1" operator="equal">
      <formula>"-"</formula>
    </cfRule>
    <cfRule type="containsText" dxfId="205" priority="20" stopIfTrue="1" operator="containsText" text="leer">
      <formula>NOT(ISERROR(SEARCH("leer",E7)))</formula>
    </cfRule>
  </conditionalFormatting>
  <conditionalFormatting sqref="F16:G17 E10:J10 E13:J13 E16 H16:J16 H17">
    <cfRule type="cellIs" dxfId="204" priority="18" operator="equal">
      <formula>"-"</formula>
    </cfRule>
  </conditionalFormatting>
  <conditionalFormatting sqref="E10:J10 E13:J13 E16:J16 F17:G17">
    <cfRule type="cellIs" dxfId="203" priority="16" stopIfTrue="1" operator="equal">
      <formula>"-"</formula>
    </cfRule>
    <cfRule type="containsText" dxfId="202" priority="17" stopIfTrue="1" operator="containsText" text="leer">
      <formula>NOT(ISERROR(SEARCH("leer",E10)))</formula>
    </cfRule>
  </conditionalFormatting>
  <conditionalFormatting sqref="E10">
    <cfRule type="cellIs" dxfId="201" priority="15" operator="equal">
      <formula>"-"</formula>
    </cfRule>
  </conditionalFormatting>
  <conditionalFormatting sqref="E13">
    <cfRule type="cellIs" dxfId="200" priority="14" operator="equal">
      <formula>"-"</formula>
    </cfRule>
  </conditionalFormatting>
  <conditionalFormatting sqref="E16">
    <cfRule type="cellIs" dxfId="199" priority="13" operator="equal">
      <formula>"-"</formula>
    </cfRule>
  </conditionalFormatting>
  <conditionalFormatting sqref="E17">
    <cfRule type="cellIs" dxfId="198" priority="12" operator="equal">
      <formula>"-"</formula>
    </cfRule>
  </conditionalFormatting>
  <conditionalFormatting sqref="E17">
    <cfRule type="cellIs" dxfId="197" priority="10" stopIfTrue="1" operator="equal">
      <formula>"-"</formula>
    </cfRule>
    <cfRule type="containsText" dxfId="196" priority="11" stopIfTrue="1" operator="containsText" text="leer">
      <formula>NOT(ISERROR(SEARCH("leer",E17)))</formula>
    </cfRule>
  </conditionalFormatting>
  <conditionalFormatting sqref="E13">
    <cfRule type="cellIs" dxfId="195" priority="9" operator="equal">
      <formula>"-"</formula>
    </cfRule>
  </conditionalFormatting>
  <conditionalFormatting sqref="E16">
    <cfRule type="cellIs" dxfId="194" priority="8" operator="equal">
      <formula>"-"</formula>
    </cfRule>
  </conditionalFormatting>
  <conditionalFormatting sqref="E16">
    <cfRule type="cellIs" dxfId="193" priority="7" operator="equal">
      <formula>"-"</formula>
    </cfRule>
  </conditionalFormatting>
  <conditionalFormatting sqref="E17">
    <cfRule type="cellIs" dxfId="192" priority="6" operator="equal">
      <formula>"-"</formula>
    </cfRule>
  </conditionalFormatting>
  <conditionalFormatting sqref="E17">
    <cfRule type="cellIs" dxfId="191" priority="4" stopIfTrue="1" operator="equal">
      <formula>"-"</formula>
    </cfRule>
    <cfRule type="containsText" dxfId="190" priority="5" stopIfTrue="1" operator="containsText" text="leer">
      <formula>NOT(ISERROR(SEARCH("leer",E17)))</formula>
    </cfRule>
  </conditionalFormatting>
  <conditionalFormatting sqref="E17">
    <cfRule type="cellIs" dxfId="189" priority="3" operator="equal">
      <formula>"-"</formula>
    </cfRule>
  </conditionalFormatting>
  <conditionalFormatting sqref="E17">
    <cfRule type="cellIs" dxfId="188" priority="1" stopIfTrue="1" operator="equal">
      <formula>"-"</formula>
    </cfRule>
    <cfRule type="containsText" dxfId="187" priority="2" stopIfTrue="1" operator="containsText" text="leer">
      <formula>NOT(ISERROR(SEARCH("leer",E17)))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5"/>
  <sheetViews>
    <sheetView showRuler="0" workbookViewId="0">
      <selection activeCell="E7" sqref="E7"/>
    </sheetView>
  </sheetViews>
  <sheetFormatPr baseColWidth="10" defaultColWidth="10.7109375" defaultRowHeight="12.75"/>
  <cols>
    <col min="1" max="1" width="48.85546875" style="5" customWidth="1"/>
    <col min="2" max="2" width="40.42578125" style="5" customWidth="1"/>
    <col min="3" max="3" width="8.140625" style="8" customWidth="1"/>
    <col min="4" max="5" width="12.28515625" style="22" customWidth="1"/>
    <col min="6" max="6" width="7.85546875" style="22" customWidth="1"/>
    <col min="7" max="7" width="12.28515625" style="22" customWidth="1"/>
    <col min="8" max="8" width="7.85546875" style="22" customWidth="1"/>
    <col min="9" max="9" width="10.7109375" style="5"/>
    <col min="10" max="10" width="7.85546875" style="5" customWidth="1"/>
    <col min="11" max="11" width="10.7109375" style="5"/>
    <col min="12" max="12" width="7.85546875" style="5" customWidth="1"/>
    <col min="13" max="13" width="10.7109375" style="5"/>
    <col min="14" max="14" width="7.85546875" style="5" customWidth="1"/>
    <col min="15" max="15" width="11.85546875" style="5" customWidth="1"/>
    <col min="16" max="16" width="7.85546875" style="5" customWidth="1"/>
    <col min="18" max="18" width="7.85546875" customWidth="1"/>
    <col min="20" max="16384" width="10.7109375" style="5"/>
  </cols>
  <sheetData>
    <row r="1" spans="1:19">
      <c r="A1" s="97" t="s">
        <v>2614</v>
      </c>
    </row>
    <row r="2" spans="1:19">
      <c r="A2" s="97"/>
    </row>
    <row r="3" spans="1:19" s="4" customFormat="1">
      <c r="A3" s="4" t="s">
        <v>2615</v>
      </c>
      <c r="C3" s="3" t="s">
        <v>2616</v>
      </c>
      <c r="D3" t="s">
        <v>2617</v>
      </c>
      <c r="E3" s="24">
        <v>2013</v>
      </c>
      <c r="F3" s="76" t="s">
        <v>2618</v>
      </c>
      <c r="G3" s="24">
        <v>2012</v>
      </c>
      <c r="H3" s="76" t="s">
        <v>2619</v>
      </c>
      <c r="I3" s="24">
        <v>2011</v>
      </c>
      <c r="J3" s="202" t="s">
        <v>2620</v>
      </c>
      <c r="K3" s="24">
        <v>2010</v>
      </c>
      <c r="L3" s="202" t="s">
        <v>2621</v>
      </c>
      <c r="M3" s="24">
        <v>2009</v>
      </c>
      <c r="N3" s="202" t="s">
        <v>2622</v>
      </c>
      <c r="O3" s="24">
        <v>2008</v>
      </c>
      <c r="P3" s="202" t="s">
        <v>2623</v>
      </c>
      <c r="Q3"/>
      <c r="R3"/>
      <c r="S3"/>
    </row>
    <row r="4" spans="1:19" s="4" customFormat="1">
      <c r="C4" s="110"/>
      <c r="D4" s="22"/>
      <c r="E4" s="22"/>
      <c r="F4" s="22"/>
      <c r="G4" s="22"/>
      <c r="H4" s="22"/>
      <c r="I4" s="24"/>
      <c r="J4" s="24"/>
      <c r="K4" s="24"/>
      <c r="L4" s="24"/>
      <c r="M4" s="24"/>
      <c r="N4" s="24"/>
      <c r="O4" s="24"/>
      <c r="P4" s="24"/>
      <c r="Q4"/>
      <c r="R4"/>
      <c r="S4"/>
    </row>
    <row r="5" spans="1:19" s="4" customFormat="1">
      <c r="A5" s="4" t="s">
        <v>2624</v>
      </c>
      <c r="C5" s="110"/>
      <c r="D5" s="22"/>
      <c r="E5" s="22"/>
      <c r="F5" s="22"/>
      <c r="G5" s="22"/>
      <c r="H5" s="22"/>
      <c r="I5" s="24"/>
      <c r="J5" s="24"/>
      <c r="K5" s="24"/>
      <c r="L5" s="24"/>
      <c r="M5" s="24"/>
      <c r="N5" s="24"/>
      <c r="O5" s="24"/>
      <c r="P5" s="24"/>
      <c r="Q5"/>
      <c r="R5"/>
      <c r="S5"/>
    </row>
    <row r="6" spans="1:19">
      <c r="A6" s="83" t="s">
        <v>2625</v>
      </c>
      <c r="J6" s="41"/>
      <c r="L6" s="41"/>
      <c r="N6" s="41"/>
      <c r="P6" s="41"/>
    </row>
    <row r="7" spans="1:19">
      <c r="A7" s="30" t="s">
        <v>2626</v>
      </c>
      <c r="B7" s="5" t="s">
        <v>2627</v>
      </c>
      <c r="C7" s="137">
        <v>3</v>
      </c>
      <c r="D7" s="22" t="s">
        <v>2628</v>
      </c>
      <c r="E7" s="20">
        <v>438222.84899869998</v>
      </c>
      <c r="G7" s="20">
        <v>463384.27049690002</v>
      </c>
      <c r="I7" s="20">
        <v>452521.89638575999</v>
      </c>
      <c r="J7" s="41"/>
      <c r="K7" s="20">
        <v>462908.03959566</v>
      </c>
      <c r="L7" s="41"/>
      <c r="M7" s="20">
        <v>450501.37494419003</v>
      </c>
      <c r="N7" s="41"/>
      <c r="O7" s="20">
        <v>468209.54691204999</v>
      </c>
      <c r="P7" s="41"/>
    </row>
    <row r="8" spans="1:19">
      <c r="A8" s="16" t="s">
        <v>2629</v>
      </c>
      <c r="B8" s="5" t="s">
        <v>2630</v>
      </c>
      <c r="C8" s="137">
        <v>3</v>
      </c>
      <c r="D8" s="22" t="s">
        <v>2631</v>
      </c>
      <c r="E8" s="20">
        <v>194588.46703647001</v>
      </c>
      <c r="F8" s="271">
        <f>E8/$E$7</f>
        <v>0.44403998440767584</v>
      </c>
      <c r="G8" s="20">
        <v>194117.00220858</v>
      </c>
      <c r="H8" s="280">
        <f>G8/G$7</f>
        <v>0.41891150513249592</v>
      </c>
      <c r="I8" s="20">
        <v>187930.12699004999</v>
      </c>
      <c r="J8" s="271">
        <f>I8/I$7</f>
        <v>0.41529510171999667</v>
      </c>
      <c r="K8" s="20">
        <v>189820.20376693999</v>
      </c>
      <c r="L8" s="271">
        <f>K8/K$7</f>
        <v>0.41006028742284056</v>
      </c>
      <c r="M8" s="20">
        <v>183651.79345283</v>
      </c>
      <c r="N8" s="271">
        <f>M8/M$7</f>
        <v>0.40766089443252318</v>
      </c>
      <c r="O8" s="20">
        <v>187580.48016425999</v>
      </c>
      <c r="P8" s="271">
        <f>O8/O$7</f>
        <v>0.40063360818120125</v>
      </c>
    </row>
    <row r="9" spans="1:19">
      <c r="A9" s="25" t="s">
        <v>2632</v>
      </c>
      <c r="B9" s="5" t="s">
        <v>2633</v>
      </c>
      <c r="C9" s="137">
        <v>3</v>
      </c>
      <c r="D9" s="22" t="s">
        <v>2634</v>
      </c>
      <c r="E9" s="19">
        <v>172113.66100520999</v>
      </c>
      <c r="F9" s="271">
        <f t="shared" ref="F9:F15" si="0">E9/$E$7</f>
        <v>0.39275373568145594</v>
      </c>
      <c r="G9" s="19">
        <v>167404.45373204001</v>
      </c>
      <c r="H9" s="280">
        <f>G9/G$7</f>
        <v>0.36126486026926957</v>
      </c>
      <c r="I9" s="19">
        <v>163453.15186467001</v>
      </c>
      <c r="J9" s="271">
        <f t="shared" ref="J9:L15" si="1">I9/I$7</f>
        <v>0.36120495642343814</v>
      </c>
      <c r="K9" s="19">
        <v>160574.24790861001</v>
      </c>
      <c r="L9" s="271">
        <f t="shared" si="1"/>
        <v>0.34688152758994656</v>
      </c>
      <c r="M9" s="19">
        <v>153906.40246034</v>
      </c>
      <c r="N9" s="271">
        <f t="shared" ref="N9:N11" si="2">M9/M$7</f>
        <v>0.3416335909727391</v>
      </c>
      <c r="O9" s="19">
        <v>155897.87828582001</v>
      </c>
      <c r="P9" s="271">
        <f t="shared" ref="P9:P11" si="3">O9/O$7</f>
        <v>0.33296603906093436</v>
      </c>
    </row>
    <row r="10" spans="1:19">
      <c r="A10" s="25" t="s">
        <v>2635</v>
      </c>
      <c r="B10" s="5" t="s">
        <v>2636</v>
      </c>
      <c r="C10" s="137">
        <v>3</v>
      </c>
      <c r="D10" s="22" t="s">
        <v>2637</v>
      </c>
      <c r="E10" s="19">
        <v>19330.667760483</v>
      </c>
      <c r="F10" s="271">
        <f t="shared" si="0"/>
        <v>4.4111501270761778E-2</v>
      </c>
      <c r="G10" s="19">
        <v>23633.240579706999</v>
      </c>
      <c r="H10" s="280">
        <f t="shared" ref="H10:H15" si="4">G10/G$7</f>
        <v>5.1001387151886721E-2</v>
      </c>
      <c r="I10" s="19">
        <v>22305.195509869998</v>
      </c>
      <c r="J10" s="271">
        <f t="shared" si="1"/>
        <v>4.9290864570353421E-2</v>
      </c>
      <c r="K10" s="19">
        <v>27143.904799631</v>
      </c>
      <c r="L10" s="271">
        <f t="shared" si="1"/>
        <v>5.8637790830637991E-2</v>
      </c>
      <c r="M10" s="19">
        <v>27473.667704315001</v>
      </c>
      <c r="N10" s="271">
        <f t="shared" si="2"/>
        <v>6.0984647844234775E-2</v>
      </c>
      <c r="O10" s="19">
        <v>29583.475713479002</v>
      </c>
      <c r="P10" s="271">
        <f t="shared" si="3"/>
        <v>6.3184264200909293E-2</v>
      </c>
    </row>
    <row r="11" spans="1:19">
      <c r="A11" s="25" t="s">
        <v>2638</v>
      </c>
      <c r="B11" s="5" t="s">
        <v>2639</v>
      </c>
      <c r="C11" s="137">
        <v>3</v>
      </c>
      <c r="D11" s="22" t="s">
        <v>2640</v>
      </c>
      <c r="E11" s="19">
        <v>3459.0579202375002</v>
      </c>
      <c r="F11" s="271">
        <f t="shared" si="0"/>
        <v>7.8933764593542722E-3</v>
      </c>
      <c r="G11" s="19">
        <v>3429.09584</v>
      </c>
      <c r="H11" s="280">
        <f t="shared" si="4"/>
        <v>7.400112732188522E-3</v>
      </c>
      <c r="I11" s="19">
        <v>2547.0478975000001</v>
      </c>
      <c r="J11" s="271">
        <f t="shared" si="1"/>
        <v>5.628562767554403E-3</v>
      </c>
      <c r="K11" s="19">
        <v>2450.6872975000001</v>
      </c>
      <c r="L11" s="271">
        <f t="shared" si="1"/>
        <v>5.2941126268634727E-3</v>
      </c>
      <c r="M11" s="19">
        <v>2577.22255</v>
      </c>
      <c r="N11" s="271">
        <f t="shared" si="2"/>
        <v>5.7207873124011594E-3</v>
      </c>
      <c r="O11" s="19">
        <v>2379.4535500000002</v>
      </c>
      <c r="P11" s="271">
        <f t="shared" si="3"/>
        <v>5.0820269806394281E-3</v>
      </c>
    </row>
    <row r="12" spans="1:19">
      <c r="A12" s="16" t="s">
        <v>2641</v>
      </c>
      <c r="B12" s="5" t="s">
        <v>2642</v>
      </c>
      <c r="C12" s="137">
        <v>3</v>
      </c>
      <c r="D12" s="22" t="s">
        <v>2643</v>
      </c>
      <c r="E12" s="20">
        <v>17896.157059772999</v>
      </c>
      <c r="F12" s="271">
        <f t="shared" si="0"/>
        <v>4.0838028187403091E-2</v>
      </c>
      <c r="G12" s="20">
        <v>19732.195886163001</v>
      </c>
      <c r="H12" s="280">
        <f t="shared" si="4"/>
        <v>4.258279174000363E-2</v>
      </c>
      <c r="I12" s="20">
        <v>20178.439354245002</v>
      </c>
      <c r="J12" s="271">
        <f>I12/I$7</f>
        <v>4.4591078388488734E-2</v>
      </c>
      <c r="K12" s="20">
        <v>23782.612039129999</v>
      </c>
      <c r="L12" s="271">
        <f>K12/K$7</f>
        <v>5.1376537032935501E-2</v>
      </c>
      <c r="M12" s="20">
        <v>23760.538001563</v>
      </c>
      <c r="N12" s="271">
        <f>M12/M$7</f>
        <v>5.2742431706244076E-2</v>
      </c>
      <c r="O12" s="20">
        <v>24502.194764779</v>
      </c>
      <c r="P12" s="271">
        <f>O12/O$7</f>
        <v>5.2331685516403131E-2</v>
      </c>
    </row>
    <row r="13" spans="1:19">
      <c r="A13" s="25" t="s">
        <v>2644</v>
      </c>
      <c r="B13" s="5" t="s">
        <v>2645</v>
      </c>
      <c r="C13" s="137">
        <v>3</v>
      </c>
      <c r="D13" s="22" t="s">
        <v>2646</v>
      </c>
      <c r="E13" s="19">
        <v>2018.7475428550999</v>
      </c>
      <c r="F13" s="271">
        <f t="shared" si="0"/>
        <v>4.606668838623448E-3</v>
      </c>
      <c r="G13" s="19">
        <v>2204.8249142835002</v>
      </c>
      <c r="H13" s="280">
        <f t="shared" si="4"/>
        <v>4.7580918357871841E-3</v>
      </c>
      <c r="I13" s="19">
        <v>1995.5198857123</v>
      </c>
      <c r="J13" s="271">
        <f t="shared" si="1"/>
        <v>4.409775309549187E-3</v>
      </c>
      <c r="K13" s="19">
        <v>2715.7055999971999</v>
      </c>
      <c r="L13" s="271">
        <f t="shared" si="1"/>
        <v>5.8666200793775561E-3</v>
      </c>
      <c r="M13" s="19">
        <v>1595.5510857126999</v>
      </c>
      <c r="N13" s="271">
        <f t="shared" ref="N13:N15" si="5">M13/M$7</f>
        <v>3.5417230100804097E-3</v>
      </c>
      <c r="O13" s="19">
        <v>3046.2809142826</v>
      </c>
      <c r="P13" s="271">
        <f t="shared" ref="P13:P15" si="6">O13/O$7</f>
        <v>6.5062340876505522E-3</v>
      </c>
    </row>
    <row r="14" spans="1:19">
      <c r="A14" s="262" t="s">
        <v>2647</v>
      </c>
      <c r="B14" s="32" t="s">
        <v>2648</v>
      </c>
      <c r="C14" s="171" t="s">
        <v>2649</v>
      </c>
      <c r="D14" s="212" t="s">
        <v>2650</v>
      </c>
      <c r="E14" s="217">
        <v>15713.452999442999</v>
      </c>
      <c r="F14" s="271">
        <f t="shared" si="0"/>
        <v>3.5857219757816909E-2</v>
      </c>
      <c r="G14" s="217">
        <v>17471.471123443</v>
      </c>
      <c r="H14" s="280">
        <f t="shared" si="4"/>
        <v>3.7704066011364279E-2</v>
      </c>
      <c r="I14" s="217">
        <v>18175.594373929998</v>
      </c>
      <c r="J14" s="271">
        <f t="shared" si="1"/>
        <v>4.0165115807867788E-2</v>
      </c>
      <c r="K14" s="217">
        <v>21059.873302625001</v>
      </c>
      <c r="L14" s="271">
        <f t="shared" si="1"/>
        <v>4.5494723576242783E-2</v>
      </c>
      <c r="M14" s="217">
        <v>22157.559229500999</v>
      </c>
      <c r="N14" s="271">
        <f t="shared" si="5"/>
        <v>4.9184221096430544E-2</v>
      </c>
      <c r="O14" s="217">
        <v>21455.913850497</v>
      </c>
      <c r="P14" s="271">
        <f t="shared" si="6"/>
        <v>4.5825451428753862E-2</v>
      </c>
      <c r="Q14" s="149"/>
    </row>
    <row r="15" spans="1:19">
      <c r="A15" s="251" t="s">
        <v>2651</v>
      </c>
      <c r="B15" s="32" t="s">
        <v>2652</v>
      </c>
      <c r="C15" s="137">
        <v>3</v>
      </c>
      <c r="D15" s="212" t="s">
        <v>2653</v>
      </c>
      <c r="E15" s="217">
        <v>225738.22490244999</v>
      </c>
      <c r="F15" s="271">
        <f t="shared" si="0"/>
        <v>0.51512198740490522</v>
      </c>
      <c r="G15" s="217">
        <v>249535.07240214999</v>
      </c>
      <c r="H15" s="280">
        <f t="shared" si="4"/>
        <v>0.53850570312748536</v>
      </c>
      <c r="I15" s="217">
        <v>244413.33004145999</v>
      </c>
      <c r="J15" s="271">
        <f t="shared" si="1"/>
        <v>0.54011381989150353</v>
      </c>
      <c r="K15" s="217">
        <v>249305.22378959</v>
      </c>
      <c r="L15" s="271">
        <f t="shared" si="1"/>
        <v>0.53856317554422395</v>
      </c>
      <c r="M15" s="217">
        <v>243089.04348980001</v>
      </c>
      <c r="N15" s="271">
        <f t="shared" si="5"/>
        <v>0.53959667386123933</v>
      </c>
      <c r="O15" s="217">
        <v>256126.87198301</v>
      </c>
      <c r="P15" s="271">
        <f t="shared" si="6"/>
        <v>0.54703470630239348</v>
      </c>
      <c r="Q15" s="149"/>
    </row>
    <row r="16" spans="1:19">
      <c r="C16" s="172"/>
      <c r="G16" s="281"/>
    </row>
    <row r="17" spans="1:17">
      <c r="A17" s="83" t="s">
        <v>2654</v>
      </c>
      <c r="C17" s="172"/>
      <c r="G17" s="281"/>
    </row>
    <row r="18" spans="1:17">
      <c r="A18" s="5" t="s">
        <v>2655</v>
      </c>
      <c r="B18" s="5" t="s">
        <v>2656</v>
      </c>
      <c r="C18" s="137">
        <v>3</v>
      </c>
      <c r="D18" s="22" t="s">
        <v>2657</v>
      </c>
      <c r="E18" s="19">
        <v>136961.49358429</v>
      </c>
      <c r="F18" s="271">
        <f>E18/$E$7</f>
        <v>0.31253845822333265</v>
      </c>
      <c r="G18" s="19">
        <v>173062.03609251999</v>
      </c>
      <c r="H18" s="271">
        <f t="shared" ref="H18:P22" si="7">G18/G$7</f>
        <v>0.37347412743842318</v>
      </c>
      <c r="I18" s="19">
        <v>165980.14543865001</v>
      </c>
      <c r="J18" s="271">
        <f t="shared" si="7"/>
        <v>0.36678920238846829</v>
      </c>
      <c r="K18" s="19">
        <v>174974.64569460001</v>
      </c>
      <c r="L18" s="271">
        <f t="shared" si="7"/>
        <v>0.37799007735410367</v>
      </c>
      <c r="M18" s="19">
        <v>169824.95251654999</v>
      </c>
      <c r="N18" s="271">
        <f t="shared" si="7"/>
        <v>0.37696877737074302</v>
      </c>
      <c r="O18" s="19">
        <v>188180.07070114001</v>
      </c>
      <c r="P18" s="271">
        <f t="shared" si="7"/>
        <v>0.40191421115231629</v>
      </c>
    </row>
    <row r="19" spans="1:17" customFormat="1">
      <c r="A19" s="5" t="s">
        <v>2658</v>
      </c>
      <c r="B19" s="5" t="s">
        <v>2659</v>
      </c>
      <c r="C19" s="137">
        <v>3</v>
      </c>
      <c r="D19" s="22" t="s">
        <v>2660</v>
      </c>
      <c r="E19" s="19">
        <v>91939.758522631004</v>
      </c>
      <c r="F19" s="271">
        <f t="shared" ref="F19:F22" si="8">E19/$E$7</f>
        <v>0.20980138012589972</v>
      </c>
      <c r="G19" s="19">
        <v>89784.368947794006</v>
      </c>
      <c r="H19" s="271">
        <f t="shared" si="7"/>
        <v>0.19375791252369376</v>
      </c>
      <c r="I19" s="19">
        <v>93830.118243107005</v>
      </c>
      <c r="J19" s="271">
        <f t="shared" si="7"/>
        <v>0.20734934373898214</v>
      </c>
      <c r="K19" s="19">
        <v>100472.35607302</v>
      </c>
      <c r="L19" s="271">
        <f t="shared" si="7"/>
        <v>0.21704603826017019</v>
      </c>
      <c r="M19" s="19">
        <v>103340.82732711</v>
      </c>
      <c r="N19" s="271">
        <f t="shared" si="7"/>
        <v>0.22939070350209761</v>
      </c>
      <c r="O19" s="19">
        <v>107918.98321352999</v>
      </c>
      <c r="P19" s="271">
        <f t="shared" si="7"/>
        <v>0.2304929148183342</v>
      </c>
    </row>
    <row r="20" spans="1:17" customFormat="1">
      <c r="A20" s="5" t="s">
        <v>2661</v>
      </c>
      <c r="B20" s="5" t="s">
        <v>2662</v>
      </c>
      <c r="C20" s="137">
        <v>3</v>
      </c>
      <c r="D20" s="22" t="s">
        <v>2663</v>
      </c>
      <c r="E20" s="19">
        <v>169239.93426459999</v>
      </c>
      <c r="F20" s="271">
        <f t="shared" si="8"/>
        <v>0.38619605219421604</v>
      </c>
      <c r="G20" s="19">
        <v>160444.57392641</v>
      </c>
      <c r="H20" s="271">
        <f t="shared" si="7"/>
        <v>0.34624518815530952</v>
      </c>
      <c r="I20" s="19">
        <v>153488.52727408</v>
      </c>
      <c r="J20" s="271">
        <f t="shared" si="7"/>
        <v>0.33918475216332095</v>
      </c>
      <c r="K20" s="19">
        <v>147979.95333565</v>
      </c>
      <c r="L20" s="271">
        <f t="shared" si="7"/>
        <v>0.31967462363563021</v>
      </c>
      <c r="M20" s="19">
        <v>138060.97788423</v>
      </c>
      <c r="N20" s="271">
        <f t="shared" si="7"/>
        <v>0.30646072478987119</v>
      </c>
      <c r="O20" s="19">
        <v>131422.12636781999</v>
      </c>
      <c r="P20" s="271">
        <f t="shared" si="7"/>
        <v>0.28069083006653589</v>
      </c>
    </row>
    <row r="21" spans="1:17" customFormat="1">
      <c r="A21" s="5" t="s">
        <v>2664</v>
      </c>
      <c r="B21" s="5" t="s">
        <v>2665</v>
      </c>
      <c r="C21" s="137">
        <v>3</v>
      </c>
      <c r="D21" s="22" t="s">
        <v>2666</v>
      </c>
      <c r="E21" s="19">
        <v>13807.289778881999</v>
      </c>
      <c r="F21" s="271">
        <f t="shared" si="8"/>
        <v>3.1507462037706206E-2</v>
      </c>
      <c r="G21" s="19">
        <v>13393.534932728</v>
      </c>
      <c r="H21" s="271">
        <f t="shared" ref="H21" si="9">G21/G$7</f>
        <v>2.8903732356658836E-2</v>
      </c>
      <c r="I21" s="19">
        <v>13524.201880822</v>
      </c>
      <c r="J21" s="271">
        <f t="shared" ref="J21" si="10">I21/I$7</f>
        <v>2.9886292771329377E-2</v>
      </c>
      <c r="K21" s="19">
        <v>13855.711418950999</v>
      </c>
      <c r="L21" s="271">
        <f t="shared" ref="L21" si="11">K21/K$7</f>
        <v>2.9931887618658899E-2</v>
      </c>
      <c r="M21" s="19">
        <v>13177.264762331</v>
      </c>
      <c r="N21" s="271">
        <f t="shared" ref="N21" si="12">M21/M$7</f>
        <v>2.9250220965393179E-2</v>
      </c>
      <c r="O21" s="19">
        <v>12867.494145221001</v>
      </c>
      <c r="P21" s="271">
        <f t="shared" ref="P21" si="13">O21/O$7</f>
        <v>2.7482340396698644E-2</v>
      </c>
    </row>
    <row r="22" spans="1:17" customFormat="1">
      <c r="A22" s="5" t="s">
        <v>2667</v>
      </c>
      <c r="B22" s="5" t="s">
        <v>2668</v>
      </c>
      <c r="C22" s="137">
        <v>3</v>
      </c>
      <c r="D22" s="22" t="s">
        <v>2669</v>
      </c>
      <c r="E22" s="19">
        <v>26274.372848297</v>
      </c>
      <c r="F22" s="271">
        <f t="shared" si="8"/>
        <v>5.9956647418845439E-2</v>
      </c>
      <c r="G22" s="19">
        <v>26699.756597441999</v>
      </c>
      <c r="H22" s="271">
        <f t="shared" si="7"/>
        <v>5.761903952590168E-2</v>
      </c>
      <c r="I22" s="19">
        <v>25698.903549092</v>
      </c>
      <c r="J22" s="271">
        <f t="shared" si="7"/>
        <v>5.67904089378794E-2</v>
      </c>
      <c r="K22" s="19">
        <v>25625.373073434999</v>
      </c>
      <c r="L22" s="271">
        <f t="shared" si="7"/>
        <v>5.5357373131428439E-2</v>
      </c>
      <c r="M22" s="19">
        <v>26097.352453969001</v>
      </c>
      <c r="N22" s="271">
        <f t="shared" si="7"/>
        <v>5.7929573371894923E-2</v>
      </c>
      <c r="O22" s="19">
        <v>27820.872484344</v>
      </c>
      <c r="P22" s="271">
        <f t="shared" si="7"/>
        <v>5.9419703566125623E-2</v>
      </c>
    </row>
    <row r="23" spans="1:17" customFormat="1">
      <c r="A23" s="16"/>
      <c r="B23" s="5"/>
      <c r="C23" s="172"/>
      <c r="D23" s="22"/>
      <c r="E23" s="22"/>
      <c r="F23" s="22"/>
      <c r="G23" s="281"/>
      <c r="H23" s="22"/>
      <c r="I23" s="5"/>
      <c r="J23" s="5"/>
      <c r="K23" s="5"/>
      <c r="L23" s="5"/>
      <c r="M23" s="5"/>
      <c r="N23" s="5"/>
      <c r="O23" s="5"/>
      <c r="P23" s="5"/>
    </row>
    <row r="24" spans="1:17" customFormat="1">
      <c r="A24" s="83" t="s">
        <v>2670</v>
      </c>
      <c r="C24" s="172"/>
      <c r="D24" s="22"/>
      <c r="E24" s="22"/>
      <c r="F24" s="22"/>
      <c r="G24" s="281"/>
      <c r="H24" s="22"/>
      <c r="I24" s="5"/>
      <c r="J24" s="5"/>
      <c r="K24" s="5"/>
      <c r="L24" s="5"/>
      <c r="M24" s="5"/>
      <c r="N24" s="5"/>
      <c r="O24" s="5"/>
      <c r="P24" s="5"/>
    </row>
    <row r="25" spans="1:17" customFormat="1">
      <c r="A25" s="30" t="s">
        <v>2671</v>
      </c>
      <c r="B25" s="5" t="s">
        <v>2672</v>
      </c>
      <c r="C25" s="137">
        <v>3</v>
      </c>
      <c r="D25" s="22" t="s">
        <v>2673</v>
      </c>
      <c r="E25" s="20">
        <v>82294.574148361993</v>
      </c>
      <c r="F25" s="271">
        <f>E25/$E$7</f>
        <v>0.1877916095347327</v>
      </c>
      <c r="G25" s="20">
        <v>88737.686718311001</v>
      </c>
      <c r="H25" s="271">
        <f t="shared" ref="H25:P36" si="14">G25/G$7</f>
        <v>0.19149913445088473</v>
      </c>
      <c r="I25" s="20">
        <v>92287.023473095003</v>
      </c>
      <c r="J25" s="271">
        <f t="shared" si="14"/>
        <v>0.20393935455981418</v>
      </c>
      <c r="K25" s="20">
        <v>104464.92315801</v>
      </c>
      <c r="L25" s="271">
        <f t="shared" si="14"/>
        <v>0.22567100638229964</v>
      </c>
      <c r="M25" s="20">
        <v>107480.22531631999</v>
      </c>
      <c r="N25" s="271">
        <f t="shared" si="14"/>
        <v>0.23857912826489172</v>
      </c>
      <c r="O25" s="20">
        <v>114517.33823343999</v>
      </c>
      <c r="P25" s="271">
        <f t="shared" si="14"/>
        <v>0.24458565398486268</v>
      </c>
    </row>
    <row r="26" spans="1:17" customFormat="1">
      <c r="A26" s="168" t="s">
        <v>2674</v>
      </c>
      <c r="B26" s="5" t="s">
        <v>2675</v>
      </c>
      <c r="C26" s="137">
        <v>3</v>
      </c>
      <c r="D26" s="22" t="s">
        <v>2676</v>
      </c>
      <c r="E26" s="215">
        <v>39220.227810506003</v>
      </c>
      <c r="F26" s="271">
        <f t="shared" ref="F26:F36" si="15">E26/$E$7</f>
        <v>8.9498363447092541E-2</v>
      </c>
      <c r="G26" s="215">
        <v>44296.101668768002</v>
      </c>
      <c r="H26" s="271">
        <f t="shared" si="14"/>
        <v>9.5592588029084463E-2</v>
      </c>
      <c r="I26" s="215">
        <v>46139.92550238</v>
      </c>
      <c r="J26" s="271">
        <f t="shared" si="14"/>
        <v>0.10196175228402038</v>
      </c>
      <c r="K26" s="215">
        <v>54373.168248428003</v>
      </c>
      <c r="L26" s="271">
        <f t="shared" si="14"/>
        <v>0.1174599782192631</v>
      </c>
      <c r="M26" s="215">
        <v>56229.771719666998</v>
      </c>
      <c r="N26" s="271">
        <f t="shared" si="14"/>
        <v>0.12481598247426653</v>
      </c>
      <c r="O26" s="215">
        <v>64487.981010902004</v>
      </c>
      <c r="P26" s="271">
        <f t="shared" si="14"/>
        <v>0.13773316122282239</v>
      </c>
    </row>
    <row r="27" spans="1:17" customFormat="1">
      <c r="A27" s="168" t="s">
        <v>2677</v>
      </c>
      <c r="B27" s="5" t="s">
        <v>2678</v>
      </c>
      <c r="C27" s="171" t="s">
        <v>2679</v>
      </c>
      <c r="D27" s="22" t="s">
        <v>2680</v>
      </c>
      <c r="E27" s="215">
        <v>26403.470072861001</v>
      </c>
      <c r="F27" s="271">
        <f t="shared" si="15"/>
        <v>6.0251240055580323E-2</v>
      </c>
      <c r="G27" s="215">
        <v>27938.693348749999</v>
      </c>
      <c r="H27" s="271">
        <f t="shared" si="14"/>
        <v>6.0292709803875195E-2</v>
      </c>
      <c r="I27" s="215">
        <v>30417.377096286</v>
      </c>
      <c r="J27" s="271">
        <f t="shared" si="14"/>
        <v>6.7217470224592596E-2</v>
      </c>
      <c r="K27" s="215">
        <v>34048.374247706</v>
      </c>
      <c r="L27" s="271">
        <f t="shared" si="14"/>
        <v>7.3553214321891033E-2</v>
      </c>
      <c r="M27" s="215">
        <v>34659.123500715003</v>
      </c>
      <c r="N27" s="271">
        <f t="shared" si="14"/>
        <v>7.6934556537166437E-2</v>
      </c>
      <c r="O27" s="215">
        <v>33722.489745400999</v>
      </c>
      <c r="P27" s="271">
        <f t="shared" si="14"/>
        <v>7.2024353129509208E-2</v>
      </c>
    </row>
    <row r="28" spans="1:17" customFormat="1">
      <c r="A28" s="142" t="s">
        <v>2681</v>
      </c>
      <c r="B28" s="5" t="s">
        <v>2682</v>
      </c>
      <c r="C28" s="137">
        <v>3</v>
      </c>
      <c r="D28" s="22" t="s">
        <v>2683</v>
      </c>
      <c r="E28" s="20">
        <v>355928.27485033002</v>
      </c>
      <c r="F28" s="271">
        <f t="shared" si="15"/>
        <v>0.81220839046524917</v>
      </c>
      <c r="G28" s="20">
        <v>374646.58377858001</v>
      </c>
      <c r="H28" s="271">
        <f t="shared" si="14"/>
        <v>0.80850086554909584</v>
      </c>
      <c r="I28" s="20">
        <v>360234.87291266001</v>
      </c>
      <c r="J28" s="271">
        <f t="shared" si="14"/>
        <v>0.79606064544017485</v>
      </c>
      <c r="K28" s="20">
        <v>358443.11643764999</v>
      </c>
      <c r="L28" s="271">
        <f t="shared" si="14"/>
        <v>0.77432899361770036</v>
      </c>
      <c r="M28" s="20">
        <v>343021.14962787001</v>
      </c>
      <c r="N28" s="271">
        <f t="shared" si="14"/>
        <v>0.7614208717351082</v>
      </c>
      <c r="O28" s="20">
        <v>353692.20867860998</v>
      </c>
      <c r="P28" s="271">
        <f t="shared" si="14"/>
        <v>0.75541434601513724</v>
      </c>
    </row>
    <row r="29" spans="1:17" customFormat="1">
      <c r="A29" s="16" t="s">
        <v>2684</v>
      </c>
      <c r="B29" s="5" t="s">
        <v>2685</v>
      </c>
      <c r="C29" s="137">
        <v>3</v>
      </c>
      <c r="D29" s="22" t="s">
        <v>2686</v>
      </c>
      <c r="E29" s="215">
        <v>163989.83363370001</v>
      </c>
      <c r="F29" s="271">
        <f t="shared" si="15"/>
        <v>0.37421561657134517</v>
      </c>
      <c r="G29" s="215">
        <v>155455.42881925</v>
      </c>
      <c r="H29" s="271">
        <f t="shared" si="14"/>
        <v>0.33547843273262329</v>
      </c>
      <c r="I29" s="215">
        <v>148687.99957680999</v>
      </c>
      <c r="J29" s="271">
        <f t="shared" si="14"/>
        <v>0.3285763645126652</v>
      </c>
      <c r="K29" s="215">
        <v>143305.67182630001</v>
      </c>
      <c r="L29" s="271">
        <f t="shared" si="14"/>
        <v>0.30957697764651992</v>
      </c>
      <c r="M29" s="215">
        <v>134002.94936540001</v>
      </c>
      <c r="N29" s="271">
        <f t="shared" si="14"/>
        <v>0.29745291983182259</v>
      </c>
      <c r="O29" s="215">
        <v>127582.90009025</v>
      </c>
      <c r="P29" s="271">
        <f t="shared" si="14"/>
        <v>0.27249102657493568</v>
      </c>
    </row>
    <row r="30" spans="1:17" customFormat="1">
      <c r="A30" s="16" t="s">
        <v>2687</v>
      </c>
      <c r="B30" s="5" t="s">
        <v>2688</v>
      </c>
      <c r="C30" s="137">
        <v>3</v>
      </c>
      <c r="D30" s="22" t="s">
        <v>2689</v>
      </c>
      <c r="E30" s="20">
        <v>132411.45643439001</v>
      </c>
      <c r="F30" s="271">
        <f t="shared" si="15"/>
        <v>0.3021555282590544</v>
      </c>
      <c r="G30" s="20">
        <v>161004.52402491</v>
      </c>
      <c r="H30" s="271">
        <f t="shared" si="14"/>
        <v>0.34745358070152083</v>
      </c>
      <c r="I30" s="20">
        <v>154014.52756066</v>
      </c>
      <c r="J30" s="271">
        <f t="shared" si="14"/>
        <v>0.34034712748876067</v>
      </c>
      <c r="K30" s="20">
        <v>157275.21937862001</v>
      </c>
      <c r="L30" s="271">
        <f t="shared" si="14"/>
        <v>0.33975478048727875</v>
      </c>
      <c r="M30" s="20">
        <v>151757.3243446</v>
      </c>
      <c r="N30" s="271">
        <f t="shared" si="14"/>
        <v>0.33686317686244649</v>
      </c>
      <c r="O30" s="20">
        <v>170576.72409278</v>
      </c>
      <c r="P30" s="271">
        <f t="shared" si="14"/>
        <v>0.364317056791714</v>
      </c>
      <c r="Q30" s="5"/>
    </row>
    <row r="31" spans="1:17" customFormat="1">
      <c r="A31" s="216" t="s">
        <v>2690</v>
      </c>
      <c r="B31" s="5" t="s">
        <v>2691</v>
      </c>
      <c r="C31" s="137">
        <v>3</v>
      </c>
      <c r="D31" s="22" t="s">
        <v>2692</v>
      </c>
      <c r="E31" s="215">
        <v>93316.506579552006</v>
      </c>
      <c r="F31" s="271">
        <f t="shared" si="15"/>
        <v>0.21294304209096326</v>
      </c>
      <c r="G31" s="215">
        <v>92785.045696521003</v>
      </c>
      <c r="H31" s="271">
        <f t="shared" si="14"/>
        <v>0.20023348137610494</v>
      </c>
      <c r="I31" s="215">
        <v>94131.107788887006</v>
      </c>
      <c r="J31" s="271">
        <f t="shared" si="14"/>
        <v>0.20801448181999871</v>
      </c>
      <c r="K31" s="215">
        <v>100013.48814436</v>
      </c>
      <c r="L31" s="271">
        <f t="shared" si="14"/>
        <v>0.21605476593519435</v>
      </c>
      <c r="M31" s="215">
        <v>103748.95312043</v>
      </c>
      <c r="N31" s="271">
        <f t="shared" si="14"/>
        <v>0.23029664034495534</v>
      </c>
      <c r="O31" s="215">
        <v>111326.04131287</v>
      </c>
      <c r="P31" s="271">
        <f t="shared" si="14"/>
        <v>0.23776969531503775</v>
      </c>
    </row>
    <row r="32" spans="1:17" customFormat="1">
      <c r="A32" s="216" t="s">
        <v>2693</v>
      </c>
      <c r="B32" s="5" t="s">
        <v>2694</v>
      </c>
      <c r="C32" s="137">
        <v>3</v>
      </c>
      <c r="D32" s="22" t="s">
        <v>2695</v>
      </c>
      <c r="E32" s="215">
        <v>1471.2107819406001</v>
      </c>
      <c r="F32" s="271">
        <f t="shared" si="15"/>
        <v>3.3572206134440162E-3</v>
      </c>
      <c r="G32" s="215">
        <v>1337.4225809085999</v>
      </c>
      <c r="H32" s="271">
        <f t="shared" si="14"/>
        <v>2.8862062570109339E-3</v>
      </c>
      <c r="I32" s="215">
        <v>1391.2248155693001</v>
      </c>
      <c r="J32" s="271">
        <f t="shared" si="14"/>
        <v>3.0743812104582157E-3</v>
      </c>
      <c r="K32" s="215">
        <v>1397.2737261464999</v>
      </c>
      <c r="L32" s="271">
        <f t="shared" si="14"/>
        <v>3.018469342997343E-3</v>
      </c>
      <c r="M32" s="215">
        <v>1381.0136269776999</v>
      </c>
      <c r="N32" s="271">
        <f t="shared" si="14"/>
        <v>3.0655036894144563E-3</v>
      </c>
      <c r="O32" s="215">
        <v>1466.0235748299999</v>
      </c>
      <c r="P32" s="271">
        <f t="shared" si="14"/>
        <v>3.1311270445012573E-3</v>
      </c>
    </row>
    <row r="33" spans="1:16" customFormat="1">
      <c r="A33" s="216" t="s">
        <v>2696</v>
      </c>
      <c r="B33" s="5" t="s">
        <v>2697</v>
      </c>
      <c r="C33" s="137" t="s">
        <v>2698</v>
      </c>
      <c r="D33" s="142" t="s">
        <v>2699</v>
      </c>
      <c r="E33" s="215">
        <v>37623.739072898999</v>
      </c>
      <c r="F33" s="271">
        <f t="shared" si="15"/>
        <v>8.5855265554650742E-2</v>
      </c>
      <c r="G33" s="215">
        <v>66882.055747480001</v>
      </c>
      <c r="H33" s="271">
        <f t="shared" si="14"/>
        <v>0.14433389306840408</v>
      </c>
      <c r="I33" s="215">
        <v>58492.194956200998</v>
      </c>
      <c r="J33" s="271">
        <f t="shared" si="14"/>
        <v>0.1292582644582978</v>
      </c>
      <c r="K33" s="215">
        <v>55864.457508109997</v>
      </c>
      <c r="L33" s="271">
        <f t="shared" si="14"/>
        <v>0.12068154520907948</v>
      </c>
      <c r="M33" s="215">
        <v>46627.357597191003</v>
      </c>
      <c r="N33" s="271">
        <f t="shared" si="14"/>
        <v>0.10350103282807381</v>
      </c>
      <c r="O33" s="215">
        <v>57784.659205080003</v>
      </c>
      <c r="P33" s="271">
        <f t="shared" si="14"/>
        <v>0.123416234432175</v>
      </c>
    </row>
    <row r="34" spans="1:16" customFormat="1">
      <c r="A34" s="5" t="s">
        <v>2700</v>
      </c>
      <c r="B34" s="5" t="s">
        <v>2701</v>
      </c>
      <c r="C34" s="137">
        <v>3</v>
      </c>
      <c r="D34" s="22" t="s">
        <v>2702</v>
      </c>
      <c r="E34" s="215">
        <v>5658.9681356275996</v>
      </c>
      <c r="F34" s="271">
        <f t="shared" si="15"/>
        <v>1.2913448371206194E-2</v>
      </c>
      <c r="G34" s="215">
        <v>6149.1935995178001</v>
      </c>
      <c r="H34" s="271">
        <f t="shared" si="14"/>
        <v>1.3270181987238899E-2</v>
      </c>
      <c r="I34" s="215">
        <v>5612.0135029281</v>
      </c>
      <c r="J34" s="271">
        <f t="shared" si="14"/>
        <v>1.2401639672578504E-2</v>
      </c>
      <c r="K34" s="215">
        <v>5275.0824708693999</v>
      </c>
      <c r="L34" s="271">
        <f t="shared" si="14"/>
        <v>1.1395530039782996E-2</v>
      </c>
      <c r="M34" s="215">
        <v>5057.1939925385996</v>
      </c>
      <c r="N34" s="271">
        <f t="shared" si="14"/>
        <v>1.1225701571199656E-2</v>
      </c>
      <c r="O34" s="215">
        <v>4278.2114532470996</v>
      </c>
      <c r="P34" s="271">
        <f t="shared" si="14"/>
        <v>9.1373862012487598E-3</v>
      </c>
    </row>
    <row r="35" spans="1:16" customFormat="1">
      <c r="A35" s="5" t="s">
        <v>2703</v>
      </c>
      <c r="B35" s="5" t="s">
        <v>2704</v>
      </c>
      <c r="C35" s="137">
        <v>3</v>
      </c>
      <c r="D35" s="142" t="s">
        <v>2705</v>
      </c>
      <c r="E35" s="215">
        <v>53868.016646616998</v>
      </c>
      <c r="F35" s="271">
        <f t="shared" si="15"/>
        <v>0.12292379726365386</v>
      </c>
      <c r="G35" s="215">
        <v>52037.437334902999</v>
      </c>
      <c r="H35" s="271">
        <f t="shared" ref="H35" si="16">G35/G$7</f>
        <v>0.11229867012771449</v>
      </c>
      <c r="I35" s="215">
        <v>51920.332272266998</v>
      </c>
      <c r="J35" s="271">
        <f t="shared" ref="J35" si="17">I35/I$7</f>
        <v>0.11473551376618167</v>
      </c>
      <c r="K35" s="215">
        <v>52587.142761862997</v>
      </c>
      <c r="L35" s="271">
        <f t="shared" ref="L35" si="18">K35/K$7</f>
        <v>0.11360170544412387</v>
      </c>
      <c r="M35" s="215">
        <v>52203.681925331999</v>
      </c>
      <c r="N35" s="271">
        <f t="shared" ref="N35" si="19">M35/M$7</f>
        <v>0.11587907346964081</v>
      </c>
      <c r="O35" s="215">
        <v>51254.37304233</v>
      </c>
      <c r="P35" s="271">
        <f t="shared" ref="P35" si="20">O35/O$7</f>
        <v>0.10946887644723269</v>
      </c>
    </row>
    <row r="36" spans="1:16" customFormat="1">
      <c r="A36" s="30" t="s">
        <v>2706</v>
      </c>
      <c r="B36" s="5" t="s">
        <v>2707</v>
      </c>
      <c r="C36" s="137">
        <v>3</v>
      </c>
      <c r="D36" s="22" t="s">
        <v>2708</v>
      </c>
      <c r="E36" s="215">
        <v>16670.876264995</v>
      </c>
      <c r="F36" s="271">
        <f t="shared" si="15"/>
        <v>3.8042006032059858E-2</v>
      </c>
      <c r="G36" s="215">
        <v>16502.891700792999</v>
      </c>
      <c r="H36" s="271">
        <f t="shared" si="14"/>
        <v>3.5613836617925082E-2</v>
      </c>
      <c r="I36" s="215">
        <v>15729.720874428</v>
      </c>
      <c r="J36" s="271">
        <f t="shared" si="14"/>
        <v>3.4760132051198982E-2</v>
      </c>
      <c r="K36" s="215">
        <v>16043.380661879</v>
      </c>
      <c r="L36" s="271">
        <f t="shared" si="14"/>
        <v>3.4657813841151991E-2</v>
      </c>
      <c r="M36" s="215">
        <v>16591.330095939</v>
      </c>
      <c r="N36" s="271">
        <f t="shared" si="14"/>
        <v>3.6828589253460997E-2</v>
      </c>
      <c r="O36" s="215">
        <v>16306.867477141999</v>
      </c>
      <c r="P36" s="271">
        <f t="shared" si="14"/>
        <v>3.4828139632541784E-2</v>
      </c>
    </row>
    <row r="37" spans="1:16" customFormat="1">
      <c r="A37" s="5"/>
      <c r="B37" s="5"/>
      <c r="C37" s="71"/>
      <c r="D37" s="22"/>
      <c r="E37" s="318"/>
      <c r="F37" s="22"/>
      <c r="G37" s="281"/>
      <c r="H37" s="22"/>
      <c r="I37" s="5"/>
      <c r="J37" s="5"/>
      <c r="K37" s="5"/>
      <c r="L37" s="5"/>
      <c r="M37" s="5"/>
      <c r="N37" s="41"/>
      <c r="O37" s="5"/>
      <c r="P37" s="41"/>
    </row>
    <row r="38" spans="1:16" customFormat="1">
      <c r="A38" s="4" t="s">
        <v>2709</v>
      </c>
      <c r="B38" s="5"/>
      <c r="C38" s="71"/>
      <c r="D38" s="22"/>
      <c r="E38" s="20"/>
      <c r="F38" s="22"/>
      <c r="G38" s="281"/>
      <c r="H38" s="22"/>
      <c r="I38" s="5"/>
      <c r="J38" s="5"/>
      <c r="K38" s="5"/>
      <c r="L38" s="5"/>
      <c r="M38" s="5"/>
      <c r="N38" s="41"/>
      <c r="O38" s="5"/>
      <c r="P38" s="41"/>
    </row>
    <row r="39" spans="1:16" customFormat="1">
      <c r="A39" s="5" t="s">
        <v>2710</v>
      </c>
      <c r="B39" s="5" t="s">
        <v>2711</v>
      </c>
      <c r="C39" s="71"/>
      <c r="D39" s="22" t="s">
        <v>2712</v>
      </c>
      <c r="E39" s="20">
        <f>E7/'[1]Verteilung d'!E5</f>
        <v>77.451899787681157</v>
      </c>
      <c r="F39" s="20"/>
      <c r="G39" s="20">
        <f>G7/'[1]Verteilung d'!H5</f>
        <v>87.200653085604074</v>
      </c>
      <c r="H39" s="20"/>
      <c r="I39" s="20">
        <f>I7/'[1]Verteilung d'!K5</f>
        <v>87.241545476336995</v>
      </c>
      <c r="J39" s="20"/>
      <c r="K39" s="20">
        <f>K7/'[1]Verteilung d'!N5</f>
        <v>87.87168557244874</v>
      </c>
      <c r="L39" s="20"/>
      <c r="M39" s="20">
        <f>M7/'[1]Verteilung d'!Q5</f>
        <v>90.407661036361631</v>
      </c>
      <c r="N39" s="20"/>
      <c r="O39" s="20">
        <f>O7/'[1]Verteilung d'!T5</f>
        <v>96.042983981958969</v>
      </c>
      <c r="P39" s="41"/>
    </row>
    <row r="40" spans="1:16" customFormat="1">
      <c r="A40" s="5" t="s">
        <v>2713</v>
      </c>
      <c r="B40" s="5" t="s">
        <v>2714</v>
      </c>
      <c r="C40" s="71"/>
      <c r="D40" s="22" t="s">
        <v>2715</v>
      </c>
      <c r="E40" s="20">
        <f>E7/Result!F6</f>
        <v>51.738234828654072</v>
      </c>
      <c r="F40" s="20"/>
      <c r="G40" s="20">
        <f>G7/Result!G6</f>
        <v>54.032680794881067</v>
      </c>
      <c r="H40" s="271"/>
      <c r="I40" s="20">
        <v>52.257943603808194</v>
      </c>
      <c r="J40" s="282"/>
      <c r="K40" s="20">
        <v>52.639261285923027</v>
      </c>
      <c r="L40" s="119"/>
      <c r="M40" s="20">
        <v>52.316105373722934</v>
      </c>
      <c r="N40" s="119"/>
      <c r="O40" s="20">
        <v>51.803530892923554</v>
      </c>
      <c r="P40" s="41"/>
    </row>
    <row r="41" spans="1:16" customFormat="1">
      <c r="A41" s="5" t="s">
        <v>2716</v>
      </c>
      <c r="B41" s="5" t="s">
        <v>2717</v>
      </c>
      <c r="C41" s="172">
        <v>2</v>
      </c>
      <c r="D41" s="22" t="s">
        <v>2718</v>
      </c>
      <c r="E41" s="40">
        <v>9.5</v>
      </c>
      <c r="F41" s="22"/>
      <c r="G41" s="40">
        <v>9.8682167189301122</v>
      </c>
      <c r="H41" s="271"/>
      <c r="I41" s="40">
        <v>9.7001836821059548</v>
      </c>
      <c r="J41" s="282"/>
      <c r="K41" s="40">
        <v>9.7831419337054282</v>
      </c>
      <c r="L41" s="17"/>
      <c r="M41" s="40">
        <v>9.6164188708346785</v>
      </c>
      <c r="N41" s="17"/>
      <c r="O41" s="40">
        <v>10.155337657580633</v>
      </c>
      <c r="P41" s="41"/>
    </row>
    <row r="42" spans="1:16" customFormat="1">
      <c r="A42" s="5"/>
      <c r="C42" s="172"/>
      <c r="D42" s="22"/>
      <c r="E42" s="142"/>
      <c r="F42" s="22"/>
      <c r="G42" s="281"/>
      <c r="H42" s="22"/>
      <c r="P42" s="5"/>
    </row>
    <row r="43" spans="1:16" customFormat="1">
      <c r="A43" s="4" t="s">
        <v>2719</v>
      </c>
      <c r="B43" s="5"/>
      <c r="C43" s="71"/>
      <c r="D43" s="22"/>
      <c r="E43" s="142"/>
      <c r="F43" s="22"/>
      <c r="G43" s="281"/>
      <c r="H43" s="22"/>
      <c r="I43" s="5"/>
      <c r="K43" s="5"/>
      <c r="M43" s="5"/>
      <c r="O43" s="5"/>
      <c r="P43" s="41"/>
    </row>
    <row r="44" spans="1:16" customFormat="1">
      <c r="A44" s="5" t="s">
        <v>2720</v>
      </c>
      <c r="B44" s="5" t="s">
        <v>2721</v>
      </c>
      <c r="C44" s="172">
        <v>4</v>
      </c>
      <c r="D44" s="142" t="s">
        <v>2722</v>
      </c>
      <c r="E44" s="20">
        <v>43000</v>
      </c>
      <c r="F44" s="142"/>
      <c r="G44" s="20">
        <f>ROUND(38337,-2)</f>
        <v>38300</v>
      </c>
      <c r="H44" s="22"/>
      <c r="I44" s="214">
        <v>9500</v>
      </c>
      <c r="J44" s="179"/>
      <c r="K44" s="214">
        <v>27000</v>
      </c>
      <c r="L44" s="179"/>
      <c r="M44" s="214">
        <v>12400</v>
      </c>
      <c r="N44" s="179"/>
      <c r="O44" s="178" t="s">
        <v>2723</v>
      </c>
      <c r="P44" s="5"/>
    </row>
    <row r="45" spans="1:16" customFormat="1">
      <c r="A45" s="5" t="s">
        <v>2724</v>
      </c>
      <c r="B45" s="5" t="s">
        <v>2725</v>
      </c>
      <c r="C45" s="172">
        <v>4</v>
      </c>
      <c r="D45" s="142" t="s">
        <v>2726</v>
      </c>
      <c r="E45" s="20">
        <v>2252</v>
      </c>
      <c r="F45" s="142"/>
      <c r="G45" s="20">
        <v>1726</v>
      </c>
      <c r="H45" s="22"/>
      <c r="I45" s="231">
        <v>67</v>
      </c>
      <c r="J45" s="179"/>
      <c r="K45" s="231">
        <v>69</v>
      </c>
      <c r="L45" s="179"/>
      <c r="M45" s="231">
        <v>56</v>
      </c>
      <c r="N45" s="179"/>
      <c r="O45" s="178" t="s">
        <v>2727</v>
      </c>
      <c r="P45" s="5"/>
    </row>
    <row r="46" spans="1:16" customFormat="1">
      <c r="A46" s="5"/>
      <c r="B46" s="5"/>
      <c r="C46" s="263"/>
      <c r="D46" s="22"/>
      <c r="E46" s="22"/>
      <c r="F46" s="22"/>
      <c r="G46" s="22"/>
      <c r="H46" s="22"/>
      <c r="I46" s="231"/>
      <c r="J46" s="179"/>
      <c r="K46" s="231"/>
      <c r="L46" s="179"/>
      <c r="M46" s="231"/>
      <c r="N46" s="179"/>
      <c r="O46" s="178"/>
      <c r="P46" s="5"/>
    </row>
    <row r="47" spans="1:16" customFormat="1">
      <c r="A47" s="5"/>
      <c r="B47" s="5"/>
      <c r="C47" s="263"/>
      <c r="D47" s="22"/>
      <c r="E47" s="22"/>
      <c r="F47" s="22"/>
      <c r="G47" s="22"/>
      <c r="H47" s="22"/>
      <c r="I47" s="231"/>
      <c r="J47" s="179"/>
      <c r="K47" s="231"/>
      <c r="L47" s="179"/>
      <c r="M47" s="231"/>
      <c r="N47" s="179"/>
      <c r="O47" s="178"/>
      <c r="P47" s="5"/>
    </row>
    <row r="48" spans="1:16" customFormat="1">
      <c r="A48" s="5"/>
      <c r="B48" s="5"/>
      <c r="C48" s="8"/>
      <c r="D48" s="22"/>
      <c r="E48" s="22"/>
      <c r="F48" s="22"/>
      <c r="G48" s="22"/>
      <c r="H48" s="22"/>
      <c r="I48" s="5"/>
      <c r="K48" s="5"/>
      <c r="M48" s="5"/>
      <c r="O48" s="5"/>
      <c r="P48" s="5"/>
    </row>
    <row r="49" spans="1:16" customFormat="1">
      <c r="A49" s="30" t="s">
        <v>2728</v>
      </c>
      <c r="B49" s="5"/>
      <c r="C49" s="8"/>
      <c r="D49" s="22"/>
      <c r="E49" s="22"/>
      <c r="F49" s="22"/>
      <c r="G49" s="22"/>
      <c r="H49" s="22"/>
      <c r="I49" s="103"/>
      <c r="K49" s="5"/>
      <c r="M49" s="5"/>
      <c r="O49" s="5"/>
      <c r="P49" s="5"/>
    </row>
    <row r="50" spans="1:16" customFormat="1">
      <c r="A50" s="30" t="s">
        <v>2729</v>
      </c>
      <c r="B50" s="5"/>
      <c r="C50" s="8"/>
      <c r="D50" s="22"/>
      <c r="E50" s="22"/>
      <c r="F50" s="22"/>
      <c r="G50" s="22"/>
      <c r="H50" s="22"/>
      <c r="I50" s="5"/>
      <c r="K50" s="5"/>
      <c r="M50" s="5"/>
      <c r="O50" s="5"/>
      <c r="P50" s="5"/>
    </row>
    <row r="51" spans="1:16" customFormat="1">
      <c r="A51" s="30" t="s">
        <v>2730</v>
      </c>
      <c r="B51" s="5"/>
      <c r="C51" s="8"/>
      <c r="D51" s="22"/>
      <c r="E51" s="22"/>
      <c r="F51" s="22"/>
      <c r="G51" s="22"/>
      <c r="H51" s="22"/>
      <c r="I51" s="5"/>
      <c r="K51" s="5"/>
      <c r="L51" s="5"/>
      <c r="M51" s="5"/>
      <c r="O51" s="5"/>
      <c r="P51" s="5"/>
    </row>
    <row r="52" spans="1:16" customFormat="1">
      <c r="A52" s="30" t="s">
        <v>2731</v>
      </c>
      <c r="B52" s="5"/>
      <c r="C52" s="8"/>
      <c r="D52" s="22"/>
      <c r="E52" s="22"/>
      <c r="F52" s="22"/>
      <c r="G52" s="22"/>
      <c r="H52" s="22"/>
      <c r="I52" s="5"/>
      <c r="J52" s="5"/>
      <c r="K52" s="5"/>
      <c r="L52" s="5"/>
      <c r="M52" s="5"/>
      <c r="N52" s="5"/>
      <c r="O52" s="5"/>
      <c r="P52" s="5"/>
    </row>
    <row r="53" spans="1:16" customFormat="1">
      <c r="A53" s="5" t="s">
        <v>2732</v>
      </c>
      <c r="B53" s="5"/>
      <c r="C53" s="263"/>
      <c r="D53" s="22"/>
      <c r="E53" s="22"/>
      <c r="F53" s="22"/>
      <c r="G53" s="22"/>
      <c r="H53" s="22"/>
      <c r="I53" s="231"/>
      <c r="J53" s="179"/>
      <c r="K53" s="231"/>
      <c r="L53" s="179"/>
      <c r="M53" s="231"/>
      <c r="N53" s="179"/>
      <c r="O53" s="178"/>
      <c r="P53" s="5"/>
    </row>
    <row r="54" spans="1:16">
      <c r="J54"/>
      <c r="L54"/>
      <c r="N54"/>
    </row>
    <row r="55" spans="1:16">
      <c r="A55" s="261"/>
      <c r="J55"/>
      <c r="L55"/>
      <c r="N55"/>
    </row>
  </sheetData>
  <phoneticPr fontId="11" type="noConversion"/>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86" priority="614" stopIfTrue="1" operator="equal">
      <formula>"-"</formula>
    </cfRule>
    <cfRule type="containsText" dxfId="185" priority="615" stopIfTrue="1" operator="containsText" text="leer">
      <formula>NOT(ISERROR(SEARCH("leer",E8)))</formula>
    </cfRule>
  </conditionalFormatting>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84" priority="613" stopIfTrue="1" operator="equal">
      <formula>"-"</formula>
    </cfRule>
  </conditionalFormatting>
  <conditionalFormatting sqref="G41:H41">
    <cfRule type="cellIs" dxfId="183" priority="59" stopIfTrue="1" operator="equal">
      <formula>"-"</formula>
    </cfRule>
    <cfRule type="containsText" dxfId="182" priority="60" stopIfTrue="1" operator="containsText" text="leer">
      <formula>NOT(ISERROR(SEARCH("leer",G41)))</formula>
    </cfRule>
  </conditionalFormatting>
  <conditionalFormatting sqref="G41:H41">
    <cfRule type="cellIs" dxfId="181" priority="58" stopIfTrue="1" operator="equal">
      <formula>"-"</formula>
    </cfRule>
  </conditionalFormatting>
  <conditionalFormatting sqref="J41">
    <cfRule type="cellIs" dxfId="180" priority="56" stopIfTrue="1" operator="equal">
      <formula>"-"</formula>
    </cfRule>
    <cfRule type="containsText" dxfId="179" priority="57" stopIfTrue="1" operator="containsText" text="leer">
      <formula>NOT(ISERROR(SEARCH("leer",J41)))</formula>
    </cfRule>
  </conditionalFormatting>
  <conditionalFormatting sqref="J41">
    <cfRule type="cellIs" dxfId="178" priority="55" stopIfTrue="1" operator="equal">
      <formula>"-"</formula>
    </cfRule>
  </conditionalFormatting>
  <conditionalFormatting sqref="I41">
    <cfRule type="cellIs" dxfId="177" priority="53" stopIfTrue="1" operator="equal">
      <formula>"-"</formula>
    </cfRule>
    <cfRule type="containsText" dxfId="176" priority="54" stopIfTrue="1" operator="containsText" text="leer">
      <formula>NOT(ISERROR(SEARCH("leer",I41)))</formula>
    </cfRule>
  </conditionalFormatting>
  <conditionalFormatting sqref="I41">
    <cfRule type="cellIs" dxfId="175" priority="52" stopIfTrue="1" operator="equal">
      <formula>"-"</formula>
    </cfRule>
  </conditionalFormatting>
  <conditionalFormatting sqref="K41">
    <cfRule type="cellIs" dxfId="174" priority="50" stopIfTrue="1" operator="equal">
      <formula>"-"</formula>
    </cfRule>
    <cfRule type="containsText" dxfId="173" priority="51" stopIfTrue="1" operator="containsText" text="leer">
      <formula>NOT(ISERROR(SEARCH("leer",K41)))</formula>
    </cfRule>
  </conditionalFormatting>
  <conditionalFormatting sqref="K41">
    <cfRule type="cellIs" dxfId="172" priority="49" stopIfTrue="1" operator="equal">
      <formula>"-"</formula>
    </cfRule>
  </conditionalFormatting>
  <conditionalFormatting sqref="M41">
    <cfRule type="cellIs" dxfId="171" priority="47" stopIfTrue="1" operator="equal">
      <formula>"-"</formula>
    </cfRule>
    <cfRule type="containsText" dxfId="170" priority="48" stopIfTrue="1" operator="containsText" text="leer">
      <formula>NOT(ISERROR(SEARCH("leer",M41)))</formula>
    </cfRule>
  </conditionalFormatting>
  <conditionalFormatting sqref="M41">
    <cfRule type="cellIs" dxfId="169" priority="46" stopIfTrue="1" operator="equal">
      <formula>"-"</formula>
    </cfRule>
  </conditionalFormatting>
  <conditionalFormatting sqref="O41">
    <cfRule type="cellIs" dxfId="168" priority="44" stopIfTrue="1" operator="equal">
      <formula>"-"</formula>
    </cfRule>
    <cfRule type="containsText" dxfId="167" priority="45" stopIfTrue="1" operator="containsText" text="leer">
      <formula>NOT(ISERROR(SEARCH("leer",O41)))</formula>
    </cfRule>
  </conditionalFormatting>
  <conditionalFormatting sqref="O41">
    <cfRule type="cellIs" dxfId="166" priority="43" stopIfTrue="1" operator="equal">
      <formula>"-"</formula>
    </cfRule>
  </conditionalFormatting>
  <conditionalFormatting sqref="G44:G45">
    <cfRule type="cellIs" dxfId="165" priority="41" stopIfTrue="1" operator="equal">
      <formula>"-"</formula>
    </cfRule>
    <cfRule type="containsText" dxfId="164" priority="42" stopIfTrue="1" operator="containsText" text="leer">
      <formula>NOT(ISERROR(SEARCH("leer",G44)))</formula>
    </cfRule>
  </conditionalFormatting>
  <conditionalFormatting sqref="G44:G45">
    <cfRule type="cellIs" dxfId="163" priority="40" stopIfTrue="1" operator="equal">
      <formula>"-"</formula>
    </cfRule>
  </conditionalFormatting>
  <conditionalFormatting sqref="H21 J21 L21 N21 P21">
    <cfRule type="cellIs" dxfId="162" priority="38" stopIfTrue="1" operator="equal">
      <formula>"-"</formula>
    </cfRule>
    <cfRule type="containsText" dxfId="161" priority="39" stopIfTrue="1" operator="containsText" text="leer">
      <formula>NOT(ISERROR(SEARCH("leer",H21)))</formula>
    </cfRule>
  </conditionalFormatting>
  <conditionalFormatting sqref="H21 J21 L21 N21 P21">
    <cfRule type="cellIs" dxfId="160" priority="37" stopIfTrue="1" operator="equal">
      <formula>"-"</formula>
    </cfRule>
  </conditionalFormatting>
  <conditionalFormatting sqref="H35 J35 L35 N35 P35">
    <cfRule type="cellIs" dxfId="159" priority="35" stopIfTrue="1" operator="equal">
      <formula>"-"</formula>
    </cfRule>
    <cfRule type="containsText" dxfId="158" priority="36" stopIfTrue="1" operator="containsText" text="leer">
      <formula>NOT(ISERROR(SEARCH("leer",H35)))</formula>
    </cfRule>
  </conditionalFormatting>
  <conditionalFormatting sqref="H35 J35 L35 N35 P35">
    <cfRule type="cellIs" dxfId="157" priority="34" stopIfTrue="1" operator="equal">
      <formula>"-"</formula>
    </cfRule>
  </conditionalFormatting>
  <conditionalFormatting sqref="E44 E37:E38 E41">
    <cfRule type="cellIs" dxfId="156" priority="32" stopIfTrue="1" operator="equal">
      <formula>"-"</formula>
    </cfRule>
    <cfRule type="containsText" dxfId="155" priority="33" stopIfTrue="1" operator="containsText" text="leer">
      <formula>NOT(ISERROR(SEARCH("leer",E37)))</formula>
    </cfRule>
  </conditionalFormatting>
  <conditionalFormatting sqref="E44 E37:E38 E41">
    <cfRule type="cellIs" dxfId="154" priority="31" stopIfTrue="1" operator="equal">
      <formula>"-"</formula>
    </cfRule>
  </conditionalFormatting>
  <conditionalFormatting sqref="E7:E15">
    <cfRule type="cellIs" dxfId="153" priority="26" stopIfTrue="1" operator="equal">
      <formula>"-"</formula>
    </cfRule>
    <cfRule type="containsText" dxfId="152" priority="27" stopIfTrue="1" operator="containsText" text="leer">
      <formula>NOT(ISERROR(SEARCH("leer",E7)))</formula>
    </cfRule>
  </conditionalFormatting>
  <conditionalFormatting sqref="E7:E15">
    <cfRule type="cellIs" dxfId="151" priority="25" stopIfTrue="1" operator="equal">
      <formula>"-"</formula>
    </cfRule>
  </conditionalFormatting>
  <conditionalFormatting sqref="E25:E36">
    <cfRule type="cellIs" dxfId="150" priority="23" stopIfTrue="1" operator="equal">
      <formula>"-"</formula>
    </cfRule>
    <cfRule type="containsText" dxfId="149" priority="24" stopIfTrue="1" operator="containsText" text="leer">
      <formula>NOT(ISERROR(SEARCH("leer",E25)))</formula>
    </cfRule>
  </conditionalFormatting>
  <conditionalFormatting sqref="E25:E36">
    <cfRule type="cellIs" dxfId="148" priority="22" stopIfTrue="1" operator="equal">
      <formula>"-"</formula>
    </cfRule>
  </conditionalFormatting>
  <conditionalFormatting sqref="E45">
    <cfRule type="cellIs" dxfId="147" priority="17" stopIfTrue="1" operator="equal">
      <formula>"-"</formula>
    </cfRule>
    <cfRule type="containsText" dxfId="146" priority="18" stopIfTrue="1" operator="containsText" text="leer">
      <formula>NOT(ISERROR(SEARCH("leer",E45)))</formula>
    </cfRule>
  </conditionalFormatting>
  <conditionalFormatting sqref="E45">
    <cfRule type="cellIs" dxfId="145" priority="16" stopIfTrue="1" operator="equal">
      <formula>"-"</formula>
    </cfRule>
  </conditionalFormatting>
  <conditionalFormatting sqref="G25:G36 G7:G15">
    <cfRule type="cellIs" dxfId="144" priority="14" stopIfTrue="1" operator="equal">
      <formula>"-"</formula>
    </cfRule>
    <cfRule type="containsText" dxfId="143" priority="15" stopIfTrue="1" operator="containsText" text="leer">
      <formula>NOT(ISERROR(SEARCH("leer",G7)))</formula>
    </cfRule>
  </conditionalFormatting>
  <conditionalFormatting sqref="G25:G36 G7:G15">
    <cfRule type="cellIs" dxfId="142" priority="13" stopIfTrue="1" operator="equal">
      <formula>"-"</formula>
    </cfRule>
  </conditionalFormatting>
  <conditionalFormatting sqref="I25:I36 I7:I8 I12">
    <cfRule type="cellIs" dxfId="141" priority="11" stopIfTrue="1" operator="equal">
      <formula>"-"</formula>
    </cfRule>
    <cfRule type="containsText" dxfId="140" priority="12" stopIfTrue="1" operator="containsText" text="leer">
      <formula>NOT(ISERROR(SEARCH("leer",I7)))</formula>
    </cfRule>
  </conditionalFormatting>
  <conditionalFormatting sqref="I25:I36 I7:I8 I12">
    <cfRule type="cellIs" dxfId="139" priority="10" stopIfTrue="1" operator="equal">
      <formula>"-"</formula>
    </cfRule>
  </conditionalFormatting>
  <conditionalFormatting sqref="K25:K36 K7:K8 K12">
    <cfRule type="cellIs" dxfId="138" priority="8" stopIfTrue="1" operator="equal">
      <formula>"-"</formula>
    </cfRule>
    <cfRule type="containsText" dxfId="137" priority="9" stopIfTrue="1" operator="containsText" text="leer">
      <formula>NOT(ISERROR(SEARCH("leer",K7)))</formula>
    </cfRule>
  </conditionalFormatting>
  <conditionalFormatting sqref="K25:K36 K7:K8 K12">
    <cfRule type="cellIs" dxfId="136" priority="7" stopIfTrue="1" operator="equal">
      <formula>"-"</formula>
    </cfRule>
  </conditionalFormatting>
  <conditionalFormatting sqref="M25:M36 M7:M8 M12">
    <cfRule type="cellIs" dxfId="135" priority="5" stopIfTrue="1" operator="equal">
      <formula>"-"</formula>
    </cfRule>
    <cfRule type="containsText" dxfId="134" priority="6" stopIfTrue="1" operator="containsText" text="leer">
      <formula>NOT(ISERROR(SEARCH("leer",M7)))</formula>
    </cfRule>
  </conditionalFormatting>
  <conditionalFormatting sqref="M25:M36 M7:M8 M12">
    <cfRule type="cellIs" dxfId="133" priority="4" stopIfTrue="1" operator="equal">
      <formula>"-"</formula>
    </cfRule>
  </conditionalFormatting>
  <conditionalFormatting sqref="O25:O36 O7:O8 O12">
    <cfRule type="cellIs" dxfId="132" priority="2" stopIfTrue="1" operator="equal">
      <formula>"-"</formula>
    </cfRule>
    <cfRule type="containsText" dxfId="131" priority="3" stopIfTrue="1" operator="containsText" text="leer">
      <formula>NOT(ISERROR(SEARCH("leer",O7)))</formula>
    </cfRule>
  </conditionalFormatting>
  <conditionalFormatting sqref="O25:O36 O7:O8 O12">
    <cfRule type="cellIs" dxfId="130" priority="1"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5"/>
  <sheetViews>
    <sheetView showRuler="0" workbookViewId="0">
      <selection activeCell="E6" sqref="E6"/>
    </sheetView>
  </sheetViews>
  <sheetFormatPr baseColWidth="10" defaultColWidth="11.42578125" defaultRowHeight="12.75"/>
  <cols>
    <col min="1" max="1" width="61" customWidth="1"/>
    <col min="2" max="2" width="5.42578125" customWidth="1"/>
    <col min="3" max="3" width="8.140625" style="3" customWidth="1"/>
    <col min="4" max="6" width="12.28515625" style="22" customWidth="1"/>
    <col min="7" max="8" width="11.42578125" style="3" customWidth="1"/>
  </cols>
  <sheetData>
    <row r="1" spans="1:12" s="5" customFormat="1">
      <c r="A1" s="97" t="s">
        <v>2733</v>
      </c>
      <c r="D1" s="22"/>
      <c r="E1" s="22"/>
      <c r="F1" s="22"/>
    </row>
    <row r="2" spans="1:12" s="5" customFormat="1">
      <c r="A2" s="97"/>
      <c r="D2" s="22"/>
      <c r="E2" s="22"/>
      <c r="F2" s="22"/>
    </row>
    <row r="3" spans="1:12">
      <c r="A3" s="4" t="s">
        <v>2734</v>
      </c>
      <c r="B3" s="76"/>
      <c r="C3" s="172" t="s">
        <v>2735</v>
      </c>
      <c r="D3" s="76" t="s">
        <v>2736</v>
      </c>
      <c r="E3" s="24">
        <v>2013</v>
      </c>
      <c r="F3" s="24">
        <v>2012</v>
      </c>
      <c r="G3" s="24">
        <v>2011</v>
      </c>
      <c r="H3" s="24">
        <v>2010</v>
      </c>
      <c r="I3" s="76"/>
      <c r="J3" s="76"/>
      <c r="K3" s="76"/>
      <c r="L3" s="76"/>
    </row>
    <row r="4" spans="1:12">
      <c r="A4" s="4"/>
      <c r="B4" s="76"/>
      <c r="C4" s="172"/>
      <c r="D4" s="142"/>
      <c r="E4" s="142"/>
      <c r="F4" s="142"/>
      <c r="G4" s="172"/>
      <c r="H4" s="6"/>
      <c r="I4" s="76"/>
      <c r="J4" s="76"/>
      <c r="K4" s="76"/>
      <c r="L4" s="76"/>
    </row>
    <row r="5" spans="1:12">
      <c r="A5" s="4" t="s">
        <v>2737</v>
      </c>
      <c r="B5" s="76"/>
      <c r="C5" s="172"/>
      <c r="D5" s="142"/>
      <c r="E5" s="142"/>
      <c r="F5" s="142"/>
      <c r="G5" s="172"/>
      <c r="H5" s="172"/>
      <c r="I5" s="76"/>
      <c r="J5" s="76"/>
      <c r="K5" s="76"/>
      <c r="L5" s="76"/>
    </row>
    <row r="6" spans="1:12" s="5" customFormat="1">
      <c r="A6" s="30" t="s">
        <v>2738</v>
      </c>
      <c r="B6" s="30" t="s">
        <v>2739</v>
      </c>
      <c r="C6" s="71">
        <v>1</v>
      </c>
      <c r="D6" s="142" t="s">
        <v>2740</v>
      </c>
      <c r="E6" s="141">
        <v>1866.6615235279473</v>
      </c>
      <c r="F6" s="141">
        <v>1992.5804188307759</v>
      </c>
      <c r="G6" s="141">
        <f>1989.82240318215+4.429035003793</f>
        <v>1994.251438185943</v>
      </c>
      <c r="H6" s="141">
        <f>2043.35175301386+6.56713941595773</f>
        <v>2049.9188924298178</v>
      </c>
      <c r="I6" s="30"/>
      <c r="J6" s="30"/>
      <c r="K6" s="30"/>
      <c r="L6" s="30"/>
    </row>
    <row r="7" spans="1:12" s="5" customFormat="1">
      <c r="A7" s="30" t="s">
        <v>2741</v>
      </c>
      <c r="B7" s="30" t="s">
        <v>2742</v>
      </c>
      <c r="C7" s="71">
        <v>1</v>
      </c>
      <c r="D7" s="142" t="s">
        <v>2743</v>
      </c>
      <c r="E7" s="141">
        <v>367.50565341705214</v>
      </c>
      <c r="F7" s="141">
        <v>419.8899418668878</v>
      </c>
      <c r="G7" s="141">
        <f>405.655724862299+4.64397241587423</f>
        <v>410.2996972781732</v>
      </c>
      <c r="H7" s="141">
        <f>415.389125639544+5.87390779458727</f>
        <v>421.26303343413127</v>
      </c>
      <c r="I7" s="30"/>
      <c r="J7" s="30"/>
      <c r="K7" s="30"/>
      <c r="L7" s="30"/>
    </row>
    <row r="8" spans="1:12" s="5" customFormat="1">
      <c r="A8" s="30" t="s">
        <v>2744</v>
      </c>
      <c r="B8" s="30" t="s">
        <v>2745</v>
      </c>
      <c r="C8" s="71">
        <v>1</v>
      </c>
      <c r="D8" s="142" t="s">
        <v>2746</v>
      </c>
      <c r="E8" s="141">
        <v>301.89848634655527</v>
      </c>
      <c r="F8" s="141">
        <v>330.12725063843516</v>
      </c>
      <c r="G8" s="141">
        <f>337.98657780295+0.401150228989816</f>
        <v>338.38772803193984</v>
      </c>
      <c r="H8" s="141">
        <f>355.274617146284+0.720485148135056</f>
        <v>355.9951022944191</v>
      </c>
      <c r="I8" s="30"/>
      <c r="J8" s="30"/>
      <c r="K8" s="30"/>
      <c r="L8" s="30"/>
    </row>
    <row r="9" spans="1:12" s="5" customFormat="1">
      <c r="A9" s="30" t="s">
        <v>2747</v>
      </c>
      <c r="B9" s="30" t="s">
        <v>2748</v>
      </c>
      <c r="C9" s="71">
        <v>1</v>
      </c>
      <c r="D9" s="142" t="s">
        <v>2749</v>
      </c>
      <c r="E9" s="141">
        <v>83.428255580440606</v>
      </c>
      <c r="F9" s="141">
        <v>78.476720019186743</v>
      </c>
      <c r="G9" s="141">
        <f>81.3234700871278+0.528391323914281</f>
        <v>81.85186141104208</v>
      </c>
      <c r="H9" s="141">
        <f>88.0489763279073+0.611316937575547</f>
        <v>88.660293265482849</v>
      </c>
      <c r="I9" s="30"/>
      <c r="J9" s="30"/>
      <c r="K9" s="30"/>
      <c r="L9" s="30"/>
    </row>
    <row r="10" spans="1:12">
      <c r="A10" s="30"/>
      <c r="B10" s="76"/>
      <c r="C10" s="172"/>
      <c r="D10" s="11"/>
      <c r="E10" s="171"/>
      <c r="F10" s="11"/>
      <c r="G10" s="171"/>
      <c r="H10" s="93"/>
      <c r="I10" s="76"/>
      <c r="J10" s="76"/>
      <c r="K10" s="76"/>
      <c r="L10" s="76"/>
    </row>
    <row r="11" spans="1:12">
      <c r="A11" s="4" t="s">
        <v>2750</v>
      </c>
      <c r="B11" s="76"/>
      <c r="C11" s="172"/>
      <c r="D11" s="142"/>
      <c r="E11" s="172"/>
      <c r="F11" s="142"/>
      <c r="G11" s="172"/>
      <c r="H11" s="93"/>
      <c r="I11" s="76"/>
      <c r="J11" s="76"/>
      <c r="K11" s="76"/>
      <c r="L11" s="76"/>
    </row>
    <row r="12" spans="1:12" s="5" customFormat="1">
      <c r="A12" s="30" t="s">
        <v>2751</v>
      </c>
      <c r="B12" s="30" t="s">
        <v>2752</v>
      </c>
      <c r="C12" s="71">
        <v>1</v>
      </c>
      <c r="D12" s="142" t="s">
        <v>2753</v>
      </c>
      <c r="E12" s="141">
        <v>106.6825</v>
      </c>
      <c r="F12" s="71">
        <v>108</v>
      </c>
      <c r="G12" s="141">
        <v>56.216750000000005</v>
      </c>
      <c r="H12" s="141">
        <v>56.656749999999995</v>
      </c>
      <c r="I12" s="30"/>
      <c r="J12" s="30"/>
      <c r="K12" s="30"/>
      <c r="L12" s="30"/>
    </row>
    <row r="13" spans="1:12">
      <c r="A13" s="30"/>
      <c r="B13" s="76"/>
      <c r="C13" s="172"/>
      <c r="D13" s="142"/>
      <c r="E13" s="142"/>
      <c r="F13" s="142"/>
      <c r="G13" s="172"/>
      <c r="H13" s="172"/>
      <c r="I13" s="76"/>
      <c r="J13" s="76"/>
      <c r="K13" s="76"/>
      <c r="L13" s="76"/>
    </row>
    <row r="14" spans="1:12">
      <c r="A14" s="30"/>
      <c r="B14" s="76"/>
      <c r="C14" s="172"/>
      <c r="D14" s="142"/>
      <c r="E14" s="142"/>
      <c r="F14" s="142"/>
      <c r="G14" s="172"/>
      <c r="H14" s="172"/>
      <c r="I14" s="76"/>
      <c r="J14" s="76"/>
      <c r="K14" s="76"/>
      <c r="L14" s="76"/>
    </row>
    <row r="15" spans="1:12">
      <c r="A15" s="30" t="s">
        <v>2754</v>
      </c>
      <c r="B15" s="76"/>
      <c r="C15" s="172"/>
      <c r="D15" s="142"/>
      <c r="E15" s="142"/>
      <c r="F15" s="142"/>
      <c r="G15" s="172"/>
      <c r="H15" s="172"/>
      <c r="I15" s="76"/>
      <c r="J15" s="76"/>
      <c r="K15" s="76"/>
      <c r="L15" s="76"/>
    </row>
  </sheetData>
  <conditionalFormatting sqref="H10:H11">
    <cfRule type="cellIs" dxfId="129" priority="70" operator="equal">
      <formula>"-"</formula>
    </cfRule>
  </conditionalFormatting>
  <conditionalFormatting sqref="G6:G9">
    <cfRule type="cellIs" dxfId="128" priority="52" stopIfTrue="1" operator="equal">
      <formula>"-"</formula>
    </cfRule>
    <cfRule type="containsText" dxfId="127" priority="53" stopIfTrue="1" operator="containsText" text="leer">
      <formula>NOT(ISERROR(SEARCH("leer",G6)))</formula>
    </cfRule>
  </conditionalFormatting>
  <conditionalFormatting sqref="G6:H9">
    <cfRule type="cellIs" dxfId="126" priority="57" operator="equal">
      <formula>"-"</formula>
    </cfRule>
  </conditionalFormatting>
  <conditionalFormatting sqref="G6:G9">
    <cfRule type="cellIs" dxfId="125" priority="55" stopIfTrue="1" operator="equal">
      <formula>"-"</formula>
    </cfRule>
    <cfRule type="containsText" dxfId="124" priority="56" stopIfTrue="1" operator="containsText" text="leer">
      <formula>NOT(ISERROR(SEARCH("leer",G6)))</formula>
    </cfRule>
  </conditionalFormatting>
  <conditionalFormatting sqref="G6:H9">
    <cfRule type="cellIs" dxfId="123" priority="54" operator="equal">
      <formula>"-"</formula>
    </cfRule>
  </conditionalFormatting>
  <conditionalFormatting sqref="G12:H12">
    <cfRule type="cellIs" dxfId="122" priority="51" operator="equal">
      <formula>"-"</formula>
    </cfRule>
  </conditionalFormatting>
  <conditionalFormatting sqref="G12">
    <cfRule type="cellIs" dxfId="121" priority="49" stopIfTrue="1" operator="equal">
      <formula>"-"</formula>
    </cfRule>
    <cfRule type="containsText" dxfId="120" priority="50" stopIfTrue="1" operator="containsText" text="leer">
      <formula>NOT(ISERROR(SEARCH("leer",G12)))</formula>
    </cfRule>
  </conditionalFormatting>
  <conditionalFormatting sqref="G12:H12">
    <cfRule type="cellIs" dxfId="119" priority="48" operator="equal">
      <formula>"-"</formula>
    </cfRule>
  </conditionalFormatting>
  <conditionalFormatting sqref="G12">
    <cfRule type="cellIs" dxfId="118" priority="46" stopIfTrue="1" operator="equal">
      <formula>"-"</formula>
    </cfRule>
    <cfRule type="containsText" dxfId="117" priority="47" stopIfTrue="1" operator="containsText" text="leer">
      <formula>NOT(ISERROR(SEARCH("leer",G12)))</formula>
    </cfRule>
  </conditionalFormatting>
  <conditionalFormatting sqref="F6:F9">
    <cfRule type="cellIs" dxfId="116" priority="44" stopIfTrue="1" operator="equal">
      <formula>"-"</formula>
    </cfRule>
    <cfRule type="containsText" dxfId="115" priority="45" stopIfTrue="1" operator="containsText" text="leer">
      <formula>NOT(ISERROR(SEARCH("leer",F6)))</formula>
    </cfRule>
  </conditionalFormatting>
  <conditionalFormatting sqref="F6:F9">
    <cfRule type="cellIs" dxfId="114" priority="43" stopIfTrue="1" operator="equal">
      <formula>"-"</formula>
    </cfRule>
  </conditionalFormatting>
  <conditionalFormatting sqref="F6:F9">
    <cfRule type="cellIs" dxfId="113" priority="41" stopIfTrue="1" operator="equal">
      <formula>"-"</formula>
    </cfRule>
    <cfRule type="containsText" dxfId="112" priority="42" stopIfTrue="1" operator="containsText" text="leer">
      <formula>NOT(ISERROR(SEARCH("leer",F6)))</formula>
    </cfRule>
  </conditionalFormatting>
  <conditionalFormatting sqref="F6:F9">
    <cfRule type="cellIs" dxfId="111" priority="40" stopIfTrue="1" operator="equal">
      <formula>"-"</formula>
    </cfRule>
  </conditionalFormatting>
  <conditionalFormatting sqref="F12">
    <cfRule type="cellIs" dxfId="110" priority="38" stopIfTrue="1" operator="equal">
      <formula>"-"</formula>
    </cfRule>
    <cfRule type="containsText" dxfId="109" priority="39" stopIfTrue="1" operator="containsText" text="leer">
      <formula>NOT(ISERROR(SEARCH("leer",F12)))</formula>
    </cfRule>
  </conditionalFormatting>
  <conditionalFormatting sqref="F12">
    <cfRule type="cellIs" dxfId="108" priority="37" stopIfTrue="1" operator="equal">
      <formula>"-"</formula>
    </cfRule>
  </conditionalFormatting>
  <conditionalFormatting sqref="F12">
    <cfRule type="cellIs" dxfId="107" priority="35" stopIfTrue="1" operator="equal">
      <formula>"-"</formula>
    </cfRule>
    <cfRule type="containsText" dxfId="106" priority="36" stopIfTrue="1" operator="containsText" text="leer">
      <formula>NOT(ISERROR(SEARCH("leer",F12)))</formula>
    </cfRule>
  </conditionalFormatting>
  <conditionalFormatting sqref="F12">
    <cfRule type="cellIs" dxfId="105" priority="34" stopIfTrue="1" operator="equal">
      <formula>"-"</formula>
    </cfRule>
  </conditionalFormatting>
  <conditionalFormatting sqref="F6:F9">
    <cfRule type="cellIs" dxfId="104" priority="32" stopIfTrue="1" operator="equal">
      <formula>"-"</formula>
    </cfRule>
    <cfRule type="containsText" dxfId="103" priority="33" stopIfTrue="1" operator="containsText" text="leer">
      <formula>NOT(ISERROR(SEARCH("leer",F6)))</formula>
    </cfRule>
  </conditionalFormatting>
  <conditionalFormatting sqref="F6:F9">
    <cfRule type="cellIs" dxfId="102" priority="31" stopIfTrue="1" operator="equal">
      <formula>"-"</formula>
    </cfRule>
  </conditionalFormatting>
  <conditionalFormatting sqref="F6:F9">
    <cfRule type="cellIs" dxfId="101" priority="29" stopIfTrue="1" operator="equal">
      <formula>"-"</formula>
    </cfRule>
    <cfRule type="containsText" dxfId="100" priority="30" stopIfTrue="1" operator="containsText" text="leer">
      <formula>NOT(ISERROR(SEARCH("leer",F6)))</formula>
    </cfRule>
  </conditionalFormatting>
  <conditionalFormatting sqref="F6:F9">
    <cfRule type="cellIs" dxfId="99" priority="28" stopIfTrue="1" operator="equal">
      <formula>"-"</formula>
    </cfRule>
  </conditionalFormatting>
  <conditionalFormatting sqref="F12">
    <cfRule type="cellIs" dxfId="98" priority="26" stopIfTrue="1" operator="equal">
      <formula>"-"</formula>
    </cfRule>
    <cfRule type="containsText" dxfId="97" priority="27" stopIfTrue="1" operator="containsText" text="leer">
      <formula>NOT(ISERROR(SEARCH("leer",F12)))</formula>
    </cfRule>
  </conditionalFormatting>
  <conditionalFormatting sqref="F12">
    <cfRule type="cellIs" dxfId="96" priority="25" stopIfTrue="1" operator="equal">
      <formula>"-"</formula>
    </cfRule>
  </conditionalFormatting>
  <conditionalFormatting sqref="F12">
    <cfRule type="cellIs" dxfId="95" priority="23" stopIfTrue="1" operator="equal">
      <formula>"-"</formula>
    </cfRule>
    <cfRule type="containsText" dxfId="94" priority="24" stopIfTrue="1" operator="containsText" text="leer">
      <formula>NOT(ISERROR(SEARCH("leer",F12)))</formula>
    </cfRule>
  </conditionalFormatting>
  <conditionalFormatting sqref="F12">
    <cfRule type="cellIs" dxfId="93" priority="22" stopIfTrue="1" operator="equal">
      <formula>"-"</formula>
    </cfRule>
  </conditionalFormatting>
  <conditionalFormatting sqref="H10:H11 F6:H9 F12:H12">
    <cfRule type="cellIs" dxfId="92" priority="21" operator="equal">
      <formula>"-"</formula>
    </cfRule>
  </conditionalFormatting>
  <conditionalFormatting sqref="F6:G9 F12:G12">
    <cfRule type="cellIs" dxfId="91" priority="19" stopIfTrue="1" operator="equal">
      <formula>"-"</formula>
    </cfRule>
    <cfRule type="containsText" dxfId="90" priority="20" stopIfTrue="1" operator="containsText" text="leer">
      <formula>NOT(ISERROR(SEARCH("leer",F6)))</formula>
    </cfRule>
  </conditionalFormatting>
  <conditionalFormatting sqref="G6:H9">
    <cfRule type="cellIs" dxfId="89" priority="18" operator="equal">
      <formula>"-"</formula>
    </cfRule>
  </conditionalFormatting>
  <conditionalFormatting sqref="G6:G9">
    <cfRule type="cellIs" dxfId="88" priority="16" stopIfTrue="1" operator="equal">
      <formula>"-"</formula>
    </cfRule>
    <cfRule type="containsText" dxfId="87" priority="17" stopIfTrue="1" operator="containsText" text="leer">
      <formula>NOT(ISERROR(SEARCH("leer",G6)))</formula>
    </cfRule>
  </conditionalFormatting>
  <conditionalFormatting sqref="E12 E6:E9">
    <cfRule type="cellIs" dxfId="86" priority="3" operator="equal">
      <formula>"-"</formula>
    </cfRule>
  </conditionalFormatting>
  <conditionalFormatting sqref="E12 E6:E9">
    <cfRule type="cellIs" dxfId="85" priority="1" stopIfTrue="1" operator="equal">
      <formula>"-"</formula>
    </cfRule>
    <cfRule type="containsText" dxfId="84"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4"/>
  <sheetViews>
    <sheetView showRuler="0" zoomScaleNormal="100" workbookViewId="0">
      <selection activeCell="E5" sqref="E5"/>
    </sheetView>
  </sheetViews>
  <sheetFormatPr baseColWidth="10" defaultColWidth="10.7109375" defaultRowHeight="12.75"/>
  <cols>
    <col min="1" max="1" width="41.7109375" style="5" customWidth="1"/>
    <col min="2" max="2" width="11.7109375" style="5" customWidth="1"/>
    <col min="3" max="3" width="10.140625" style="5" customWidth="1"/>
    <col min="4" max="4" width="10.7109375" style="8" customWidth="1"/>
    <col min="5" max="8" width="7" style="8" customWidth="1"/>
    <col min="9" max="14" width="7" style="5" customWidth="1"/>
    <col min="15" max="24" width="6.42578125" style="5" customWidth="1"/>
    <col min="25" max="16384" width="10.7109375" style="5"/>
  </cols>
  <sheetData>
    <row r="1" spans="1:24">
      <c r="A1" s="97" t="s">
        <v>2755</v>
      </c>
      <c r="D1" s="5"/>
      <c r="E1" s="5"/>
      <c r="F1" s="5"/>
      <c r="G1" s="5"/>
      <c r="H1" s="5"/>
    </row>
    <row r="2" spans="1:24">
      <c r="A2" s="97"/>
      <c r="D2" s="5"/>
      <c r="E2" s="5"/>
      <c r="F2" s="5"/>
      <c r="G2" s="5"/>
      <c r="H2" s="5"/>
    </row>
    <row r="3" spans="1:24">
      <c r="A3" s="4" t="s">
        <v>2756</v>
      </c>
      <c r="C3" s="3" t="s">
        <v>2757</v>
      </c>
      <c r="D3" t="s">
        <v>2758</v>
      </c>
      <c r="E3" s="24">
        <v>2013</v>
      </c>
      <c r="F3" s="79" t="s">
        <v>2759</v>
      </c>
      <c r="G3" s="24">
        <v>2012</v>
      </c>
      <c r="H3" s="79" t="s">
        <v>2760</v>
      </c>
      <c r="I3" s="24">
        <v>2011</v>
      </c>
      <c r="J3" s="79" t="s">
        <v>2761</v>
      </c>
      <c r="K3" s="24">
        <v>2010</v>
      </c>
      <c r="L3" s="79" t="s">
        <v>2762</v>
      </c>
      <c r="M3" s="24">
        <v>2009</v>
      </c>
      <c r="N3" s="79" t="s">
        <v>2763</v>
      </c>
      <c r="O3" s="24">
        <v>2008</v>
      </c>
      <c r="P3" s="79" t="s">
        <v>2764</v>
      </c>
      <c r="Q3" s="24">
        <v>2007</v>
      </c>
      <c r="R3" s="202" t="s">
        <v>2765</v>
      </c>
      <c r="S3" s="24">
        <v>2006</v>
      </c>
      <c r="T3" s="202" t="s">
        <v>2766</v>
      </c>
      <c r="U3" s="24">
        <v>2005</v>
      </c>
      <c r="V3" s="202" t="s">
        <v>2767</v>
      </c>
      <c r="W3" s="24">
        <v>2004</v>
      </c>
      <c r="X3" s="202" t="s">
        <v>2768</v>
      </c>
    </row>
    <row r="4" spans="1:24">
      <c r="A4" s="4"/>
      <c r="D4" s="5"/>
      <c r="E4" s="5"/>
      <c r="F4" s="5"/>
      <c r="G4" s="5"/>
      <c r="H4" s="5"/>
      <c r="I4" s="79"/>
      <c r="J4" s="79"/>
      <c r="K4" s="79"/>
      <c r="L4" s="79"/>
      <c r="M4" s="79"/>
      <c r="N4" s="79"/>
      <c r="O4" s="79"/>
      <c r="P4" s="79"/>
      <c r="Q4" s="79"/>
      <c r="R4" s="79"/>
      <c r="S4" s="79"/>
      <c r="T4" s="79"/>
      <c r="U4" s="79"/>
      <c r="V4" s="79"/>
      <c r="W4" s="79"/>
      <c r="X4" s="79"/>
    </row>
    <row r="5" spans="1:24">
      <c r="A5" s="4" t="s">
        <v>2769</v>
      </c>
      <c r="B5" s="5" t="s">
        <v>2770</v>
      </c>
      <c r="D5" s="24"/>
      <c r="E5" s="71">
        <v>20.5</v>
      </c>
      <c r="F5" s="319">
        <f>E5/$E$5</f>
        <v>1</v>
      </c>
      <c r="G5" s="274">
        <v>20.100000000000001</v>
      </c>
      <c r="H5" s="275">
        <v>1</v>
      </c>
      <c r="I5" s="266">
        <v>20.700000000000003</v>
      </c>
      <c r="J5" s="264">
        <v>1</v>
      </c>
      <c r="K5" s="266">
        <v>19</v>
      </c>
      <c r="L5" s="264">
        <v>1</v>
      </c>
      <c r="M5" s="266">
        <v>20.7</v>
      </c>
      <c r="N5" s="264">
        <v>1</v>
      </c>
      <c r="O5" s="266">
        <v>20.14</v>
      </c>
      <c r="P5" s="264">
        <v>1</v>
      </c>
      <c r="Q5" s="266">
        <v>17.830000000000002</v>
      </c>
      <c r="R5" s="264">
        <v>1</v>
      </c>
      <c r="S5" s="266">
        <v>16.68</v>
      </c>
      <c r="T5" s="264">
        <v>1</v>
      </c>
      <c r="U5" s="266">
        <v>17.849999999999998</v>
      </c>
      <c r="V5" s="264">
        <v>1</v>
      </c>
      <c r="W5" s="266">
        <v>16.690000000000001</v>
      </c>
      <c r="X5" s="264">
        <v>1</v>
      </c>
    </row>
    <row r="6" spans="1:24">
      <c r="A6" s="16" t="s">
        <v>2771</v>
      </c>
      <c r="B6" s="5" t="s">
        <v>2772</v>
      </c>
      <c r="E6" s="8">
        <v>10.3</v>
      </c>
      <c r="F6" s="319">
        <f t="shared" ref="F6:F9" si="0">E6/$E$5</f>
        <v>0.5024390243902439</v>
      </c>
      <c r="G6" s="274">
        <v>11.9</v>
      </c>
      <c r="H6" s="275">
        <v>0.59</v>
      </c>
      <c r="I6" s="266">
        <v>11.8</v>
      </c>
      <c r="J6" s="264">
        <v>0.57004830917874394</v>
      </c>
      <c r="K6" s="266">
        <v>11.8</v>
      </c>
      <c r="L6" s="264">
        <v>0.62105263157894741</v>
      </c>
      <c r="M6" s="265">
        <v>11.7</v>
      </c>
      <c r="N6" s="264">
        <v>0.56521739130434778</v>
      </c>
      <c r="O6" s="265">
        <v>12.65</v>
      </c>
      <c r="P6" s="264">
        <v>0.628103277060576</v>
      </c>
      <c r="Q6" s="265">
        <v>9.75</v>
      </c>
      <c r="R6" s="264">
        <v>0.54683118339876602</v>
      </c>
      <c r="S6" s="265">
        <v>9.65</v>
      </c>
      <c r="T6" s="264">
        <v>0.57853717026378904</v>
      </c>
      <c r="U6" s="265">
        <v>9.6</v>
      </c>
      <c r="V6" s="264">
        <v>0.53781512605042026</v>
      </c>
      <c r="W6" s="265">
        <v>8.1300000000000008</v>
      </c>
      <c r="X6" s="264">
        <v>0.48711803475134813</v>
      </c>
    </row>
    <row r="7" spans="1:24">
      <c r="A7" s="16" t="s">
        <v>2773</v>
      </c>
      <c r="B7" s="5" t="s">
        <v>2774</v>
      </c>
      <c r="E7" s="8">
        <v>5.0999999999999996</v>
      </c>
      <c r="F7" s="319">
        <f t="shared" si="0"/>
        <v>0.24878048780487802</v>
      </c>
      <c r="G7" s="274">
        <v>2.2999999999999998</v>
      </c>
      <c r="H7" s="275">
        <v>0.12</v>
      </c>
      <c r="I7" s="266">
        <v>2.5</v>
      </c>
      <c r="J7" s="264">
        <v>0.12077294685990336</v>
      </c>
      <c r="K7" s="266">
        <v>2.6</v>
      </c>
      <c r="L7" s="264">
        <v>0.1368421052631579</v>
      </c>
      <c r="M7" s="265">
        <v>4</v>
      </c>
      <c r="N7" s="264">
        <v>0.19323671497584541</v>
      </c>
      <c r="O7" s="265">
        <v>4.2699999999999996</v>
      </c>
      <c r="P7" s="264">
        <v>0.21201588877855013</v>
      </c>
      <c r="Q7" s="265">
        <v>4.6500000000000004</v>
      </c>
      <c r="R7" s="264">
        <v>0.26079641054402691</v>
      </c>
      <c r="S7" s="265">
        <v>3.63</v>
      </c>
      <c r="T7" s="264">
        <v>0.21762589928057555</v>
      </c>
      <c r="U7" s="265">
        <v>5.14</v>
      </c>
      <c r="V7" s="264">
        <v>0.28795518207282916</v>
      </c>
      <c r="W7" s="265">
        <v>4.91</v>
      </c>
      <c r="X7" s="264">
        <v>0.29418813660874776</v>
      </c>
    </row>
    <row r="8" spans="1:24">
      <c r="A8" s="168" t="s">
        <v>2775</v>
      </c>
      <c r="B8" s="5" t="s">
        <v>2776</v>
      </c>
      <c r="E8" s="8">
        <v>5.0999999999999996</v>
      </c>
      <c r="F8" s="319">
        <f t="shared" si="0"/>
        <v>0.24878048780487802</v>
      </c>
      <c r="G8" s="274">
        <v>5.9</v>
      </c>
      <c r="H8" s="275">
        <v>0.28999999999999998</v>
      </c>
      <c r="I8" s="266">
        <v>6.4</v>
      </c>
      <c r="J8" s="264">
        <v>0.30917874396135264</v>
      </c>
      <c r="K8" s="266">
        <v>4.5999999999999996</v>
      </c>
      <c r="L8" s="264">
        <v>0.24210526315789471</v>
      </c>
      <c r="M8" s="265">
        <v>5</v>
      </c>
      <c r="N8" s="264">
        <v>0.24154589371980678</v>
      </c>
      <c r="O8" s="265">
        <v>3.22</v>
      </c>
      <c r="P8" s="264">
        <v>0.1598808341608739</v>
      </c>
      <c r="Q8" s="265">
        <v>3.43</v>
      </c>
      <c r="R8" s="264">
        <v>0.19237240605720696</v>
      </c>
      <c r="S8" s="265">
        <v>3.4</v>
      </c>
      <c r="T8" s="264">
        <v>0.2038369304556355</v>
      </c>
      <c r="U8" s="265">
        <v>3.11</v>
      </c>
      <c r="V8" s="264">
        <v>0.17422969187675072</v>
      </c>
      <c r="W8" s="265">
        <v>3.65</v>
      </c>
      <c r="X8" s="264">
        <v>0.21869382863990411</v>
      </c>
    </row>
    <row r="9" spans="1:24">
      <c r="A9" s="16" t="s">
        <v>2777</v>
      </c>
      <c r="B9" s="5" t="s">
        <v>2778</v>
      </c>
      <c r="D9" s="8" t="s">
        <v>2779</v>
      </c>
      <c r="E9" s="8">
        <v>0</v>
      </c>
      <c r="F9" s="319">
        <f t="shared" si="0"/>
        <v>0</v>
      </c>
      <c r="G9" s="274">
        <v>0</v>
      </c>
      <c r="H9" s="275">
        <v>0</v>
      </c>
      <c r="I9" s="266">
        <v>0</v>
      </c>
      <c r="J9" s="264">
        <v>0</v>
      </c>
      <c r="K9" s="266">
        <v>0</v>
      </c>
      <c r="L9" s="264">
        <v>0</v>
      </c>
      <c r="M9" s="265">
        <v>0</v>
      </c>
      <c r="N9" s="264">
        <v>0</v>
      </c>
      <c r="O9" s="265">
        <v>0</v>
      </c>
      <c r="P9" s="264">
        <v>0</v>
      </c>
      <c r="Q9" s="265">
        <v>0</v>
      </c>
      <c r="R9" s="264">
        <v>0</v>
      </c>
      <c r="S9" s="265">
        <v>0</v>
      </c>
      <c r="T9" s="264">
        <v>0</v>
      </c>
      <c r="U9" s="265">
        <v>0</v>
      </c>
      <c r="V9" s="264">
        <v>0</v>
      </c>
      <c r="W9" s="265">
        <v>0</v>
      </c>
      <c r="X9" s="264">
        <v>0</v>
      </c>
    </row>
    <row r="10" spans="1:24">
      <c r="A10" s="16"/>
    </row>
    <row r="11" spans="1:24">
      <c r="O11" s="8"/>
      <c r="P11" s="8"/>
      <c r="R11" s="41"/>
      <c r="S11" s="37"/>
      <c r="U11" s="37"/>
      <c r="W11" s="37"/>
    </row>
    <row r="13" spans="1:24">
      <c r="A13" s="30"/>
    </row>
    <row r="14" spans="1:24">
      <c r="A14" s="30"/>
    </row>
  </sheetData>
  <phoneticPr fontId="14" type="noConversion"/>
  <conditionalFormatting sqref="M6:M9">
    <cfRule type="cellIs" dxfId="83" priority="126" operator="equal">
      <formula>"-"</formula>
    </cfRule>
  </conditionalFormatting>
  <conditionalFormatting sqref="I5:L9 X5:X9 N5:N9 P5:P9 R5:R9 T5:T9 V5:V9">
    <cfRule type="cellIs" dxfId="82" priority="124" stopIfTrue="1" operator="equal">
      <formula>"-"</formula>
    </cfRule>
    <cfRule type="containsText" dxfId="81" priority="125" stopIfTrue="1" operator="containsText" text="leer">
      <formula>NOT(ISERROR(SEARCH("leer",I5)))</formula>
    </cfRule>
  </conditionalFormatting>
  <conditionalFormatting sqref="O5 M5">
    <cfRule type="cellIs" dxfId="80" priority="104" stopIfTrue="1" operator="equal">
      <formula>"-"</formula>
    </cfRule>
    <cfRule type="containsText" dxfId="79" priority="105" stopIfTrue="1" operator="containsText" text="leer">
      <formula>NOT(ISERROR(SEARCH("leer",M5)))</formula>
    </cfRule>
  </conditionalFormatting>
  <conditionalFormatting sqref="O5 M5">
    <cfRule type="cellIs" dxfId="78" priority="102" stopIfTrue="1" operator="equal">
      <formula>"-"</formula>
    </cfRule>
    <cfRule type="containsText" dxfId="77" priority="103" stopIfTrue="1" operator="containsText" text="leer">
      <formula>NOT(ISERROR(SEARCH("leer",M5)))</formula>
    </cfRule>
  </conditionalFormatting>
  <conditionalFormatting sqref="Q5">
    <cfRule type="cellIs" dxfId="76" priority="100" stopIfTrue="1" operator="equal">
      <formula>"-"</formula>
    </cfRule>
    <cfRule type="containsText" dxfId="75" priority="101" stopIfTrue="1" operator="containsText" text="leer">
      <formula>NOT(ISERROR(SEARCH("leer",Q5)))</formula>
    </cfRule>
  </conditionalFormatting>
  <conditionalFormatting sqref="Q5">
    <cfRule type="cellIs" dxfId="74" priority="98" stopIfTrue="1" operator="equal">
      <formula>"-"</formula>
    </cfRule>
    <cfRule type="containsText" dxfId="73" priority="99" stopIfTrue="1" operator="containsText" text="leer">
      <formula>NOT(ISERROR(SEARCH("leer",Q5)))</formula>
    </cfRule>
  </conditionalFormatting>
  <conditionalFormatting sqref="S5">
    <cfRule type="cellIs" dxfId="72" priority="96" stopIfTrue="1" operator="equal">
      <formula>"-"</formula>
    </cfRule>
    <cfRule type="containsText" dxfId="71" priority="97" stopIfTrue="1" operator="containsText" text="leer">
      <formula>NOT(ISERROR(SEARCH("leer",S5)))</formula>
    </cfRule>
  </conditionalFormatting>
  <conditionalFormatting sqref="S5">
    <cfRule type="cellIs" dxfId="70" priority="94" stopIfTrue="1" operator="equal">
      <formula>"-"</formula>
    </cfRule>
    <cfRule type="containsText" dxfId="69" priority="95" stopIfTrue="1" operator="containsText" text="leer">
      <formula>NOT(ISERROR(SEARCH("leer",S5)))</formula>
    </cfRule>
  </conditionalFormatting>
  <conditionalFormatting sqref="U5">
    <cfRule type="cellIs" dxfId="68" priority="92" stopIfTrue="1" operator="equal">
      <formula>"-"</formula>
    </cfRule>
    <cfRule type="containsText" dxfId="67" priority="93" stopIfTrue="1" operator="containsText" text="leer">
      <formula>NOT(ISERROR(SEARCH("leer",U5)))</formula>
    </cfRule>
  </conditionalFormatting>
  <conditionalFormatting sqref="U5">
    <cfRule type="cellIs" dxfId="66" priority="90" stopIfTrue="1" operator="equal">
      <formula>"-"</formula>
    </cfRule>
    <cfRule type="containsText" dxfId="65" priority="91" stopIfTrue="1" operator="containsText" text="leer">
      <formula>NOT(ISERROR(SEARCH("leer",U5)))</formula>
    </cfRule>
  </conditionalFormatting>
  <conditionalFormatting sqref="W5">
    <cfRule type="cellIs" dxfId="64" priority="88" stopIfTrue="1" operator="equal">
      <formula>"-"</formula>
    </cfRule>
    <cfRule type="containsText" dxfId="63" priority="89" stopIfTrue="1" operator="containsText" text="leer">
      <formula>NOT(ISERROR(SEARCH("leer",W5)))</formula>
    </cfRule>
  </conditionalFormatting>
  <conditionalFormatting sqref="W5">
    <cfRule type="cellIs" dxfId="62" priority="86" stopIfTrue="1" operator="equal">
      <formula>"-"</formula>
    </cfRule>
    <cfRule type="containsText" dxfId="61" priority="87" stopIfTrue="1" operator="containsText" text="leer">
      <formula>NOT(ISERROR(SEARCH("leer",W5)))</formula>
    </cfRule>
  </conditionalFormatting>
  <conditionalFormatting sqref="J6">
    <cfRule type="cellIs" dxfId="60" priority="60" stopIfTrue="1" operator="equal">
      <formula>"-"</formula>
    </cfRule>
    <cfRule type="containsText" dxfId="59" priority="61" stopIfTrue="1" operator="containsText" text="leer">
      <formula>NOT(ISERROR(SEARCH("leer",J6)))</formula>
    </cfRule>
  </conditionalFormatting>
  <conditionalFormatting sqref="J6">
    <cfRule type="cellIs" dxfId="58" priority="58" stopIfTrue="1" operator="equal">
      <formula>"-"</formula>
    </cfRule>
    <cfRule type="containsText" dxfId="57" priority="59" stopIfTrue="1" operator="containsText" text="leer">
      <formula>NOT(ISERROR(SEARCH("leer",J6)))</formula>
    </cfRule>
  </conditionalFormatting>
  <conditionalFormatting sqref="J7">
    <cfRule type="cellIs" dxfId="56" priority="56" stopIfTrue="1" operator="equal">
      <formula>"-"</formula>
    </cfRule>
    <cfRule type="containsText" dxfId="55" priority="57" stopIfTrue="1" operator="containsText" text="leer">
      <formula>NOT(ISERROR(SEARCH("leer",J7)))</formula>
    </cfRule>
  </conditionalFormatting>
  <conditionalFormatting sqref="J7">
    <cfRule type="cellIs" dxfId="54" priority="54" stopIfTrue="1" operator="equal">
      <formula>"-"</formula>
    </cfRule>
    <cfRule type="containsText" dxfId="53" priority="55" stopIfTrue="1" operator="containsText" text="leer">
      <formula>NOT(ISERROR(SEARCH("leer",J7)))</formula>
    </cfRule>
  </conditionalFormatting>
  <conditionalFormatting sqref="J8">
    <cfRule type="cellIs" dxfId="52" priority="52" stopIfTrue="1" operator="equal">
      <formula>"-"</formula>
    </cfRule>
    <cfRule type="containsText" dxfId="51" priority="53" stopIfTrue="1" operator="containsText" text="leer">
      <formula>NOT(ISERROR(SEARCH("leer",J8)))</formula>
    </cfRule>
  </conditionalFormatting>
  <conditionalFormatting sqref="J8">
    <cfRule type="cellIs" dxfId="50" priority="50" stopIfTrue="1" operator="equal">
      <formula>"-"</formula>
    </cfRule>
    <cfRule type="containsText" dxfId="49" priority="51" stopIfTrue="1" operator="containsText" text="leer">
      <formula>NOT(ISERROR(SEARCH("leer",J8)))</formula>
    </cfRule>
  </conditionalFormatting>
  <conditionalFormatting sqref="J9">
    <cfRule type="cellIs" dxfId="48" priority="48" stopIfTrue="1" operator="equal">
      <formula>"-"</formula>
    </cfRule>
    <cfRule type="containsText" dxfId="47" priority="49" stopIfTrue="1" operator="containsText" text="leer">
      <formula>NOT(ISERROR(SEARCH("leer",J9)))</formula>
    </cfRule>
  </conditionalFormatting>
  <conditionalFormatting sqref="J9">
    <cfRule type="cellIs" dxfId="46" priority="46" stopIfTrue="1" operator="equal">
      <formula>"-"</formula>
    </cfRule>
    <cfRule type="containsText" dxfId="45" priority="47" stopIfTrue="1" operator="containsText" text="leer">
      <formula>NOT(ISERROR(SEARCH("leer",J9)))</formula>
    </cfRule>
  </conditionalFormatting>
  <conditionalFormatting sqref="J9">
    <cfRule type="cellIs" dxfId="44" priority="44" stopIfTrue="1" operator="equal">
      <formula>"-"</formula>
    </cfRule>
    <cfRule type="containsText" dxfId="43" priority="45" stopIfTrue="1" operator="containsText" text="leer">
      <formula>NOT(ISERROR(SEARCH("leer",J9)))</formula>
    </cfRule>
  </conditionalFormatting>
  <conditionalFormatting sqref="J9">
    <cfRule type="cellIs" dxfId="42" priority="42" stopIfTrue="1" operator="equal">
      <formula>"-"</formula>
    </cfRule>
    <cfRule type="containsText" dxfId="41" priority="43" stopIfTrue="1" operator="containsText" text="leer">
      <formula>NOT(ISERROR(SEARCH("leer",J9)))</formula>
    </cfRule>
  </conditionalFormatting>
  <conditionalFormatting sqref="J5">
    <cfRule type="cellIs" dxfId="40" priority="40" stopIfTrue="1" operator="equal">
      <formula>"-"</formula>
    </cfRule>
    <cfRule type="containsText" dxfId="39" priority="41" stopIfTrue="1" operator="containsText" text="leer">
      <formula>NOT(ISERROR(SEARCH("leer",J5)))</formula>
    </cfRule>
  </conditionalFormatting>
  <conditionalFormatting sqref="J5">
    <cfRule type="cellIs" dxfId="38" priority="38" stopIfTrue="1" operator="equal">
      <formula>"-"</formula>
    </cfRule>
    <cfRule type="containsText" dxfId="37" priority="39" stopIfTrue="1" operator="containsText" text="leer">
      <formula>NOT(ISERROR(SEARCH("leer",J5)))</formula>
    </cfRule>
  </conditionalFormatting>
  <conditionalFormatting sqref="J5">
    <cfRule type="cellIs" dxfId="36" priority="36" stopIfTrue="1" operator="equal">
      <formula>"-"</formula>
    </cfRule>
    <cfRule type="containsText" dxfId="35" priority="37" stopIfTrue="1" operator="containsText" text="leer">
      <formula>NOT(ISERROR(SEARCH("leer",J5)))</formula>
    </cfRule>
  </conditionalFormatting>
  <conditionalFormatting sqref="J5">
    <cfRule type="cellIs" dxfId="34" priority="34" stopIfTrue="1" operator="equal">
      <formula>"-"</formula>
    </cfRule>
    <cfRule type="containsText" dxfId="33" priority="35" stopIfTrue="1" operator="containsText" text="leer">
      <formula>NOT(ISERROR(SEARCH("leer",J5)))</formula>
    </cfRule>
  </conditionalFormatting>
  <conditionalFormatting sqref="I6:I9">
    <cfRule type="cellIs" dxfId="32" priority="32" stopIfTrue="1" operator="equal">
      <formula>"-"</formula>
    </cfRule>
    <cfRule type="containsText" dxfId="31" priority="33" stopIfTrue="1" operator="containsText" text="leer">
      <formula>NOT(ISERROR(SEARCH("leer",I6)))</formula>
    </cfRule>
  </conditionalFormatting>
  <conditionalFormatting sqref="I6:I9">
    <cfRule type="cellIs" dxfId="30" priority="30" stopIfTrue="1" operator="equal">
      <formula>"-"</formula>
    </cfRule>
    <cfRule type="containsText" dxfId="29" priority="31" stopIfTrue="1" operator="containsText" text="leer">
      <formula>NOT(ISERROR(SEARCH("leer",I6)))</formula>
    </cfRule>
  </conditionalFormatting>
  <conditionalFormatting sqref="I6:I9">
    <cfRule type="cellIs" dxfId="28" priority="28" stopIfTrue="1" operator="equal">
      <formula>"-"</formula>
    </cfRule>
    <cfRule type="containsText" dxfId="27" priority="29" stopIfTrue="1" operator="containsText" text="leer">
      <formula>NOT(ISERROR(SEARCH("leer",I6)))</formula>
    </cfRule>
  </conditionalFormatting>
  <conditionalFormatting sqref="I6:I9">
    <cfRule type="cellIs" dxfId="26" priority="26" stopIfTrue="1" operator="equal">
      <formula>"-"</formula>
    </cfRule>
    <cfRule type="containsText" dxfId="25" priority="27" stopIfTrue="1" operator="containsText" text="leer">
      <formula>NOT(ISERROR(SEARCH("leer",I6)))</formula>
    </cfRule>
  </conditionalFormatting>
  <conditionalFormatting sqref="I6:I9">
    <cfRule type="cellIs" dxfId="24" priority="25" stopIfTrue="1" operator="equal">
      <formula>"-"</formula>
    </cfRule>
  </conditionalFormatting>
  <conditionalFormatting sqref="I6:I9">
    <cfRule type="cellIs" dxfId="23" priority="23" stopIfTrue="1" operator="equal">
      <formula>"-"</formula>
    </cfRule>
    <cfRule type="containsText" dxfId="22" priority="24" stopIfTrue="1" operator="containsText" text="leer">
      <formula>NOT(ISERROR(SEARCH("leer",I6)))</formula>
    </cfRule>
  </conditionalFormatting>
  <conditionalFormatting sqref="I6:I9">
    <cfRule type="cellIs" dxfId="21" priority="21" stopIfTrue="1" operator="equal">
      <formula>"-"</formula>
    </cfRule>
    <cfRule type="containsText" dxfId="20" priority="22" stopIfTrue="1" operator="containsText" text="leer">
      <formula>NOT(ISERROR(SEARCH("leer",I6)))</formula>
    </cfRule>
  </conditionalFormatting>
  <conditionalFormatting sqref="I6:I9">
    <cfRule type="cellIs" dxfId="19" priority="19" stopIfTrue="1" operator="equal">
      <formula>"-"</formula>
    </cfRule>
    <cfRule type="containsText" dxfId="18" priority="20" stopIfTrue="1" operator="containsText" text="leer">
      <formula>NOT(ISERROR(SEARCH("leer",I6)))</formula>
    </cfRule>
  </conditionalFormatting>
  <conditionalFormatting sqref="I6:I9">
    <cfRule type="cellIs" dxfId="17" priority="17" stopIfTrue="1" operator="equal">
      <formula>"-"</formula>
    </cfRule>
    <cfRule type="containsText" dxfId="16" priority="18" stopIfTrue="1" operator="containsText" text="leer">
      <formula>NOT(ISERROR(SEARCH("leer",I6)))</formula>
    </cfRule>
  </conditionalFormatting>
  <conditionalFormatting sqref="I6:I9">
    <cfRule type="cellIs" dxfId="15" priority="15" stopIfTrue="1" operator="equal">
      <formula>"-"</formula>
    </cfRule>
    <cfRule type="containsText" dxfId="14" priority="16" stopIfTrue="1" operator="containsText" text="leer">
      <formula>NOT(ISERROR(SEARCH("leer",I6)))</formula>
    </cfRule>
  </conditionalFormatting>
  <conditionalFormatting sqref="I6:I9">
    <cfRule type="cellIs" dxfId="13" priority="13" stopIfTrue="1" operator="equal">
      <formula>"-"</formula>
    </cfRule>
    <cfRule type="containsText" dxfId="12" priority="14" stopIfTrue="1" operator="containsText" text="leer">
      <formula>NOT(ISERROR(SEARCH("leer",I6)))</formula>
    </cfRule>
  </conditionalFormatting>
  <conditionalFormatting sqref="I6:I9">
    <cfRule type="cellIs" dxfId="11" priority="11" stopIfTrue="1" operator="equal">
      <formula>"-"</formula>
    </cfRule>
    <cfRule type="containsText" dxfId="10" priority="12" stopIfTrue="1" operator="containsText" text="leer">
      <formula>NOT(ISERROR(SEARCH("leer",I6)))</formula>
    </cfRule>
  </conditionalFormatting>
  <conditionalFormatting sqref="I6:I9">
    <cfRule type="cellIs" dxfId="9" priority="9" stopIfTrue="1" operator="equal">
      <formula>"-"</formula>
    </cfRule>
    <cfRule type="containsText" dxfId="8" priority="10" stopIfTrue="1" operator="containsText" text="leer">
      <formula>NOT(ISERROR(SEARCH("leer",I6)))</formula>
    </cfRule>
  </conditionalFormatting>
  <conditionalFormatting sqref="I6:I9">
    <cfRule type="cellIs" dxfId="7" priority="7" stopIfTrue="1" operator="equal">
      <formula>"-"</formula>
    </cfRule>
    <cfRule type="containsText" dxfId="6" priority="8" stopIfTrue="1" operator="containsText" text="leer">
      <formula>NOT(ISERROR(SEARCH("leer",I6)))</formula>
    </cfRule>
  </conditionalFormatting>
  <conditionalFormatting sqref="G5:H9">
    <cfRule type="cellIs" dxfId="5" priority="5" stopIfTrue="1" operator="equal">
      <formula>"-"</formula>
    </cfRule>
    <cfRule type="containsText" dxfId="4" priority="6" stopIfTrue="1" operator="containsText" text="leer">
      <formula>NOT(ISERROR(SEARCH("leer",G5)))</formula>
    </cfRule>
  </conditionalFormatting>
  <conditionalFormatting sqref="G5:H9">
    <cfRule type="cellIs" dxfId="3" priority="4" stopIfTrue="1" operator="equal">
      <formula>"-"</formula>
    </cfRule>
  </conditionalFormatting>
  <conditionalFormatting sqref="G5:H9">
    <cfRule type="cellIs" dxfId="2" priority="2" stopIfTrue="1" operator="equal">
      <formula>"-"</formula>
    </cfRule>
    <cfRule type="containsText" dxfId="1" priority="3" stopIfTrue="1" operator="containsText" text="leer">
      <formula>NOT(ISERROR(SEARCH("leer",G5)))</formula>
    </cfRule>
  </conditionalFormatting>
  <conditionalFormatting sqref="G5:H9">
    <cfRule type="cellIs" dxfId="0"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workbookViewId="0">
      <selection activeCell="A3" sqref="A3"/>
    </sheetView>
  </sheetViews>
  <sheetFormatPr baseColWidth="10" defaultColWidth="11.42578125" defaultRowHeight="12.75"/>
  <cols>
    <col min="1" max="1" width="80.140625" customWidth="1"/>
  </cols>
  <sheetData>
    <row r="1" spans="1:1" s="5" customFormat="1">
      <c r="A1" s="97" t="s">
        <v>91</v>
      </c>
    </row>
    <row r="2" spans="1:1" s="5" customFormat="1">
      <c r="A2" s="97"/>
    </row>
    <row r="3" spans="1:1" ht="15">
      <c r="A3" s="115" t="s">
        <v>92</v>
      </c>
    </row>
    <row r="4" spans="1:1" ht="15">
      <c r="A4" s="115"/>
    </row>
    <row r="5" spans="1:1" ht="25.5">
      <c r="A5" s="283" t="s">
        <v>93</v>
      </c>
    </row>
    <row r="6" spans="1:1">
      <c r="A6" s="283"/>
    </row>
    <row r="7" spans="1:1">
      <c r="A7" s="283" t="s">
        <v>94</v>
      </c>
    </row>
    <row r="8" spans="1:1">
      <c r="A8" s="283" t="s">
        <v>95</v>
      </c>
    </row>
    <row r="9" spans="1:1">
      <c r="A9" s="283" t="s">
        <v>96</v>
      </c>
    </row>
    <row r="10" spans="1:1">
      <c r="A10" s="283"/>
    </row>
    <row r="11" spans="1:1">
      <c r="A11" s="283" t="s">
        <v>97</v>
      </c>
    </row>
    <row r="12" spans="1:1">
      <c r="A12" s="112"/>
    </row>
    <row r="25" spans="1:1">
      <c r="A25" s="56"/>
    </row>
  </sheetData>
  <phoneticPr fontId="14"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98</v>
      </c>
    </row>
    <row r="2" spans="1:2" s="5" customFormat="1">
      <c r="A2" s="97"/>
    </row>
    <row r="3" spans="1:2" ht="15">
      <c r="A3" s="115" t="s">
        <v>99</v>
      </c>
    </row>
    <row r="4" spans="1:2" ht="15">
      <c r="A4" s="115"/>
    </row>
    <row r="5" spans="1:2" ht="38.25">
      <c r="A5" s="283" t="s">
        <v>100</v>
      </c>
      <c r="B5" s="5"/>
    </row>
    <row r="19" spans="1:1">
      <c r="A19" s="56"/>
    </row>
  </sheetData>
  <phoneticPr fontId="14"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showRuler="0" zoomScaleNormal="100" zoomScaleSheetLayoutView="85" workbookViewId="0">
      <selection activeCell="E6" sqref="E6"/>
    </sheetView>
  </sheetViews>
  <sheetFormatPr baseColWidth="10" defaultColWidth="41" defaultRowHeight="12.75"/>
  <cols>
    <col min="1" max="1" width="71" style="5" customWidth="1"/>
    <col min="2" max="2" width="23" style="5" customWidth="1"/>
    <col min="3" max="3" width="9" style="5" customWidth="1"/>
    <col min="4" max="4" width="13.140625" style="5" customWidth="1"/>
    <col min="5" max="8" width="11.42578125" style="5" customWidth="1"/>
    <col min="9" max="13" width="9.28515625" style="5" customWidth="1"/>
    <col min="14" max="16384" width="41" style="5"/>
  </cols>
  <sheetData>
    <row r="1" spans="1:13">
      <c r="A1" s="145" t="s">
        <v>101</v>
      </c>
    </row>
    <row r="2" spans="1:13">
      <c r="A2" s="97"/>
    </row>
    <row r="3" spans="1:13">
      <c r="A3" s="4" t="s">
        <v>102</v>
      </c>
      <c r="C3" t="s">
        <v>103</v>
      </c>
      <c r="D3" s="5" t="s">
        <v>104</v>
      </c>
      <c r="E3" s="4">
        <v>2013</v>
      </c>
      <c r="F3" s="4">
        <v>2012</v>
      </c>
      <c r="G3" s="24">
        <v>2011</v>
      </c>
      <c r="H3" s="24">
        <v>2010</v>
      </c>
      <c r="I3" s="24">
        <v>2009</v>
      </c>
      <c r="J3" s="24">
        <v>2008</v>
      </c>
      <c r="K3" s="4">
        <v>2007</v>
      </c>
      <c r="L3" s="4">
        <v>2006</v>
      </c>
      <c r="M3" s="4">
        <v>2005</v>
      </c>
    </row>
    <row r="4" spans="1:13">
      <c r="A4" s="4"/>
      <c r="C4"/>
      <c r="E4" s="4"/>
      <c r="F4" s="4"/>
      <c r="G4" s="24"/>
      <c r="H4" s="24"/>
      <c r="I4" s="24"/>
      <c r="J4" s="24"/>
      <c r="K4" s="4"/>
      <c r="L4" s="4"/>
      <c r="M4" s="4"/>
    </row>
    <row r="5" spans="1:13">
      <c r="A5" s="4" t="s">
        <v>105</v>
      </c>
      <c r="E5" s="4"/>
      <c r="F5" s="4"/>
      <c r="G5" s="24"/>
      <c r="H5" s="24"/>
      <c r="I5" s="24"/>
      <c r="J5" s="24"/>
      <c r="K5" s="4"/>
      <c r="L5" s="4"/>
      <c r="M5" s="4"/>
    </row>
    <row r="6" spans="1:13">
      <c r="A6" s="30" t="s">
        <v>106</v>
      </c>
      <c r="B6" s="5" t="s">
        <v>107</v>
      </c>
      <c r="C6" s="8" t="s">
        <v>108</v>
      </c>
      <c r="D6" s="8">
        <v>2.8</v>
      </c>
      <c r="E6" s="166">
        <v>2245</v>
      </c>
      <c r="F6" s="166">
        <v>2291</v>
      </c>
      <c r="G6" s="166">
        <v>2334</v>
      </c>
      <c r="H6" s="166">
        <v>2364</v>
      </c>
      <c r="I6" s="166">
        <v>2401</v>
      </c>
      <c r="J6" s="166">
        <v>2682</v>
      </c>
      <c r="K6" s="166">
        <v>2742</v>
      </c>
      <c r="L6" s="166">
        <v>2762</v>
      </c>
      <c r="M6" s="166">
        <v>2813</v>
      </c>
    </row>
    <row r="7" spans="1:13">
      <c r="A7" s="30" t="s">
        <v>109</v>
      </c>
      <c r="B7" s="5" t="s">
        <v>110</v>
      </c>
      <c r="C7" s="8">
        <v>7</v>
      </c>
      <c r="D7" s="8">
        <v>2.8</v>
      </c>
      <c r="E7" s="30">
        <v>114</v>
      </c>
      <c r="F7" s="30">
        <v>111</v>
      </c>
      <c r="G7" s="30">
        <v>107</v>
      </c>
      <c r="H7" s="30">
        <v>108</v>
      </c>
      <c r="I7" s="30">
        <v>104</v>
      </c>
      <c r="J7" s="30">
        <v>104</v>
      </c>
      <c r="K7" s="30">
        <v>104</v>
      </c>
      <c r="L7" s="30">
        <v>104</v>
      </c>
      <c r="M7" s="30">
        <v>105</v>
      </c>
    </row>
    <row r="8" spans="1:13">
      <c r="A8" s="30" t="s">
        <v>111</v>
      </c>
      <c r="B8" s="5" t="s">
        <v>112</v>
      </c>
      <c r="C8" s="8"/>
      <c r="D8" s="8">
        <v>2.8</v>
      </c>
      <c r="E8" s="166">
        <v>106542</v>
      </c>
      <c r="F8" s="166">
        <v>99158</v>
      </c>
      <c r="G8" s="166">
        <v>88084</v>
      </c>
      <c r="H8" s="166">
        <v>80335</v>
      </c>
      <c r="I8" s="166">
        <v>70249</v>
      </c>
      <c r="J8" s="166">
        <v>50497</v>
      </c>
      <c r="K8" s="166">
        <v>45019</v>
      </c>
      <c r="L8" s="166">
        <v>41807</v>
      </c>
      <c r="M8" s="166">
        <v>39352</v>
      </c>
    </row>
    <row r="9" spans="1:13">
      <c r="A9" s="5" t="s">
        <v>113</v>
      </c>
      <c r="B9" s="5" t="s">
        <v>114</v>
      </c>
      <c r="C9" s="8">
        <v>4</v>
      </c>
      <c r="D9" s="8">
        <v>2.8</v>
      </c>
      <c r="E9" s="30">
        <v>139</v>
      </c>
      <c r="F9" s="30">
        <v>133</v>
      </c>
      <c r="G9" s="30">
        <v>124</v>
      </c>
      <c r="H9" s="30">
        <v>121</v>
      </c>
      <c r="I9" s="30">
        <v>118</v>
      </c>
      <c r="J9" s="30">
        <v>115</v>
      </c>
      <c r="K9" s="30">
        <v>111</v>
      </c>
      <c r="L9" s="30">
        <v>106</v>
      </c>
      <c r="M9" s="30">
        <v>105</v>
      </c>
    </row>
    <row r="10" spans="1:13">
      <c r="A10" s="4"/>
      <c r="C10" s="8"/>
      <c r="D10" s="8"/>
      <c r="E10" s="8"/>
      <c r="F10" s="8"/>
      <c r="G10" s="8"/>
      <c r="H10" s="8"/>
      <c r="I10" s="8"/>
      <c r="J10" s="8"/>
    </row>
    <row r="11" spans="1:13">
      <c r="A11" s="4" t="s">
        <v>115</v>
      </c>
      <c r="C11" s="8"/>
      <c r="D11" s="8"/>
      <c r="E11" s="8"/>
      <c r="F11" s="8"/>
      <c r="G11" s="8"/>
      <c r="H11" s="8"/>
      <c r="I11" s="8"/>
      <c r="J11" s="8"/>
      <c r="K11" s="8"/>
      <c r="L11" s="8"/>
      <c r="M11" s="8"/>
    </row>
    <row r="12" spans="1:13">
      <c r="A12" s="5" t="s">
        <v>116</v>
      </c>
      <c r="B12" s="5" t="s">
        <v>117</v>
      </c>
      <c r="C12" s="8" t="s">
        <v>118</v>
      </c>
      <c r="D12" s="8">
        <v>2.8</v>
      </c>
      <c r="E12" s="231">
        <v>1905</v>
      </c>
      <c r="F12" s="231">
        <v>1929</v>
      </c>
      <c r="G12" s="178">
        <v>1969</v>
      </c>
      <c r="H12" s="178">
        <v>1989</v>
      </c>
      <c r="I12" s="178">
        <v>2401</v>
      </c>
      <c r="J12" s="220">
        <v>2682</v>
      </c>
      <c r="K12" s="220">
        <v>2742</v>
      </c>
      <c r="L12" s="220">
        <v>2762</v>
      </c>
      <c r="M12" s="220">
        <v>2813</v>
      </c>
    </row>
    <row r="13" spans="1:13">
      <c r="A13" s="16" t="s">
        <v>119</v>
      </c>
      <c r="B13" s="5" t="s">
        <v>120</v>
      </c>
      <c r="C13" s="8" t="s">
        <v>121</v>
      </c>
      <c r="D13" s="8">
        <v>2.8</v>
      </c>
      <c r="E13" s="231">
        <v>414</v>
      </c>
      <c r="F13" s="231">
        <v>413</v>
      </c>
      <c r="G13" s="178">
        <v>414</v>
      </c>
      <c r="H13" s="178">
        <v>414</v>
      </c>
      <c r="I13" s="178">
        <v>627</v>
      </c>
      <c r="J13" s="220">
        <v>768</v>
      </c>
      <c r="K13" s="220">
        <v>758</v>
      </c>
      <c r="L13" s="220">
        <v>742</v>
      </c>
      <c r="M13" s="220">
        <v>751</v>
      </c>
    </row>
    <row r="14" spans="1:13">
      <c r="A14" s="16" t="s">
        <v>122</v>
      </c>
      <c r="B14" s="5" t="s">
        <v>123</v>
      </c>
      <c r="C14" s="8" t="s">
        <v>124</v>
      </c>
      <c r="D14" s="8">
        <v>2.8</v>
      </c>
      <c r="E14" s="231">
        <v>375</v>
      </c>
      <c r="F14" s="231">
        <v>393</v>
      </c>
      <c r="G14" s="178">
        <v>418</v>
      </c>
      <c r="H14" s="178">
        <v>452</v>
      </c>
      <c r="I14" s="178">
        <v>643</v>
      </c>
      <c r="J14" s="220">
        <v>780</v>
      </c>
      <c r="K14" s="220">
        <v>802</v>
      </c>
      <c r="L14" s="220">
        <v>806</v>
      </c>
      <c r="M14" s="220">
        <v>919</v>
      </c>
    </row>
    <row r="15" spans="1:13">
      <c r="A15" s="16" t="s">
        <v>125</v>
      </c>
      <c r="B15" s="5" t="s">
        <v>126</v>
      </c>
      <c r="C15" s="8" t="s">
        <v>127</v>
      </c>
      <c r="D15" s="8">
        <v>2.8</v>
      </c>
      <c r="E15" s="231">
        <v>1094</v>
      </c>
      <c r="F15" s="231">
        <v>1101</v>
      </c>
      <c r="G15" s="178">
        <v>1117</v>
      </c>
      <c r="H15" s="178">
        <v>1102</v>
      </c>
      <c r="I15" s="178">
        <v>1097</v>
      </c>
      <c r="J15" s="220">
        <v>1101</v>
      </c>
      <c r="K15" s="220">
        <v>1147</v>
      </c>
      <c r="L15" s="220">
        <v>1178</v>
      </c>
      <c r="M15" s="220">
        <v>1103</v>
      </c>
    </row>
    <row r="16" spans="1:13">
      <c r="A16" s="5" t="s">
        <v>128</v>
      </c>
      <c r="B16" s="5" t="s">
        <v>129</v>
      </c>
      <c r="C16" s="8" t="s">
        <v>130</v>
      </c>
      <c r="D16" s="8">
        <v>2.8</v>
      </c>
      <c r="E16" s="231">
        <v>1934</v>
      </c>
      <c r="F16" s="231">
        <v>1902</v>
      </c>
      <c r="G16" s="178">
        <v>1257</v>
      </c>
      <c r="H16" s="178">
        <v>1300</v>
      </c>
      <c r="I16" s="178">
        <v>1232</v>
      </c>
      <c r="J16" s="220">
        <v>1203</v>
      </c>
      <c r="K16" s="220">
        <v>1216</v>
      </c>
      <c r="L16" s="220">
        <v>1159</v>
      </c>
      <c r="M16" s="220">
        <v>1211</v>
      </c>
    </row>
    <row r="17" spans="1:15">
      <c r="A17" s="5" t="s">
        <v>131</v>
      </c>
      <c r="B17" s="5" t="s">
        <v>132</v>
      </c>
      <c r="C17" s="8" t="s">
        <v>133</v>
      </c>
      <c r="D17" s="8">
        <v>2.8</v>
      </c>
      <c r="E17" s="231">
        <v>1276</v>
      </c>
      <c r="F17" s="231">
        <v>1318</v>
      </c>
      <c r="G17" s="178">
        <v>1342</v>
      </c>
      <c r="H17" s="178">
        <v>1372</v>
      </c>
      <c r="I17" s="178">
        <v>1249</v>
      </c>
      <c r="J17" s="220">
        <v>1196</v>
      </c>
      <c r="K17" s="220">
        <v>1214</v>
      </c>
      <c r="L17" s="220">
        <v>1196</v>
      </c>
      <c r="M17" s="220">
        <v>1201</v>
      </c>
    </row>
    <row r="18" spans="1:15">
      <c r="I18" s="71"/>
    </row>
    <row r="19" spans="1:15">
      <c r="A19" s="4" t="s">
        <v>134</v>
      </c>
      <c r="C19" s="8"/>
      <c r="D19" s="8"/>
      <c r="E19" s="8"/>
      <c r="F19" s="8"/>
      <c r="G19" s="8"/>
      <c r="H19" s="8"/>
      <c r="I19" s="71"/>
      <c r="J19" s="8"/>
      <c r="K19" s="8"/>
      <c r="L19" s="8"/>
      <c r="M19" s="8"/>
    </row>
    <row r="20" spans="1:15">
      <c r="A20" s="30" t="s">
        <v>135</v>
      </c>
      <c r="B20" s="5" t="s">
        <v>136</v>
      </c>
      <c r="C20" s="8">
        <v>7</v>
      </c>
      <c r="D20" s="8">
        <v>2.8</v>
      </c>
      <c r="E20" s="8">
        <v>105</v>
      </c>
      <c r="F20" s="202">
        <v>101</v>
      </c>
      <c r="G20" s="71">
        <v>97</v>
      </c>
      <c r="H20" s="71">
        <v>97</v>
      </c>
      <c r="I20" s="71">
        <v>104</v>
      </c>
      <c r="J20" s="8">
        <v>104</v>
      </c>
      <c r="K20" s="8">
        <v>104</v>
      </c>
      <c r="L20" s="8">
        <v>104</v>
      </c>
      <c r="M20" s="8">
        <v>105</v>
      </c>
    </row>
    <row r="21" spans="1:15">
      <c r="A21" s="30" t="s">
        <v>137</v>
      </c>
      <c r="B21" s="5" t="s">
        <v>138</v>
      </c>
      <c r="C21" s="8">
        <v>7</v>
      </c>
      <c r="D21" s="8">
        <v>2.8</v>
      </c>
      <c r="E21" s="8">
        <v>51</v>
      </c>
      <c r="F21" s="202">
        <v>47</v>
      </c>
      <c r="G21" s="71">
        <v>43</v>
      </c>
      <c r="H21" s="71">
        <v>41</v>
      </c>
      <c r="I21" s="71" t="s">
        <v>139</v>
      </c>
      <c r="J21" s="71" t="s">
        <v>140</v>
      </c>
      <c r="K21" s="71" t="s">
        <v>141</v>
      </c>
      <c r="L21" s="71" t="s">
        <v>142</v>
      </c>
      <c r="M21" s="71" t="s">
        <v>143</v>
      </c>
    </row>
    <row r="22" spans="1:15">
      <c r="A22" s="30" t="s">
        <v>144</v>
      </c>
      <c r="B22" s="5" t="s">
        <v>145</v>
      </c>
      <c r="C22" s="8">
        <v>8</v>
      </c>
      <c r="D22" s="8">
        <v>2.8</v>
      </c>
      <c r="E22" s="27">
        <v>2</v>
      </c>
      <c r="F22" s="202">
        <v>2.1</v>
      </c>
      <c r="G22" s="71">
        <v>2.1</v>
      </c>
      <c r="H22" s="71">
        <v>2.4</v>
      </c>
      <c r="I22" s="71">
        <v>2.9</v>
      </c>
      <c r="J22" s="27">
        <v>3</v>
      </c>
      <c r="K22" s="8">
        <v>3</v>
      </c>
      <c r="L22" s="71">
        <v>3.2</v>
      </c>
      <c r="M22" s="71">
        <v>3.2</v>
      </c>
    </row>
    <row r="23" spans="1:15">
      <c r="A23" s="5" t="s">
        <v>146</v>
      </c>
      <c r="B23" s="5" t="s">
        <v>147</v>
      </c>
      <c r="C23" s="8"/>
      <c r="D23" s="8">
        <v>2.8</v>
      </c>
      <c r="E23" s="8">
        <v>41</v>
      </c>
      <c r="F23" s="202">
        <v>47</v>
      </c>
      <c r="G23" s="71">
        <v>50</v>
      </c>
      <c r="H23" s="71">
        <v>73</v>
      </c>
      <c r="I23" s="71">
        <v>88</v>
      </c>
      <c r="J23" s="8">
        <v>90</v>
      </c>
      <c r="K23" s="8">
        <v>97</v>
      </c>
      <c r="L23" s="8">
        <v>63</v>
      </c>
      <c r="M23" s="8">
        <v>36</v>
      </c>
    </row>
    <row r="24" spans="1:15">
      <c r="A24" s="30" t="s">
        <v>148</v>
      </c>
      <c r="B24" s="5" t="s">
        <v>149</v>
      </c>
      <c r="C24" s="8"/>
      <c r="D24" s="8">
        <v>2.8</v>
      </c>
      <c r="E24" s="8">
        <v>42</v>
      </c>
      <c r="F24" s="202">
        <v>38</v>
      </c>
      <c r="G24" s="71">
        <v>33</v>
      </c>
      <c r="H24" s="71">
        <v>34</v>
      </c>
      <c r="I24" s="71">
        <v>30</v>
      </c>
      <c r="J24" s="8">
        <v>31</v>
      </c>
      <c r="K24" s="8">
        <v>22</v>
      </c>
      <c r="L24" s="8">
        <v>19</v>
      </c>
      <c r="M24" s="8">
        <v>17</v>
      </c>
    </row>
    <row r="25" spans="1:15" s="15" customFormat="1">
      <c r="A25" s="4"/>
      <c r="B25" s="5"/>
      <c r="C25" s="8"/>
      <c r="D25" s="8"/>
      <c r="E25" s="8"/>
      <c r="F25" s="8"/>
      <c r="G25" s="8"/>
      <c r="H25" s="8"/>
      <c r="I25" s="71"/>
      <c r="J25" s="8"/>
      <c r="K25" s="8"/>
      <c r="L25" s="8"/>
      <c r="M25" s="8"/>
      <c r="N25" s="5"/>
      <c r="O25" s="5"/>
    </row>
    <row r="26" spans="1:15" s="15" customFormat="1">
      <c r="A26" s="4" t="s">
        <v>150</v>
      </c>
      <c r="B26" s="30"/>
      <c r="C26" s="71"/>
      <c r="D26" s="71"/>
      <c r="E26" s="71"/>
      <c r="F26" s="71"/>
      <c r="G26" s="71"/>
      <c r="H26" s="71"/>
      <c r="I26" s="71"/>
      <c r="J26" s="71"/>
      <c r="K26" s="71"/>
      <c r="L26" s="71"/>
      <c r="M26" s="71"/>
      <c r="N26" s="30"/>
      <c r="O26" s="30"/>
    </row>
    <row r="27" spans="1:15" s="15" customFormat="1">
      <c r="A27" s="30" t="s">
        <v>151</v>
      </c>
      <c r="B27" s="30" t="s">
        <v>152</v>
      </c>
      <c r="C27" s="202" t="s">
        <v>153</v>
      </c>
      <c r="D27" s="8">
        <v>2.8</v>
      </c>
      <c r="E27" s="27">
        <v>68</v>
      </c>
      <c r="F27" s="202">
        <v>67.599999999999994</v>
      </c>
      <c r="G27" s="71">
        <v>69.8</v>
      </c>
      <c r="H27" s="71">
        <v>74.400000000000006</v>
      </c>
      <c r="I27" s="71">
        <v>170</v>
      </c>
      <c r="J27" s="71">
        <v>184</v>
      </c>
      <c r="K27" s="71">
        <v>194</v>
      </c>
      <c r="L27" s="71">
        <v>199.7</v>
      </c>
      <c r="M27" s="71">
        <v>191.7</v>
      </c>
      <c r="N27" s="30"/>
      <c r="O27" s="30"/>
    </row>
    <row r="28" spans="1:15" s="15" customFormat="1">
      <c r="A28" s="142" t="s">
        <v>154</v>
      </c>
      <c r="B28" s="30" t="s">
        <v>155</v>
      </c>
      <c r="C28" s="71" t="s">
        <v>156</v>
      </c>
      <c r="D28" s="8">
        <v>2.8</v>
      </c>
      <c r="E28" s="8">
        <v>1.3</v>
      </c>
      <c r="F28" s="269">
        <v>1.4</v>
      </c>
      <c r="G28" s="71">
        <v>0.9</v>
      </c>
      <c r="H28" s="71">
        <v>0.9</v>
      </c>
      <c r="I28" s="71">
        <v>1.1000000000000001</v>
      </c>
      <c r="J28" s="71">
        <v>1.4</v>
      </c>
      <c r="K28" s="71">
        <v>0.8</v>
      </c>
      <c r="L28" s="71">
        <v>1.4</v>
      </c>
      <c r="M28" s="71">
        <v>1.4</v>
      </c>
      <c r="N28" s="30"/>
      <c r="O28" s="30"/>
    </row>
    <row r="29" spans="1:15" s="15" customFormat="1">
      <c r="A29" s="168" t="s">
        <v>157</v>
      </c>
      <c r="B29" s="30" t="s">
        <v>158</v>
      </c>
      <c r="C29" s="71">
        <v>2</v>
      </c>
      <c r="D29" s="8">
        <v>2.8</v>
      </c>
      <c r="E29" s="93">
        <v>1</v>
      </c>
      <c r="F29" s="202">
        <v>0.6</v>
      </c>
      <c r="G29" s="71">
        <v>0.5</v>
      </c>
      <c r="H29" s="71">
        <v>0.5</v>
      </c>
      <c r="I29" s="71">
        <v>0.5</v>
      </c>
      <c r="J29" s="71">
        <v>0.6</v>
      </c>
      <c r="K29" s="71">
        <v>1.3</v>
      </c>
      <c r="L29" s="71">
        <v>0.5</v>
      </c>
      <c r="M29" s="71">
        <v>0.5</v>
      </c>
      <c r="N29" s="30"/>
      <c r="O29" s="30"/>
    </row>
    <row r="30" spans="1:15" s="15" customFormat="1">
      <c r="A30" s="142" t="s">
        <v>159</v>
      </c>
      <c r="B30" s="30" t="s">
        <v>160</v>
      </c>
      <c r="C30" s="71">
        <v>2</v>
      </c>
      <c r="D30" s="8">
        <v>2.8</v>
      </c>
      <c r="E30" s="71">
        <v>1.4</v>
      </c>
      <c r="F30" s="202">
        <v>1.4</v>
      </c>
      <c r="G30" s="71">
        <v>1.5</v>
      </c>
      <c r="H30" s="71">
        <v>1.5</v>
      </c>
      <c r="I30" s="71">
        <v>1.5</v>
      </c>
      <c r="J30" s="71">
        <v>1.5</v>
      </c>
      <c r="K30" s="71">
        <v>1.9</v>
      </c>
      <c r="L30" s="71">
        <v>1.6</v>
      </c>
      <c r="M30" s="71">
        <v>1.4</v>
      </c>
      <c r="N30" s="30"/>
      <c r="O30" s="30"/>
    </row>
    <row r="31" spans="1:15" s="15" customFormat="1">
      <c r="A31" s="142" t="s">
        <v>161</v>
      </c>
      <c r="B31" s="30" t="s">
        <v>162</v>
      </c>
      <c r="C31" s="71">
        <v>2</v>
      </c>
      <c r="D31" s="8">
        <v>2.8</v>
      </c>
      <c r="E31" s="71">
        <v>8.5</v>
      </c>
      <c r="F31" s="202">
        <v>9.5</v>
      </c>
      <c r="G31" s="71">
        <v>10.6</v>
      </c>
      <c r="H31" s="71">
        <v>11.8</v>
      </c>
      <c r="I31" s="71" t="s">
        <v>163</v>
      </c>
      <c r="J31" s="71" t="s">
        <v>164</v>
      </c>
      <c r="K31" s="71" t="s">
        <v>165</v>
      </c>
      <c r="L31" s="71" t="s">
        <v>166</v>
      </c>
      <c r="M31" s="71" t="s">
        <v>167</v>
      </c>
      <c r="N31" s="30"/>
      <c r="O31" s="30"/>
    </row>
    <row r="32" spans="1:15" s="15" customFormat="1">
      <c r="A32" s="30" t="s">
        <v>168</v>
      </c>
      <c r="B32" s="30" t="s">
        <v>169</v>
      </c>
      <c r="C32" s="202" t="s">
        <v>170</v>
      </c>
      <c r="D32" s="8">
        <v>2.8</v>
      </c>
      <c r="E32" s="8">
        <v>164.2</v>
      </c>
      <c r="F32" s="202">
        <v>179.6</v>
      </c>
      <c r="G32" s="71">
        <v>197.5</v>
      </c>
      <c r="H32" s="71">
        <v>198.2</v>
      </c>
      <c r="I32" s="71">
        <v>220.3</v>
      </c>
      <c r="J32" s="71">
        <v>235.8</v>
      </c>
      <c r="K32" s="71">
        <v>234.6</v>
      </c>
      <c r="L32" s="71">
        <v>230.6</v>
      </c>
      <c r="M32" s="71">
        <v>220.4</v>
      </c>
      <c r="N32" s="30"/>
      <c r="O32" s="30"/>
    </row>
    <row r="33" spans="1:18" s="15" customFormat="1">
      <c r="A33" s="30" t="s">
        <v>171</v>
      </c>
      <c r="B33" s="30" t="s">
        <v>172</v>
      </c>
      <c r="C33" s="202" t="s">
        <v>173</v>
      </c>
      <c r="D33" s="8">
        <v>2.8</v>
      </c>
      <c r="E33" s="8">
        <v>1.5</v>
      </c>
      <c r="F33" s="202">
        <v>1.4</v>
      </c>
      <c r="G33" s="71">
        <v>3.4</v>
      </c>
      <c r="H33" s="71">
        <v>3.8</v>
      </c>
      <c r="I33" s="71">
        <v>4.5</v>
      </c>
      <c r="J33" s="71">
        <v>4.3</v>
      </c>
      <c r="K33" s="71">
        <v>2.9</v>
      </c>
      <c r="L33" s="71">
        <v>3.5</v>
      </c>
      <c r="M33" s="71">
        <v>3.2</v>
      </c>
      <c r="N33" s="30"/>
      <c r="O33" s="30"/>
    </row>
    <row r="34" spans="1:18">
      <c r="A34" s="168" t="s">
        <v>174</v>
      </c>
      <c r="B34" s="30" t="s">
        <v>175</v>
      </c>
      <c r="C34" s="71">
        <v>2</v>
      </c>
      <c r="D34" s="8">
        <v>2.8</v>
      </c>
      <c r="E34" s="71">
        <v>1.2</v>
      </c>
      <c r="F34" s="202">
        <v>1.4</v>
      </c>
      <c r="G34" s="71">
        <v>1.2</v>
      </c>
      <c r="H34" s="71">
        <v>1</v>
      </c>
      <c r="I34" s="71">
        <v>1</v>
      </c>
      <c r="J34" s="71">
        <v>0.8</v>
      </c>
      <c r="K34" s="71">
        <v>1.3</v>
      </c>
      <c r="L34" s="71">
        <v>0.8</v>
      </c>
      <c r="M34" s="71">
        <v>0.7</v>
      </c>
      <c r="N34" s="30"/>
      <c r="O34" s="30"/>
    </row>
    <row r="35" spans="1:18">
      <c r="A35" s="142" t="s">
        <v>176</v>
      </c>
      <c r="B35" s="30" t="s">
        <v>177</v>
      </c>
      <c r="C35" s="71">
        <v>2</v>
      </c>
      <c r="D35" s="8">
        <v>2.8</v>
      </c>
      <c r="E35" s="71">
        <v>0.3</v>
      </c>
      <c r="F35" s="202">
        <v>0.3</v>
      </c>
      <c r="G35" s="71">
        <v>0.4</v>
      </c>
      <c r="H35" s="71">
        <v>0.4</v>
      </c>
      <c r="I35" s="71">
        <v>0.4</v>
      </c>
      <c r="J35" s="71">
        <v>0.4</v>
      </c>
      <c r="K35" s="71">
        <v>0.3</v>
      </c>
      <c r="L35" s="71">
        <v>0.3</v>
      </c>
      <c r="M35" s="71">
        <v>0.3</v>
      </c>
      <c r="N35" s="30"/>
      <c r="O35" s="30"/>
      <c r="P35" s="72"/>
      <c r="Q35" s="52"/>
      <c r="R35" s="52"/>
    </row>
    <row r="36" spans="1:18">
      <c r="A36" s="142" t="s">
        <v>178</v>
      </c>
      <c r="B36" s="30" t="s">
        <v>179</v>
      </c>
      <c r="C36" s="71">
        <v>2</v>
      </c>
      <c r="D36" s="8">
        <v>2.8</v>
      </c>
      <c r="E36" s="71">
        <v>22.9</v>
      </c>
      <c r="F36" s="202">
        <v>23.5</v>
      </c>
      <c r="G36" s="71">
        <v>25.7</v>
      </c>
      <c r="H36" s="71">
        <v>24.1</v>
      </c>
      <c r="I36" s="71" t="s">
        <v>180</v>
      </c>
      <c r="J36" s="71" t="s">
        <v>181</v>
      </c>
      <c r="K36" s="71" t="s">
        <v>182</v>
      </c>
      <c r="L36" s="71" t="s">
        <v>183</v>
      </c>
      <c r="M36" s="71" t="s">
        <v>184</v>
      </c>
      <c r="N36" s="30"/>
      <c r="O36" s="30"/>
      <c r="P36" s="72"/>
      <c r="Q36" s="52"/>
      <c r="R36" s="52"/>
    </row>
    <row r="37" spans="1:18">
      <c r="I37" s="71"/>
      <c r="P37" s="72"/>
      <c r="Q37" s="52"/>
      <c r="R37" s="52"/>
    </row>
    <row r="38" spans="1:18">
      <c r="A38" s="4" t="s">
        <v>185</v>
      </c>
      <c r="B38" s="4"/>
      <c r="C38" s="71"/>
      <c r="D38" s="71"/>
      <c r="E38" s="71"/>
      <c r="F38" s="71"/>
      <c r="G38" s="71"/>
      <c r="H38" s="71"/>
      <c r="I38" s="71"/>
      <c r="J38" s="30"/>
      <c r="K38" s="30"/>
      <c r="L38" s="30"/>
      <c r="M38" s="30"/>
      <c r="N38" s="30"/>
      <c r="O38" s="30"/>
      <c r="P38" s="72"/>
      <c r="Q38" s="52"/>
      <c r="R38" s="52"/>
    </row>
    <row r="39" spans="1:18">
      <c r="A39" s="30" t="s">
        <v>186</v>
      </c>
      <c r="B39" s="30" t="s">
        <v>187</v>
      </c>
      <c r="C39" s="71">
        <v>3</v>
      </c>
      <c r="D39" s="8">
        <v>2.8</v>
      </c>
      <c r="E39" s="17">
        <v>6.3248540000000002</v>
      </c>
      <c r="F39" s="93">
        <v>5.2861380000000002</v>
      </c>
      <c r="G39" s="93">
        <v>5.2705979999999997</v>
      </c>
      <c r="H39" s="71">
        <v>5.9</v>
      </c>
      <c r="I39" s="71">
        <v>3.9</v>
      </c>
      <c r="J39" s="93">
        <v>3.2</v>
      </c>
      <c r="K39" s="93">
        <v>4.3</v>
      </c>
      <c r="L39" s="93">
        <v>4.3</v>
      </c>
      <c r="M39" s="71" t="s">
        <v>188</v>
      </c>
      <c r="N39" s="30"/>
      <c r="O39" s="30"/>
      <c r="P39" s="73"/>
      <c r="Q39" s="52"/>
      <c r="R39" s="52"/>
    </row>
    <row r="40" spans="1:18">
      <c r="A40" s="142" t="s">
        <v>189</v>
      </c>
      <c r="B40" s="30" t="s">
        <v>190</v>
      </c>
      <c r="C40" s="71">
        <v>3</v>
      </c>
      <c r="D40" s="8">
        <v>2.8</v>
      </c>
      <c r="E40" s="17">
        <v>153.834</v>
      </c>
      <c r="F40" s="71">
        <v>33</v>
      </c>
      <c r="G40" s="178">
        <v>38.65</v>
      </c>
      <c r="H40" s="141">
        <v>35</v>
      </c>
      <c r="I40" s="71">
        <v>33</v>
      </c>
      <c r="J40" s="93">
        <v>23.7</v>
      </c>
      <c r="K40" s="93">
        <v>15.7</v>
      </c>
      <c r="L40" s="93">
        <v>15.7</v>
      </c>
      <c r="M40" s="71" t="s">
        <v>191</v>
      </c>
      <c r="N40" s="30"/>
      <c r="O40" s="30"/>
      <c r="P40" s="73"/>
      <c r="Q40" s="52"/>
      <c r="R40" s="52"/>
    </row>
    <row r="41" spans="1:18">
      <c r="A41" s="142" t="s">
        <v>192</v>
      </c>
      <c r="B41" s="30" t="s">
        <v>193</v>
      </c>
      <c r="C41" s="202" t="s">
        <v>194</v>
      </c>
      <c r="D41" s="8">
        <v>2.8</v>
      </c>
      <c r="E41" s="93" t="s">
        <v>195</v>
      </c>
      <c r="F41" s="93" t="s">
        <v>196</v>
      </c>
      <c r="G41" s="71" t="s">
        <v>197</v>
      </c>
      <c r="H41" s="71">
        <v>890</v>
      </c>
      <c r="I41" s="71">
        <v>800</v>
      </c>
      <c r="J41" s="141">
        <v>1000</v>
      </c>
      <c r="K41" s="141">
        <v>1000</v>
      </c>
      <c r="L41" s="178">
        <v>1000</v>
      </c>
      <c r="M41" s="71" t="s">
        <v>198</v>
      </c>
      <c r="N41" s="142"/>
      <c r="O41" s="30"/>
      <c r="P41" s="73"/>
      <c r="Q41" s="52"/>
      <c r="R41" s="52"/>
    </row>
    <row r="42" spans="1:18">
      <c r="A42" s="142" t="s">
        <v>199</v>
      </c>
      <c r="B42" s="30" t="s">
        <v>200</v>
      </c>
      <c r="C42" s="71">
        <v>3</v>
      </c>
      <c r="D42" s="8">
        <v>2.8</v>
      </c>
      <c r="E42" s="17">
        <v>140</v>
      </c>
      <c r="F42" s="71">
        <v>171.5</v>
      </c>
      <c r="G42" s="93">
        <v>189.50945299999998</v>
      </c>
      <c r="H42" s="93">
        <v>165.5</v>
      </c>
      <c r="I42" s="71">
        <v>125</v>
      </c>
      <c r="J42" s="93">
        <v>254</v>
      </c>
      <c r="K42" s="93">
        <v>256</v>
      </c>
      <c r="L42" s="93">
        <v>256</v>
      </c>
      <c r="M42" s="71" t="s">
        <v>201</v>
      </c>
      <c r="N42" s="30"/>
      <c r="O42" s="30"/>
      <c r="P42" s="73"/>
      <c r="Q42" s="52"/>
      <c r="R42" s="52"/>
    </row>
    <row r="43" spans="1:18">
      <c r="A43" s="142" t="s">
        <v>202</v>
      </c>
      <c r="B43" s="30" t="s">
        <v>203</v>
      </c>
      <c r="C43" s="71">
        <v>3</v>
      </c>
      <c r="D43" s="8">
        <v>2.8</v>
      </c>
      <c r="E43" s="17">
        <v>5</v>
      </c>
      <c r="F43" s="71">
        <v>8.3000000000000007</v>
      </c>
      <c r="G43" s="71">
        <v>9</v>
      </c>
      <c r="H43" s="93">
        <v>20</v>
      </c>
      <c r="I43" s="71">
        <v>20</v>
      </c>
      <c r="J43" s="93">
        <v>22</v>
      </c>
      <c r="K43" s="93">
        <v>21</v>
      </c>
      <c r="L43" s="93">
        <v>21</v>
      </c>
      <c r="M43" s="71" t="s">
        <v>204</v>
      </c>
      <c r="N43" s="30"/>
      <c r="O43" s="30"/>
      <c r="P43" s="73"/>
      <c r="Q43" s="52"/>
      <c r="R43" s="52"/>
    </row>
    <row r="44" spans="1:18">
      <c r="A44" s="142" t="s">
        <v>205</v>
      </c>
      <c r="B44" s="30" t="s">
        <v>206</v>
      </c>
      <c r="C44" s="71">
        <v>3</v>
      </c>
      <c r="D44" s="8">
        <v>2.8</v>
      </c>
      <c r="E44" s="17">
        <v>360</v>
      </c>
      <c r="F44" s="93">
        <v>204.12100000000001</v>
      </c>
      <c r="G44" s="93">
        <v>203.63200000000001</v>
      </c>
      <c r="H44" s="71">
        <v>204.2</v>
      </c>
      <c r="I44" s="71">
        <v>208.9</v>
      </c>
      <c r="J44" s="93">
        <v>204.2</v>
      </c>
      <c r="K44" s="93">
        <v>169.2</v>
      </c>
      <c r="L44" s="93">
        <v>169.2</v>
      </c>
      <c r="M44" s="71" t="s">
        <v>207</v>
      </c>
      <c r="N44" s="30"/>
      <c r="O44" s="30"/>
    </row>
    <row r="45" spans="1:18">
      <c r="A45" s="11" t="s">
        <v>208</v>
      </c>
      <c r="B45" s="30" t="s">
        <v>209</v>
      </c>
      <c r="C45" s="71">
        <v>3</v>
      </c>
      <c r="D45" s="8">
        <v>2.8</v>
      </c>
      <c r="E45" s="17">
        <v>620.9</v>
      </c>
      <c r="F45" s="93">
        <v>503.887</v>
      </c>
      <c r="G45" s="71">
        <v>498.4</v>
      </c>
      <c r="H45" s="93">
        <v>662.4</v>
      </c>
      <c r="I45" s="71">
        <v>456.9</v>
      </c>
      <c r="J45" s="93">
        <v>568.5</v>
      </c>
      <c r="K45" s="93">
        <v>261.7</v>
      </c>
      <c r="L45" s="93">
        <v>261.7</v>
      </c>
      <c r="M45" s="71" t="s">
        <v>210</v>
      </c>
      <c r="N45" s="30"/>
      <c r="O45" s="30"/>
    </row>
    <row r="46" spans="1:18">
      <c r="A46" s="142" t="s">
        <v>211</v>
      </c>
      <c r="B46" s="30" t="s">
        <v>212</v>
      </c>
      <c r="C46" s="71">
        <v>3</v>
      </c>
      <c r="D46" s="8">
        <v>2.8</v>
      </c>
      <c r="E46" s="17">
        <v>75.7</v>
      </c>
      <c r="F46" s="93">
        <v>54.397838999999998</v>
      </c>
      <c r="G46" s="93">
        <v>55.690846000000001</v>
      </c>
      <c r="H46" s="93">
        <v>52.2</v>
      </c>
      <c r="I46" s="71">
        <v>46.7</v>
      </c>
      <c r="J46" s="93">
        <v>37.1</v>
      </c>
      <c r="K46" s="93">
        <v>29.9</v>
      </c>
      <c r="L46" s="93">
        <v>29.9</v>
      </c>
      <c r="M46" s="71" t="s">
        <v>213</v>
      </c>
      <c r="N46" s="30"/>
      <c r="O46" s="30"/>
    </row>
    <row r="47" spans="1:18">
      <c r="F47" s="30"/>
      <c r="I47" s="71"/>
    </row>
    <row r="48" spans="1:18">
      <c r="A48" s="4" t="s">
        <v>214</v>
      </c>
      <c r="C48" s="71"/>
      <c r="D48" s="71"/>
      <c r="E48" s="71"/>
      <c r="F48" s="71"/>
      <c r="G48" s="71"/>
      <c r="H48" s="71"/>
      <c r="I48" s="71"/>
      <c r="J48" s="58"/>
    </row>
    <row r="49" spans="1:24">
      <c r="A49" s="30" t="s">
        <v>215</v>
      </c>
      <c r="B49" s="79" t="s">
        <v>216</v>
      </c>
      <c r="C49" s="71">
        <v>10</v>
      </c>
      <c r="D49" s="8">
        <v>2.8</v>
      </c>
      <c r="E49" s="8">
        <v>340</v>
      </c>
      <c r="F49" s="71">
        <v>362</v>
      </c>
      <c r="G49" s="71">
        <v>365</v>
      </c>
      <c r="H49" s="71">
        <v>375</v>
      </c>
      <c r="I49" s="71" t="s">
        <v>217</v>
      </c>
      <c r="J49" s="71" t="s">
        <v>218</v>
      </c>
      <c r="K49" s="71" t="s">
        <v>219</v>
      </c>
      <c r="L49" s="71" t="s">
        <v>220</v>
      </c>
      <c r="M49" s="71" t="s">
        <v>221</v>
      </c>
      <c r="N49" s="30"/>
    </row>
    <row r="50" spans="1:24">
      <c r="A50" s="30" t="s">
        <v>222</v>
      </c>
      <c r="B50" s="79" t="s">
        <v>223</v>
      </c>
      <c r="C50" s="71">
        <v>10</v>
      </c>
      <c r="D50" s="8">
        <v>2.8</v>
      </c>
      <c r="E50" s="8">
        <v>10</v>
      </c>
      <c r="F50" s="71">
        <v>10</v>
      </c>
      <c r="G50" s="71">
        <v>10</v>
      </c>
      <c r="H50" s="71">
        <v>11</v>
      </c>
      <c r="I50" s="71" t="s">
        <v>224</v>
      </c>
      <c r="J50" s="71" t="s">
        <v>225</v>
      </c>
      <c r="K50" s="71" t="s">
        <v>226</v>
      </c>
      <c r="L50" s="71" t="s">
        <v>227</v>
      </c>
      <c r="M50" s="71" t="s">
        <v>228</v>
      </c>
      <c r="N50" s="30"/>
      <c r="W50" s="57"/>
      <c r="X50" s="57"/>
    </row>
    <row r="51" spans="1:24">
      <c r="A51" s="30" t="s">
        <v>229</v>
      </c>
      <c r="B51" s="79" t="s">
        <v>230</v>
      </c>
      <c r="C51" s="71">
        <v>10</v>
      </c>
      <c r="D51" s="8">
        <v>2.8</v>
      </c>
      <c r="E51" s="8">
        <v>20</v>
      </c>
      <c r="F51" s="71">
        <v>22</v>
      </c>
      <c r="G51" s="71">
        <v>37</v>
      </c>
      <c r="H51" s="71">
        <v>38</v>
      </c>
      <c r="I51" s="71" t="s">
        <v>231</v>
      </c>
      <c r="J51" s="71" t="s">
        <v>232</v>
      </c>
      <c r="K51" s="71" t="s">
        <v>233</v>
      </c>
      <c r="L51" s="71" t="s">
        <v>234</v>
      </c>
      <c r="M51" s="71" t="s">
        <v>235</v>
      </c>
      <c r="N51" s="30"/>
      <c r="W51" s="57"/>
      <c r="X51" s="57"/>
    </row>
    <row r="52" spans="1:24">
      <c r="A52" s="30" t="s">
        <v>236</v>
      </c>
      <c r="B52" s="79" t="s">
        <v>237</v>
      </c>
      <c r="C52" s="71">
        <v>10</v>
      </c>
      <c r="D52" s="8">
        <v>2.8</v>
      </c>
      <c r="E52" s="8">
        <v>497</v>
      </c>
      <c r="F52" s="71">
        <v>498</v>
      </c>
      <c r="G52" s="71">
        <v>495</v>
      </c>
      <c r="H52" s="71">
        <v>482</v>
      </c>
      <c r="I52" s="71" t="s">
        <v>238</v>
      </c>
      <c r="J52" s="71" t="s">
        <v>239</v>
      </c>
      <c r="K52" s="71" t="s">
        <v>240</v>
      </c>
      <c r="L52" s="71" t="s">
        <v>241</v>
      </c>
      <c r="M52" s="71" t="s">
        <v>242</v>
      </c>
      <c r="N52" s="30"/>
      <c r="W52" s="57"/>
      <c r="X52" s="57"/>
    </row>
    <row r="53" spans="1:24">
      <c r="A53" s="142" t="s">
        <v>243</v>
      </c>
      <c r="B53" s="30" t="s">
        <v>244</v>
      </c>
      <c r="C53" s="71"/>
      <c r="D53" s="8">
        <v>2.8</v>
      </c>
      <c r="E53" s="8">
        <v>178</v>
      </c>
      <c r="F53" s="71">
        <v>183</v>
      </c>
      <c r="G53" s="71">
        <v>189</v>
      </c>
      <c r="H53" s="71">
        <v>201</v>
      </c>
      <c r="I53" s="71">
        <v>207</v>
      </c>
      <c r="J53" s="58">
        <v>212</v>
      </c>
      <c r="K53" s="30">
        <v>216</v>
      </c>
      <c r="L53" s="30">
        <v>222</v>
      </c>
      <c r="M53" s="30">
        <v>230</v>
      </c>
      <c r="N53" s="30"/>
      <c r="W53" s="57"/>
      <c r="X53" s="57"/>
    </row>
    <row r="54" spans="1:24">
      <c r="I54" s="71"/>
      <c r="W54" s="57"/>
      <c r="X54" s="57"/>
    </row>
    <row r="55" spans="1:24">
      <c r="A55" s="4" t="s">
        <v>245</v>
      </c>
      <c r="C55" s="8"/>
      <c r="D55" s="8"/>
      <c r="E55" s="8"/>
      <c r="F55" s="8"/>
      <c r="G55" s="8"/>
      <c r="H55" s="8"/>
      <c r="I55" s="71"/>
      <c r="J55" s="58"/>
      <c r="W55" s="57"/>
      <c r="X55" s="57"/>
    </row>
    <row r="56" spans="1:24">
      <c r="A56" s="5" t="s">
        <v>246</v>
      </c>
      <c r="B56" s="5" t="s">
        <v>247</v>
      </c>
      <c r="C56" s="8"/>
      <c r="D56" s="8">
        <v>2.8</v>
      </c>
      <c r="E56" s="231">
        <v>4256</v>
      </c>
      <c r="F56" s="231">
        <v>11553</v>
      </c>
      <c r="G56" s="178">
        <v>8185</v>
      </c>
      <c r="H56" s="178">
        <v>10662</v>
      </c>
      <c r="I56" s="178">
        <v>20120</v>
      </c>
      <c r="J56" s="285">
        <v>5941</v>
      </c>
      <c r="K56" s="213">
        <v>3409</v>
      </c>
      <c r="L56" s="213">
        <v>2548</v>
      </c>
      <c r="M56" s="213">
        <v>2065</v>
      </c>
      <c r="N56" s="30"/>
      <c r="W56" s="60"/>
      <c r="X56" s="60"/>
    </row>
    <row r="57" spans="1:24">
      <c r="A57" s="22" t="s">
        <v>248</v>
      </c>
      <c r="B57" s="5" t="s">
        <v>249</v>
      </c>
      <c r="C57" s="8"/>
      <c r="D57" s="8">
        <v>2.8</v>
      </c>
      <c r="E57" s="231">
        <v>4628</v>
      </c>
      <c r="F57" s="231">
        <v>4549.2359999999999</v>
      </c>
      <c r="G57" s="178">
        <v>4212</v>
      </c>
      <c r="H57" s="178">
        <v>4079</v>
      </c>
      <c r="I57" s="178">
        <v>3881</v>
      </c>
      <c r="J57" s="286">
        <v>3646</v>
      </c>
      <c r="K57" s="213">
        <v>3335.0120000000002</v>
      </c>
      <c r="L57" s="213">
        <v>3154</v>
      </c>
      <c r="M57" s="213">
        <v>3008</v>
      </c>
      <c r="N57" s="30"/>
      <c r="W57" s="57"/>
      <c r="X57" s="57"/>
    </row>
    <row r="58" spans="1:24">
      <c r="A58" s="22" t="s">
        <v>250</v>
      </c>
      <c r="B58" s="5" t="s">
        <v>251</v>
      </c>
      <c r="C58" s="8"/>
      <c r="D58" s="8">
        <v>2.8</v>
      </c>
      <c r="E58" s="231">
        <v>106542</v>
      </c>
      <c r="F58" s="231">
        <v>99158</v>
      </c>
      <c r="G58" s="178">
        <v>88084</v>
      </c>
      <c r="H58" s="178">
        <v>80335</v>
      </c>
      <c r="I58" s="178">
        <v>70249</v>
      </c>
      <c r="J58" s="286">
        <v>50497</v>
      </c>
      <c r="K58" s="213">
        <v>45019</v>
      </c>
      <c r="L58" s="213">
        <v>41807</v>
      </c>
      <c r="M58" s="213">
        <v>39352</v>
      </c>
      <c r="N58" s="30"/>
    </row>
    <row r="59" spans="1:24">
      <c r="A59" s="22" t="s">
        <v>252</v>
      </c>
      <c r="B59" s="5" t="s">
        <v>253</v>
      </c>
      <c r="C59" s="8"/>
      <c r="D59" s="8">
        <v>2.8</v>
      </c>
      <c r="E59" s="231">
        <v>965</v>
      </c>
      <c r="F59" s="231">
        <v>932.12372300000004</v>
      </c>
      <c r="G59" s="178">
        <v>907</v>
      </c>
      <c r="H59" s="178">
        <v>894</v>
      </c>
      <c r="I59" s="178">
        <v>865</v>
      </c>
      <c r="J59" s="286">
        <v>843</v>
      </c>
      <c r="K59" s="213">
        <v>823</v>
      </c>
      <c r="L59" s="213">
        <v>803</v>
      </c>
      <c r="M59" s="213">
        <v>801</v>
      </c>
      <c r="P59" s="52"/>
      <c r="Q59" s="54"/>
      <c r="R59" s="54"/>
      <c r="S59" s="53"/>
      <c r="T59" s="53"/>
      <c r="U59" s="52"/>
    </row>
    <row r="60" spans="1:24">
      <c r="A60" s="30" t="s">
        <v>254</v>
      </c>
      <c r="B60" s="5" t="s">
        <v>255</v>
      </c>
      <c r="C60" s="8"/>
      <c r="D60" s="8">
        <v>2.8</v>
      </c>
      <c r="E60" s="231">
        <v>1546000</v>
      </c>
      <c r="F60" s="231">
        <v>1463325</v>
      </c>
      <c r="G60" s="178">
        <v>1349747</v>
      </c>
      <c r="H60" s="178">
        <v>1219539</v>
      </c>
      <c r="I60" s="178">
        <v>1101593</v>
      </c>
      <c r="J60" s="214">
        <v>984592</v>
      </c>
      <c r="K60" s="213">
        <v>858587</v>
      </c>
      <c r="L60" s="213">
        <v>760585</v>
      </c>
      <c r="M60" s="213">
        <v>671728</v>
      </c>
    </row>
    <row r="61" spans="1:24">
      <c r="A61" s="30" t="s">
        <v>256</v>
      </c>
      <c r="B61" s="5" t="s">
        <v>257</v>
      </c>
      <c r="C61" s="8"/>
      <c r="D61" s="8">
        <v>2.8</v>
      </c>
      <c r="E61" s="231">
        <v>2352</v>
      </c>
      <c r="F61" s="231">
        <v>2131.5705029999999</v>
      </c>
      <c r="G61" s="178">
        <v>1764</v>
      </c>
      <c r="H61" s="178">
        <v>1673</v>
      </c>
      <c r="I61" s="178">
        <v>1464</v>
      </c>
      <c r="J61" s="214">
        <v>1160</v>
      </c>
      <c r="K61" s="213">
        <v>1475</v>
      </c>
      <c r="L61" s="213">
        <v>1560</v>
      </c>
      <c r="M61" s="213">
        <v>1524</v>
      </c>
    </row>
    <row r="62" spans="1:24">
      <c r="A62" s="30" t="s">
        <v>258</v>
      </c>
      <c r="B62" s="5" t="s">
        <v>259</v>
      </c>
      <c r="C62" s="8"/>
      <c r="D62" s="8">
        <v>2.8</v>
      </c>
      <c r="E62" s="231">
        <v>2634</v>
      </c>
      <c r="F62" s="231">
        <v>2390.2245640000001</v>
      </c>
      <c r="G62" s="178">
        <v>1990</v>
      </c>
      <c r="H62" s="178">
        <v>1940</v>
      </c>
      <c r="I62" s="178">
        <v>1723</v>
      </c>
      <c r="J62" s="214">
        <v>1380.2</v>
      </c>
      <c r="K62" s="287">
        <v>1728.9</v>
      </c>
      <c r="L62" s="287">
        <v>1708</v>
      </c>
      <c r="M62" s="287">
        <v>1552.2</v>
      </c>
      <c r="N62" s="30"/>
    </row>
    <row r="63" spans="1:24">
      <c r="A63" s="22" t="s">
        <v>260</v>
      </c>
      <c r="B63" s="5" t="s">
        <v>261</v>
      </c>
      <c r="C63" s="8"/>
      <c r="D63" s="8">
        <v>2.8</v>
      </c>
      <c r="E63" s="231">
        <v>7271</v>
      </c>
      <c r="F63" s="231">
        <v>6514.2359330000008</v>
      </c>
      <c r="G63" s="178">
        <v>6842</v>
      </c>
      <c r="H63" s="178">
        <v>6134</v>
      </c>
      <c r="I63" s="178">
        <v>5423</v>
      </c>
      <c r="J63" s="286">
        <v>4313</v>
      </c>
      <c r="K63" s="213">
        <v>3160</v>
      </c>
      <c r="L63" s="213">
        <v>2649</v>
      </c>
      <c r="M63" s="213">
        <v>2106</v>
      </c>
    </row>
    <row r="64" spans="1:24">
      <c r="A64" s="22" t="s">
        <v>262</v>
      </c>
      <c r="B64" s="5" t="s">
        <v>263</v>
      </c>
      <c r="C64" s="8"/>
      <c r="D64" s="8">
        <v>2.8</v>
      </c>
      <c r="E64" s="231">
        <v>4424</v>
      </c>
      <c r="F64" s="231">
        <v>4166.7325166999999</v>
      </c>
      <c r="G64" s="178">
        <v>3684</v>
      </c>
      <c r="H64" s="178">
        <v>3197</v>
      </c>
      <c r="I64" s="178">
        <v>2673</v>
      </c>
      <c r="J64" s="286">
        <v>2040</v>
      </c>
      <c r="K64" s="213">
        <v>1943.5</v>
      </c>
      <c r="L64" s="213">
        <v>1819</v>
      </c>
      <c r="M64" s="213">
        <v>1440</v>
      </c>
    </row>
    <row r="65" spans="1:15">
      <c r="F65" s="214"/>
      <c r="G65" s="214"/>
      <c r="H65" s="214"/>
      <c r="I65" s="178"/>
      <c r="J65" s="214"/>
      <c r="K65" s="214"/>
      <c r="L65" s="214"/>
      <c r="M65" s="214"/>
    </row>
    <row r="66" spans="1:15">
      <c r="A66" s="4" t="s">
        <v>264</v>
      </c>
      <c r="C66" s="8"/>
      <c r="D66" s="8"/>
      <c r="E66" s="8"/>
      <c r="F66" s="220"/>
      <c r="G66" s="220"/>
      <c r="H66" s="220"/>
      <c r="I66" s="178"/>
      <c r="J66" s="220"/>
      <c r="K66" s="220"/>
      <c r="L66" s="220"/>
      <c r="M66" s="220"/>
      <c r="O66" s="62"/>
    </row>
    <row r="67" spans="1:15">
      <c r="A67" s="5" t="s">
        <v>265</v>
      </c>
      <c r="B67" s="5" t="s">
        <v>266</v>
      </c>
      <c r="C67" s="8">
        <v>4</v>
      </c>
      <c r="D67" s="8">
        <v>2.8</v>
      </c>
      <c r="E67" s="8">
        <v>139</v>
      </c>
      <c r="F67" s="231">
        <v>133</v>
      </c>
      <c r="G67" s="178">
        <v>124</v>
      </c>
      <c r="H67" s="178">
        <v>121</v>
      </c>
      <c r="I67" s="178">
        <v>118</v>
      </c>
      <c r="J67" s="220">
        <v>115</v>
      </c>
      <c r="K67" s="220">
        <v>111</v>
      </c>
      <c r="L67" s="220">
        <v>106</v>
      </c>
      <c r="M67" s="220">
        <v>105</v>
      </c>
    </row>
    <row r="68" spans="1:15">
      <c r="A68" s="22" t="s">
        <v>267</v>
      </c>
      <c r="B68" s="5" t="s">
        <v>268</v>
      </c>
      <c r="C68" s="8">
        <v>4</v>
      </c>
      <c r="D68" s="8">
        <v>2.8</v>
      </c>
      <c r="E68" s="8">
        <v>108</v>
      </c>
      <c r="F68" s="231">
        <v>107</v>
      </c>
      <c r="G68" s="178">
        <v>104</v>
      </c>
      <c r="H68" s="178">
        <v>103</v>
      </c>
      <c r="I68" s="178">
        <v>98</v>
      </c>
      <c r="J68" s="220">
        <v>94</v>
      </c>
      <c r="K68" s="220">
        <v>89</v>
      </c>
      <c r="L68" s="220">
        <v>91</v>
      </c>
      <c r="M68" s="220">
        <v>94</v>
      </c>
    </row>
    <row r="69" spans="1:15">
      <c r="A69" s="22" t="s">
        <v>269</v>
      </c>
      <c r="B69" s="5" t="s">
        <v>270</v>
      </c>
      <c r="C69" s="8" t="s">
        <v>271</v>
      </c>
      <c r="D69" s="8">
        <v>2.8</v>
      </c>
      <c r="E69" s="8">
        <v>2219</v>
      </c>
      <c r="F69" s="231">
        <v>2157</v>
      </c>
      <c r="G69" s="178">
        <v>2145</v>
      </c>
      <c r="H69" s="178">
        <v>2103</v>
      </c>
      <c r="I69" s="178">
        <v>2066</v>
      </c>
      <c r="J69" s="220">
        <v>1989</v>
      </c>
      <c r="K69" s="220">
        <v>1909</v>
      </c>
      <c r="L69" s="220">
        <v>1953</v>
      </c>
      <c r="M69" s="220">
        <v>2029</v>
      </c>
      <c r="N69" s="30"/>
    </row>
    <row r="70" spans="1:15">
      <c r="A70" s="22" t="s">
        <v>272</v>
      </c>
      <c r="B70" s="5" t="s">
        <v>273</v>
      </c>
      <c r="C70" s="8" t="s">
        <v>274</v>
      </c>
      <c r="D70" s="8">
        <v>2.8</v>
      </c>
      <c r="E70" s="231">
        <v>11548</v>
      </c>
      <c r="F70" s="231">
        <v>11249</v>
      </c>
      <c r="G70" s="178">
        <v>11102</v>
      </c>
      <c r="H70" s="178">
        <v>11007</v>
      </c>
      <c r="I70" s="178">
        <v>10429</v>
      </c>
      <c r="J70" s="220">
        <v>10345</v>
      </c>
      <c r="K70" s="220">
        <v>9827</v>
      </c>
      <c r="L70" s="220">
        <v>9805</v>
      </c>
      <c r="M70" s="220">
        <v>10450</v>
      </c>
      <c r="N70" s="30"/>
    </row>
    <row r="71" spans="1:15">
      <c r="F71" s="214"/>
      <c r="G71" s="214"/>
      <c r="H71" s="214"/>
      <c r="I71" s="178"/>
      <c r="J71" s="214"/>
      <c r="K71" s="214"/>
      <c r="L71" s="214"/>
      <c r="M71" s="214"/>
    </row>
    <row r="72" spans="1:15">
      <c r="A72" s="4" t="s">
        <v>275</v>
      </c>
      <c r="B72" s="30"/>
      <c r="C72" s="30"/>
      <c r="D72" s="30"/>
      <c r="E72" s="30"/>
      <c r="F72" s="166"/>
      <c r="G72" s="166"/>
      <c r="H72" s="166"/>
      <c r="I72" s="178"/>
      <c r="J72" s="214"/>
      <c r="K72" s="214"/>
      <c r="L72" s="214"/>
      <c r="M72" s="214"/>
    </row>
    <row r="73" spans="1:15">
      <c r="A73" s="5" t="s">
        <v>276</v>
      </c>
      <c r="B73" s="30" t="s">
        <v>277</v>
      </c>
      <c r="C73" s="30"/>
      <c r="D73" s="8">
        <v>2.8</v>
      </c>
      <c r="E73" s="231">
        <v>2484</v>
      </c>
      <c r="F73" s="231">
        <v>2545</v>
      </c>
      <c r="G73" s="178">
        <v>2733</v>
      </c>
      <c r="H73" s="178">
        <v>2687</v>
      </c>
      <c r="I73" s="178">
        <v>2773</v>
      </c>
      <c r="J73" s="220">
        <v>2997</v>
      </c>
      <c r="K73" s="220">
        <v>2923</v>
      </c>
      <c r="L73" s="178" t="s">
        <v>278</v>
      </c>
      <c r="M73" s="178" t="s">
        <v>279</v>
      </c>
    </row>
    <row r="74" spans="1:15">
      <c r="A74" s="30" t="s">
        <v>280</v>
      </c>
      <c r="B74" s="30" t="s">
        <v>281</v>
      </c>
      <c r="C74" s="30"/>
      <c r="D74" s="8">
        <v>2.8</v>
      </c>
      <c r="E74" s="231">
        <v>1086</v>
      </c>
      <c r="F74" s="231">
        <v>1120</v>
      </c>
      <c r="G74" s="178">
        <v>1154</v>
      </c>
      <c r="H74" s="178">
        <v>1180</v>
      </c>
      <c r="I74" s="178">
        <v>1216</v>
      </c>
      <c r="J74" s="220">
        <v>1304</v>
      </c>
      <c r="K74" s="220">
        <v>1346</v>
      </c>
      <c r="L74" s="178" t="s">
        <v>282</v>
      </c>
      <c r="M74" s="178" t="s">
        <v>283</v>
      </c>
    </row>
    <row r="75" spans="1:15">
      <c r="A75" s="5" t="s">
        <v>284</v>
      </c>
      <c r="B75" s="30" t="s">
        <v>285</v>
      </c>
      <c r="C75" s="30"/>
      <c r="D75" s="8">
        <v>2.8</v>
      </c>
      <c r="E75" s="231">
        <v>1398</v>
      </c>
      <c r="F75" s="231">
        <v>1425</v>
      </c>
      <c r="G75" s="178">
        <v>1579</v>
      </c>
      <c r="H75" s="178">
        <v>1507</v>
      </c>
      <c r="I75" s="178">
        <v>1557</v>
      </c>
      <c r="J75" s="220">
        <v>1693</v>
      </c>
      <c r="K75" s="220">
        <v>1577</v>
      </c>
      <c r="L75" s="178" t="s">
        <v>286</v>
      </c>
      <c r="M75" s="178" t="s">
        <v>287</v>
      </c>
    </row>
    <row r="76" spans="1:15">
      <c r="A76" s="5" t="s">
        <v>288</v>
      </c>
      <c r="B76" s="30" t="s">
        <v>289</v>
      </c>
      <c r="C76" s="30"/>
      <c r="D76" s="8">
        <v>2.8</v>
      </c>
      <c r="E76" s="269">
        <v>2.6</v>
      </c>
      <c r="F76" s="269">
        <v>2.5539999999999998</v>
      </c>
      <c r="G76" s="71">
        <v>2.6</v>
      </c>
      <c r="H76" s="93">
        <v>2.673</v>
      </c>
      <c r="I76" s="71">
        <v>2.6</v>
      </c>
      <c r="J76" s="8">
        <v>2.8</v>
      </c>
      <c r="K76" s="8">
        <v>2.6</v>
      </c>
      <c r="L76" s="71" t="s">
        <v>290</v>
      </c>
      <c r="M76" s="71" t="s">
        <v>291</v>
      </c>
    </row>
    <row r="77" spans="1:15">
      <c r="A77" s="5" t="s">
        <v>292</v>
      </c>
      <c r="B77" s="30" t="s">
        <v>293</v>
      </c>
      <c r="C77" s="30"/>
      <c r="D77" s="8">
        <v>2.8</v>
      </c>
      <c r="E77" s="269">
        <v>0.8</v>
      </c>
      <c r="F77" s="269">
        <v>0.72399999999999998</v>
      </c>
      <c r="G77" s="71">
        <v>0.8</v>
      </c>
      <c r="H77" s="93">
        <v>0.77500000000000002</v>
      </c>
      <c r="I77" s="71">
        <v>0.8</v>
      </c>
      <c r="J77" s="8">
        <v>0.7</v>
      </c>
      <c r="K77" s="8">
        <v>0.5</v>
      </c>
      <c r="L77" s="71" t="s">
        <v>294</v>
      </c>
      <c r="M77" s="71" t="s">
        <v>295</v>
      </c>
    </row>
    <row r="78" spans="1:15">
      <c r="A78" s="5" t="s">
        <v>296</v>
      </c>
      <c r="B78" s="79" t="s">
        <v>297</v>
      </c>
      <c r="C78" s="30"/>
      <c r="D78" s="8">
        <v>2.8</v>
      </c>
      <c r="E78" s="231">
        <v>157</v>
      </c>
      <c r="F78" s="231">
        <v>137</v>
      </c>
      <c r="G78" s="178">
        <v>137</v>
      </c>
      <c r="H78" s="178">
        <v>138</v>
      </c>
      <c r="I78" s="178">
        <v>129</v>
      </c>
      <c r="J78" s="178">
        <v>116</v>
      </c>
      <c r="K78" s="178">
        <v>111</v>
      </c>
      <c r="L78" s="71" t="s">
        <v>298</v>
      </c>
      <c r="M78" s="71" t="s">
        <v>299</v>
      </c>
    </row>
    <row r="79" spans="1:15">
      <c r="A79" s="5" t="s">
        <v>300</v>
      </c>
      <c r="B79" s="30" t="s">
        <v>301</v>
      </c>
      <c r="C79" s="30"/>
      <c r="D79" s="8">
        <v>2.8</v>
      </c>
      <c r="E79" s="231">
        <v>5496</v>
      </c>
      <c r="F79" s="231">
        <v>5357</v>
      </c>
      <c r="G79" s="178">
        <v>5277</v>
      </c>
      <c r="H79" s="178">
        <v>5237</v>
      </c>
      <c r="I79" s="178">
        <v>5208</v>
      </c>
      <c r="J79" s="220">
        <v>5732</v>
      </c>
      <c r="K79" s="220">
        <v>6057</v>
      </c>
      <c r="L79" s="71" t="s">
        <v>302</v>
      </c>
      <c r="M79" s="71" t="s">
        <v>303</v>
      </c>
    </row>
    <row r="80" spans="1:15">
      <c r="A80" s="5" t="s">
        <v>304</v>
      </c>
      <c r="B80" s="30" t="s">
        <v>305</v>
      </c>
      <c r="C80" s="30"/>
      <c r="D80" s="8">
        <v>2.8</v>
      </c>
      <c r="E80" s="231">
        <v>370</v>
      </c>
      <c r="F80" s="231">
        <v>392</v>
      </c>
      <c r="G80" s="178">
        <v>394</v>
      </c>
      <c r="H80" s="178">
        <v>398</v>
      </c>
      <c r="I80" s="178">
        <v>402</v>
      </c>
      <c r="J80" s="220">
        <v>415</v>
      </c>
      <c r="K80" s="220">
        <v>399</v>
      </c>
      <c r="L80" s="71" t="s">
        <v>306</v>
      </c>
      <c r="M80" s="71" t="s">
        <v>307</v>
      </c>
    </row>
    <row r="81" spans="1:13">
      <c r="A81" s="5" t="s">
        <v>308</v>
      </c>
      <c r="B81" s="30" t="s">
        <v>309</v>
      </c>
      <c r="C81" s="30"/>
      <c r="D81" s="8">
        <v>2.8</v>
      </c>
      <c r="E81" s="231">
        <v>64</v>
      </c>
      <c r="F81" s="231">
        <v>63</v>
      </c>
      <c r="G81" s="178">
        <v>56</v>
      </c>
      <c r="H81" s="178">
        <v>56</v>
      </c>
      <c r="I81" s="178">
        <v>57</v>
      </c>
      <c r="J81" s="220">
        <v>59</v>
      </c>
      <c r="K81" s="220">
        <v>55</v>
      </c>
      <c r="L81" s="71" t="s">
        <v>310</v>
      </c>
      <c r="M81" s="71" t="s">
        <v>311</v>
      </c>
    </row>
    <row r="82" spans="1:13">
      <c r="A82" s="5" t="s">
        <v>312</v>
      </c>
      <c r="B82" s="30" t="s">
        <v>313</v>
      </c>
      <c r="C82" s="30"/>
      <c r="D82" s="8">
        <v>2.8</v>
      </c>
      <c r="E82" s="231">
        <v>157</v>
      </c>
      <c r="F82" s="231">
        <v>177</v>
      </c>
      <c r="G82" s="178">
        <v>183</v>
      </c>
      <c r="H82" s="178">
        <v>167</v>
      </c>
      <c r="I82" s="178">
        <v>121</v>
      </c>
      <c r="J82" s="220">
        <v>160</v>
      </c>
      <c r="K82" s="220">
        <v>140</v>
      </c>
      <c r="L82" s="71" t="s">
        <v>314</v>
      </c>
      <c r="M82" s="71" t="s">
        <v>315</v>
      </c>
    </row>
    <row r="83" spans="1:13">
      <c r="A83" s="5" t="s">
        <v>316</v>
      </c>
      <c r="B83" s="30" t="s">
        <v>317</v>
      </c>
      <c r="C83" s="30"/>
      <c r="D83" s="8">
        <v>2.8</v>
      </c>
      <c r="E83" s="231">
        <v>44</v>
      </c>
      <c r="F83" s="231">
        <v>54</v>
      </c>
      <c r="G83" s="178">
        <v>48</v>
      </c>
      <c r="H83" s="178">
        <v>44</v>
      </c>
      <c r="I83" s="178">
        <v>49</v>
      </c>
      <c r="J83" s="220">
        <v>50</v>
      </c>
      <c r="K83" s="220">
        <v>47</v>
      </c>
      <c r="L83" s="71" t="s">
        <v>318</v>
      </c>
      <c r="M83" s="71" t="s">
        <v>319</v>
      </c>
    </row>
    <row r="84" spans="1:13">
      <c r="A84" s="5" t="s">
        <v>320</v>
      </c>
      <c r="B84" s="30" t="s">
        <v>321</v>
      </c>
      <c r="C84" s="30"/>
      <c r="D84" s="8">
        <v>2.8</v>
      </c>
      <c r="E84" s="71" t="s">
        <v>322</v>
      </c>
      <c r="F84" s="71" t="s">
        <v>323</v>
      </c>
      <c r="G84" s="71" t="s">
        <v>324</v>
      </c>
      <c r="H84" s="71" t="s">
        <v>325</v>
      </c>
      <c r="I84" s="71" t="s">
        <v>326</v>
      </c>
      <c r="J84" s="8" t="s">
        <v>327</v>
      </c>
      <c r="K84" s="8" t="s">
        <v>328</v>
      </c>
      <c r="L84" s="71" t="s">
        <v>329</v>
      </c>
      <c r="M84" s="71" t="s">
        <v>330</v>
      </c>
    </row>
    <row r="85" spans="1:13">
      <c r="I85" s="71"/>
      <c r="L85" s="8"/>
      <c r="M85" s="71"/>
    </row>
    <row r="86" spans="1:13">
      <c r="A86" s="4" t="s">
        <v>331</v>
      </c>
      <c r="B86" s="30"/>
      <c r="C86" s="30"/>
      <c r="D86" s="30"/>
      <c r="E86" s="30"/>
      <c r="F86" s="30"/>
      <c r="G86" s="30"/>
      <c r="H86" s="30"/>
      <c r="I86" s="71"/>
      <c r="J86" s="8"/>
      <c r="K86" s="8"/>
      <c r="L86" s="8"/>
      <c r="M86" s="71"/>
    </row>
    <row r="87" spans="1:13">
      <c r="A87" s="5" t="s">
        <v>332</v>
      </c>
      <c r="B87" s="30" t="s">
        <v>333</v>
      </c>
      <c r="C87" s="30"/>
      <c r="D87" s="8">
        <v>2.8</v>
      </c>
      <c r="E87" s="20">
        <v>16768</v>
      </c>
      <c r="F87" s="231">
        <v>19200</v>
      </c>
      <c r="G87" s="178">
        <v>20901</v>
      </c>
      <c r="H87" s="178">
        <v>21935</v>
      </c>
      <c r="I87" s="178">
        <v>24000</v>
      </c>
      <c r="J87" s="220">
        <v>24000</v>
      </c>
      <c r="K87" s="220">
        <v>25000</v>
      </c>
      <c r="L87" s="71" t="s">
        <v>334</v>
      </c>
      <c r="M87" s="71" t="s">
        <v>335</v>
      </c>
    </row>
    <row r="88" spans="1:13">
      <c r="A88" s="5" t="s">
        <v>336</v>
      </c>
      <c r="B88" s="30" t="s">
        <v>337</v>
      </c>
      <c r="C88" s="30"/>
      <c r="D88" s="8">
        <v>2.8</v>
      </c>
      <c r="E88" s="20">
        <v>86884</v>
      </c>
      <c r="F88" s="231">
        <v>87073</v>
      </c>
      <c r="G88" s="178">
        <v>85455</v>
      </c>
      <c r="H88" s="178">
        <v>79121</v>
      </c>
      <c r="I88" s="178">
        <v>64431</v>
      </c>
      <c r="J88" s="220">
        <v>62000</v>
      </c>
      <c r="K88" s="220">
        <v>38200</v>
      </c>
      <c r="L88" s="71" t="s">
        <v>338</v>
      </c>
      <c r="M88" s="71" t="s">
        <v>339</v>
      </c>
    </row>
    <row r="89" spans="1:13">
      <c r="A89" s="5" t="s">
        <v>340</v>
      </c>
      <c r="B89" s="30" t="s">
        <v>341</v>
      </c>
      <c r="C89" s="30"/>
      <c r="D89" s="8">
        <v>2.8</v>
      </c>
      <c r="E89" s="20">
        <v>540</v>
      </c>
      <c r="F89" s="231">
        <v>509</v>
      </c>
      <c r="G89" s="178">
        <v>636</v>
      </c>
      <c r="H89" s="178">
        <v>654</v>
      </c>
      <c r="I89" s="178">
        <v>625</v>
      </c>
      <c r="J89" s="220">
        <v>450</v>
      </c>
      <c r="K89" s="220">
        <v>430</v>
      </c>
      <c r="L89" s="71" t="s">
        <v>342</v>
      </c>
      <c r="M89" s="71" t="s">
        <v>343</v>
      </c>
    </row>
    <row r="90" spans="1:13">
      <c r="A90" s="5" t="s">
        <v>344</v>
      </c>
      <c r="B90" s="30" t="s">
        <v>345</v>
      </c>
      <c r="C90" s="30"/>
      <c r="D90" s="8">
        <v>2.8</v>
      </c>
      <c r="E90" s="20">
        <v>550000</v>
      </c>
      <c r="F90" s="231">
        <v>550000</v>
      </c>
      <c r="G90" s="178">
        <v>471415</v>
      </c>
      <c r="H90" s="178">
        <v>434675</v>
      </c>
      <c r="I90" s="178">
        <v>261000</v>
      </c>
      <c r="J90" s="220">
        <v>220000</v>
      </c>
      <c r="K90" s="220">
        <v>110000</v>
      </c>
      <c r="L90" s="71" t="s">
        <v>346</v>
      </c>
      <c r="M90" s="71" t="s">
        <v>347</v>
      </c>
    </row>
    <row r="91" spans="1:13">
      <c r="A91" s="5" t="s">
        <v>348</v>
      </c>
      <c r="B91" s="30" t="s">
        <v>349</v>
      </c>
      <c r="C91" s="30"/>
      <c r="D91" s="8">
        <v>2.8</v>
      </c>
      <c r="E91" s="20">
        <v>74</v>
      </c>
      <c r="F91" s="231">
        <v>76.900000000000006</v>
      </c>
      <c r="G91" s="178">
        <v>69.2</v>
      </c>
      <c r="H91" s="178">
        <v>68.099999999999994</v>
      </c>
      <c r="I91" s="178">
        <v>68.599999999999994</v>
      </c>
      <c r="J91" s="220">
        <v>67.5</v>
      </c>
      <c r="K91" s="220">
        <v>67.7</v>
      </c>
      <c r="L91" s="71" t="s">
        <v>350</v>
      </c>
      <c r="M91" s="71" t="s">
        <v>351</v>
      </c>
    </row>
    <row r="92" spans="1:13">
      <c r="A92" s="5" t="s">
        <v>352</v>
      </c>
      <c r="B92" s="30" t="s">
        <v>353</v>
      </c>
      <c r="C92" s="30"/>
      <c r="D92" s="8">
        <v>2.8</v>
      </c>
      <c r="E92" s="20">
        <v>44440</v>
      </c>
      <c r="F92" s="231">
        <v>44100</v>
      </c>
      <c r="G92" s="178">
        <v>40214</v>
      </c>
      <c r="H92" s="178">
        <v>38927</v>
      </c>
      <c r="I92" s="178">
        <v>41500</v>
      </c>
      <c r="J92" s="220">
        <v>39600</v>
      </c>
      <c r="K92" s="220">
        <v>40500</v>
      </c>
      <c r="L92" s="71" t="s">
        <v>354</v>
      </c>
      <c r="M92" s="71" t="s">
        <v>355</v>
      </c>
    </row>
    <row r="93" spans="1:13">
      <c r="E93" s="20"/>
    </row>
    <row r="95" spans="1:13">
      <c r="A95" s="4"/>
    </row>
    <row r="96" spans="1:13" s="240" customFormat="1" ht="12">
      <c r="A96" s="240" t="s">
        <v>356</v>
      </c>
    </row>
    <row r="97" spans="1:1" s="240" customFormat="1" ht="12">
      <c r="A97" s="240" t="s">
        <v>357</v>
      </c>
    </row>
    <row r="98" spans="1:1" s="240" customFormat="1" ht="12">
      <c r="A98" s="240" t="s">
        <v>358</v>
      </c>
    </row>
    <row r="99" spans="1:1" s="240" customFormat="1" ht="12">
      <c r="A99" s="240" t="s">
        <v>359</v>
      </c>
    </row>
    <row r="100" spans="1:1" s="240" customFormat="1" ht="12">
      <c r="A100" s="240" t="s">
        <v>360</v>
      </c>
    </row>
    <row r="101" spans="1:1" s="240" customFormat="1" ht="12">
      <c r="A101" s="240" t="s">
        <v>361</v>
      </c>
    </row>
    <row r="102" spans="1:1" s="240" customFormat="1" ht="12">
      <c r="A102" s="240" t="s">
        <v>362</v>
      </c>
    </row>
    <row r="103" spans="1:1" s="240" customFormat="1" ht="12">
      <c r="A103" s="240" t="s">
        <v>363</v>
      </c>
    </row>
    <row r="104" spans="1:1" s="240" customFormat="1" ht="12">
      <c r="A104" s="240" t="s">
        <v>364</v>
      </c>
    </row>
    <row r="105" spans="1:1" s="240" customFormat="1" ht="12">
      <c r="A105" s="240" t="s">
        <v>365</v>
      </c>
    </row>
    <row r="106" spans="1:1" s="240" customFormat="1" ht="12"/>
  </sheetData>
  <phoneticPr fontId="14" type="noConversion"/>
  <conditionalFormatting sqref="I53:I92 I47:I48 J78:K78 G76:H76 I32:I35 I12:I20 I22:I30 I37:I38 H38 I39:J46">
    <cfRule type="cellIs" dxfId="3148" priority="994" stopIfTrue="1" operator="equal">
      <formula>"-"</formula>
    </cfRule>
    <cfRule type="cellIs" dxfId="3147" priority="995" stopIfTrue="1" operator="equal">
      <formula>"-"</formula>
    </cfRule>
  </conditionalFormatting>
  <conditionalFormatting sqref="H66:H77 H47:H64 H80:H85 G66:G85 F49:F53 F67:G70 F56:F64 F73:H84 F87:H92 H26:H38 N41 F12:H17 F20:H24 F27:F36 H39:I46 G26:G40 F38:F40 G42:G64 F42:F46">
    <cfRule type="cellIs" dxfId="3146" priority="277" stopIfTrue="1" operator="equal">
      <formula>"-"</formula>
    </cfRule>
    <cfRule type="containsText" dxfId="3145" priority="278" stopIfTrue="1" operator="containsText" text="leer">
      <formula>NOT(ISERROR(SEARCH("leer",F12)))</formula>
    </cfRule>
  </conditionalFormatting>
  <conditionalFormatting sqref="L85:M86 F49:F53 F67:F70 F56:F64 F73:F84 F87:F92 F12:F17 F20:F24 F27:F36 F39:G40 F42:G46">
    <cfRule type="cellIs" dxfId="3144" priority="256" stopIfTrue="1" operator="equal">
      <formula>"-"</formula>
    </cfRule>
  </conditionalFormatting>
  <conditionalFormatting sqref="E12:E17">
    <cfRule type="cellIs" dxfId="3143" priority="11" stopIfTrue="1" operator="equal">
      <formula>"-"</formula>
    </cfRule>
    <cfRule type="containsText" dxfId="3142" priority="12" stopIfTrue="1" operator="containsText" text="leer">
      <formula>NOT(ISERROR(SEARCH("leer",E12)))</formula>
    </cfRule>
  </conditionalFormatting>
  <conditionalFormatting sqref="E12:E17">
    <cfRule type="cellIs" dxfId="3141" priority="10" stopIfTrue="1" operator="equal">
      <formula>"-"</formula>
    </cfRule>
  </conditionalFormatting>
  <conditionalFormatting sqref="E56:E64">
    <cfRule type="cellIs" dxfId="3140" priority="8" stopIfTrue="1" operator="equal">
      <formula>"-"</formula>
    </cfRule>
    <cfRule type="containsText" dxfId="3139" priority="9" stopIfTrue="1" operator="containsText" text="leer">
      <formula>NOT(ISERROR(SEARCH("leer",E56)))</formula>
    </cfRule>
  </conditionalFormatting>
  <conditionalFormatting sqref="E56:E64">
    <cfRule type="cellIs" dxfId="3138" priority="7" stopIfTrue="1" operator="equal">
      <formula>"-"</formula>
    </cfRule>
  </conditionalFormatting>
  <conditionalFormatting sqref="E70">
    <cfRule type="cellIs" dxfId="3137" priority="5" stopIfTrue="1" operator="equal">
      <formula>"-"</formula>
    </cfRule>
    <cfRule type="containsText" dxfId="3136" priority="6" stopIfTrue="1" operator="containsText" text="leer">
      <formula>NOT(ISERROR(SEARCH("leer",E70)))</formula>
    </cfRule>
  </conditionalFormatting>
  <conditionalFormatting sqref="E70">
    <cfRule type="cellIs" dxfId="3135" priority="4" stopIfTrue="1" operator="equal">
      <formula>"-"</formula>
    </cfRule>
  </conditionalFormatting>
  <conditionalFormatting sqref="E73:E84">
    <cfRule type="cellIs" dxfId="3134" priority="2" stopIfTrue="1" operator="equal">
      <formula>"-"</formula>
    </cfRule>
    <cfRule type="containsText" dxfId="3133" priority="3" stopIfTrue="1" operator="containsText" text="leer">
      <formula>NOT(ISERROR(SEARCH("leer",E73)))</formula>
    </cfRule>
  </conditionalFormatting>
  <conditionalFormatting sqref="E73:E84">
    <cfRule type="cellIs" dxfId="3132"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ignoredErrors>
    <ignoredError sqref="C33 C28" twoDigitTextYear="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82"/>
  <sheetViews>
    <sheetView showRuler="0" workbookViewId="0">
      <selection activeCell="E6" sqref="E6"/>
    </sheetView>
  </sheetViews>
  <sheetFormatPr baseColWidth="10" defaultColWidth="10.7109375" defaultRowHeight="12.75"/>
  <cols>
    <col min="1" max="1" width="41" style="5" customWidth="1"/>
    <col min="2" max="2" width="23.140625" style="5" hidden="1" customWidth="1"/>
    <col min="3" max="3" width="9.85546875" style="8" customWidth="1"/>
    <col min="4" max="4" width="12.42578125" style="5" customWidth="1"/>
    <col min="5" max="6" width="11.42578125" style="5" customWidth="1"/>
    <col min="7" max="7" width="10.42578125" style="5" customWidth="1"/>
    <col min="8" max="10" width="10.7109375" style="8" customWidth="1"/>
    <col min="11" max="11" width="10.7109375" style="8"/>
    <col min="12" max="16384" width="10.7109375" style="5"/>
  </cols>
  <sheetData>
    <row r="1" spans="1:14">
      <c r="A1" s="97" t="s">
        <v>366</v>
      </c>
      <c r="C1" s="5"/>
      <c r="H1" s="5"/>
      <c r="I1" s="5"/>
      <c r="J1" s="5"/>
      <c r="K1" s="5"/>
    </row>
    <row r="2" spans="1:14">
      <c r="A2" s="97"/>
      <c r="C2" s="5"/>
      <c r="H2" s="5"/>
      <c r="I2" s="5"/>
      <c r="J2" s="5"/>
      <c r="K2" s="5"/>
    </row>
    <row r="3" spans="1:14" ht="13.5">
      <c r="A3" s="4" t="s">
        <v>367</v>
      </c>
      <c r="C3" t="s">
        <v>368</v>
      </c>
      <c r="D3" s="5" t="s">
        <v>369</v>
      </c>
      <c r="E3" s="24" t="s">
        <v>370</v>
      </c>
      <c r="F3" s="4">
        <v>2013</v>
      </c>
      <c r="G3" s="24" t="s">
        <v>371</v>
      </c>
      <c r="H3" s="4">
        <v>2011</v>
      </c>
      <c r="I3" s="4">
        <v>2010</v>
      </c>
      <c r="J3" s="4">
        <v>2009</v>
      </c>
      <c r="K3" s="4">
        <v>2008</v>
      </c>
      <c r="L3" s="4">
        <v>2007</v>
      </c>
      <c r="M3" s="4">
        <v>2006</v>
      </c>
      <c r="N3" s="4">
        <v>2005</v>
      </c>
    </row>
    <row r="4" spans="1:14">
      <c r="A4" s="4"/>
      <c r="C4" s="110"/>
      <c r="D4" s="8"/>
      <c r="E4" s="8"/>
      <c r="F4" s="8"/>
      <c r="G4" s="8"/>
      <c r="H4" s="110"/>
      <c r="I4" s="110"/>
      <c r="J4" s="4"/>
      <c r="K4" s="4"/>
      <c r="L4" s="4"/>
      <c r="M4" s="4"/>
      <c r="N4" s="4"/>
    </row>
    <row r="5" spans="1:14">
      <c r="A5" s="4" t="s">
        <v>372</v>
      </c>
      <c r="D5" s="8"/>
      <c r="E5" s="8"/>
      <c r="F5" s="8"/>
      <c r="G5" s="8"/>
      <c r="J5" s="5"/>
      <c r="K5" s="5"/>
    </row>
    <row r="6" spans="1:14">
      <c r="A6" s="5" t="s">
        <v>373</v>
      </c>
      <c r="B6" s="5" t="s">
        <v>450</v>
      </c>
      <c r="D6" s="8">
        <v>2.8</v>
      </c>
      <c r="E6" s="20">
        <v>8575</v>
      </c>
      <c r="F6" s="20">
        <v>8470</v>
      </c>
      <c r="G6" s="20">
        <v>8576</v>
      </c>
      <c r="H6" s="178">
        <v>8599</v>
      </c>
      <c r="I6" s="178">
        <v>8736</v>
      </c>
      <c r="J6" s="272">
        <v>8558</v>
      </c>
      <c r="K6" s="214">
        <v>8980</v>
      </c>
      <c r="L6" s="214">
        <v>8712</v>
      </c>
      <c r="M6" s="214">
        <v>7895</v>
      </c>
      <c r="N6" s="214">
        <v>7499</v>
      </c>
    </row>
    <row r="7" spans="1:14">
      <c r="A7" s="16" t="s">
        <v>374</v>
      </c>
      <c r="B7" s="5" t="s">
        <v>451</v>
      </c>
      <c r="C7" s="8">
        <v>1</v>
      </c>
      <c r="D7" s="8">
        <v>2.8</v>
      </c>
      <c r="E7" s="20">
        <v>1031</v>
      </c>
      <c r="F7" s="20">
        <v>1031</v>
      </c>
      <c r="G7" s="20">
        <v>1025</v>
      </c>
      <c r="H7" s="178">
        <v>1095</v>
      </c>
      <c r="I7" s="178">
        <v>1218</v>
      </c>
      <c r="J7" s="272">
        <v>1391</v>
      </c>
      <c r="K7" s="214">
        <v>1608</v>
      </c>
      <c r="L7" s="214">
        <v>1741</v>
      </c>
      <c r="M7" s="214">
        <v>1391</v>
      </c>
      <c r="N7" s="214">
        <v>1089</v>
      </c>
    </row>
    <row r="8" spans="1:14">
      <c r="A8" s="16"/>
      <c r="B8" s="5" t="s">
        <v>452</v>
      </c>
      <c r="D8" s="8">
        <v>2.8</v>
      </c>
      <c r="E8" s="40">
        <f>E7/E6*100</f>
        <v>12.023323615160351</v>
      </c>
      <c r="F8" s="40">
        <v>12.172373081464</v>
      </c>
      <c r="G8" s="40">
        <f>G7/G6*100</f>
        <v>11.95195895522388</v>
      </c>
      <c r="H8" s="71">
        <v>12.7</v>
      </c>
      <c r="I8" s="71">
        <v>13.9</v>
      </c>
      <c r="J8" s="63">
        <v>16.3</v>
      </c>
      <c r="K8" s="5">
        <v>17.899999999999999</v>
      </c>
      <c r="L8" s="17">
        <v>20</v>
      </c>
      <c r="M8" s="5">
        <v>17.600000000000001</v>
      </c>
      <c r="N8" s="5">
        <v>14.1</v>
      </c>
    </row>
    <row r="9" spans="1:14">
      <c r="A9" s="16" t="s">
        <v>375</v>
      </c>
      <c r="B9" s="5" t="s">
        <v>453</v>
      </c>
      <c r="C9" s="8">
        <v>2</v>
      </c>
      <c r="D9" s="8">
        <v>2.8</v>
      </c>
      <c r="E9" s="20">
        <v>1237</v>
      </c>
      <c r="F9" s="20">
        <v>1237</v>
      </c>
      <c r="G9" s="20">
        <v>1360</v>
      </c>
      <c r="H9" s="178">
        <v>1378</v>
      </c>
      <c r="I9" s="178">
        <v>1469</v>
      </c>
      <c r="J9" s="272">
        <v>1641</v>
      </c>
      <c r="K9" s="214">
        <v>1835</v>
      </c>
      <c r="L9" s="214">
        <v>1893</v>
      </c>
      <c r="M9" s="214">
        <v>2028</v>
      </c>
      <c r="N9" s="214">
        <v>2395</v>
      </c>
    </row>
    <row r="10" spans="1:14">
      <c r="B10" s="5" t="s">
        <v>454</v>
      </c>
      <c r="D10" s="8">
        <v>2.8</v>
      </c>
      <c r="E10" s="40">
        <f>E9/E6*100</f>
        <v>14.425655976676385</v>
      </c>
      <c r="F10" s="40">
        <f>F9/F6*100</f>
        <v>14.604486422668241</v>
      </c>
      <c r="G10" s="40">
        <f>G9/G6*100</f>
        <v>15.858208955223882</v>
      </c>
      <c r="H10" s="93">
        <v>16</v>
      </c>
      <c r="I10" s="71">
        <v>16.8</v>
      </c>
      <c r="J10" s="63">
        <v>19.2</v>
      </c>
      <c r="K10" s="5">
        <v>20.399999999999999</v>
      </c>
      <c r="L10" s="17">
        <v>21.728650137741045</v>
      </c>
      <c r="M10" s="5">
        <v>25.7</v>
      </c>
      <c r="N10" s="5">
        <v>31.9</v>
      </c>
    </row>
    <row r="11" spans="1:14">
      <c r="A11" s="5" t="s">
        <v>376</v>
      </c>
      <c r="B11" s="5" t="s">
        <v>455</v>
      </c>
      <c r="D11" s="8">
        <v>2.8</v>
      </c>
      <c r="E11" s="20">
        <v>7664</v>
      </c>
      <c r="F11" s="20">
        <v>7229</v>
      </c>
      <c r="G11" s="20">
        <v>7717</v>
      </c>
      <c r="H11" s="178">
        <v>7691</v>
      </c>
      <c r="I11" s="178">
        <v>7806</v>
      </c>
      <c r="J11" s="178">
        <v>7837</v>
      </c>
      <c r="K11" s="178">
        <v>8168</v>
      </c>
      <c r="L11" s="178">
        <v>7846</v>
      </c>
      <c r="M11" s="178">
        <v>7072</v>
      </c>
      <c r="N11" s="214">
        <v>6694</v>
      </c>
    </row>
    <row r="12" spans="1:14">
      <c r="A12" s="16" t="s">
        <v>377</v>
      </c>
      <c r="B12" s="5" t="s">
        <v>456</v>
      </c>
      <c r="D12" s="8">
        <v>2.8</v>
      </c>
      <c r="E12" s="20">
        <v>4131</v>
      </c>
      <c r="F12" s="20">
        <v>3701</v>
      </c>
      <c r="G12" s="20">
        <v>4161</v>
      </c>
      <c r="H12" s="178">
        <v>4026</v>
      </c>
      <c r="I12" s="178">
        <v>4076</v>
      </c>
      <c r="J12" s="178">
        <v>4032</v>
      </c>
      <c r="K12" s="178">
        <v>3873</v>
      </c>
      <c r="L12" s="178">
        <v>3851</v>
      </c>
      <c r="M12" s="178">
        <v>3711</v>
      </c>
      <c r="N12" s="214">
        <v>3704</v>
      </c>
    </row>
    <row r="13" spans="1:14">
      <c r="A13" s="5" t="s">
        <v>378</v>
      </c>
      <c r="B13" s="5" t="s">
        <v>457</v>
      </c>
      <c r="D13" s="8">
        <v>2.8</v>
      </c>
      <c r="E13" s="20">
        <v>911</v>
      </c>
      <c r="F13" s="20">
        <v>1241</v>
      </c>
      <c r="G13" s="20">
        <v>860</v>
      </c>
      <c r="H13" s="178">
        <v>908</v>
      </c>
      <c r="I13" s="178">
        <v>930</v>
      </c>
      <c r="J13" s="272">
        <v>721</v>
      </c>
      <c r="K13" s="214">
        <v>812</v>
      </c>
      <c r="L13" s="214">
        <v>866</v>
      </c>
      <c r="M13" s="214">
        <v>823</v>
      </c>
      <c r="N13" s="214">
        <v>805</v>
      </c>
    </row>
    <row r="14" spans="1:14">
      <c r="A14" s="16" t="s">
        <v>379</v>
      </c>
      <c r="B14" s="5" t="s">
        <v>458</v>
      </c>
      <c r="D14" s="8">
        <v>2.8</v>
      </c>
      <c r="E14" s="40">
        <f>E13/E6*100</f>
        <v>10.623906705539358</v>
      </c>
      <c r="F14" s="40">
        <v>14.651711924439201</v>
      </c>
      <c r="G14" s="40">
        <f>G13/G6*100</f>
        <v>10.027985074626866</v>
      </c>
      <c r="H14" s="71">
        <v>10.6</v>
      </c>
      <c r="I14" s="71">
        <v>10.7</v>
      </c>
      <c r="J14" s="63">
        <v>8.3000000000000007</v>
      </c>
      <c r="K14" s="5">
        <v>9</v>
      </c>
      <c r="L14" s="5">
        <v>9.9</v>
      </c>
      <c r="M14" s="5">
        <v>10.4</v>
      </c>
      <c r="N14" s="5">
        <v>10.7</v>
      </c>
    </row>
    <row r="15" spans="1:14">
      <c r="A15" s="16" t="s">
        <v>380</v>
      </c>
      <c r="B15" s="5" t="s">
        <v>459</v>
      </c>
      <c r="C15" s="8">
        <v>1</v>
      </c>
      <c r="D15" s="8">
        <v>2.8</v>
      </c>
      <c r="E15" s="20">
        <v>47</v>
      </c>
      <c r="F15" s="20">
        <v>47</v>
      </c>
      <c r="G15" s="20">
        <v>35</v>
      </c>
      <c r="H15" s="71">
        <v>52</v>
      </c>
      <c r="I15" s="71">
        <v>24.4</v>
      </c>
      <c r="J15" s="5">
        <v>35</v>
      </c>
      <c r="K15" s="5">
        <v>32.700000000000003</v>
      </c>
      <c r="L15" s="5">
        <v>60.6</v>
      </c>
      <c r="M15" s="5">
        <v>54.2</v>
      </c>
      <c r="N15" s="5">
        <v>38</v>
      </c>
    </row>
    <row r="16" spans="1:14">
      <c r="B16" s="5" t="s">
        <v>460</v>
      </c>
      <c r="D16" s="8">
        <v>2.8</v>
      </c>
      <c r="E16" s="40">
        <f>E15/E13*100</f>
        <v>5.1591657519209662</v>
      </c>
      <c r="F16" s="40">
        <v>3.8</v>
      </c>
      <c r="G16" s="40">
        <f>G15/G13*100</f>
        <v>4.0697674418604652</v>
      </c>
      <c r="H16" s="71">
        <v>5.7</v>
      </c>
      <c r="I16" s="71">
        <v>2.6</v>
      </c>
      <c r="J16" s="63">
        <v>4.9000000000000004</v>
      </c>
      <c r="K16" s="17">
        <v>4</v>
      </c>
      <c r="L16" s="17">
        <v>7</v>
      </c>
      <c r="M16" s="17">
        <v>6.6</v>
      </c>
      <c r="N16" s="5">
        <v>4.7</v>
      </c>
    </row>
    <row r="17" spans="1:19">
      <c r="A17" s="5" t="s">
        <v>381</v>
      </c>
      <c r="B17" s="5" t="s">
        <v>461</v>
      </c>
      <c r="D17" s="8">
        <v>2.8</v>
      </c>
      <c r="E17" s="20">
        <v>626</v>
      </c>
      <c r="F17" s="20">
        <v>1751</v>
      </c>
      <c r="G17" s="20">
        <v>772</v>
      </c>
      <c r="H17" s="178">
        <v>904</v>
      </c>
      <c r="I17" s="178">
        <v>910</v>
      </c>
      <c r="J17" s="272">
        <v>728</v>
      </c>
      <c r="K17" s="214">
        <v>825</v>
      </c>
      <c r="L17" s="214">
        <v>909</v>
      </c>
      <c r="M17" s="214">
        <v>837</v>
      </c>
      <c r="N17" s="214">
        <v>811</v>
      </c>
    </row>
    <row r="18" spans="1:19">
      <c r="A18" s="5" t="s">
        <v>382</v>
      </c>
      <c r="B18" s="5" t="s">
        <v>462</v>
      </c>
      <c r="D18" s="8">
        <v>2.8</v>
      </c>
      <c r="E18" s="20">
        <v>-367</v>
      </c>
      <c r="F18" s="20">
        <v>-367</v>
      </c>
      <c r="G18" s="20">
        <v>13424</v>
      </c>
      <c r="H18" s="178">
        <v>19703</v>
      </c>
      <c r="I18" s="178">
        <v>-2271</v>
      </c>
      <c r="J18" s="272">
        <v>-357</v>
      </c>
      <c r="K18" s="214">
        <v>8281</v>
      </c>
      <c r="L18" s="214">
        <v>-3312</v>
      </c>
      <c r="M18" s="214">
        <v>3247</v>
      </c>
      <c r="N18" s="214">
        <v>3603</v>
      </c>
    </row>
    <row r="19" spans="1:19">
      <c r="A19" s="5" t="s">
        <v>383</v>
      </c>
      <c r="B19" s="5" t="s">
        <v>463</v>
      </c>
      <c r="C19" s="8" t="s">
        <v>384</v>
      </c>
      <c r="D19" s="8">
        <v>2.8</v>
      </c>
      <c r="E19" s="20">
        <v>135</v>
      </c>
      <c r="F19" s="20">
        <v>135</v>
      </c>
      <c r="G19" s="20">
        <v>269</v>
      </c>
      <c r="H19" s="178">
        <v>390</v>
      </c>
      <c r="I19" s="178">
        <v>452</v>
      </c>
      <c r="J19" s="272">
        <v>272</v>
      </c>
      <c r="K19" s="214">
        <v>416</v>
      </c>
      <c r="L19" s="214">
        <v>559</v>
      </c>
      <c r="M19" s="214">
        <v>532</v>
      </c>
      <c r="N19" s="214">
        <v>532</v>
      </c>
    </row>
    <row r="20" spans="1:19">
      <c r="D20" s="8"/>
      <c r="E20" s="8"/>
      <c r="F20" s="8"/>
      <c r="G20" s="8"/>
      <c r="J20" s="63"/>
      <c r="K20" s="5"/>
    </row>
    <row r="21" spans="1:19">
      <c r="A21" s="4" t="s">
        <v>385</v>
      </c>
      <c r="D21" s="71"/>
      <c r="E21" s="71"/>
      <c r="F21" s="71"/>
      <c r="G21" s="71"/>
      <c r="J21" s="63"/>
      <c r="K21" s="5"/>
    </row>
    <row r="22" spans="1:19">
      <c r="D22" s="71"/>
      <c r="E22" s="71"/>
      <c r="F22" s="71"/>
      <c r="G22" s="71"/>
      <c r="J22" s="63"/>
      <c r="K22" s="5"/>
    </row>
    <row r="23" spans="1:19">
      <c r="A23" s="94" t="s">
        <v>386</v>
      </c>
      <c r="D23" s="71"/>
      <c r="E23" s="71"/>
      <c r="F23" s="71"/>
      <c r="G23" s="71"/>
      <c r="J23" s="63"/>
      <c r="K23" s="5"/>
    </row>
    <row r="24" spans="1:19">
      <c r="A24" s="94" t="s">
        <v>387</v>
      </c>
      <c r="B24"/>
      <c r="C24" s="3"/>
      <c r="D24" s="71"/>
      <c r="E24" s="71"/>
      <c r="F24" s="71"/>
      <c r="G24" s="71"/>
      <c r="H24" s="3"/>
      <c r="I24" s="3"/>
      <c r="J24" s="63"/>
      <c r="K24" s="3"/>
      <c r="L24"/>
      <c r="M24"/>
      <c r="N24"/>
    </row>
    <row r="25" spans="1:19">
      <c r="A25" t="s">
        <v>388</v>
      </c>
      <c r="B25" t="s">
        <v>464</v>
      </c>
      <c r="C25" s="3"/>
      <c r="D25" s="8" t="s">
        <v>389</v>
      </c>
      <c r="E25" s="20">
        <v>2959</v>
      </c>
      <c r="F25" s="20">
        <v>2959</v>
      </c>
      <c r="G25" s="231">
        <v>3102</v>
      </c>
      <c r="H25" s="178">
        <v>3141</v>
      </c>
      <c r="I25" s="178">
        <v>2619</v>
      </c>
      <c r="J25" s="272">
        <v>2808</v>
      </c>
      <c r="K25" s="289">
        <v>2916</v>
      </c>
      <c r="L25" s="289">
        <v>3008</v>
      </c>
      <c r="M25" s="289">
        <v>3028</v>
      </c>
      <c r="N25" s="289">
        <v>3178</v>
      </c>
    </row>
    <row r="26" spans="1:19">
      <c r="A26" s="1" t="s">
        <v>390</v>
      </c>
      <c r="B26" t="s">
        <v>465</v>
      </c>
      <c r="C26" s="3">
        <v>2</v>
      </c>
      <c r="D26" s="8" t="s">
        <v>391</v>
      </c>
      <c r="E26" s="40">
        <v>33</v>
      </c>
      <c r="F26" s="40">
        <v>33</v>
      </c>
      <c r="G26" s="202">
        <v>34.4</v>
      </c>
      <c r="H26" s="93">
        <v>34</v>
      </c>
      <c r="I26" s="71">
        <v>39.1</v>
      </c>
      <c r="J26" s="63">
        <v>53.5</v>
      </c>
      <c r="K26" s="3">
        <v>58.1</v>
      </c>
      <c r="L26" s="3">
        <v>56.800000000000004</v>
      </c>
      <c r="M26" s="3">
        <v>59.5</v>
      </c>
      <c r="N26" s="3">
        <v>68.3</v>
      </c>
    </row>
    <row r="27" spans="1:19">
      <c r="A27" t="s">
        <v>392</v>
      </c>
      <c r="B27" t="s">
        <v>466</v>
      </c>
      <c r="C27" s="3"/>
      <c r="D27" s="8" t="s">
        <v>393</v>
      </c>
      <c r="E27" s="20">
        <v>324</v>
      </c>
      <c r="F27" s="20">
        <v>491</v>
      </c>
      <c r="G27" s="202">
        <v>346</v>
      </c>
      <c r="H27" s="71">
        <v>251</v>
      </c>
      <c r="I27" s="71">
        <v>199</v>
      </c>
      <c r="J27" s="63">
        <v>198</v>
      </c>
      <c r="K27" s="3">
        <v>249</v>
      </c>
      <c r="L27" s="3">
        <v>236</v>
      </c>
      <c r="M27" s="3">
        <v>383</v>
      </c>
      <c r="N27" s="3">
        <v>218</v>
      </c>
    </row>
    <row r="28" spans="1:19">
      <c r="D28" s="71"/>
      <c r="E28" s="215"/>
      <c r="F28" s="215"/>
      <c r="G28" s="71"/>
    </row>
    <row r="29" spans="1:19">
      <c r="A29" s="95" t="s">
        <v>394</v>
      </c>
      <c r="B29" s="4"/>
      <c r="C29" s="71"/>
      <c r="D29" s="71"/>
      <c r="E29" s="215"/>
      <c r="F29" s="215"/>
      <c r="G29" s="71"/>
      <c r="H29" s="71"/>
      <c r="I29" s="71"/>
      <c r="J29" s="63"/>
    </row>
    <row r="30" spans="1:19">
      <c r="A30" s="5" t="s">
        <v>395</v>
      </c>
      <c r="B30" s="47" t="s">
        <v>467</v>
      </c>
      <c r="C30" s="71">
        <v>5</v>
      </c>
      <c r="D30" s="8" t="s">
        <v>396</v>
      </c>
      <c r="E30" s="20">
        <v>616</v>
      </c>
      <c r="F30" s="20">
        <v>616</v>
      </c>
      <c r="G30" s="202">
        <v>549</v>
      </c>
      <c r="H30" s="71">
        <v>549</v>
      </c>
      <c r="I30" s="71">
        <v>665</v>
      </c>
      <c r="J30" s="63">
        <v>696</v>
      </c>
      <c r="K30" s="8">
        <v>708</v>
      </c>
      <c r="L30" s="5">
        <v>692</v>
      </c>
      <c r="M30" s="8" t="s">
        <v>397</v>
      </c>
      <c r="N30" s="8" t="s">
        <v>398</v>
      </c>
      <c r="Q30" s="4"/>
      <c r="R30" s="4"/>
      <c r="S30" s="4"/>
    </row>
    <row r="31" spans="1:19">
      <c r="A31" s="5" t="s">
        <v>399</v>
      </c>
      <c r="B31" s="47" t="s">
        <v>468</v>
      </c>
      <c r="C31" s="71">
        <v>5</v>
      </c>
      <c r="D31" s="8" t="s">
        <v>400</v>
      </c>
      <c r="E31" s="20">
        <v>5</v>
      </c>
      <c r="F31" s="20">
        <v>15</v>
      </c>
      <c r="G31" s="202">
        <v>3</v>
      </c>
      <c r="H31" s="71">
        <v>11</v>
      </c>
      <c r="I31" s="71">
        <v>7</v>
      </c>
      <c r="J31" s="63">
        <v>-25</v>
      </c>
      <c r="K31" s="8">
        <v>9</v>
      </c>
      <c r="L31" s="5">
        <v>-1</v>
      </c>
      <c r="M31" s="8" t="s">
        <v>401</v>
      </c>
      <c r="N31" s="8" t="s">
        <v>402</v>
      </c>
      <c r="Q31" s="52"/>
      <c r="R31" s="52"/>
      <c r="S31" s="52"/>
    </row>
    <row r="32" spans="1:19">
      <c r="D32" s="71"/>
      <c r="E32" s="215"/>
      <c r="F32" s="215"/>
      <c r="G32" s="71"/>
    </row>
    <row r="33" spans="1:25">
      <c r="A33" s="95" t="s">
        <v>403</v>
      </c>
      <c r="C33" s="71"/>
      <c r="D33" s="71"/>
      <c r="E33" s="215"/>
      <c r="F33" s="215"/>
      <c r="G33" s="71"/>
      <c r="H33" s="71"/>
      <c r="I33" s="71"/>
      <c r="J33" s="63"/>
    </row>
    <row r="34" spans="1:25">
      <c r="A34" s="5" t="s">
        <v>404</v>
      </c>
      <c r="B34" s="5" t="s">
        <v>469</v>
      </c>
      <c r="C34" s="71"/>
      <c r="D34" s="8" t="s">
        <v>405</v>
      </c>
      <c r="E34" s="20">
        <v>1697</v>
      </c>
      <c r="F34" s="20">
        <v>1592</v>
      </c>
      <c r="G34" s="231">
        <v>1509</v>
      </c>
      <c r="H34" s="178">
        <v>1706</v>
      </c>
      <c r="I34" s="178">
        <v>1769</v>
      </c>
      <c r="J34" s="272">
        <v>1359</v>
      </c>
      <c r="K34" s="288">
        <v>1337</v>
      </c>
      <c r="L34" s="214">
        <v>1736</v>
      </c>
      <c r="M34" s="214">
        <v>1651</v>
      </c>
      <c r="N34" s="214">
        <v>1875</v>
      </c>
    </row>
    <row r="35" spans="1:25">
      <c r="A35" s="168" t="s">
        <v>406</v>
      </c>
      <c r="B35" s="79" t="s">
        <v>470</v>
      </c>
      <c r="C35" s="71"/>
      <c r="D35" s="8" t="s">
        <v>407</v>
      </c>
      <c r="E35" s="40">
        <v>15.5</v>
      </c>
      <c r="F35" s="40">
        <v>16.5</v>
      </c>
      <c r="G35" s="202">
        <v>17.3</v>
      </c>
      <c r="H35" s="71">
        <v>18.2</v>
      </c>
      <c r="I35" s="71" t="s">
        <v>408</v>
      </c>
      <c r="J35" s="71" t="s">
        <v>409</v>
      </c>
      <c r="K35" s="58" t="s">
        <v>410</v>
      </c>
      <c r="L35" s="71" t="s">
        <v>411</v>
      </c>
      <c r="M35" s="71" t="s">
        <v>412</v>
      </c>
      <c r="N35" s="71" t="s">
        <v>413</v>
      </c>
    </row>
    <row r="36" spans="1:25">
      <c r="A36" s="16" t="s">
        <v>414</v>
      </c>
      <c r="B36" s="5" t="s">
        <v>471</v>
      </c>
      <c r="C36" s="71"/>
      <c r="D36" s="8" t="s">
        <v>415</v>
      </c>
      <c r="E36" s="20">
        <v>497</v>
      </c>
      <c r="F36" s="20">
        <v>497</v>
      </c>
      <c r="G36" s="202">
        <v>498</v>
      </c>
      <c r="H36" s="71">
        <v>495</v>
      </c>
      <c r="I36" s="71">
        <v>482</v>
      </c>
      <c r="J36" s="63">
        <v>462</v>
      </c>
      <c r="K36" s="74">
        <v>444</v>
      </c>
      <c r="L36" s="5">
        <v>420</v>
      </c>
      <c r="M36" s="5">
        <v>405</v>
      </c>
      <c r="N36" s="5">
        <v>390</v>
      </c>
    </row>
    <row r="37" spans="1:25">
      <c r="A37" s="5" t="s">
        <v>416</v>
      </c>
      <c r="B37" s="5" t="s">
        <v>472</v>
      </c>
      <c r="C37" s="71"/>
      <c r="D37" s="8" t="s">
        <v>417</v>
      </c>
      <c r="E37" s="20">
        <v>-91</v>
      </c>
      <c r="F37" s="20">
        <v>-110</v>
      </c>
      <c r="G37" s="202">
        <v>-307</v>
      </c>
      <c r="H37" s="71">
        <v>-151</v>
      </c>
      <c r="I37" s="71">
        <v>-108</v>
      </c>
      <c r="J37" s="63">
        <v>-113</v>
      </c>
      <c r="K37" s="74">
        <v>-95</v>
      </c>
      <c r="L37" s="5">
        <v>-25</v>
      </c>
      <c r="M37" s="5">
        <v>-111</v>
      </c>
      <c r="N37" s="5">
        <v>27</v>
      </c>
    </row>
    <row r="38" spans="1:25">
      <c r="E38" s="19"/>
      <c r="F38" s="19"/>
    </row>
    <row r="39" spans="1:25">
      <c r="A39" s="94" t="s">
        <v>418</v>
      </c>
      <c r="D39" s="71"/>
      <c r="E39" s="215"/>
      <c r="F39" s="215"/>
      <c r="G39" s="71"/>
    </row>
    <row r="40" spans="1:25">
      <c r="A40" s="95" t="s">
        <v>419</v>
      </c>
      <c r="D40" s="71"/>
      <c r="E40" s="215"/>
      <c r="F40" s="215"/>
      <c r="G40" s="71"/>
      <c r="J40" s="63"/>
      <c r="L40" s="8"/>
      <c r="M40" s="8"/>
      <c r="N40" s="8"/>
    </row>
    <row r="41" spans="1:25">
      <c r="A41" s="5" t="s">
        <v>420</v>
      </c>
      <c r="B41" s="5" t="s">
        <v>473</v>
      </c>
      <c r="D41" s="8" t="s">
        <v>421</v>
      </c>
      <c r="E41" s="20">
        <v>1581</v>
      </c>
      <c r="F41" s="20">
        <v>1581</v>
      </c>
      <c r="G41" s="231">
        <v>1535</v>
      </c>
      <c r="H41" s="178">
        <v>1501</v>
      </c>
      <c r="I41" s="178">
        <v>1478</v>
      </c>
      <c r="J41" s="272">
        <v>1488</v>
      </c>
      <c r="K41" s="220">
        <v>1516</v>
      </c>
      <c r="L41" s="220">
        <v>1461</v>
      </c>
      <c r="M41" s="220">
        <v>1375</v>
      </c>
      <c r="N41" s="220">
        <v>1368</v>
      </c>
    </row>
    <row r="42" spans="1:25">
      <c r="A42" s="5" t="s">
        <v>422</v>
      </c>
      <c r="B42" s="5" t="s">
        <v>474</v>
      </c>
      <c r="D42" s="8" t="s">
        <v>423</v>
      </c>
      <c r="E42" s="20">
        <v>133</v>
      </c>
      <c r="F42" s="20">
        <v>189</v>
      </c>
      <c r="G42" s="231">
        <v>149</v>
      </c>
      <c r="H42" s="178">
        <v>162</v>
      </c>
      <c r="I42" s="178">
        <v>164</v>
      </c>
      <c r="J42" s="272">
        <v>45</v>
      </c>
      <c r="K42" s="220">
        <v>39</v>
      </c>
      <c r="L42" s="220">
        <v>76</v>
      </c>
      <c r="M42" s="220">
        <v>93</v>
      </c>
      <c r="N42" s="220">
        <v>87</v>
      </c>
    </row>
    <row r="43" spans="1:25">
      <c r="D43" s="71"/>
      <c r="E43" s="215"/>
      <c r="F43" s="215"/>
      <c r="G43" s="178"/>
      <c r="H43" s="220"/>
      <c r="I43" s="220"/>
      <c r="J43" s="220"/>
      <c r="K43" s="220"/>
      <c r="L43" s="214"/>
      <c r="M43" s="214"/>
      <c r="N43" s="214"/>
    </row>
    <row r="44" spans="1:25">
      <c r="A44" s="94" t="s">
        <v>424</v>
      </c>
      <c r="D44" s="71"/>
      <c r="E44" s="215"/>
      <c r="F44" s="215"/>
      <c r="G44" s="178"/>
      <c r="H44" s="220"/>
      <c r="I44" s="220"/>
      <c r="J44" s="272"/>
      <c r="K44" s="220"/>
      <c r="L44" s="214"/>
      <c r="M44" s="214"/>
      <c r="N44" s="214"/>
    </row>
    <row r="45" spans="1:25">
      <c r="A45" s="95" t="s">
        <v>425</v>
      </c>
      <c r="E45" s="19"/>
      <c r="F45" s="19"/>
      <c r="G45" s="214"/>
      <c r="H45" s="220"/>
      <c r="I45" s="220"/>
      <c r="J45" s="272"/>
      <c r="K45" s="220"/>
      <c r="L45" s="214"/>
      <c r="M45" s="214"/>
      <c r="N45" s="214"/>
      <c r="X45" s="57"/>
      <c r="Y45" s="57"/>
    </row>
    <row r="46" spans="1:25">
      <c r="A46" s="5" t="s">
        <v>426</v>
      </c>
      <c r="B46" s="5" t="s">
        <v>475</v>
      </c>
      <c r="D46" s="8" t="s">
        <v>427</v>
      </c>
      <c r="E46" s="20">
        <v>2377</v>
      </c>
      <c r="F46" s="20">
        <v>2377</v>
      </c>
      <c r="G46" s="231">
        <v>2356</v>
      </c>
      <c r="H46" s="178">
        <v>2451</v>
      </c>
      <c r="I46" s="178">
        <v>2389</v>
      </c>
      <c r="J46" s="272">
        <v>2160</v>
      </c>
      <c r="K46" s="285">
        <v>2191</v>
      </c>
      <c r="L46" s="213">
        <v>1937</v>
      </c>
      <c r="M46" s="213">
        <v>1587</v>
      </c>
      <c r="N46" s="213">
        <v>1529</v>
      </c>
      <c r="X46" s="57"/>
      <c r="Y46" s="57"/>
    </row>
    <row r="47" spans="1:25">
      <c r="A47" s="5" t="s">
        <v>428</v>
      </c>
      <c r="B47" s="5" t="s">
        <v>476</v>
      </c>
      <c r="D47" s="8" t="s">
        <v>429</v>
      </c>
      <c r="E47" s="20">
        <v>537</v>
      </c>
      <c r="F47" s="20">
        <v>588</v>
      </c>
      <c r="G47" s="231">
        <v>623</v>
      </c>
      <c r="H47" s="178">
        <v>591</v>
      </c>
      <c r="I47" s="178">
        <v>571</v>
      </c>
      <c r="J47" s="272">
        <v>441</v>
      </c>
      <c r="K47" s="285">
        <v>229</v>
      </c>
      <c r="L47" s="213">
        <v>318</v>
      </c>
      <c r="M47" s="213">
        <v>245</v>
      </c>
      <c r="N47" s="213">
        <v>312</v>
      </c>
      <c r="O47" s="28"/>
      <c r="P47" s="28"/>
      <c r="X47" s="57"/>
      <c r="Y47" s="59"/>
    </row>
    <row r="48" spans="1:25">
      <c r="D48" s="8"/>
      <c r="E48" s="20"/>
      <c r="F48" s="20"/>
      <c r="G48" s="8"/>
    </row>
    <row r="49" spans="1:15">
      <c r="A49" s="94" t="s">
        <v>430</v>
      </c>
      <c r="C49" s="71"/>
      <c r="D49" s="8"/>
      <c r="E49" s="20"/>
      <c r="F49" s="20"/>
      <c r="G49" s="8"/>
      <c r="H49" s="71"/>
      <c r="I49" s="71"/>
      <c r="J49" s="63"/>
      <c r="K49" s="74"/>
    </row>
    <row r="50" spans="1:15">
      <c r="A50" s="95" t="s">
        <v>431</v>
      </c>
      <c r="D50" s="8"/>
      <c r="E50" s="20"/>
      <c r="F50" s="20"/>
      <c r="G50" s="8"/>
      <c r="J50" s="63"/>
    </row>
    <row r="51" spans="1:15">
      <c r="A51" s="5" t="s">
        <v>432</v>
      </c>
      <c r="B51" s="5" t="s">
        <v>477</v>
      </c>
      <c r="D51" s="8" t="s">
        <v>433</v>
      </c>
      <c r="E51" s="20">
        <v>812</v>
      </c>
      <c r="F51" s="20">
        <v>812</v>
      </c>
      <c r="G51" s="202">
        <v>778</v>
      </c>
      <c r="H51" s="71">
        <v>719</v>
      </c>
      <c r="I51" s="71">
        <v>702</v>
      </c>
      <c r="J51" s="63">
        <v>640</v>
      </c>
      <c r="K51" s="8">
        <v>604</v>
      </c>
      <c r="L51" s="8">
        <v>585</v>
      </c>
      <c r="M51" s="8">
        <v>579</v>
      </c>
      <c r="N51" s="8">
        <v>559</v>
      </c>
    </row>
    <row r="52" spans="1:15">
      <c r="A52" s="16" t="s">
        <v>434</v>
      </c>
      <c r="B52" s="5" t="s">
        <v>478</v>
      </c>
      <c r="D52" s="8" t="s">
        <v>435</v>
      </c>
      <c r="E52" s="40">
        <v>12</v>
      </c>
      <c r="F52" s="40">
        <v>12</v>
      </c>
      <c r="G52" s="202">
        <v>10.9</v>
      </c>
      <c r="H52" s="93">
        <v>9</v>
      </c>
      <c r="I52" s="71">
        <v>9.3000000000000007</v>
      </c>
      <c r="J52" s="63">
        <v>7.2</v>
      </c>
      <c r="K52" s="8">
        <v>5.4</v>
      </c>
      <c r="L52" s="8">
        <v>5.6</v>
      </c>
      <c r="M52" s="8">
        <v>4.7</v>
      </c>
      <c r="N52" s="8">
        <v>3.2</v>
      </c>
    </row>
    <row r="53" spans="1:15">
      <c r="A53" s="5" t="s">
        <v>436</v>
      </c>
      <c r="B53" s="5" t="s">
        <v>479</v>
      </c>
      <c r="D53" s="8" t="s">
        <v>437</v>
      </c>
      <c r="E53" s="20">
        <v>28</v>
      </c>
      <c r="F53" s="20">
        <v>65</v>
      </c>
      <c r="G53" s="202">
        <v>35</v>
      </c>
      <c r="H53" s="71">
        <v>33</v>
      </c>
      <c r="I53" s="71">
        <v>28</v>
      </c>
      <c r="J53" s="63">
        <v>27</v>
      </c>
      <c r="K53" s="8">
        <v>27</v>
      </c>
      <c r="L53" s="8">
        <v>32</v>
      </c>
      <c r="M53" s="8">
        <v>28</v>
      </c>
      <c r="N53" s="8">
        <v>29</v>
      </c>
    </row>
    <row r="54" spans="1:15">
      <c r="D54" s="8"/>
      <c r="E54" s="20"/>
      <c r="F54" s="20"/>
      <c r="G54" s="8"/>
    </row>
    <row r="55" spans="1:15">
      <c r="A55" s="94" t="s">
        <v>438</v>
      </c>
      <c r="E55" s="19"/>
      <c r="F55" s="19"/>
    </row>
    <row r="56" spans="1:15">
      <c r="A56" s="95" t="s">
        <v>439</v>
      </c>
      <c r="C56" s="71"/>
      <c r="D56" s="8"/>
      <c r="E56" s="20"/>
      <c r="F56" s="20"/>
      <c r="G56" s="8"/>
      <c r="H56" s="71"/>
      <c r="I56" s="71"/>
      <c r="J56" s="63"/>
      <c r="O56" s="8"/>
    </row>
    <row r="57" spans="1:15">
      <c r="A57" s="5" t="s">
        <v>440</v>
      </c>
      <c r="B57" s="5" t="s">
        <v>480</v>
      </c>
      <c r="C57" s="71"/>
      <c r="D57" s="8" t="s">
        <v>441</v>
      </c>
      <c r="E57" s="20">
        <v>897</v>
      </c>
      <c r="F57" s="20">
        <v>897</v>
      </c>
      <c r="G57" s="231">
        <v>937</v>
      </c>
      <c r="H57" s="178">
        <v>945</v>
      </c>
      <c r="I57" s="178">
        <v>968</v>
      </c>
      <c r="J57" s="178">
        <v>1030</v>
      </c>
      <c r="K57" s="178">
        <v>1176</v>
      </c>
      <c r="L57" s="178">
        <v>1018</v>
      </c>
      <c r="M57" s="178">
        <v>882</v>
      </c>
      <c r="N57" s="178">
        <v>858</v>
      </c>
    </row>
    <row r="58" spans="1:15">
      <c r="A58" s="5" t="s">
        <v>442</v>
      </c>
      <c r="B58" s="5" t="s">
        <v>481</v>
      </c>
      <c r="C58" s="71"/>
      <c r="D58" s="8" t="s">
        <v>443</v>
      </c>
      <c r="E58" s="20">
        <v>-25</v>
      </c>
      <c r="F58" s="20">
        <v>3</v>
      </c>
      <c r="G58" s="231">
        <v>7</v>
      </c>
      <c r="H58" s="178">
        <v>11</v>
      </c>
      <c r="I58" s="178">
        <v>20</v>
      </c>
      <c r="J58" s="178">
        <v>95</v>
      </c>
      <c r="K58" s="178">
        <v>318</v>
      </c>
      <c r="L58" s="178">
        <v>196</v>
      </c>
      <c r="M58" s="178">
        <v>136</v>
      </c>
      <c r="N58" s="178">
        <v>92</v>
      </c>
    </row>
    <row r="59" spans="1:15">
      <c r="D59" s="8"/>
      <c r="E59" s="8"/>
      <c r="F59" s="8"/>
      <c r="G59" s="8"/>
    </row>
    <row r="60" spans="1:15">
      <c r="D60" s="8"/>
      <c r="E60" s="8"/>
      <c r="F60" s="8"/>
      <c r="G60" s="8"/>
    </row>
    <row r="61" spans="1:15">
      <c r="A61" s="4"/>
    </row>
    <row r="62" spans="1:15" s="238" customFormat="1" ht="12.75" customHeight="1">
      <c r="A62" s="338" t="s">
        <v>444</v>
      </c>
      <c r="B62" s="338"/>
      <c r="C62" s="338"/>
      <c r="D62" s="338"/>
      <c r="E62" s="338"/>
      <c r="F62" s="338"/>
      <c r="G62" s="338"/>
      <c r="H62" s="338"/>
      <c r="I62" s="338"/>
      <c r="J62" s="338"/>
      <c r="K62" s="338"/>
      <c r="L62" s="338"/>
      <c r="M62" s="338"/>
      <c r="N62" s="338"/>
    </row>
    <row r="63" spans="1:15" s="238" customFormat="1" ht="26.1" customHeight="1">
      <c r="A63" s="338" t="s">
        <v>445</v>
      </c>
      <c r="B63" s="338"/>
      <c r="C63" s="338"/>
      <c r="D63" s="338"/>
      <c r="E63" s="338"/>
      <c r="F63" s="338"/>
      <c r="G63" s="338"/>
      <c r="H63" s="338"/>
      <c r="I63" s="338"/>
      <c r="J63" s="338"/>
      <c r="K63" s="338"/>
      <c r="L63" s="338"/>
      <c r="M63" s="338"/>
      <c r="N63" s="338"/>
    </row>
    <row r="64" spans="1:15" s="238" customFormat="1" ht="26.1" customHeight="1">
      <c r="A64" s="338" t="s">
        <v>446</v>
      </c>
      <c r="B64" s="338"/>
      <c r="C64" s="338"/>
      <c r="D64" s="338"/>
      <c r="E64" s="338"/>
      <c r="F64" s="338"/>
      <c r="G64" s="338"/>
      <c r="H64" s="338"/>
      <c r="I64" s="338"/>
      <c r="J64" s="338"/>
      <c r="K64" s="338"/>
      <c r="L64" s="338"/>
      <c r="M64" s="338"/>
      <c r="N64" s="338"/>
    </row>
    <row r="65" spans="1:14" s="238" customFormat="1">
      <c r="A65" s="339" t="s">
        <v>447</v>
      </c>
      <c r="B65" s="339"/>
      <c r="C65" s="339"/>
      <c r="D65" s="339"/>
      <c r="E65" s="339"/>
      <c r="F65" s="339"/>
      <c r="G65" s="339"/>
      <c r="H65" s="339"/>
      <c r="I65" s="339"/>
      <c r="J65" s="339"/>
      <c r="K65" s="339"/>
      <c r="L65" s="339"/>
      <c r="M65" s="339"/>
      <c r="N65" s="339"/>
    </row>
    <row r="66" spans="1:14" s="238" customFormat="1" ht="12.75" customHeight="1">
      <c r="A66" s="339" t="s">
        <v>448</v>
      </c>
      <c r="B66" s="339"/>
      <c r="C66" s="339"/>
      <c r="D66" s="339"/>
      <c r="E66" s="339"/>
      <c r="F66" s="339"/>
      <c r="G66" s="339"/>
      <c r="H66" s="339"/>
      <c r="I66" s="339"/>
      <c r="J66" s="339"/>
      <c r="K66" s="339"/>
      <c r="L66" s="339"/>
      <c r="M66" s="339"/>
      <c r="N66" s="339"/>
    </row>
    <row r="67" spans="1:14">
      <c r="A67" s="240" t="s">
        <v>449</v>
      </c>
      <c r="D67" s="30"/>
      <c r="E67" s="30"/>
      <c r="F67" s="30"/>
      <c r="G67" s="30"/>
    </row>
    <row r="68" spans="1:14">
      <c r="D68" s="30"/>
      <c r="E68" s="30"/>
      <c r="F68" s="30"/>
      <c r="G68" s="30"/>
    </row>
    <row r="69" spans="1:14">
      <c r="D69" s="30"/>
      <c r="E69" s="30"/>
      <c r="F69" s="30"/>
      <c r="G69" s="30"/>
    </row>
    <row r="70" spans="1:14">
      <c r="D70" s="30"/>
      <c r="E70" s="30"/>
      <c r="F70" s="30"/>
      <c r="G70" s="30"/>
    </row>
    <row r="71" spans="1:14">
      <c r="D71" s="30"/>
      <c r="E71" s="30"/>
      <c r="F71" s="30"/>
      <c r="G71" s="30"/>
    </row>
    <row r="72" spans="1:14">
      <c r="D72" s="30"/>
      <c r="E72" s="30"/>
      <c r="F72" s="30"/>
      <c r="G72" s="30"/>
    </row>
    <row r="73" spans="1:14">
      <c r="D73" s="30"/>
      <c r="E73" s="30"/>
      <c r="F73" s="30"/>
      <c r="G73" s="30"/>
    </row>
    <row r="74" spans="1:14">
      <c r="D74" s="30"/>
      <c r="E74" s="30"/>
      <c r="F74" s="30"/>
      <c r="G74" s="30"/>
    </row>
    <row r="76" spans="1:14">
      <c r="D76" s="30"/>
      <c r="E76" s="30"/>
      <c r="F76" s="30"/>
      <c r="G76" s="30"/>
    </row>
    <row r="77" spans="1:14">
      <c r="D77" s="30"/>
      <c r="E77" s="30"/>
      <c r="F77" s="30"/>
      <c r="G77" s="30"/>
    </row>
    <row r="78" spans="1:14">
      <c r="D78" s="30"/>
      <c r="E78" s="30"/>
      <c r="F78" s="30"/>
      <c r="G78" s="30"/>
    </row>
    <row r="79" spans="1:14">
      <c r="D79" s="30"/>
      <c r="E79" s="30"/>
      <c r="F79" s="30"/>
      <c r="G79" s="30"/>
    </row>
    <row r="80" spans="1:14">
      <c r="D80" s="30"/>
      <c r="E80" s="30"/>
      <c r="F80" s="30"/>
      <c r="G80" s="30"/>
    </row>
    <row r="81" spans="4:7">
      <c r="D81" s="30"/>
      <c r="E81" s="30"/>
      <c r="F81" s="30"/>
      <c r="G81" s="30"/>
    </row>
    <row r="82" spans="4:7">
      <c r="D82" s="30"/>
      <c r="E82" s="30"/>
      <c r="F82" s="30"/>
      <c r="G82" s="30"/>
    </row>
  </sheetData>
  <mergeCells count="5">
    <mergeCell ref="A62:N62"/>
    <mergeCell ref="A63:N63"/>
    <mergeCell ref="A64:N64"/>
    <mergeCell ref="A65:N65"/>
    <mergeCell ref="A66:N66"/>
  </mergeCells>
  <phoneticPr fontId="14" type="noConversion"/>
  <conditionalFormatting sqref="J56:J58 J33:J37 J40:J42 J49:J53 J44:J47 J29:J31 J16:J27 J6:J14 G8 G25:G27 G10 G14 G16">
    <cfRule type="cellIs" dxfId="3131" priority="1874" stopIfTrue="1" operator="equal">
      <formula>"-"</formula>
    </cfRule>
  </conditionalFormatting>
  <conditionalFormatting sqref="I57:I58 H30:I31 H34:I37 H41:I42 H46:I47 H51:I53 I13:I19 I6:I11 I11:M12 G8:H8 G25:I27 H6:H7 G10:H10 H9 G14:H14 H11:H13 G16:H16 H15 H17:H19">
    <cfRule type="cellIs" dxfId="3130" priority="1872" stopIfTrue="1" operator="equal">
      <formula>"-"</formula>
    </cfRule>
    <cfRule type="containsText" dxfId="3129" priority="1873" stopIfTrue="1" operator="containsText" text="leer">
      <formula>NOT(ISERROR(SEARCH("leer",G6)))</formula>
    </cfRule>
  </conditionalFormatting>
  <conditionalFormatting sqref="H57:H58 H57:N57">
    <cfRule type="cellIs" dxfId="3128" priority="211" stopIfTrue="1" operator="equal">
      <formula>"-"</formula>
    </cfRule>
    <cfRule type="containsText" dxfId="3127" priority="212" stopIfTrue="1" operator="containsText" text="leer">
      <formula>NOT(ISERROR(SEARCH("leer",H57)))</formula>
    </cfRule>
  </conditionalFormatting>
  <conditionalFormatting sqref="H57:H58 H57:N57">
    <cfRule type="cellIs" dxfId="3126" priority="77" stopIfTrue="1" operator="equal">
      <formula>"-"</formula>
    </cfRule>
    <cfRule type="containsText" dxfId="3125" priority="78" stopIfTrue="1" operator="containsText" text="leer">
      <formula>NOT(ISERROR(SEARCH("leer",H57)))</formula>
    </cfRule>
  </conditionalFormatting>
  <conditionalFormatting sqref="H57:H58 H57:N57">
    <cfRule type="cellIs" dxfId="3124" priority="75" stopIfTrue="1" operator="equal">
      <formula>"-"</formula>
    </cfRule>
    <cfRule type="containsText" dxfId="3123" priority="76" stopIfTrue="1" operator="containsText" text="leer">
      <formula>NOT(ISERROR(SEARCH("leer",H57)))</formula>
    </cfRule>
  </conditionalFormatting>
  <conditionalFormatting sqref="H57:H58 H57:N57">
    <cfRule type="cellIs" dxfId="3122" priority="73" stopIfTrue="1" operator="equal">
      <formula>"-"</formula>
    </cfRule>
    <cfRule type="containsText" dxfId="3121" priority="74" stopIfTrue="1" operator="containsText" text="leer">
      <formula>NOT(ISERROR(SEARCH("leer",H57)))</formula>
    </cfRule>
  </conditionalFormatting>
  <conditionalFormatting sqref="H57:H58 H57:N57">
    <cfRule type="cellIs" dxfId="3120" priority="71" stopIfTrue="1" operator="equal">
      <formula>"-"</formula>
    </cfRule>
    <cfRule type="containsText" dxfId="3119" priority="72" stopIfTrue="1" operator="containsText" text="leer">
      <formula>NOT(ISERROR(SEARCH("leer",H57)))</formula>
    </cfRule>
  </conditionalFormatting>
  <conditionalFormatting sqref="I58:N58">
    <cfRule type="cellIs" dxfId="3118" priority="69" stopIfTrue="1" operator="equal">
      <formula>"-"</formula>
    </cfRule>
    <cfRule type="containsText" dxfId="3117" priority="70" stopIfTrue="1" operator="containsText" text="leer">
      <formula>NOT(ISERROR(SEARCH("leer",I58)))</formula>
    </cfRule>
  </conditionalFormatting>
  <conditionalFormatting sqref="I58:N58">
    <cfRule type="cellIs" dxfId="3116" priority="67" stopIfTrue="1" operator="equal">
      <formula>"-"</formula>
    </cfRule>
    <cfRule type="containsText" dxfId="3115" priority="68" stopIfTrue="1" operator="containsText" text="leer">
      <formula>NOT(ISERROR(SEARCH("leer",I58)))</formula>
    </cfRule>
  </conditionalFormatting>
  <conditionalFormatting sqref="I58:N58">
    <cfRule type="cellIs" dxfId="3114" priority="65" stopIfTrue="1" operator="equal">
      <formula>"-"</formula>
    </cfRule>
    <cfRule type="containsText" dxfId="3113" priority="66" stopIfTrue="1" operator="containsText" text="leer">
      <formula>NOT(ISERROR(SEARCH("leer",I58)))</formula>
    </cfRule>
  </conditionalFormatting>
  <conditionalFormatting sqref="I58:N58">
    <cfRule type="cellIs" dxfId="3112" priority="63" stopIfTrue="1" operator="equal">
      <formula>"-"</formula>
    </cfRule>
    <cfRule type="containsText" dxfId="3111" priority="64" stopIfTrue="1" operator="containsText" text="leer">
      <formula>NOT(ISERROR(SEARCH("leer",I58)))</formula>
    </cfRule>
  </conditionalFormatting>
  <conditionalFormatting sqref="I58:N58">
    <cfRule type="cellIs" dxfId="3110" priority="61" stopIfTrue="1" operator="equal">
      <formula>"-"</formula>
    </cfRule>
    <cfRule type="containsText" dxfId="3109" priority="62" stopIfTrue="1" operator="containsText" text="leer">
      <formula>NOT(ISERROR(SEARCH("leer",I58)))</formula>
    </cfRule>
  </conditionalFormatting>
  <conditionalFormatting sqref="G30:G31">
    <cfRule type="cellIs" dxfId="3108" priority="41" stopIfTrue="1" operator="equal">
      <formula>"-"</formula>
    </cfRule>
    <cfRule type="containsText" dxfId="3107" priority="42" stopIfTrue="1" operator="containsText" text="leer">
      <formula>NOT(ISERROR(SEARCH("leer",G30)))</formula>
    </cfRule>
  </conditionalFormatting>
  <conditionalFormatting sqref="G30:G31">
    <cfRule type="cellIs" dxfId="3106" priority="40" stopIfTrue="1" operator="equal">
      <formula>"-"</formula>
    </cfRule>
  </conditionalFormatting>
  <conditionalFormatting sqref="G30:G31">
    <cfRule type="cellIs" dxfId="3105" priority="38" stopIfTrue="1" operator="equal">
      <formula>"-"</formula>
    </cfRule>
    <cfRule type="containsText" dxfId="3104" priority="39" stopIfTrue="1" operator="containsText" text="leer">
      <formula>NOT(ISERROR(SEARCH("leer",G30)))</formula>
    </cfRule>
  </conditionalFormatting>
  <conditionalFormatting sqref="G30:G31">
    <cfRule type="cellIs" dxfId="3103" priority="37" stopIfTrue="1" operator="equal">
      <formula>"-"</formula>
    </cfRule>
  </conditionalFormatting>
  <conditionalFormatting sqref="G34:G37">
    <cfRule type="cellIs" dxfId="3102" priority="35" stopIfTrue="1" operator="equal">
      <formula>"-"</formula>
    </cfRule>
    <cfRule type="containsText" dxfId="3101" priority="36" stopIfTrue="1" operator="containsText" text="leer">
      <formula>NOT(ISERROR(SEARCH("leer",G34)))</formula>
    </cfRule>
  </conditionalFormatting>
  <conditionalFormatting sqref="G34:G37">
    <cfRule type="cellIs" dxfId="3100" priority="34" stopIfTrue="1" operator="equal">
      <formula>"-"</formula>
    </cfRule>
  </conditionalFormatting>
  <conditionalFormatting sqref="G34:G37">
    <cfRule type="cellIs" dxfId="3099" priority="32" stopIfTrue="1" operator="equal">
      <formula>"-"</formula>
    </cfRule>
    <cfRule type="containsText" dxfId="3098" priority="33" stopIfTrue="1" operator="containsText" text="leer">
      <formula>NOT(ISERROR(SEARCH("leer",G34)))</formula>
    </cfRule>
  </conditionalFormatting>
  <conditionalFormatting sqref="G34:G37">
    <cfRule type="cellIs" dxfId="3097" priority="31" stopIfTrue="1" operator="equal">
      <formula>"-"</formula>
    </cfRule>
  </conditionalFormatting>
  <conditionalFormatting sqref="G41:G42">
    <cfRule type="cellIs" dxfId="3096" priority="29" stopIfTrue="1" operator="equal">
      <formula>"-"</formula>
    </cfRule>
    <cfRule type="containsText" dxfId="3095" priority="30" stopIfTrue="1" operator="containsText" text="leer">
      <formula>NOT(ISERROR(SEARCH("leer",G41)))</formula>
    </cfRule>
  </conditionalFormatting>
  <conditionalFormatting sqref="G41:G42">
    <cfRule type="cellIs" dxfId="3094" priority="28" stopIfTrue="1" operator="equal">
      <formula>"-"</formula>
    </cfRule>
  </conditionalFormatting>
  <conditionalFormatting sqref="G41:G42">
    <cfRule type="cellIs" dxfId="3093" priority="26" stopIfTrue="1" operator="equal">
      <formula>"-"</formula>
    </cfRule>
    <cfRule type="containsText" dxfId="3092" priority="27" stopIfTrue="1" operator="containsText" text="leer">
      <formula>NOT(ISERROR(SEARCH("leer",G41)))</formula>
    </cfRule>
  </conditionalFormatting>
  <conditionalFormatting sqref="G41:G42">
    <cfRule type="cellIs" dxfId="3091" priority="25" stopIfTrue="1" operator="equal">
      <formula>"-"</formula>
    </cfRule>
  </conditionalFormatting>
  <conditionalFormatting sqref="G46:G47">
    <cfRule type="cellIs" dxfId="3090" priority="23" stopIfTrue="1" operator="equal">
      <formula>"-"</formula>
    </cfRule>
    <cfRule type="containsText" dxfId="3089" priority="24" stopIfTrue="1" operator="containsText" text="leer">
      <formula>NOT(ISERROR(SEARCH("leer",G46)))</formula>
    </cfRule>
  </conditionalFormatting>
  <conditionalFormatting sqref="G46:G47">
    <cfRule type="cellIs" dxfId="3088" priority="22" stopIfTrue="1" operator="equal">
      <formula>"-"</formula>
    </cfRule>
  </conditionalFormatting>
  <conditionalFormatting sqref="G46:G47">
    <cfRule type="cellIs" dxfId="3087" priority="20" stopIfTrue="1" operator="equal">
      <formula>"-"</formula>
    </cfRule>
    <cfRule type="containsText" dxfId="3086" priority="21" stopIfTrue="1" operator="containsText" text="leer">
      <formula>NOT(ISERROR(SEARCH("leer",G46)))</formula>
    </cfRule>
  </conditionalFormatting>
  <conditionalFormatting sqref="G46:G47">
    <cfRule type="cellIs" dxfId="3085" priority="19" stopIfTrue="1" operator="equal">
      <formula>"-"</formula>
    </cfRule>
  </conditionalFormatting>
  <conditionalFormatting sqref="G51:G53">
    <cfRule type="cellIs" dxfId="3084" priority="17" stopIfTrue="1" operator="equal">
      <formula>"-"</formula>
    </cfRule>
    <cfRule type="containsText" dxfId="3083" priority="18" stopIfTrue="1" operator="containsText" text="leer">
      <formula>NOT(ISERROR(SEARCH("leer",G51)))</formula>
    </cfRule>
  </conditionalFormatting>
  <conditionalFormatting sqref="G51:G53">
    <cfRule type="cellIs" dxfId="3082" priority="16" stopIfTrue="1" operator="equal">
      <formula>"-"</formula>
    </cfRule>
  </conditionalFormatting>
  <conditionalFormatting sqref="G51:G53">
    <cfRule type="cellIs" dxfId="3081" priority="14" stopIfTrue="1" operator="equal">
      <formula>"-"</formula>
    </cfRule>
    <cfRule type="containsText" dxfId="3080" priority="15" stopIfTrue="1" operator="containsText" text="leer">
      <formula>NOT(ISERROR(SEARCH("leer",G51)))</formula>
    </cfRule>
  </conditionalFormatting>
  <conditionalFormatting sqref="G51:G53">
    <cfRule type="cellIs" dxfId="3079" priority="13" stopIfTrue="1" operator="equal">
      <formula>"-"</formula>
    </cfRule>
  </conditionalFormatting>
  <conditionalFormatting sqref="G57:G58">
    <cfRule type="cellIs" dxfId="3078" priority="11" stopIfTrue="1" operator="equal">
      <formula>"-"</formula>
    </cfRule>
    <cfRule type="containsText" dxfId="3077" priority="12" stopIfTrue="1" operator="containsText" text="leer">
      <formula>NOT(ISERROR(SEARCH("leer",G57)))</formula>
    </cfRule>
  </conditionalFormatting>
  <conditionalFormatting sqref="G57:G58">
    <cfRule type="cellIs" dxfId="3076" priority="10" stopIfTrue="1" operator="equal">
      <formula>"-"</formula>
    </cfRule>
  </conditionalFormatting>
  <conditionalFormatting sqref="G57:G58">
    <cfRule type="cellIs" dxfId="3075" priority="8" stopIfTrue="1" operator="equal">
      <formula>"-"</formula>
    </cfRule>
    <cfRule type="containsText" dxfId="3074" priority="9" stopIfTrue="1" operator="containsText" text="leer">
      <formula>NOT(ISERROR(SEARCH("leer",G57)))</formula>
    </cfRule>
  </conditionalFormatting>
  <conditionalFormatting sqref="G57:G58">
    <cfRule type="cellIs" dxfId="3073" priority="7" stopIfTrue="1" operator="equal">
      <formula>"-"</formula>
    </cfRule>
  </conditionalFormatting>
  <conditionalFormatting sqref="G35">
    <cfRule type="cellIs" dxfId="3072" priority="6" stopIfTrue="1" operator="equal">
      <formula>"-"</formula>
    </cfRule>
  </conditionalFormatting>
  <conditionalFormatting sqref="G35">
    <cfRule type="cellIs" dxfId="3071" priority="4" stopIfTrue="1" operator="equal">
      <formula>"-"</formula>
    </cfRule>
    <cfRule type="containsText" dxfId="3070" priority="5" stopIfTrue="1" operator="containsText" text="leer">
      <formula>NOT(ISERROR(SEARCH("leer",G35)))</formula>
    </cfRule>
  </conditionalFormatting>
  <conditionalFormatting sqref="G35">
    <cfRule type="cellIs" dxfId="3069" priority="3" stopIfTrue="1" operator="equal">
      <formula>"-"</formula>
    </cfRule>
  </conditionalFormatting>
  <conditionalFormatting sqref="G35">
    <cfRule type="cellIs" dxfId="3068" priority="1" stopIfTrue="1" operator="equal">
      <formula>"-"</formula>
    </cfRule>
    <cfRule type="containsText" dxfId="3067" priority="2" stopIfTrue="1" operator="containsText" text="leer">
      <formula>NOT(ISERROR(SEARCH("leer",G35)))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4"/>
  <sheetViews>
    <sheetView showRuler="0" workbookViewId="0">
      <selection activeCell="E5" sqref="E5"/>
    </sheetView>
  </sheetViews>
  <sheetFormatPr baseColWidth="10" defaultColWidth="10.7109375" defaultRowHeight="12.75"/>
  <cols>
    <col min="1" max="1" width="34" style="5" customWidth="1"/>
    <col min="2" max="2" width="8.42578125" style="5" bestFit="1" customWidth="1"/>
    <col min="3" max="3" width="8.140625" style="8" bestFit="1" customWidth="1"/>
    <col min="4" max="4" width="12.28515625" style="8" customWidth="1"/>
    <col min="5" max="5" width="11.42578125" style="8" customWidth="1"/>
    <col min="6" max="6" width="9.28515625" style="8" customWidth="1"/>
    <col min="7" max="7" width="9" style="8" customWidth="1"/>
    <col min="8" max="8" width="9.7109375" style="8" customWidth="1"/>
    <col min="9" max="9" width="10" style="8" customWidth="1"/>
    <col min="10" max="10" width="9.85546875" style="8" customWidth="1"/>
    <col min="11" max="12" width="9.7109375" style="5" customWidth="1"/>
    <col min="13" max="13" width="9.28515625" style="5" customWidth="1"/>
    <col min="14" max="16384" width="10.7109375" style="5"/>
  </cols>
  <sheetData>
    <row r="1" spans="1:13">
      <c r="A1" s="97" t="s">
        <v>482</v>
      </c>
      <c r="C1" s="5"/>
      <c r="D1" s="5"/>
      <c r="E1" s="5"/>
      <c r="F1" s="5"/>
      <c r="G1" s="5"/>
      <c r="H1" s="5"/>
      <c r="I1" s="5"/>
      <c r="J1" s="5"/>
    </row>
    <row r="2" spans="1:13">
      <c r="A2" s="97"/>
      <c r="C2" s="5"/>
      <c r="D2" s="5"/>
      <c r="E2" s="5"/>
      <c r="F2" s="5"/>
      <c r="G2" s="5"/>
      <c r="H2" s="5"/>
      <c r="I2" s="5"/>
      <c r="J2" s="5"/>
    </row>
    <row r="3" spans="1:13">
      <c r="A3" s="4" t="s">
        <v>483</v>
      </c>
      <c r="C3" t="s">
        <v>484</v>
      </c>
      <c r="D3" s="5" t="s">
        <v>485</v>
      </c>
      <c r="E3" s="4">
        <v>2013</v>
      </c>
      <c r="F3" s="4">
        <v>2012</v>
      </c>
      <c r="G3" s="4">
        <v>2011</v>
      </c>
      <c r="H3" s="4">
        <v>2010</v>
      </c>
      <c r="I3" s="4">
        <v>2009</v>
      </c>
      <c r="J3" s="4">
        <v>2008</v>
      </c>
      <c r="K3" s="4">
        <v>2007</v>
      </c>
      <c r="L3" s="4">
        <v>2006</v>
      </c>
      <c r="M3" s="4">
        <v>2005</v>
      </c>
    </row>
    <row r="4" spans="1:13">
      <c r="A4" s="4"/>
      <c r="I4" s="5"/>
      <c r="J4" s="5"/>
    </row>
    <row r="5" spans="1:13">
      <c r="A5" s="5" t="s">
        <v>486</v>
      </c>
      <c r="B5" s="5" t="s">
        <v>487</v>
      </c>
      <c r="D5" s="8">
        <v>2.8</v>
      </c>
      <c r="E5" s="20">
        <v>120383</v>
      </c>
      <c r="F5" s="231">
        <v>120069</v>
      </c>
      <c r="G5" s="178">
        <v>108254</v>
      </c>
      <c r="H5" s="178">
        <v>93310</v>
      </c>
      <c r="I5" s="272">
        <v>84676</v>
      </c>
      <c r="J5" s="214">
        <v>71603</v>
      </c>
      <c r="K5" s="214">
        <v>60085</v>
      </c>
      <c r="L5" s="214">
        <v>55600</v>
      </c>
      <c r="M5" s="214">
        <v>50130</v>
      </c>
    </row>
    <row r="6" spans="1:13">
      <c r="A6" s="16" t="s">
        <v>488</v>
      </c>
      <c r="B6" s="5" t="s">
        <v>489</v>
      </c>
      <c r="D6" s="8">
        <v>2.8</v>
      </c>
      <c r="E6" s="20">
        <v>109086</v>
      </c>
      <c r="F6" s="231">
        <v>110531</v>
      </c>
      <c r="G6" s="178">
        <v>100707</v>
      </c>
      <c r="H6" s="178">
        <v>85725</v>
      </c>
      <c r="I6" s="272">
        <v>77272</v>
      </c>
      <c r="J6" s="214">
        <v>64204</v>
      </c>
      <c r="K6" s="214">
        <v>51462</v>
      </c>
      <c r="L6" s="214">
        <v>48364</v>
      </c>
      <c r="M6" s="214">
        <v>43630</v>
      </c>
    </row>
    <row r="7" spans="1:13">
      <c r="A7" s="16" t="s">
        <v>490</v>
      </c>
      <c r="B7" s="5" t="s">
        <v>491</v>
      </c>
      <c r="D7" s="8">
        <v>2.8</v>
      </c>
      <c r="E7" s="231">
        <f>E6/E5*100</f>
        <v>90.615784620752109</v>
      </c>
      <c r="F7" s="231">
        <f>F6/F5*100</f>
        <v>92.056234331925808</v>
      </c>
      <c r="G7" s="178">
        <v>93</v>
      </c>
      <c r="H7" s="178">
        <v>92</v>
      </c>
      <c r="I7" s="272">
        <v>91</v>
      </c>
      <c r="J7" s="214">
        <v>90</v>
      </c>
      <c r="K7" s="214">
        <v>86</v>
      </c>
      <c r="L7" s="214">
        <v>87</v>
      </c>
      <c r="M7" s="214">
        <v>87</v>
      </c>
    </row>
    <row r="8" spans="1:13">
      <c r="A8" s="5" t="s">
        <v>492</v>
      </c>
      <c r="B8" s="5" t="s">
        <v>493</v>
      </c>
      <c r="D8" s="8">
        <v>2.8</v>
      </c>
      <c r="E8" s="20">
        <v>5637</v>
      </c>
      <c r="F8" s="231">
        <v>3145</v>
      </c>
      <c r="G8" s="178">
        <v>4879</v>
      </c>
      <c r="H8" s="178">
        <v>4224</v>
      </c>
      <c r="I8" s="272">
        <v>3534</v>
      </c>
      <c r="J8" s="214">
        <v>2857</v>
      </c>
      <c r="K8" s="214">
        <v>2470</v>
      </c>
      <c r="L8" s="214">
        <v>1605</v>
      </c>
      <c r="M8" s="214">
        <v>922</v>
      </c>
    </row>
    <row r="9" spans="1:13">
      <c r="J9" s="5"/>
    </row>
    <row r="10" spans="1:13">
      <c r="A10" s="4"/>
      <c r="D10" s="24"/>
      <c r="E10" s="24"/>
      <c r="F10" s="24"/>
    </row>
    <row r="11" spans="1:13">
      <c r="J11" s="5"/>
    </row>
    <row r="12" spans="1:13">
      <c r="J12" s="5"/>
    </row>
    <row r="13" spans="1:13">
      <c r="J13" s="5"/>
    </row>
    <row r="14" spans="1:13">
      <c r="J14" s="5"/>
    </row>
    <row r="15" spans="1:13">
      <c r="J15" s="5"/>
    </row>
    <row r="16" spans="1:13">
      <c r="J16" s="5"/>
    </row>
    <row r="17" spans="1:26">
      <c r="A17" s="4"/>
      <c r="J17" s="5"/>
    </row>
    <row r="18" spans="1:26">
      <c r="J18" s="5"/>
    </row>
    <row r="19" spans="1:26">
      <c r="J19" s="5"/>
    </row>
    <row r="20" spans="1:26">
      <c r="J20" s="5"/>
    </row>
    <row r="21" spans="1:26">
      <c r="A21" s="4"/>
    </row>
    <row r="22" spans="1:26">
      <c r="J22" s="74"/>
      <c r="K22" s="8"/>
      <c r="L22" s="8"/>
      <c r="M22" s="8"/>
      <c r="N22" s="8"/>
    </row>
    <row r="23" spans="1:26">
      <c r="A23" s="15"/>
      <c r="J23" s="74"/>
      <c r="K23" s="8"/>
      <c r="L23" s="8"/>
      <c r="M23" s="8"/>
      <c r="N23" s="8"/>
    </row>
    <row r="24" spans="1:26">
      <c r="A24" s="51"/>
      <c r="J24" s="81"/>
      <c r="K24" s="8"/>
      <c r="L24" s="8"/>
      <c r="M24" s="8"/>
      <c r="N24" s="8"/>
    </row>
    <row r="28" spans="1:26">
      <c r="A28" s="15"/>
    </row>
    <row r="30" spans="1:26">
      <c r="A30" s="4"/>
      <c r="K30" s="8"/>
      <c r="L30" s="8"/>
      <c r="M30" s="8"/>
      <c r="N30" s="8"/>
    </row>
    <row r="32" spans="1:26" ht="15">
      <c r="O32" s="80"/>
      <c r="U32" s="47"/>
      <c r="V32" s="47"/>
      <c r="W32" s="47"/>
      <c r="X32" s="47"/>
      <c r="Y32" s="47"/>
      <c r="Z32" s="47"/>
    </row>
    <row r="33" spans="11:16">
      <c r="O33" s="47"/>
    </row>
    <row r="34" spans="11:16">
      <c r="K34" s="8"/>
      <c r="L34" s="8"/>
      <c r="M34" s="8"/>
      <c r="N34" s="8"/>
      <c r="O34" s="47"/>
      <c r="P34" s="47"/>
    </row>
  </sheetData>
  <phoneticPr fontId="14" type="noConversion"/>
  <conditionalFormatting sqref="I5:I8">
    <cfRule type="cellIs" dxfId="3066" priority="345" stopIfTrue="1" operator="equal">
      <formula>"-"</formula>
    </cfRule>
  </conditionalFormatting>
  <conditionalFormatting sqref="H5:H8">
    <cfRule type="cellIs" dxfId="3065" priority="343" stopIfTrue="1" operator="equal">
      <formula>"-"</formula>
    </cfRule>
    <cfRule type="containsText" dxfId="3064" priority="344" stopIfTrue="1" operator="containsText" text="leer">
      <formula>NOT(ISERROR(SEARCH("leer",H5)))</formula>
    </cfRule>
  </conditionalFormatting>
  <conditionalFormatting sqref="G5:G8">
    <cfRule type="cellIs" dxfId="3063" priority="23" stopIfTrue="1" operator="equal">
      <formula>"-"</formula>
    </cfRule>
    <cfRule type="containsText" dxfId="3062" priority="24" stopIfTrue="1" operator="containsText" text="leer">
      <formula>NOT(ISERROR(SEARCH("leer",G5)))</formula>
    </cfRule>
  </conditionalFormatting>
  <conditionalFormatting sqref="G5:G8">
    <cfRule type="cellIs" dxfId="3061" priority="21" stopIfTrue="1" operator="equal">
      <formula>"-"</formula>
    </cfRule>
    <cfRule type="containsText" dxfId="3060" priority="22" stopIfTrue="1" operator="containsText" text="leer">
      <formula>NOT(ISERROR(SEARCH("leer",G5)))</formula>
    </cfRule>
  </conditionalFormatting>
  <conditionalFormatting sqref="G5:G8">
    <cfRule type="cellIs" dxfId="3059" priority="19" stopIfTrue="1" operator="equal">
      <formula>"-"</formula>
    </cfRule>
    <cfRule type="containsText" dxfId="3058" priority="20" stopIfTrue="1" operator="containsText" text="leer">
      <formula>NOT(ISERROR(SEARCH("leer",G5)))</formula>
    </cfRule>
  </conditionalFormatting>
  <conditionalFormatting sqref="G5:G8">
    <cfRule type="cellIs" dxfId="3057" priority="17" stopIfTrue="1" operator="equal">
      <formula>"-"</formula>
    </cfRule>
    <cfRule type="containsText" dxfId="3056" priority="18" stopIfTrue="1" operator="containsText" text="leer">
      <formula>NOT(ISERROR(SEARCH("leer",G5)))</formula>
    </cfRule>
  </conditionalFormatting>
  <conditionalFormatting sqref="G5:G8">
    <cfRule type="cellIs" dxfId="3055" priority="15" stopIfTrue="1" operator="equal">
      <formula>"-"</formula>
    </cfRule>
    <cfRule type="containsText" dxfId="3054" priority="16" stopIfTrue="1" operator="containsText" text="leer">
      <formula>NOT(ISERROR(SEARCH("leer",G5)))</formula>
    </cfRule>
  </conditionalFormatting>
  <conditionalFormatting sqref="G5:G8">
    <cfRule type="cellIs" dxfId="3053" priority="13" stopIfTrue="1" operator="equal">
      <formula>"-"</formula>
    </cfRule>
    <cfRule type="containsText" dxfId="3052" priority="14" stopIfTrue="1" operator="containsText" text="leer">
      <formula>NOT(ISERROR(SEARCH("leer",G5)))</formula>
    </cfRule>
  </conditionalFormatting>
  <conditionalFormatting sqref="F5:F6 F8">
    <cfRule type="cellIs" dxfId="3051" priority="11" stopIfTrue="1" operator="equal">
      <formula>"-"</formula>
    </cfRule>
    <cfRule type="containsText" dxfId="3050" priority="12" stopIfTrue="1" operator="containsText" text="leer">
      <formula>NOT(ISERROR(SEARCH("leer",F5)))</formula>
    </cfRule>
  </conditionalFormatting>
  <conditionalFormatting sqref="F5:F6 F8">
    <cfRule type="cellIs" dxfId="3049" priority="10" stopIfTrue="1" operator="equal">
      <formula>"-"</formula>
    </cfRule>
  </conditionalFormatting>
  <conditionalFormatting sqref="F5:F6 F8">
    <cfRule type="cellIs" dxfId="3048" priority="8" stopIfTrue="1" operator="equal">
      <formula>"-"</formula>
    </cfRule>
    <cfRule type="containsText" dxfId="3047" priority="9" stopIfTrue="1" operator="containsText" text="leer">
      <formula>NOT(ISERROR(SEARCH("leer",F5)))</formula>
    </cfRule>
  </conditionalFormatting>
  <conditionalFormatting sqref="F5:F6 F8">
    <cfRule type="cellIs" dxfId="3046" priority="7" stopIfTrue="1" operator="equal">
      <formula>"-"</formula>
    </cfRule>
  </conditionalFormatting>
  <conditionalFormatting sqref="E7:F7">
    <cfRule type="cellIs" dxfId="3045" priority="5" stopIfTrue="1" operator="equal">
      <formula>"-"</formula>
    </cfRule>
    <cfRule type="containsText" dxfId="3044" priority="6" stopIfTrue="1" operator="containsText" text="leer">
      <formula>NOT(ISERROR(SEARCH("leer",E7)))</formula>
    </cfRule>
  </conditionalFormatting>
  <conditionalFormatting sqref="E7:F7">
    <cfRule type="cellIs" dxfId="3043" priority="4" stopIfTrue="1" operator="equal">
      <formula>"-"</formula>
    </cfRule>
  </conditionalFormatting>
  <conditionalFormatting sqref="E7:F7">
    <cfRule type="cellIs" dxfId="3042" priority="2" stopIfTrue="1" operator="equal">
      <formula>"-"</formula>
    </cfRule>
    <cfRule type="containsText" dxfId="3041" priority="3" stopIfTrue="1" operator="containsText" text="leer">
      <formula>NOT(ISERROR(SEARCH("leer",E7)))</formula>
    </cfRule>
  </conditionalFormatting>
  <conditionalFormatting sqref="E7:F7">
    <cfRule type="cellIs" dxfId="304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6</vt:i4>
      </vt:variant>
    </vt:vector>
  </HeadingPairs>
  <TitlesOfParts>
    <vt:vector size="51" baseType="lpstr">
      <vt:lpstr>Index</vt:lpstr>
      <vt:lpstr>Principles</vt:lpstr>
      <vt:lpstr>Report content</vt:lpstr>
      <vt:lpstr>Report quality</vt:lpstr>
      <vt:lpstr>Report scope</vt:lpstr>
      <vt:lpstr>Frequency of publication</vt:lpstr>
      <vt:lpstr>Volumes</vt:lpstr>
      <vt:lpstr>Result</vt:lpstr>
      <vt:lpstr>Financing</vt:lpstr>
      <vt:lpstr>Cash flow &amp; investments</vt:lpstr>
      <vt:lpstr>Brand value</vt:lpstr>
      <vt:lpstr>Customer satisfaction</vt:lpstr>
      <vt:lpstr>Price comparison</vt:lpstr>
      <vt:lpstr>Delivery times</vt:lpstr>
      <vt:lpstr>Processing of payment slips</vt:lpstr>
      <vt:lpstr>Queuing times at counters</vt:lpstr>
      <vt:lpstr>Post offices</vt:lpstr>
      <vt:lpstr>Market shares</vt:lpstr>
      <vt:lpstr>Headcount</vt:lpstr>
      <vt:lpstr>Jobs in regions</vt:lpstr>
      <vt:lpstr>Staff turnover</vt:lpstr>
      <vt:lpstr>Remuneration</vt:lpstr>
      <vt:lpstr>Pension fund</vt:lpstr>
      <vt:lpstr>Gender distribution</vt:lpstr>
      <vt:lpstr>Women in management</vt:lpstr>
      <vt:lpstr>Language diversity</vt:lpstr>
      <vt:lpstr>Nationalities</vt:lpstr>
      <vt:lpstr>Demographics</vt:lpstr>
      <vt:lpstr>Part-time</vt:lpstr>
      <vt:lpstr>Health management</vt:lpstr>
      <vt:lpstr>Employee satisfaction</vt:lpstr>
      <vt:lpstr>Motivation and commitment</vt:lpstr>
      <vt:lpstr>Trainees</vt:lpstr>
      <vt:lpstr>Young talent</vt:lpstr>
      <vt:lpstr>Employment conditions</vt:lpstr>
      <vt:lpstr>Job centre</vt:lpstr>
      <vt:lpstr>Density of NAPs</vt:lpstr>
      <vt:lpstr>Volume of payment transactions</vt:lpstr>
      <vt:lpstr>Distribution of added value</vt:lpstr>
      <vt:lpstr>Breaches of the law</vt:lpstr>
      <vt:lpstr>Energy consumption</vt:lpstr>
      <vt:lpstr>Paper, water, waste</vt:lpstr>
      <vt:lpstr>Carbon footprint</vt:lpstr>
      <vt:lpstr>Air pollution</vt:lpstr>
      <vt:lpstr>Charity and sponsorship</vt:lpstr>
      <vt:lpstr>'Price comparison'!Druckbereich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2014-02-27T11:20:30Z</cp:lastPrinted>
  <dcterms:created xsi:type="dcterms:W3CDTF">2007-08-14T08:04:06Z</dcterms:created>
  <dcterms:modified xsi:type="dcterms:W3CDTF">2014-03-11T07:49:50Z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