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45" yWindow="180" windowWidth="11085" windowHeight="11130" tabRatio="959"/>
  </bookViews>
  <sheets>
    <sheet name="Indice" sheetId="40" r:id="rId1"/>
    <sheet name="Principi" sheetId="62" r:id="rId2"/>
    <sheet name="Contenuto del rapporto" sheetId="67" r:id="rId3"/>
    <sheet name="Qualità del rapporto" sheetId="68" r:id="rId4"/>
    <sheet name="Delimitazione del rapporto" sheetId="69" r:id="rId5"/>
    <sheet name="Cadenza della pubblicazione" sheetId="70" r:id="rId6"/>
    <sheet name="Volumi" sheetId="31" r:id="rId7"/>
    <sheet name="Risultato" sheetId="23" r:id="rId8"/>
    <sheet name="Finanziamento" sheetId="26" r:id="rId9"/>
    <sheet name="Cash flow e investimenti" sheetId="24" r:id="rId10"/>
    <sheet name="Valore del marchio" sheetId="22" r:id="rId11"/>
    <sheet name="Soddisfazione dei clienti" sheetId="10" r:id="rId12"/>
    <sheet name="Confronto dei prezzi" sheetId="18" r:id="rId13"/>
    <sheet name="Tempi di consegna" sheetId="32" r:id="rId14"/>
    <sheet name="Trattamento ricev. di pagamento" sheetId="37" r:id="rId15"/>
    <sheet name="Tempi di attesa allo sportello" sheetId="73" r:id="rId16"/>
    <sheet name="Uffici postali" sheetId="7" r:id="rId17"/>
    <sheet name="Quote di mercato" sheetId="39" r:id="rId18"/>
    <sheet name="Organico" sheetId="27" r:id="rId19"/>
    <sheet name="Posti di lavoro nelle regioni" sheetId="13" r:id="rId20"/>
    <sheet name="Fluttuazione del personale" sheetId="38" r:id="rId21"/>
    <sheet name="Indennità" sheetId="14" r:id="rId22"/>
    <sheet name="Cassa pensioni" sheetId="58" r:id="rId23"/>
    <sheet name="Distribuzione per genere" sheetId="57" r:id="rId24"/>
    <sheet name="Donne nel management" sheetId="63" r:id="rId25"/>
    <sheet name="Plurilinguismo" sheetId="55" r:id="rId26"/>
    <sheet name="Nazionalità" sheetId="56" r:id="rId27"/>
    <sheet name="Demografia" sheetId="35" r:id="rId28"/>
    <sheet name="Tempo parziale" sheetId="34" r:id="rId29"/>
    <sheet name="Gestione della salute" sheetId="45" r:id="rId30"/>
    <sheet name="Soddisfazione del personale" sheetId="41" r:id="rId31"/>
    <sheet name="Motivazione e impegno" sheetId="11" r:id="rId32"/>
    <sheet name="Personale in formazione" sheetId="28" r:id="rId33"/>
    <sheet name="Nuove leve" sheetId="29" r:id="rId34"/>
    <sheet name="Rapporti d’impiego" sheetId="59" r:id="rId35"/>
    <sheet name="Mercato del lavoro" sheetId="44" r:id="rId36"/>
    <sheet name="Capillarità dei punti accesso" sheetId="75" r:id="rId37"/>
    <sheet name="Volume traffico dei pagamenti" sheetId="76" r:id="rId38"/>
    <sheet name="Distribuzione valore aggiunto" sheetId="36" r:id="rId39"/>
    <sheet name="Violazioni della legge" sheetId="60" r:id="rId40"/>
    <sheet name="Fabbisogno energetico" sheetId="77" r:id="rId41"/>
    <sheet name="Carta, acqua, rifiuti" sheetId="78" r:id="rId42"/>
    <sheet name="Impatto climatico" sheetId="82" r:id="rId43"/>
    <sheet name="Inquinanti atmosferici" sheetId="83" r:id="rId44"/>
    <sheet name="Beneficenza e sponsoring" sheetId="33" r:id="rId45"/>
  </sheets>
  <externalReferences>
    <externalReference r:id="rId46"/>
  </externalReferences>
  <definedNames>
    <definedName name="_xlnm._FilterDatabase" localSheetId="12" hidden="1">'Confronto dei prezzi'!$A$59:$J$74</definedName>
    <definedName name="_xlnm.Print_Area" localSheetId="12">'Confronto dei prezzi'!$A$1:$J$20</definedName>
    <definedName name="Grundsatz_zur_Berichtsabgrenzung">'Delimitazione del rapporto'!$A$3</definedName>
    <definedName name="Grundsätze_und_Prinzipien_der_integrierten_Berichterstattung">Principi!$A$3</definedName>
    <definedName name="Grundsätze_zur_Berichtsqualität">'Qualità del rapporto'!$A$3</definedName>
    <definedName name="Grundsätze_zur_Bestimmung_der_Berichtsinhalte">'Contenuto del rapporto'!$A$3</definedName>
    <definedName name="Publikationsrhythmus">'Cadenza della pubblicazione'!$A$3</definedName>
  </definedNames>
  <calcPr calcId="145621"/>
  <customWorkbookViews>
    <customWorkbookView name="hulligero - Persönliche Ansicht" guid="{F0335B52-931C-4173-85AE-87F3D6604B59}" mergeInterval="0" personalView="1" maximized="1" xWindow="1" yWindow="1" windowWidth="1280" windowHeight="765" activeSheetId="1"/>
    <customWorkbookView name="hodelm - Persönliche Ansicht" guid="{A4328FE7-0B36-4A96-9E82-0C2C10ECE34E}" mergeInterval="0" personalView="1" maximized="1" xWindow="1" yWindow="1" windowWidth="1024" windowHeight="509" activeSheetId="8"/>
    <customWorkbookView name="Annina Bernath - Persönliche Ansicht" guid="{09D980A6-7F22-44D6-B957-3B1FFC43B461}" mergeInterval="0" personalView="1" maximized="1" xWindow="1" yWindow="1" windowWidth="1280" windowHeight="765" activeSheetId="6"/>
    <customWorkbookView name="sutermarc - Persönliche Ansicht" guid="{34161360-80E4-4153-B1A5-19E7BBEDD5ED}" mergeInterval="0" personalView="1" maximized="1" windowWidth="900" windowHeight="847" activeSheetId="1"/>
    <customWorkbookView name="hodelhaslerm - Persönliche Ansicht" guid="{F90AD2DC-6F63-4FE7-9F4E-99C162A8727E}" mergeInterval="0" personalView="1" maximized="1" windowWidth="1276" windowHeight="783" activeSheetId="8"/>
    <customWorkbookView name="braunsteinc - Persönliche Ansicht" guid="{A8A9853C-301B-405A-92F6-9DCC8EB91B52}" mergeInterval="0" personalView="1" maximized="1" windowWidth="1276" windowHeight="808" activeSheetId="7"/>
    <customWorkbookView name="linigerh - Persönliche Ansicht" guid="{8144D8E7-8996-490F-8ACB-C7957A150DAC}" mergeInterval="0" personalView="1" maximized="1" windowWidth="1276" windowHeight="808" activeSheetId="1"/>
    <customWorkbookView name="bernatha - Persönliche Ansicht" guid="{4221DF2B-D9E6-40BE-9C37-8B5A92E46F7B}" mergeInterval="0" personalView="1" maximized="1" xWindow="1" yWindow="1" windowWidth="1280" windowHeight="807" activeSheetId="3"/>
    <customWorkbookView name="Andreas Sturm - Personal View" guid="{595D07C0-E761-11DC-9357-001B6391840E}" mergeInterval="0" personalView="1" yWindow="105" windowWidth="1551" windowHeight="1003" activeSheetId="9" showComments="commIndAndComment"/>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F10" i="23" l="1"/>
  <c r="E10" i="23"/>
  <c r="F6" i="33" l="1"/>
  <c r="F7" i="33"/>
  <c r="F8" i="33"/>
  <c r="F9" i="33"/>
  <c r="F5" i="33"/>
  <c r="O39" i="82" l="1"/>
  <c r="M39" i="82"/>
  <c r="K39" i="82"/>
  <c r="I39" i="82"/>
  <c r="G39" i="82"/>
  <c r="E29" i="45" l="1"/>
  <c r="G16" i="23" l="1"/>
  <c r="G14" i="23"/>
  <c r="G10" i="23"/>
  <c r="G8" i="23"/>
  <c r="E16" i="23"/>
  <c r="E14" i="23"/>
  <c r="E8" i="23"/>
  <c r="E71" i="13" l="1"/>
  <c r="E69" i="13"/>
  <c r="F7" i="26" l="1"/>
  <c r="E7" i="26" l="1"/>
  <c r="E40" i="82" l="1"/>
  <c r="E39" i="82"/>
  <c r="F26" i="82" l="1"/>
  <c r="F27" i="82"/>
  <c r="F28" i="82"/>
  <c r="F29" i="82"/>
  <c r="F30" i="82"/>
  <c r="F31" i="82"/>
  <c r="F32" i="82"/>
  <c r="F33" i="82"/>
  <c r="F34" i="82"/>
  <c r="F35" i="82"/>
  <c r="F36" i="82"/>
  <c r="F25" i="82"/>
  <c r="F19" i="82"/>
  <c r="F20" i="82"/>
  <c r="F21" i="82"/>
  <c r="F22" i="82"/>
  <c r="F18" i="82"/>
  <c r="F9" i="82"/>
  <c r="F10" i="82"/>
  <c r="F11" i="82"/>
  <c r="F12" i="82"/>
  <c r="F13" i="82"/>
  <c r="F14" i="82"/>
  <c r="F15" i="82"/>
  <c r="F8" i="82"/>
  <c r="H9" i="83" l="1"/>
  <c r="G9" i="83"/>
  <c r="H8" i="83"/>
  <c r="G8" i="83"/>
  <c r="H7" i="83"/>
  <c r="G7" i="83"/>
  <c r="H6" i="83"/>
  <c r="G6" i="83"/>
  <c r="G44" i="82"/>
  <c r="F20" i="45"/>
  <c r="G20" i="45"/>
  <c r="H20" i="45"/>
  <c r="L35" i="82" l="1"/>
  <c r="J35" i="82"/>
  <c r="J15" i="82"/>
  <c r="J31" i="82"/>
  <c r="J9" i="82"/>
  <c r="J12" i="82"/>
  <c r="P35" i="82"/>
  <c r="L11" i="82"/>
  <c r="L21" i="82"/>
  <c r="L26" i="82"/>
  <c r="L30" i="82"/>
  <c r="P11" i="82"/>
  <c r="L28" i="82"/>
  <c r="J28" i="82"/>
  <c r="J21" i="82"/>
  <c r="L25" i="82"/>
  <c r="J19" i="82"/>
  <c r="J29" i="82"/>
  <c r="N26" i="82"/>
  <c r="L12" i="82"/>
  <c r="J25" i="82"/>
  <c r="J30" i="82"/>
  <c r="N36" i="82"/>
  <c r="N27" i="82"/>
  <c r="J11" i="82"/>
  <c r="J33" i="82"/>
  <c r="P29" i="82"/>
  <c r="L34" i="82"/>
  <c r="L22" i="82"/>
  <c r="P8" i="82"/>
  <c r="J10" i="82"/>
  <c r="J20" i="82"/>
  <c r="J14" i="82"/>
  <c r="J27" i="82"/>
  <c r="J34" i="82"/>
  <c r="L9" i="82"/>
  <c r="L36" i="82"/>
  <c r="L32" i="82"/>
  <c r="L29" i="82"/>
  <c r="L20" i="82"/>
  <c r="L15" i="82"/>
  <c r="L10" i="82"/>
  <c r="P9" i="82"/>
  <c r="J13" i="82"/>
  <c r="J26" i="82"/>
  <c r="J36" i="82"/>
  <c r="J18" i="82"/>
  <c r="L8" i="82"/>
  <c r="L33" i="82"/>
  <c r="L27" i="82"/>
  <c r="L19" i="82"/>
  <c r="L14" i="82"/>
  <c r="N28" i="82"/>
  <c r="J8" i="82"/>
  <c r="J32" i="82"/>
  <c r="J22" i="82"/>
  <c r="P32" i="82"/>
  <c r="L31" i="82"/>
  <c r="L18" i="82"/>
  <c r="H22" i="82"/>
  <c r="H34" i="82"/>
  <c r="H28" i="82"/>
  <c r="H25" i="82"/>
  <c r="H15" i="82"/>
  <c r="H29" i="82"/>
  <c r="H9" i="82"/>
  <c r="H18" i="82"/>
  <c r="H26" i="82"/>
  <c r="H12" i="82"/>
  <c r="H27" i="82"/>
  <c r="H20" i="82"/>
  <c r="N8" i="82" l="1"/>
  <c r="N29" i="82"/>
  <c r="N12" i="82"/>
  <c r="N14" i="82"/>
  <c r="P31" i="82"/>
  <c r="L13" i="82"/>
  <c r="N21" i="82"/>
  <c r="N35" i="82"/>
  <c r="P28" i="82"/>
  <c r="P14" i="82"/>
  <c r="P36" i="82"/>
  <c r="N25" i="82"/>
  <c r="N20" i="82"/>
  <c r="N19" i="82"/>
  <c r="N11" i="82"/>
  <c r="N34" i="82"/>
  <c r="P22" i="82"/>
  <c r="P21" i="82"/>
  <c r="H21" i="82"/>
  <c r="H35" i="82"/>
  <c r="H14" i="82"/>
  <c r="H13" i="82"/>
  <c r="H10" i="82"/>
  <c r="H33" i="82"/>
  <c r="G40" i="82"/>
  <c r="H11" i="82"/>
  <c r="P10" i="82"/>
  <c r="P13" i="82"/>
  <c r="P12" i="82"/>
  <c r="P27" i="82"/>
  <c r="N9" i="82"/>
  <c r="N18" i="82"/>
  <c r="N31" i="82"/>
  <c r="N22" i="82"/>
  <c r="N10" i="82"/>
  <c r="P30" i="82"/>
  <c r="P18" i="82"/>
  <c r="P19" i="82"/>
  <c r="H32" i="82"/>
  <c r="H31" i="82"/>
  <c r="H36" i="82"/>
  <c r="H19" i="82"/>
  <c r="H30" i="82"/>
  <c r="H8" i="82"/>
  <c r="P20" i="82"/>
  <c r="P26" i="82"/>
  <c r="P25" i="82"/>
  <c r="P33" i="82"/>
  <c r="P15" i="82"/>
  <c r="N32" i="82"/>
  <c r="N13" i="82"/>
  <c r="N15" i="82"/>
  <c r="N33" i="82"/>
  <c r="N30" i="82"/>
  <c r="P34" i="82"/>
</calcChain>
</file>

<file path=xl/sharedStrings.xml><?xml version="1.0" encoding="utf-8"?>
<sst xmlns="http://schemas.openxmlformats.org/spreadsheetml/2006/main" count="2783" uniqueCount="2781">
  <si>
    <r>
      <rPr>
        <b/>
        <sz val="14"/>
        <rFont val="Frutiger 45 Light"/>
        <family val="2"/>
      </rPr>
      <t>Le tabelle del Rapporto di gestione 2013 della Posta Svizzera</t>
    </r>
  </si>
  <si>
    <r>
      <rPr>
        <b/>
        <sz val="12"/>
        <rFont val="Frutiger 45 Light"/>
        <family val="2"/>
      </rPr>
      <t>Principi del rapporto integrato</t>
    </r>
  </si>
  <si>
    <r>
      <rPr>
        <u/>
        <sz val="10"/>
        <color rgb="FF0000FF"/>
        <rFont val="Frutiger 45 Light"/>
        <family val="2"/>
      </rPr>
      <t>Principi del rapporto integrato</t>
    </r>
  </si>
  <si>
    <r>
      <rPr>
        <u/>
        <sz val="10"/>
        <color rgb="FF0000FF"/>
        <rFont val="Frutiger 45 Light"/>
        <family val="2"/>
      </rPr>
      <t>Procedura di determinazione del contenuto del rapporto</t>
    </r>
  </si>
  <si>
    <r>
      <rPr>
        <u/>
        <sz val="10"/>
        <color rgb="FF0000FF"/>
        <rFont val="Frutiger 45 Light"/>
        <family val="2"/>
      </rPr>
      <t>Principi in materia di qualità del rapporto</t>
    </r>
  </si>
  <si>
    <r>
      <rPr>
        <u/>
        <sz val="10"/>
        <color rgb="FF0000FF"/>
        <rFont val="Frutiger 45 Light"/>
        <family val="2"/>
      </rPr>
      <t>Principi di delimitazione della materia</t>
    </r>
  </si>
  <si>
    <r>
      <rPr>
        <u/>
        <sz val="10"/>
        <color rgb="FF0000FF"/>
        <rFont val="Frutiger 45 Light"/>
        <family val="2"/>
      </rPr>
      <t>Scadenza della pubblicazione</t>
    </r>
  </si>
  <si>
    <r>
      <rPr>
        <b/>
        <sz val="12"/>
        <rFont val="Frutiger 45 Light"/>
        <family val="2"/>
      </rPr>
      <t>Indici</t>
    </r>
  </si>
  <si>
    <r>
      <rPr>
        <b/>
        <sz val="10"/>
        <rFont val="Frutiger 45 Light"/>
        <family val="2"/>
      </rPr>
      <t>Finanze</t>
    </r>
  </si>
  <si>
    <r>
      <rPr>
        <u/>
        <sz val="10"/>
        <color rgb="FF0000FF"/>
        <rFont val="Frutiger 45 Light"/>
        <family val="2"/>
      </rPr>
      <t>Risultato finanziario gruppo e segmenti</t>
    </r>
  </si>
  <si>
    <r>
      <rPr>
        <u/>
        <sz val="10"/>
        <color rgb="FF0000FF"/>
        <rFont val="Frutiger 45 Light"/>
        <family val="2"/>
      </rPr>
      <t>Finanziamento</t>
    </r>
  </si>
  <si>
    <r>
      <rPr>
        <u/>
        <sz val="10"/>
        <color rgb="FF0000FF"/>
        <rFont val="Frutiger 45 Light"/>
        <family val="2"/>
      </rPr>
      <t>Cash flow e investimenti</t>
    </r>
  </si>
  <si>
    <r>
      <rPr>
        <u/>
        <sz val="10"/>
        <color rgb="FF0000FF"/>
        <rFont val="Frutiger 45 Light"/>
        <family val="2"/>
      </rPr>
      <t>Valore del marchio</t>
    </r>
  </si>
  <si>
    <r>
      <rPr>
        <b/>
        <sz val="10"/>
        <rFont val="Frutiger 45 Light"/>
        <family val="2"/>
      </rPr>
      <t>Volumi</t>
    </r>
  </si>
  <si>
    <r>
      <rPr>
        <u/>
        <sz val="10"/>
        <color rgb="FF0000FF"/>
        <rFont val="Frutiger 45 Light"/>
        <family val="2"/>
      </rPr>
      <t>Evoluzione dei volumi nei segmenti e nelle unità</t>
    </r>
  </si>
  <si>
    <r>
      <rPr>
        <u/>
        <sz val="10"/>
        <color rgb="FF0000FF"/>
        <rFont val="Frutiger 45 Light"/>
        <family val="2"/>
      </rPr>
      <t>Volumi del traffico dei pagamenti</t>
    </r>
  </si>
  <si>
    <r>
      <rPr>
        <b/>
        <sz val="10"/>
        <rFont val="Frutiger 45 Light"/>
        <family val="2"/>
      </rPr>
      <t>Clienti e qualità dei servizi</t>
    </r>
  </si>
  <si>
    <r>
      <rPr>
        <u/>
        <sz val="10"/>
        <color rgb="FF0000FF"/>
        <rFont val="Frutiger 45 Light"/>
        <family val="2"/>
      </rPr>
      <t>Soddisfazione dei clienti</t>
    </r>
  </si>
  <si>
    <r>
      <rPr>
        <u/>
        <sz val="10"/>
        <color rgb="FF0000FF"/>
        <rFont val="Frutiger 45 Light"/>
        <family val="2"/>
      </rPr>
      <t>Confronto dei prezzi (indice del prezzo delle lettere, indice del prezzo dei pacchi)</t>
    </r>
  </si>
  <si>
    <r>
      <rPr>
        <u/>
        <sz val="10"/>
        <color rgb="FF0000FF"/>
        <rFont val="Frutiger 45 Light"/>
        <family val="2"/>
      </rPr>
      <t>Tempi di consegna di lettere e pacchi</t>
    </r>
  </si>
  <si>
    <r>
      <rPr>
        <u/>
        <sz val="10"/>
        <color rgb="FF0000FF"/>
        <rFont val="Frutiger 45 Light"/>
        <family val="2"/>
      </rPr>
      <t>Trattamento puntuale dei giustificativi di pagamento (PostFinance)</t>
    </r>
  </si>
  <si>
    <r>
      <rPr>
        <u/>
        <sz val="10"/>
        <color rgb="FF0000FF"/>
        <rFont val="Frutiger 45 Light"/>
        <family val="2"/>
      </rPr>
      <t>Tempi di attesa allo sportello</t>
    </r>
  </si>
  <si>
    <r>
      <rPr>
        <u/>
        <sz val="10"/>
        <color rgb="FF0000FF"/>
        <rFont val="Frutiger 45 Light"/>
        <family val="2"/>
      </rPr>
      <t>Uffici postali</t>
    </r>
  </si>
  <si>
    <r>
      <rPr>
        <u/>
        <sz val="10"/>
        <color rgb="FF0000FF"/>
        <rFont val="Frutiger 45 Light"/>
        <family val="2"/>
      </rPr>
      <t>Capillarità punti di accesso rete</t>
    </r>
  </si>
  <si>
    <r>
      <rPr>
        <u/>
        <sz val="10"/>
        <color rgb="FF0000FF"/>
        <rFont val="Frutiger 45 Light"/>
        <family val="2"/>
      </rPr>
      <t>Quote di mercato</t>
    </r>
  </si>
  <si>
    <r>
      <rPr>
        <b/>
        <sz val="10"/>
        <rFont val="Frutiger 45 Light"/>
        <family val="2"/>
      </rPr>
      <t>Personale</t>
    </r>
  </si>
  <si>
    <r>
      <rPr>
        <u/>
        <sz val="10"/>
        <color rgb="FF0000FF"/>
        <rFont val="Frutiger 45 Light"/>
        <family val="2"/>
      </rPr>
      <t>Organico</t>
    </r>
  </si>
  <si>
    <r>
      <rPr>
        <u/>
        <sz val="10"/>
        <color rgb="FF0000FF"/>
        <rFont val="Frutiger 45 Light"/>
        <family val="2"/>
      </rPr>
      <t>Fluttuazione del personale</t>
    </r>
  </si>
  <si>
    <r>
      <rPr>
        <u/>
        <sz val="10"/>
        <color rgb="FF0000FF"/>
        <rFont val="Frutiger 45 Light"/>
        <family val="2"/>
      </rPr>
      <t>Personale in formazione</t>
    </r>
  </si>
  <si>
    <r>
      <rPr>
        <u/>
        <sz val="10"/>
        <color rgb="FF0000FF"/>
        <rFont val="Frutiger 45 Light"/>
        <family val="2"/>
      </rPr>
      <t>Nuove leve</t>
    </r>
  </si>
  <si>
    <r>
      <rPr>
        <u/>
        <sz val="10"/>
        <color rgb="FF0000FF"/>
        <rFont val="Frutiger 45 Light"/>
        <family val="2"/>
      </rPr>
      <t>Rapporti d’impiego</t>
    </r>
  </si>
  <si>
    <r>
      <rPr>
        <u/>
        <sz val="10"/>
        <color rgb="FF0000FF"/>
        <rFont val="Frutiger 45 Light"/>
        <family val="2"/>
      </rPr>
      <t>Indennità</t>
    </r>
  </si>
  <si>
    <r>
      <rPr>
        <u/>
        <sz val="10"/>
        <color rgb="FF0000FF"/>
        <rFont val="Frutiger 45 Light"/>
        <family val="2"/>
      </rPr>
      <t>Cassa pensioni</t>
    </r>
  </si>
  <si>
    <r>
      <rPr>
        <u/>
        <sz val="10"/>
        <color rgb="FF0000FF"/>
        <rFont val="Frutiger 45 Light"/>
        <family val="2"/>
      </rPr>
      <t>Distribuzione per genere</t>
    </r>
  </si>
  <si>
    <r>
      <rPr>
        <u/>
        <sz val="10"/>
        <color rgb="FF0000FF"/>
        <rFont val="Frutiger 45 Light"/>
        <family val="2"/>
      </rPr>
      <t>Percentuale delle donne nel management</t>
    </r>
  </si>
  <si>
    <r>
      <rPr>
        <u/>
        <sz val="10"/>
        <color rgb="FF0000FF"/>
        <rFont val="Frutiger 45 Light"/>
        <family val="2"/>
      </rPr>
      <t>Plurilinguismo</t>
    </r>
  </si>
  <si>
    <r>
      <rPr>
        <u/>
        <sz val="10"/>
        <color rgb="FF0000FF"/>
        <rFont val="Frutiger 45 Light"/>
        <family val="2"/>
      </rPr>
      <t>Nazionalità</t>
    </r>
  </si>
  <si>
    <r>
      <rPr>
        <u/>
        <sz val="10"/>
        <color rgb="FF0000FF"/>
        <rFont val="Frutiger 45 Light"/>
        <family val="2"/>
      </rPr>
      <t>Demografia (distribuzione in base all’età)</t>
    </r>
  </si>
  <si>
    <r>
      <rPr>
        <u/>
        <sz val="10"/>
        <color rgb="FF0000FF"/>
        <rFont val="Frutiger 45 Light"/>
        <family val="2"/>
      </rPr>
      <t>Tempo parziale</t>
    </r>
  </si>
  <si>
    <r>
      <rPr>
        <u/>
        <sz val="10"/>
        <color rgb="FF0000FF"/>
        <rFont val="Frutiger 45 Light"/>
        <family val="2"/>
      </rPr>
      <t>Gestione della salute (infortuni, giorni di assenza dovuti a malattia e infortunio)</t>
    </r>
  </si>
  <si>
    <r>
      <rPr>
        <u/>
        <sz val="10"/>
        <color rgb="FF0000FF"/>
        <rFont val="Frutiger 45 Light"/>
        <family val="2"/>
      </rPr>
      <t>Soddisfazione del personale</t>
    </r>
  </si>
  <si>
    <r>
      <rPr>
        <u/>
        <sz val="10"/>
        <color rgb="FF0000FF"/>
        <rFont val="Frutiger 45 Light"/>
        <family val="2"/>
      </rPr>
      <t>Motivazione e impegno</t>
    </r>
  </si>
  <si>
    <r>
      <rPr>
        <u/>
        <sz val="10"/>
        <color rgb="FF0000FF"/>
        <rFont val="Frutiger 45 Light"/>
        <family val="2"/>
      </rPr>
      <t>Mercato del lavoro</t>
    </r>
  </si>
  <si>
    <r>
      <rPr>
        <b/>
        <sz val="10"/>
        <rFont val="Frutiger 45 Light"/>
        <family val="2"/>
      </rPr>
      <t>Ambiente</t>
    </r>
  </si>
  <si>
    <r>
      <rPr>
        <u/>
        <sz val="10"/>
        <color rgb="FF0000FF"/>
        <rFont val="Frutiger 45 Light"/>
        <family val="2"/>
      </rPr>
      <t>Fabbisogno diretto e indiretto di energia</t>
    </r>
  </si>
  <si>
    <r>
      <rPr>
        <u/>
        <sz val="10"/>
        <color rgb="FF0000FF"/>
        <rFont val="Frutiger 45 Light"/>
        <family val="2"/>
      </rPr>
      <t>Carta, acqua, rifiuti</t>
    </r>
  </si>
  <si>
    <r>
      <rPr>
        <u/>
        <sz val="10"/>
        <color rgb="FF0000FF"/>
        <rFont val="Frutiger 45 Light"/>
        <family val="2"/>
      </rPr>
      <t>Impatto climatico</t>
    </r>
  </si>
  <si>
    <r>
      <rPr>
        <u/>
        <sz val="10"/>
        <color rgb="FF0000FF"/>
        <rFont val="Frutiger 45 Light"/>
        <family val="2"/>
      </rPr>
      <t>Inquinanti atmosferici</t>
    </r>
  </si>
  <si>
    <r>
      <rPr>
        <b/>
        <sz val="10"/>
        <rFont val="Frutiger 45 Light"/>
        <family val="2"/>
      </rPr>
      <t>Società</t>
    </r>
  </si>
  <si>
    <r>
      <rPr>
        <u/>
        <sz val="10"/>
        <color rgb="FF0000FF"/>
        <rFont val="Frutiger 45 Light"/>
        <family val="2"/>
      </rPr>
      <t>Beneficenza e sponsoring</t>
    </r>
  </si>
  <si>
    <r>
      <rPr>
        <u/>
        <sz val="10"/>
        <color rgb="FF0000FF"/>
        <rFont val="Frutiger 45 Light"/>
        <family val="2"/>
      </rPr>
      <t>Violazioni della legge</t>
    </r>
  </si>
  <si>
    <r>
      <rPr>
        <u/>
        <sz val="10"/>
        <color rgb="FF0000FF"/>
        <rFont val="Frutiger 45 Light"/>
        <family val="2"/>
      </rPr>
      <t>Impieghi nelle regioni (distribuzione cantonale, regioni periferiche)</t>
    </r>
  </si>
  <si>
    <r>
      <rPr>
        <u/>
        <sz val="10"/>
        <color rgb="FF0000FF"/>
        <rFont val="Frutiger 45 Light"/>
        <family val="2"/>
      </rPr>
      <t>Distribuzione del valore aggiunto</t>
    </r>
  </si>
  <si>
    <r>
      <rPr>
        <u/>
        <sz val="10"/>
        <color rgb="FF0000FF"/>
        <rFont val="Frutiger 45 Light"/>
        <family val="2"/>
      </rPr>
      <t>indietro</t>
    </r>
  </si>
  <si>
    <r>
      <rPr>
        <b/>
        <sz val="12"/>
        <rFont val="Frutiger 45 Light"/>
        <family val="2"/>
      </rPr>
      <t>Principi del rapporto integrato</t>
    </r>
  </si>
  <si>
    <r>
      <rPr>
        <sz val="10"/>
        <rFont val="Frutiger 45 Light"/>
        <family val="2"/>
      </rPr>
      <t>Il Rapporto di gestione 2013 è l’ottavo rapporto integrato della Posta Svizzera: oltre ai risultati economici, il Rapporto annuale presenta anche gli aspetti sociali ed ecologici del nostro operato (rendiconto della sostenibilità).</t>
    </r>
  </si>
  <si>
    <r>
      <rPr>
        <sz val="10"/>
        <rFont val="Frutiger 45 Light"/>
        <family val="2"/>
      </rPr>
      <t>Nel Rapporto annuale c’impegniamo ad applicare i seguenti principi di sostenibilità e a migliorarci costantemente in merito.</t>
    </r>
  </si>
  <si>
    <r>
      <rPr>
        <sz val="10"/>
        <rFont val="Frutiger 45 Light"/>
        <family val="2"/>
      </rPr>
      <t>Siamo consapevoli del fatto che il nostro rapporto integrato è solo il primo passo verso il rispetto di tali principi e criteri di presentazione. Pertanto i seguenti principi vanno intesi come un lavoro in fieri e un obiettivo per il futuro.</t>
    </r>
  </si>
  <si>
    <r>
      <rPr>
        <u/>
        <sz val="10"/>
        <color rgb="FF0000FF"/>
        <rFont val="Frutiger 45 Light"/>
        <family val="2"/>
      </rPr>
      <t>indietro</t>
    </r>
  </si>
  <si>
    <r>
      <rPr>
        <b/>
        <sz val="11"/>
        <rFont val="Frutiger 45 Light"/>
        <family val="2"/>
      </rPr>
      <t>Procedura di determinazione del contenuto del rapporto</t>
    </r>
  </si>
  <si>
    <r>
      <rPr>
        <b/>
        <sz val="10"/>
        <rFont val="Frutiger 45 Light"/>
        <family val="2"/>
      </rPr>
      <t>Rilevanza</t>
    </r>
  </si>
  <si>
    <r>
      <rPr>
        <sz val="10"/>
        <rFont val="Frutiger 45 Light"/>
        <family val="2"/>
      </rPr>
      <t>Rendiamo conto di ogni aspetto della nostra attività commerciale che riteniamo rilevante ai fini dello sviluppo sostenibile nonché utile per poter dare una valutazione esaustiva delle nostre prestazioni in materia.</t>
    </r>
  </si>
  <si>
    <r>
      <rPr>
        <b/>
        <sz val="10"/>
        <rFont val="Frutiger 45 Light"/>
        <family val="2"/>
      </rPr>
      <t>Coinvolgimento</t>
    </r>
  </si>
  <si>
    <r>
      <rPr>
        <sz val="10"/>
        <rFont val="Frutiger 45 Light"/>
        <family val="2"/>
      </rPr>
      <t>Per migliorare la qualità e l’impatto della nostra comunicazione sostenibile compiamo ogni sforzo per coinvolgere i nostri principali interlocutori direttamente o indirettamente nel processo di rendiconto e comunicazione. 1) Teniamo conto dei nostri interlocutori nella scelta degli indici, nella determinazione dell’ambito di validità delle affermazioni e nella forma stessa del rapporto. In tal modo vogliamo assicurarci del fatto che sia la forma che il contenuto del rapporto corrispondano alle attese dei nostri interlocutori.</t>
    </r>
  </si>
  <si>
    <r>
      <rPr>
        <b/>
        <sz val="10"/>
        <rFont val="Frutiger 45 Light"/>
        <family val="2"/>
      </rPr>
      <t>Ambito della sostenibilità</t>
    </r>
  </si>
  <si>
    <r>
      <rPr>
        <sz val="10"/>
        <rFont val="Frutiger 45 Light"/>
        <family val="2"/>
      </rPr>
      <t>Eroghiamo i nostri servizi orientandoci allo sviluppo sostenibile in un ampio contesto economico, sociale ed ambientale.</t>
    </r>
  </si>
  <si>
    <r>
      <rPr>
        <b/>
        <sz val="10"/>
        <rFont val="Frutiger 45 Light"/>
        <family val="2"/>
      </rPr>
      <t>Completezza</t>
    </r>
  </si>
  <si>
    <r>
      <rPr>
        <sz val="10"/>
        <rFont val="Frutiger 45 Light"/>
        <family val="2"/>
      </rPr>
      <t>Comunichiamo le informazioni di rilievo attese dai nostri interlocutori per consentire loro di valutare le nostre prestazioni orientate allo sviluppo sostenibile conformemente al settore di validità definito e al periodo in esame. A tale scopo teniamo conto anche delle questioni di politica e società a livello nazionale e internazionale.</t>
    </r>
  </si>
  <si>
    <r>
      <rPr>
        <sz val="9"/>
        <rFont val="Frutiger 45 Light"/>
        <family val="2"/>
      </rPr>
      <t>1) Gli interlocutori sono stati coinvolti attraverso un sondaggio standardizzato rivolto agli stakeholder nonché attraverso l’adesione e la partecipazione alle seguenti organizzazioni, istituzioni e iniziative:</t>
    </r>
  </si>
  <si>
    <r>
      <rPr>
        <sz val="9"/>
        <rFont val="Frutiger 45 Light"/>
        <family val="2"/>
      </rPr>
      <t>– öbu: Schweizerische Vereinigung ökologisch bewusster Unternehmen (Associazione svizzera delle aziende consapevoli delle questioni ambientali)</t>
    </r>
  </si>
  <si>
    <r>
      <rPr>
        <sz val="9"/>
        <rFont val="Frutiger 45 Light"/>
        <family val="2"/>
      </rPr>
      <t>(öbu) è una rete di cui fanno parte 300 aziende svizzere. Lo scopo dell’associazione è lo sviluppo dell’economia svizzera secondo i principi della sostenibilità.</t>
    </r>
  </si>
  <si>
    <r>
      <rPr>
        <sz val="9"/>
        <rFont val="Frutiger 45 Light"/>
        <family val="2"/>
      </rPr>
      <t>– Gruppo di lavoro «Posta e ambiente» dell’Unione postale universale:</t>
    </r>
  </si>
  <si>
    <r>
      <rPr>
        <sz val="9"/>
        <rFont val="Frutiger 45 Light"/>
        <family val="2"/>
      </rPr>
      <t>questo gruppo di lavoro ha il compito di sensibilizzare gli Stati membri nei confronti delle tematiche ecologiche e di proporre misure di attuazione concrete.</t>
    </r>
  </si>
  <si>
    <r>
      <rPr>
        <sz val="9"/>
        <rFont val="Frutiger 45 Light"/>
        <family val="2"/>
      </rPr>
      <t>– WWF Climate Group:</t>
    </r>
  </si>
  <si>
    <r>
      <rPr>
        <sz val="9"/>
        <rFont val="Frutiger 45 Light"/>
        <family val="2"/>
      </rPr>
      <t>La Posta Svizzera ha aderito al gruppo nel primo trimestre del 2009; si tratta di un partenariato finalizzato alla protezione del clima.</t>
    </r>
  </si>
  <si>
    <r>
      <rPr>
        <sz val="9"/>
        <rFont val="Frutiger 45 Light"/>
        <family val="2"/>
      </rPr>
      <t>– International Post Corporation (IPC): Environmental Measurement and Monitoring System (Sistema di controllo e monitoraggio ambientale – EMMS):</t>
    </r>
  </si>
  <si>
    <r>
      <rPr>
        <sz val="9"/>
        <rFont val="Frutiger 45 Light"/>
        <family val="2"/>
      </rPr>
      <t>rapporti sulle strategie ambientali, le prestazioni ambientali e i risultati ottenuti conformemente alla struttura comune di rendicontazione</t>
    </r>
  </si>
  <si>
    <r>
      <rPr>
        <sz val="9"/>
        <rFont val="Frutiger 45 Light"/>
        <family val="2"/>
      </rPr>
      <t>– PostEurop (PE): Greenhouse Gas Reduction Programme (Programma di riduzione delle emissioni di gas serra)</t>
    </r>
  </si>
  <si>
    <r>
      <rPr>
        <sz val="9"/>
        <rFont val="Frutiger 45 Light"/>
        <family val="2"/>
      </rPr>
      <t>Contributo allo sviluppo di direttive e rapporti annuali</t>
    </r>
  </si>
  <si>
    <r>
      <rPr>
        <u/>
        <sz val="10"/>
        <color rgb="FF0000FF"/>
        <rFont val="Frutiger 45 Light"/>
        <family val="2"/>
      </rPr>
      <t>indietro</t>
    </r>
  </si>
  <si>
    <r>
      <rPr>
        <b/>
        <sz val="11"/>
        <rFont val="Frutiger 45 Light"/>
        <family val="2"/>
      </rPr>
      <t>Principi in materia di qualità del rapporto</t>
    </r>
  </si>
  <si>
    <r>
      <rPr>
        <b/>
        <sz val="10"/>
        <rFont val="Frutiger 45 Light"/>
        <family val="2"/>
      </rPr>
      <t>Equilibrio</t>
    </r>
  </si>
  <si>
    <r>
      <rPr>
        <sz val="10"/>
        <rFont val="Frutiger 45 Light"/>
        <family val="2"/>
      </rPr>
      <t>Facciamo tutto il possibile per presentare le nostre prestazioni nell’ambito di uno sviluppo aziendale sostenibile senza pregiudizi, in maniera equilibrata e fattuale.</t>
    </r>
  </si>
  <si>
    <r>
      <rPr>
        <b/>
        <sz val="10"/>
        <rFont val="Frutiger 45 Light"/>
        <family val="2"/>
      </rPr>
      <t>Comparabilità</t>
    </r>
  </si>
  <si>
    <r>
      <rPr>
        <sz val="10"/>
        <rFont val="Frutiger 45 Light"/>
        <family val="2"/>
      </rPr>
      <t>Assicuriamo la comparabilità dei principali indici nel periodo indicato. Esponiamo i cambiamenti intervenuti nel periodo in esame e comunichiamo i principali adattamenti intervenuti nell’ambito di prodotti, servizi e/o composizioni di ditte nonché i principali cambiamenti nel processo di creazione del valore. Inoltre presentiamo i cambiamenti intervenuti a livello di metodo.</t>
    </r>
  </si>
  <si>
    <r>
      <rPr>
        <b/>
        <sz val="10"/>
        <rFont val="Frutiger 45 Light"/>
        <family val="2"/>
      </rPr>
      <t>Precisione</t>
    </r>
  </si>
  <si>
    <r>
      <rPr>
        <sz val="10"/>
        <rFont val="Frutiger 45 Light"/>
        <family val="2"/>
      </rPr>
      <t>Ci impegniamo a raggiungere un grado accettabile di precisione dell’informazione in ognuna delle nostre affermazioni qualitative o quantitative. I destinatari delle informazioni devono poter esprimere un giudizio sulla base di informazioni affidabili.</t>
    </r>
  </si>
  <si>
    <r>
      <rPr>
        <b/>
        <sz val="10"/>
        <rFont val="Frutiger 45 Light"/>
        <family val="2"/>
      </rPr>
      <t>Attualità</t>
    </r>
  </si>
  <si>
    <r>
      <rPr>
        <sz val="10"/>
        <rFont val="Frutiger 45 Light"/>
        <family val="2"/>
      </rPr>
      <t>Il rapporto integrato completo è pubblicato ogni anno. Raccogliamo e comunichiamo le informazioni e i dati il più aggiornati possibile. Nel corso dell’anno comunichiamo – principalmente in internet – con la maggior prontezza possibile e in base ai fatti.</t>
    </r>
  </si>
  <si>
    <r>
      <rPr>
        <b/>
        <sz val="10"/>
        <rFont val="Frutiger 45 Light"/>
        <family val="2"/>
      </rPr>
      <t>Chiarezza</t>
    </r>
  </si>
  <si>
    <r>
      <rPr>
        <sz val="10"/>
        <rFont val="Frutiger 45 Light"/>
        <family val="2"/>
      </rPr>
      <t>Prepariamo le informazioni in modo da renderle comprensibili e utilizzabili da parte dei nostri interlocutori.</t>
    </r>
  </si>
  <si>
    <r>
      <rPr>
        <b/>
        <sz val="10"/>
        <rFont val="Frutiger 45 Light"/>
        <family val="2"/>
      </rPr>
      <t>Affidabilità</t>
    </r>
  </si>
  <si>
    <r>
      <rPr>
        <sz val="10"/>
        <rFont val="Frutiger 45 Light"/>
        <family val="2"/>
      </rPr>
      <t>Compiamo ogni sforzo per rendere trasparente il processo di creazione del rapporto Presentiamo i processi, procedimenti e presupposti che stanno alla base delle informazioni contenute nel rapporto. In tal modo assicuriamo la credibilità del rapporto e aumentiamo i vantaggi dell’informazione per i nostri interlocutori. Redigiamo, analizziamo e comunichiamo i nostri dati e le nostre informazioni in modo che i lettori interni e esterni possano attestarne l’affidabilità.</t>
    </r>
  </si>
  <si>
    <r>
      <rPr>
        <u/>
        <sz val="10"/>
        <color rgb="FF0000FF"/>
        <rFont val="Frutiger 45 Light"/>
        <family val="2"/>
      </rPr>
      <t>indietro</t>
    </r>
  </si>
  <si>
    <r>
      <rPr>
        <b/>
        <sz val="11"/>
        <rFont val="Frutiger 45 Light"/>
        <family val="2"/>
      </rPr>
      <t>Principi di delimitazione del rapporto</t>
    </r>
  </si>
  <si>
    <r>
      <rPr>
        <sz val="10"/>
        <rFont val="Frutiger 45 Light"/>
        <family val="2"/>
      </rPr>
      <t>Le informazioni contenute nelle seguenti tabelle si basano su un anno di esercizio (dal 1.1 al 31.12) e comprendono:</t>
    </r>
  </si>
  <si>
    <r>
      <rPr>
        <sz val="10"/>
        <rFont val="Frutiger 45 Light"/>
        <family val="2"/>
      </rPr>
      <t>– tutte le attività, i prodotti e servizi</t>
    </r>
  </si>
  <si>
    <r>
      <rPr>
        <sz val="10"/>
        <rFont val="Frutiger 45 Light"/>
        <family val="2"/>
      </rPr>
      <t>– in tutti i paesi</t>
    </r>
  </si>
  <si>
    <r>
      <rPr>
        <sz val="10"/>
        <rFont val="Frutiger 45 Light"/>
        <family val="2"/>
      </rPr>
      <t>– per tutte le società</t>
    </r>
  </si>
  <si>
    <r>
      <rPr>
        <sz val="10"/>
        <rFont val="Frutiger 45 Light"/>
        <family val="2"/>
      </rPr>
      <t>Il mancato rispetto di tale principio viene debitamente segnalato.</t>
    </r>
  </si>
  <si>
    <r>
      <rPr>
        <u/>
        <sz val="10"/>
        <color rgb="FF0000FF"/>
        <rFont val="Frutiger 45 Light"/>
        <family val="2"/>
      </rPr>
      <t>indietro</t>
    </r>
  </si>
  <si>
    <r>
      <rPr>
        <b/>
        <sz val="11"/>
        <rFont val="Frutiger 45 Light"/>
        <family val="2"/>
      </rPr>
      <t>Cadenza della pubblicazione</t>
    </r>
  </si>
  <si>
    <r>
      <rPr>
        <sz val="10"/>
        <rFont val="Frutiger 45 Light"/>
        <family val="2"/>
      </rPr>
      <t>Il Rapporto di gestione è pubblicato ogni anno. Esso integra e sostituisce il rapporto ambientale (data dell’ultimo rapporto: 2005) e il rapporto sociale (ultimo rapporto presentato nel 2004, cifre sull’organico aggiornate nel 2005).</t>
    </r>
  </si>
  <si>
    <r>
      <rPr>
        <u/>
        <sz val="10"/>
        <color rgb="FF0000FF"/>
        <rFont val="Frutiger 45 Light"/>
        <family val="2"/>
      </rPr>
      <t>indietro</t>
    </r>
  </si>
  <si>
    <r>
      <rPr>
        <b/>
        <sz val="10"/>
        <rFont val="Frutiger 45 Light"/>
        <family val="2"/>
      </rPr>
      <t>Evoluzione dei volumi nei segmenti e nelle unità</t>
    </r>
  </si>
  <si>
    <r>
      <rPr>
        <sz val="10"/>
        <rFont val="Frutiger 45 Light"/>
        <family val="2"/>
      </rPr>
      <t>Note a piè di pagina</t>
    </r>
  </si>
  <si>
    <r>
      <rPr>
        <sz val="10"/>
        <rFont val="Frutiger 45 Light"/>
        <family val="2"/>
      </rPr>
      <t>Indice GRI</t>
    </r>
  </si>
  <si>
    <r>
      <rPr>
        <b/>
        <sz val="10"/>
        <rFont val="Frutiger 45 Light"/>
        <family val="2"/>
      </rPr>
      <t>Gruppo</t>
    </r>
  </si>
  <si>
    <r>
      <rPr>
        <sz val="10"/>
        <rFont val="Frutiger 45 Light"/>
        <family val="2"/>
      </rPr>
      <t>Lettere indirizzate</t>
    </r>
  </si>
  <si>
    <r>
      <rPr>
        <sz val="10"/>
        <rFont val="Frutiger 45 Light"/>
        <family val="2"/>
      </rPr>
      <t>mln. di invii</t>
    </r>
  </si>
  <si>
    <r>
      <rPr>
        <sz val="10"/>
        <rFont val="Frutiger 45 Light"/>
        <family val="2"/>
      </rPr>
      <t>1, 7</t>
    </r>
  </si>
  <si>
    <r>
      <rPr>
        <sz val="10"/>
        <rFont val="Frutiger 45 Light"/>
        <family val="2"/>
      </rPr>
      <t>Numero di pacchi</t>
    </r>
  </si>
  <si>
    <r>
      <rPr>
        <sz val="10"/>
        <rFont val="Frutiger 45 Light"/>
        <family val="2"/>
      </rPr>
      <t>mln. di invii</t>
    </r>
  </si>
  <si>
    <r>
      <rPr>
        <sz val="10"/>
        <rFont val="Frutiger 45 Light"/>
        <family val="2"/>
      </rPr>
      <t>Depositi medi dei clienti (PostFinance)</t>
    </r>
  </si>
  <si>
    <r>
      <rPr>
        <sz val="10"/>
        <rFont val="Frutiger 45 Light"/>
        <family val="2"/>
      </rPr>
      <t>mln di CHF</t>
    </r>
  </si>
  <si>
    <r>
      <rPr>
        <sz val="10"/>
        <rFont val="Frutiger 45 Light"/>
        <family val="2"/>
      </rPr>
      <t>Numero di viaggiatori (Svizzera)</t>
    </r>
  </si>
  <si>
    <r>
      <rPr>
        <sz val="10"/>
        <rFont val="Frutiger 45 Light"/>
        <family val="2"/>
      </rPr>
      <t>mln</t>
    </r>
  </si>
  <si>
    <r>
      <rPr>
        <b/>
        <sz val="10"/>
        <rFont val="Frutiger 45 Light"/>
        <family val="2"/>
      </rPr>
      <t>PostMail</t>
    </r>
  </si>
  <si>
    <r>
      <rPr>
        <sz val="10"/>
        <rFont val="Frutiger 45 Light"/>
        <family val="2"/>
      </rPr>
      <t>Lettere indirizzate</t>
    </r>
  </si>
  <si>
    <r>
      <rPr>
        <sz val="10"/>
        <rFont val="Frutiger 45 Light"/>
        <family val="2"/>
      </rPr>
      <t>mln. di invii</t>
    </r>
  </si>
  <si>
    <r>
      <rPr>
        <sz val="10"/>
        <rFont val="Frutiger 45 Light"/>
        <family val="2"/>
      </rPr>
      <t>1, 7</t>
    </r>
  </si>
  <si>
    <r>
      <rPr>
        <sz val="10"/>
        <rFont val="Frutiger 45 Light"/>
        <family val="2"/>
      </rPr>
      <t>mln. di invii</t>
    </r>
  </si>
  <si>
    <r>
      <rPr>
        <sz val="10"/>
        <rFont val="Frutiger 45 Light"/>
        <family val="2"/>
      </rPr>
      <t>1, 7</t>
    </r>
  </si>
  <si>
    <r>
      <rPr>
        <sz val="10"/>
        <rFont val="Frutiger 45 Light"/>
        <family val="2"/>
      </rPr>
      <t>mln. di invii</t>
    </r>
  </si>
  <si>
    <r>
      <rPr>
        <sz val="10"/>
        <rFont val="Frutiger 45 Light"/>
        <family val="2"/>
      </rPr>
      <t>1, 7</t>
    </r>
  </si>
  <si>
    <r>
      <rPr>
        <sz val="10"/>
        <rFont val="Frutiger 45 Light"/>
        <family val="2"/>
      </rPr>
      <t>mln. di invii</t>
    </r>
  </si>
  <si>
    <r>
      <rPr>
        <sz val="10"/>
        <rFont val="Frutiger 45 Light"/>
        <family val="2"/>
      </rPr>
      <t>1, 7</t>
    </r>
  </si>
  <si>
    <r>
      <rPr>
        <sz val="10"/>
        <rFont val="Frutiger 45 Light"/>
        <family val="2"/>
      </rPr>
      <t>Invii non indirizzati</t>
    </r>
  </si>
  <si>
    <r>
      <rPr>
        <sz val="10"/>
        <rFont val="Frutiger 45 Light"/>
        <family val="2"/>
      </rPr>
      <t>mln. di invii</t>
    </r>
  </si>
  <si>
    <r>
      <rPr>
        <sz val="10"/>
        <rFont val="Frutiger 45 Light"/>
        <family val="2"/>
      </rPr>
      <t>1, 7</t>
    </r>
  </si>
  <si>
    <r>
      <rPr>
        <sz val="10"/>
        <rFont val="Frutiger 45 Light"/>
        <family val="2"/>
      </rPr>
      <t>Giornali</t>
    </r>
  </si>
  <si>
    <r>
      <rPr>
        <sz val="10"/>
        <rFont val="Frutiger 45 Light"/>
        <family val="2"/>
      </rPr>
      <t>mln. di invii</t>
    </r>
  </si>
  <si>
    <r>
      <rPr>
        <sz val="10"/>
        <rFont val="Frutiger 45 Light"/>
        <family val="2"/>
      </rPr>
      <t>1, 7</t>
    </r>
  </si>
  <si>
    <r>
      <rPr>
        <b/>
        <sz val="10"/>
        <rFont val="Frutiger 45 Light"/>
        <family val="2"/>
      </rPr>
      <t>PostLogistics</t>
    </r>
  </si>
  <si>
    <r>
      <rPr>
        <sz val="10"/>
        <rFont val="Frutiger 45 Light"/>
        <family val="2"/>
      </rPr>
      <t>Pacchi (Prio ed Eco)</t>
    </r>
  </si>
  <si>
    <r>
      <rPr>
        <sz val="10"/>
        <rFont val="Frutiger 45 Light"/>
        <family val="2"/>
      </rPr>
      <t>mln. di invii</t>
    </r>
  </si>
  <si>
    <r>
      <rPr>
        <sz val="10"/>
        <rFont val="Frutiger 45 Light"/>
        <family val="2"/>
      </rPr>
      <t>Pacchi (Prio) CC</t>
    </r>
  </si>
  <si>
    <r>
      <rPr>
        <sz val="10"/>
        <rFont val="Frutiger 45 Light"/>
        <family val="2"/>
      </rPr>
      <t>mln. di invii</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</si>
  <si>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</si>
  <si>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</si>
  <si>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</si>
  <si>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</si>
  <si>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</si>
  <si>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Swiss Express</t>
    </r>
  </si>
  <si>
    <r>
      <rPr>
        <sz val="10"/>
        <rFont val="Frutiger 45 Light"/>
        <family val="2"/>
      </rPr>
      <t>mln. di invii</t>
    </r>
  </si>
  <si>
    <r>
      <rPr>
        <sz val="10"/>
        <rFont val="Frutiger 45 Light"/>
        <family val="2"/>
      </rPr>
      <t>Logistica di magazzino</t>
    </r>
  </si>
  <si>
    <r>
      <rPr>
        <sz val="10"/>
        <rFont val="Frutiger 45 Light"/>
        <family val="2"/>
      </rPr>
      <t>fatturato netto in mln. di CHF</t>
    </r>
  </si>
  <si>
    <r>
      <rPr>
        <sz val="10"/>
        <rFont val="Frutiger 45 Light"/>
        <family val="2"/>
      </rPr>
      <t>Swiss-Express «Innight»</t>
    </r>
  </si>
  <si>
    <r>
      <rPr>
        <sz val="10"/>
        <rFont val="Frutiger 45 Light"/>
        <family val="2"/>
      </rPr>
      <t>fatturato netto in mln. di CHF</t>
    </r>
  </si>
  <si>
    <r>
      <rPr>
        <b/>
        <sz val="10"/>
        <rFont val="Frutiger 45 Light"/>
        <family val="2"/>
      </rPr>
      <t>International</t>
    </r>
  </si>
  <si>
    <r>
      <rPr>
        <sz val="10"/>
        <rFont val="Frutiger 45 Light"/>
        <family val="2"/>
      </rPr>
      <t>Lettere export</t>
    </r>
  </si>
  <si>
    <r>
      <rPr>
        <sz val="10"/>
        <rFont val="Frutiger 45 Light"/>
        <family val="2"/>
      </rPr>
      <t>mln. di invii</t>
    </r>
  </si>
  <si>
    <r>
      <rPr>
        <sz val="10"/>
        <rFont val="Frutiger 45 Light"/>
        <family val="2"/>
      </rPr>
      <t>2, 7</t>
    </r>
  </si>
  <si>
    <r>
      <rPr>
        <sz val="10"/>
        <rFont val="Frutiger 45 Light"/>
        <family val="2"/>
      </rPr>
      <t>Pacchi export</t>
    </r>
  </si>
  <si>
    <r>
      <rPr>
        <sz val="10"/>
        <rFont val="Frutiger 45 Light"/>
        <family val="2"/>
      </rPr>
      <t>mln. di invii</t>
    </r>
  </si>
  <si>
    <r>
      <rPr>
        <sz val="10"/>
        <rFont val="Frutiger 45 Light"/>
        <family val="2"/>
      </rPr>
      <t>1, 2, 7</t>
    </r>
  </si>
  <si>
    <r>
      <rPr>
        <sz val="10"/>
        <rFont val="Frutiger 45 Light"/>
        <family val="2"/>
      </rPr>
      <t>GLS</t>
    </r>
  </si>
  <si>
    <r>
      <rPr>
        <sz val="10"/>
        <rFont val="Frutiger 45 Light"/>
        <family val="2"/>
      </rPr>
      <t>mln. di invii</t>
    </r>
  </si>
  <si>
    <r>
      <rPr>
        <sz val="10"/>
        <rFont val="Frutiger 45 Light"/>
        <family val="2"/>
      </rPr>
      <t>Corriere export (TNT Swiss Post AG)</t>
    </r>
  </si>
  <si>
    <r>
      <rPr>
        <sz val="10"/>
        <rFont val="Frutiger 45 Light"/>
        <family val="2"/>
      </rPr>
      <t>mln. di invii</t>
    </r>
  </si>
  <si>
    <r>
      <rPr>
        <sz val="10"/>
        <rFont val="Frutiger 45 Light"/>
        <family val="2"/>
      </rPr>
      <t>Giornali export</t>
    </r>
  </si>
  <si>
    <r>
      <rPr>
        <sz val="10"/>
        <rFont val="Frutiger 45 Light"/>
        <family val="2"/>
      </rPr>
      <t>mln. di invii</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</si>
  <si>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</si>
  <si>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</si>
  <si>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</si>
  <si>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</si>
  <si>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</si>
  <si>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Lettere import</t>
    </r>
  </si>
  <si>
    <r>
      <rPr>
        <sz val="10"/>
        <rFont val="Frutiger 45 Light"/>
        <family val="2"/>
      </rPr>
      <t>mln. di invii</t>
    </r>
  </si>
  <si>
    <r>
      <rPr>
        <sz val="10"/>
        <rFont val="Frutiger 45 Light"/>
        <family val="2"/>
      </rPr>
      <t>2, 7</t>
    </r>
  </si>
  <si>
    <r>
      <rPr>
        <sz val="10"/>
        <rFont val="Frutiger 45 Light"/>
        <family val="2"/>
      </rPr>
      <t>Pacchi import</t>
    </r>
  </si>
  <si>
    <r>
      <rPr>
        <sz val="10"/>
        <rFont val="Frutiger 45 Light"/>
        <family val="2"/>
      </rPr>
      <t>mln. di invii</t>
    </r>
  </si>
  <si>
    <r>
      <rPr>
        <sz val="10"/>
        <rFont val="Frutiger 45 Light"/>
        <family val="2"/>
      </rPr>
      <t>1, 2, 7</t>
    </r>
  </si>
  <si>
    <r>
      <rPr>
        <sz val="10"/>
        <rFont val="Frutiger 45 Light"/>
        <family val="2"/>
      </rPr>
      <t>GLS</t>
    </r>
  </si>
  <si>
    <r>
      <rPr>
        <sz val="10"/>
        <rFont val="Frutiger 45 Light"/>
        <family val="2"/>
      </rPr>
      <t>mln. di invii</t>
    </r>
  </si>
  <si>
    <r>
      <rPr>
        <sz val="10"/>
        <rFont val="Frutiger 45 Light"/>
        <family val="2"/>
      </rPr>
      <t>Corriere import (EMS)</t>
    </r>
  </si>
  <si>
    <r>
      <rPr>
        <sz val="10"/>
        <rFont val="Frutiger 45 Light"/>
        <family val="2"/>
      </rPr>
      <t>mln. di invii</t>
    </r>
  </si>
  <si>
    <r>
      <rPr>
        <sz val="10"/>
        <rFont val="Frutiger 45 Light"/>
        <family val="2"/>
      </rPr>
      <t>Giornali import</t>
    </r>
  </si>
  <si>
    <r>
      <rPr>
        <sz val="10"/>
        <rFont val="Frutiger 45 Light"/>
        <family val="2"/>
      </rPr>
      <t>mln. di invii</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</si>
  <si>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</si>
  <si>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</si>
  <si>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</si>
  <si>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</si>
  <si>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</si>
  <si>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b/>
        <sz val="10"/>
        <rFont val="Frutiger 45 Light"/>
        <family val="2"/>
      </rPr>
      <t>Swiss Post Solutions</t>
    </r>
  </si>
  <si>
    <r>
      <rPr>
        <sz val="10"/>
        <rFont val="Frutiger 45 Light"/>
        <family val="2"/>
      </rPr>
      <t>Telefonate effettuate (Dialog Solutions – Customer Care)</t>
    </r>
  </si>
  <si>
    <r>
      <rPr>
        <sz val="10"/>
        <rFont val="Frutiger 45 Light"/>
        <family val="2"/>
      </rPr>
      <t>numero in mln.</t>
    </r>
  </si>
  <si>
    <r>
      <rPr>
        <sz val="10"/>
        <rFont val="Frutiger 45 Light"/>
        <family val="2"/>
      </rPr>
      <t>-</t>
    </r>
  </si>
  <si>
    <r>
      <rPr>
        <sz val="10"/>
        <rFont val="Frutiger 45 Light"/>
        <family val="2"/>
      </rPr>
      <t>Pagine scansionate (Document Solutions – Document Input Germania)</t>
    </r>
  </si>
  <si>
    <r>
      <rPr>
        <sz val="10"/>
        <rFont val="Frutiger 45 Light"/>
        <family val="2"/>
      </rPr>
      <t>numero in mln.</t>
    </r>
  </si>
  <si>
    <r>
      <rPr>
        <sz val="10"/>
        <rFont val="Frutiger 45 Light"/>
        <family val="2"/>
      </rPr>
      <t>-</t>
    </r>
  </si>
  <si>
    <r>
      <rPr>
        <sz val="10"/>
        <rFont val="Frutiger 45 Light"/>
        <family val="2"/>
      </rPr>
      <t>Mailing personalizzati (Dialog Solutions – Direct Mail)</t>
    </r>
  </si>
  <si>
    <r>
      <rPr>
        <sz val="10"/>
        <rFont val="Frutiger 45 Light"/>
        <family val="2"/>
      </rPr>
      <t>numero in mln.</t>
    </r>
  </si>
  <si>
    <r>
      <rPr>
        <sz val="10"/>
        <rFont val="Frutiger 45 Light"/>
        <family val="2"/>
      </rPr>
      <t>3, 10</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</si>
  <si>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</si>
  <si>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</si>
  <si>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</si>
  <si>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</si>
  <si>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Carte personalizzate (Dialog Solutions – Cards)</t>
    </r>
  </si>
  <si>
    <r>
      <rPr>
        <sz val="10"/>
        <rFont val="Frutiger 45 Light"/>
        <family val="2"/>
      </rPr>
      <t>numero in mln.</t>
    </r>
  </si>
  <si>
    <r>
      <rPr>
        <sz val="10"/>
        <rFont val="Frutiger 45 Light"/>
        <family val="2"/>
      </rPr>
      <t>-</t>
    </r>
  </si>
  <si>
    <r>
      <rPr>
        <sz val="10"/>
        <rFont val="Frutiger 45 Light"/>
        <family val="2"/>
      </rPr>
      <t>Carte non personalizzate (Dialog Solutions – Cards)</t>
    </r>
  </si>
  <si>
    <r>
      <rPr>
        <sz val="10"/>
        <rFont val="Frutiger 45 Light"/>
        <family val="2"/>
      </rPr>
      <t>numero in mln.</t>
    </r>
  </si>
  <si>
    <r>
      <rPr>
        <sz val="10"/>
        <rFont val="Frutiger 45 Light"/>
        <family val="2"/>
      </rPr>
      <t>-</t>
    </r>
  </si>
  <si>
    <r>
      <rPr>
        <sz val="10"/>
        <rFont val="Frutiger 45 Light"/>
        <family val="2"/>
      </rPr>
      <t>Invii prodotti (Dialog Solutions – Document Output Svizzera)</t>
    </r>
  </si>
  <si>
    <r>
      <rPr>
        <sz val="10"/>
        <rFont val="Frutiger 45 Light"/>
        <family val="2"/>
      </rPr>
      <t>numero in mln.</t>
    </r>
  </si>
  <si>
    <r>
      <rPr>
        <sz val="10"/>
        <rFont val="Frutiger 45 Light"/>
        <family val="2"/>
      </rPr>
      <t>-</t>
    </r>
  </si>
  <si>
    <r>
      <rPr>
        <b/>
        <sz val="10"/>
        <rFont val="Frutiger 45 Light"/>
        <family val="2"/>
      </rPr>
      <t>Volume di contratti conclusi (totale SPS)</t>
    </r>
  </si>
  <si>
    <r>
      <rPr>
        <sz val="10"/>
        <rFont val="Frutiger 45 Light"/>
        <family val="2"/>
      </rPr>
      <t>mln di CHF</t>
    </r>
  </si>
  <si>
    <r>
      <rPr>
        <sz val="10"/>
        <rFont val="Frutiger 45 Light"/>
        <family val="2"/>
      </rPr>
      <t>-</t>
    </r>
  </si>
  <si>
    <r>
      <rPr>
        <sz val="10"/>
        <rFont val="Frutiger 45 Light"/>
        <family val="2"/>
      </rPr>
      <t>Transazioni (E-Business Solutions Svizzera)</t>
    </r>
  </si>
  <si>
    <r>
      <rPr>
        <sz val="10"/>
        <rFont val="Frutiger 45 Light"/>
        <family val="2"/>
      </rPr>
      <t>numero in mln.</t>
    </r>
  </si>
  <si>
    <r>
      <rPr>
        <sz val="10"/>
        <rFont val="Frutiger 45 Light"/>
        <family val="2"/>
      </rPr>
      <t>-</t>
    </r>
  </si>
  <si>
    <r>
      <rPr>
        <b/>
        <sz val="10"/>
        <rFont val="Frutiger 45 Light"/>
        <family val="2"/>
      </rPr>
      <t>Rete postale e vendita</t>
    </r>
  </si>
  <si>
    <r>
      <rPr>
        <sz val="10"/>
        <rFont val="Frutiger 45 Light"/>
        <family val="2"/>
      </rPr>
      <t>Lettere indirizzate Svizzera</t>
    </r>
  </si>
  <si>
    <r>
      <rPr>
        <sz val="10"/>
        <rFont val="Frutiger 45 Light"/>
        <family val="2"/>
      </rPr>
      <t>numero in mln.</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</si>
  <si>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</si>
  <si>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</si>
  <si>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</si>
  <si>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</si>
  <si>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</si>
  <si>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Pacchi Svizzera</t>
    </r>
  </si>
  <si>
    <r>
      <rPr>
        <sz val="10"/>
        <rFont val="Frutiger 45 Light"/>
        <family val="2"/>
      </rPr>
      <t>numero in mln.</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</si>
  <si>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</si>
  <si>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</si>
  <si>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</si>
  <si>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</si>
  <si>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</si>
  <si>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Lettere e pacchi export</t>
    </r>
  </si>
  <si>
    <r>
      <rPr>
        <sz val="10"/>
        <rFont val="Frutiger 45 Light"/>
        <family val="2"/>
      </rPr>
      <t>numero in mln.</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</si>
  <si>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</si>
  <si>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</si>
  <si>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</si>
  <si>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</si>
  <si>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</si>
  <si>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Fatturato netto altri articoli di marca</t>
    </r>
  </si>
  <si>
    <r>
      <rPr>
        <sz val="10"/>
        <rFont val="Frutiger 45 Light"/>
        <family val="2"/>
      </rPr>
      <t>mln di CHF</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</si>
  <si>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</si>
  <si>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</si>
  <si>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</si>
  <si>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</si>
  <si>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</si>
  <si>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Accettazione versamenti</t>
    </r>
  </si>
  <si>
    <r>
      <rPr>
        <sz val="10"/>
        <rFont val="Frutiger 45 Light"/>
        <family val="2"/>
      </rPr>
      <t>numero in mln.</t>
    </r>
  </si>
  <si>
    <r>
      <rPr>
        <b/>
        <sz val="10"/>
        <rFont val="Frutiger 45 Light"/>
        <family val="2"/>
      </rPr>
      <t>PostFinance</t>
    </r>
  </si>
  <si>
    <r>
      <rPr>
        <sz val="10"/>
        <rFont val="Frutiger 45 Light"/>
        <family val="2"/>
      </rPr>
      <t>Afflusso di nuovi capitali</t>
    </r>
  </si>
  <si>
    <r>
      <rPr>
        <sz val="10"/>
        <rFont val="Frutiger 45 Light"/>
        <family val="2"/>
      </rPr>
      <t>mln di CHF</t>
    </r>
  </si>
  <si>
    <r>
      <rPr>
        <sz val="10"/>
        <rFont val="Frutiger 45 Light"/>
        <family val="2"/>
      </rPr>
      <t>Numero conti dei clienti</t>
    </r>
  </si>
  <si>
    <r>
      <rPr>
        <sz val="10"/>
        <rFont val="Frutiger 45 Light"/>
        <family val="2"/>
      </rPr>
      <t>migliaia</t>
    </r>
  </si>
  <si>
    <r>
      <rPr>
        <sz val="10"/>
        <rFont val="Frutiger 45 Light"/>
        <family val="2"/>
      </rPr>
      <t>Depositi medi dei clienti</t>
    </r>
  </si>
  <si>
    <r>
      <rPr>
        <sz val="10"/>
        <rFont val="Frutiger 45 Light"/>
        <family val="2"/>
      </rPr>
      <t>mln di CHF</t>
    </r>
  </si>
  <si>
    <r>
      <rPr>
        <sz val="10"/>
        <rFont val="Frutiger 45 Light"/>
        <family val="2"/>
      </rPr>
      <t>Transazioni</t>
    </r>
  </si>
  <si>
    <r>
      <rPr>
        <sz val="10"/>
        <rFont val="Frutiger 45 Light"/>
        <family val="2"/>
      </rPr>
      <t>mln</t>
    </r>
  </si>
  <si>
    <r>
      <rPr>
        <sz val="10"/>
        <rFont val="Frutiger 45 Light"/>
        <family val="2"/>
      </rPr>
      <t>Utenti e-finance</t>
    </r>
  </si>
  <si>
    <r>
      <rPr>
        <sz val="10"/>
        <rFont val="Frutiger 45 Light"/>
        <family val="2"/>
      </rPr>
      <t>clienti</t>
    </r>
  </si>
  <si>
    <r>
      <rPr>
        <sz val="10"/>
        <rFont val="Frutiger 45 Light"/>
        <family val="2"/>
      </rPr>
      <t>Volume fondi (fondi PostFinance senza fondi emessi da terzi)</t>
    </r>
  </si>
  <si>
    <r>
      <rPr>
        <sz val="10"/>
        <rFont val="Frutiger 45 Light"/>
        <family val="2"/>
      </rPr>
      <t>mln di CHF</t>
    </r>
  </si>
  <si>
    <r>
      <rPr>
        <sz val="10"/>
        <rFont val="Frutiger 45 Light"/>
        <family val="2"/>
      </rPr>
      <t>Volume fondi (fondi PostFinance e fondi emessi da terzi)</t>
    </r>
  </si>
  <si>
    <r>
      <rPr>
        <sz val="10"/>
        <rFont val="Frutiger 45 Light"/>
        <family val="2"/>
      </rPr>
      <t>mln di CHF</t>
    </r>
  </si>
  <si>
    <r>
      <rPr>
        <sz val="10"/>
        <rFont val="Frutiger 45 Light"/>
        <family val="2"/>
      </rPr>
      <t>Volume prestiti alla clientela commerciale</t>
    </r>
  </si>
  <si>
    <r>
      <rPr>
        <sz val="10"/>
        <rFont val="Frutiger 45 Light"/>
        <family val="2"/>
      </rPr>
      <t>mln di CHF</t>
    </r>
  </si>
  <si>
    <r>
      <rPr>
        <sz val="10"/>
        <rFont val="Frutiger 45 Light"/>
        <family val="2"/>
      </rPr>
      <t>Volume ipoteche alla clientela privata</t>
    </r>
  </si>
  <si>
    <r>
      <rPr>
        <sz val="10"/>
        <rFont val="Frutiger 45 Light"/>
        <family val="2"/>
      </rPr>
      <t>mln di CHF</t>
    </r>
  </si>
  <si>
    <r>
      <rPr>
        <b/>
        <sz val="10"/>
        <rFont val="Frutiger 45 Light"/>
        <family val="2"/>
      </rPr>
      <t>AutoPostale</t>
    </r>
  </si>
  <si>
    <r>
      <rPr>
        <sz val="10"/>
        <rFont val="Frutiger 45 Light"/>
        <family val="2"/>
      </rPr>
      <t>Viaggiatori</t>
    </r>
  </si>
  <si>
    <r>
      <rPr>
        <sz val="10"/>
        <rFont val="Frutiger 45 Light"/>
        <family val="2"/>
      </rPr>
      <t>mln</t>
    </r>
  </si>
  <si>
    <r>
      <rPr>
        <sz val="10"/>
        <rFont val="Frutiger 45 Light"/>
        <family val="2"/>
      </rPr>
      <t>Prestazione annua</t>
    </r>
  </si>
  <si>
    <r>
      <rPr>
        <sz val="10"/>
        <rFont val="Frutiger 45 Light"/>
        <family val="2"/>
      </rPr>
      <t>mln di km</t>
    </r>
  </si>
  <si>
    <r>
      <rPr>
        <sz val="10"/>
        <rFont val="Frutiger 45 Light"/>
        <family val="2"/>
      </rPr>
      <t>Veicoli</t>
    </r>
  </si>
  <si>
    <r>
      <rPr>
        <sz val="10"/>
        <rFont val="Frutiger 45 Light"/>
        <family val="2"/>
      </rPr>
      <t>numero</t>
    </r>
  </si>
  <si>
    <r>
      <rPr>
        <sz val="10"/>
        <rFont val="Frutiger 45 Light"/>
        <family val="2"/>
      </rPr>
      <t>4, 5</t>
    </r>
  </si>
  <si>
    <r>
      <rPr>
        <sz val="10"/>
        <rFont val="Frutiger 45 Light"/>
        <family val="2"/>
      </rPr>
      <t>Rete di AutoPostale</t>
    </r>
  </si>
  <si>
    <r>
      <rPr>
        <sz val="10"/>
        <rFont val="Frutiger 45 Light"/>
        <family val="2"/>
      </rPr>
      <t>km</t>
    </r>
  </si>
  <si>
    <r>
      <rPr>
        <sz val="10"/>
        <rFont val="Frutiger 45 Light"/>
        <family val="2"/>
      </rPr>
      <t>4, 6</t>
    </r>
  </si>
  <si>
    <r>
      <rPr>
        <b/>
        <sz val="10"/>
        <rFont val="Frutiger 45 Light"/>
        <family val="2"/>
      </rPr>
      <t>Immobili</t>
    </r>
  </si>
  <si>
    <r>
      <rPr>
        <sz val="10"/>
        <rFont val="Frutiger 45 Light"/>
        <family val="2"/>
      </rPr>
      <t>Immobili</t>
    </r>
  </si>
  <si>
    <r>
      <rPr>
        <sz val="10"/>
        <rFont val="Frutiger 45 Light"/>
        <family val="2"/>
      </rPr>
      <t>numero</t>
    </r>
  </si>
  <si>
    <r>
      <rPr>
        <sz val="10"/>
        <rFont val="Frutiger 45 Light"/>
        <family val="2"/>
      </rPr>
      <t>-</t>
    </r>
  </si>
  <si>
    <r>
      <rPr>
        <sz val="10"/>
        <rFont val="Frutiger 45 Light"/>
        <family val="2"/>
      </rPr>
      <t>-</t>
    </r>
  </si>
  <si>
    <r>
      <rPr>
        <sz val="10"/>
        <rFont val="Frutiger 45 Light"/>
        <family val="2"/>
      </rPr>
      <t xml:space="preserve">   di proprietà</t>
    </r>
  </si>
  <si>
    <r>
      <rPr>
        <sz val="10"/>
        <rFont val="Frutiger 45 Light"/>
        <family val="2"/>
      </rPr>
      <t>numero</t>
    </r>
  </si>
  <si>
    <r>
      <rPr>
        <sz val="10"/>
        <rFont val="Frutiger 45 Light"/>
        <family val="2"/>
      </rPr>
      <t>-</t>
    </r>
  </si>
  <si>
    <r>
      <rPr>
        <sz val="10"/>
        <rFont val="Frutiger 45 Light"/>
        <family val="2"/>
      </rPr>
      <t>-</t>
    </r>
  </si>
  <si>
    <r>
      <rPr>
        <sz val="10"/>
        <rFont val="Frutiger 45 Light"/>
        <family val="2"/>
      </rPr>
      <t xml:space="preserve">   in affitto</t>
    </r>
  </si>
  <si>
    <r>
      <rPr>
        <sz val="10"/>
        <rFont val="Frutiger 45 Light"/>
        <family val="2"/>
      </rPr>
      <t>numero</t>
    </r>
  </si>
  <si>
    <r>
      <rPr>
        <sz val="10"/>
        <rFont val="Frutiger 45 Light"/>
        <family val="2"/>
      </rPr>
      <t>-</t>
    </r>
  </si>
  <si>
    <r>
      <rPr>
        <sz val="10"/>
        <rFont val="Frutiger 45 Light"/>
        <family val="2"/>
      </rPr>
      <t>-</t>
    </r>
  </si>
  <si>
    <r>
      <rPr>
        <sz val="10"/>
        <rFont val="Frutiger 45 Light"/>
        <family val="2"/>
      </rPr>
      <t>Superficie gestita</t>
    </r>
  </si>
  <si>
    <r>
      <rPr>
        <sz val="10"/>
        <rFont val="Frutiger 45 Light"/>
        <family val="2"/>
      </rPr>
      <t>mln di m²</t>
    </r>
  </si>
  <si>
    <r>
      <rPr>
        <sz val="10"/>
        <rFont val="Frutiger 45 Light"/>
        <family val="2"/>
      </rPr>
      <t>-</t>
    </r>
  </si>
  <si>
    <r>
      <rPr>
        <sz val="10"/>
        <rFont val="Frutiger 45 Light"/>
        <family val="2"/>
      </rPr>
      <t>-</t>
    </r>
  </si>
  <si>
    <r>
      <rPr>
        <sz val="10"/>
        <rFont val="Frutiger 45 Light"/>
        <family val="2"/>
      </rPr>
      <t>mln di m²</t>
    </r>
  </si>
  <si>
    <r>
      <rPr>
        <sz val="10"/>
        <rFont val="Frutiger 45 Light"/>
        <family val="2"/>
      </rPr>
      <t>-</t>
    </r>
  </si>
  <si>
    <r>
      <rPr>
        <sz val="10"/>
        <rFont val="Frutiger 45 Light"/>
        <family val="2"/>
      </rPr>
      <t>-</t>
    </r>
  </si>
  <si>
    <r>
      <rPr>
        <sz val="10"/>
        <rFont val="Frutiger 45 Light"/>
        <family val="2"/>
      </rPr>
      <t>mln di CHF</t>
    </r>
  </si>
  <si>
    <r>
      <rPr>
        <sz val="10"/>
        <rFont val="Frutiger 45 Light"/>
        <family val="2"/>
      </rPr>
      <t>-</t>
    </r>
  </si>
  <si>
    <r>
      <rPr>
        <sz val="10"/>
        <rFont val="Frutiger 45 Light"/>
        <family val="2"/>
      </rPr>
      <t>-</t>
    </r>
  </si>
  <si>
    <r>
      <rPr>
        <sz val="10"/>
        <rFont val="Frutiger 45 Light"/>
        <family val="2"/>
      </rPr>
      <t>Valore d’investimento</t>
    </r>
  </si>
  <si>
    <r>
      <rPr>
        <sz val="10"/>
        <rFont val="Frutiger 45 Light"/>
        <family val="2"/>
      </rPr>
      <t>mln di CHF</t>
    </r>
  </si>
  <si>
    <r>
      <rPr>
        <sz val="10"/>
        <rFont val="Frutiger 45 Light"/>
        <family val="2"/>
      </rPr>
      <t>-</t>
    </r>
  </si>
  <si>
    <r>
      <rPr>
        <sz val="10"/>
        <rFont val="Frutiger 45 Light"/>
        <family val="2"/>
      </rPr>
      <t>-</t>
    </r>
  </si>
  <si>
    <r>
      <rPr>
        <sz val="10"/>
        <rFont val="Frutiger 45 Light"/>
        <family val="2"/>
      </rPr>
      <t>Reddito da locazioni interno</t>
    </r>
  </si>
  <si>
    <r>
      <rPr>
        <sz val="10"/>
        <rFont val="Frutiger 45 Light"/>
        <family val="2"/>
      </rPr>
      <t>mln di CHF</t>
    </r>
  </si>
  <si>
    <r>
      <rPr>
        <sz val="10"/>
        <rFont val="Frutiger 45 Light"/>
        <family val="2"/>
      </rPr>
      <t>-</t>
    </r>
  </si>
  <si>
    <r>
      <rPr>
        <sz val="10"/>
        <rFont val="Frutiger 45 Light"/>
        <family val="2"/>
      </rPr>
      <t>-</t>
    </r>
  </si>
  <si>
    <r>
      <rPr>
        <sz val="10"/>
        <rFont val="Frutiger 45 Light"/>
        <family val="2"/>
      </rPr>
      <t>Reddito da locazioni esterno</t>
    </r>
  </si>
  <si>
    <r>
      <rPr>
        <sz val="10"/>
        <rFont val="Frutiger 45 Light"/>
        <family val="2"/>
      </rPr>
      <t>mln di CHF</t>
    </r>
  </si>
  <si>
    <r>
      <rPr>
        <sz val="10"/>
        <rFont val="Frutiger 45 Light"/>
        <family val="2"/>
      </rPr>
      <t>-</t>
    </r>
  </si>
  <si>
    <r>
      <rPr>
        <sz val="10"/>
        <rFont val="Frutiger 45 Light"/>
        <family val="2"/>
      </rPr>
      <t>-</t>
    </r>
  </si>
  <si>
    <r>
      <rPr>
        <sz val="10"/>
        <rFont val="Frutiger 45 Light"/>
        <family val="2"/>
      </rPr>
      <t>Volume investimenti</t>
    </r>
  </si>
  <si>
    <r>
      <rPr>
        <sz val="10"/>
        <rFont val="Frutiger 45 Light"/>
        <family val="2"/>
      </rPr>
      <t>mln di CHF</t>
    </r>
  </si>
  <si>
    <r>
      <rPr>
        <sz val="10"/>
        <rFont val="Frutiger 45 Light"/>
        <family val="2"/>
      </rPr>
      <t>-</t>
    </r>
  </si>
  <si>
    <r>
      <rPr>
        <sz val="10"/>
        <rFont val="Frutiger 45 Light"/>
        <family val="2"/>
      </rPr>
      <t>-</t>
    </r>
  </si>
  <si>
    <r>
      <rPr>
        <sz val="10"/>
        <rFont val="Frutiger 45 Light"/>
        <family val="2"/>
      </rPr>
      <t>Volume manutenzioni</t>
    </r>
  </si>
  <si>
    <r>
      <rPr>
        <sz val="10"/>
        <rFont val="Frutiger 45 Light"/>
        <family val="2"/>
      </rPr>
      <t>mln di CHF</t>
    </r>
  </si>
  <si>
    <r>
      <rPr>
        <sz val="10"/>
        <rFont val="Frutiger 45 Light"/>
        <family val="2"/>
      </rPr>
      <t>-</t>
    </r>
  </si>
  <si>
    <r>
      <rPr>
        <sz val="10"/>
        <rFont val="Frutiger 45 Light"/>
        <family val="2"/>
      </rPr>
      <t>-</t>
    </r>
  </si>
  <si>
    <r>
      <rPr>
        <sz val="10"/>
        <rFont val="Frutiger 45 Light"/>
        <family val="2"/>
      </rPr>
      <t>Progetti in corso</t>
    </r>
  </si>
  <si>
    <r>
      <rPr>
        <sz val="10"/>
        <rFont val="Frutiger 45 Light"/>
        <family val="2"/>
      </rPr>
      <t>numero</t>
    </r>
  </si>
  <si>
    <r>
      <rPr>
        <sz val="10"/>
        <rFont val="Frutiger 45 Light"/>
        <family val="2"/>
      </rPr>
      <t>Circa 550</t>
    </r>
  </si>
  <si>
    <r>
      <rPr>
        <sz val="10"/>
        <rFont val="Frutiger 45 Light"/>
        <family val="2"/>
      </rPr>
      <t>Circa 500</t>
    </r>
  </si>
  <si>
    <r>
      <rPr>
        <sz val="10"/>
        <rFont val="Frutiger 45 Light"/>
        <family val="2"/>
      </rPr>
      <t>Circa 500</t>
    </r>
  </si>
  <si>
    <r>
      <rPr>
        <sz val="10"/>
        <rFont val="Frutiger 45 Light"/>
        <family val="2"/>
      </rPr>
      <t>Oltre 500</t>
    </r>
  </si>
  <si>
    <r>
      <rPr>
        <sz val="10"/>
        <rFont val="Frutiger 45 Light"/>
        <family val="2"/>
      </rPr>
      <t>Oltre 500</t>
    </r>
  </si>
  <si>
    <r>
      <rPr>
        <sz val="10"/>
        <rFont val="Frutiger 45 Light"/>
        <family val="2"/>
      </rPr>
      <t>Oltre 500</t>
    </r>
  </si>
  <si>
    <r>
      <rPr>
        <sz val="10"/>
        <rFont val="Frutiger 45 Light"/>
        <family val="2"/>
      </rPr>
      <t>Oltre 600</t>
    </r>
  </si>
  <si>
    <r>
      <rPr>
        <sz val="10"/>
        <rFont val="Frutiger 45 Light"/>
        <family val="2"/>
      </rPr>
      <t>-</t>
    </r>
  </si>
  <si>
    <r>
      <rPr>
        <sz val="10"/>
        <rFont val="Frutiger 45 Light"/>
        <family val="2"/>
      </rPr>
      <t>-</t>
    </r>
  </si>
  <si>
    <r>
      <rPr>
        <b/>
        <sz val="10"/>
        <rFont val="Frutiger 45 Light"/>
        <family val="2"/>
      </rPr>
      <t>Tecnologia dell’informazione</t>
    </r>
  </si>
  <si>
    <r>
      <rPr>
        <sz val="10"/>
        <rFont val="Frutiger 45 Light"/>
        <family val="2"/>
      </rPr>
      <t xml:space="preserve">Contatti User Help Desk </t>
    </r>
  </si>
  <si>
    <r>
      <rPr>
        <sz val="10"/>
        <rFont val="Frutiger 45 Light"/>
        <family val="2"/>
      </rPr>
      <t>media mensile</t>
    </r>
  </si>
  <si>
    <r>
      <rPr>
        <sz val="10"/>
        <rFont val="Frutiger 45 Light"/>
        <family val="2"/>
      </rPr>
      <t>-</t>
    </r>
  </si>
  <si>
    <r>
      <rPr>
        <sz val="10"/>
        <rFont val="Frutiger 45 Light"/>
        <family val="2"/>
      </rPr>
      <t>-</t>
    </r>
  </si>
  <si>
    <r>
      <rPr>
        <sz val="10"/>
        <rFont val="Frutiger 45 Light"/>
        <family val="2"/>
      </rPr>
      <t>Apparecchi sotto assistenza</t>
    </r>
  </si>
  <si>
    <r>
      <rPr>
        <sz val="10"/>
        <rFont val="Frutiger 45 Light"/>
        <family val="2"/>
      </rPr>
      <t>numero</t>
    </r>
  </si>
  <si>
    <r>
      <rPr>
        <sz val="10"/>
        <rFont val="Frutiger 45 Light"/>
        <family val="2"/>
      </rPr>
      <t>-</t>
    </r>
  </si>
  <si>
    <r>
      <rPr>
        <sz val="10"/>
        <rFont val="Frutiger 45 Light"/>
        <family val="2"/>
      </rPr>
      <t>-</t>
    </r>
  </si>
  <si>
    <r>
      <rPr>
        <sz val="10"/>
        <rFont val="Frutiger 45 Light"/>
        <family val="2"/>
      </rPr>
      <t>Quantità di applicazioni diverse</t>
    </r>
  </si>
  <si>
    <r>
      <rPr>
        <sz val="10"/>
        <rFont val="Frutiger 45 Light"/>
        <family val="2"/>
      </rPr>
      <t>numero</t>
    </r>
  </si>
  <si>
    <r>
      <rPr>
        <sz val="10"/>
        <rFont val="Frutiger 45 Light"/>
        <family val="2"/>
      </rPr>
      <t>-</t>
    </r>
  </si>
  <si>
    <r>
      <rPr>
        <sz val="10"/>
        <rFont val="Frutiger 45 Light"/>
        <family val="2"/>
      </rPr>
      <t>-</t>
    </r>
  </si>
  <si>
    <r>
      <rPr>
        <sz val="10"/>
        <rFont val="Frutiger 45 Light"/>
        <family val="2"/>
      </rPr>
      <t>Quantità di dati salvati ogni settimana</t>
    </r>
  </si>
  <si>
    <r>
      <rPr>
        <sz val="10"/>
        <rFont val="Frutiger 45 Light"/>
        <family val="2"/>
      </rPr>
      <t>gigabyte</t>
    </r>
  </si>
  <si>
    <r>
      <rPr>
        <sz val="10"/>
        <rFont val="Frutiger 45 Light"/>
        <family val="2"/>
      </rPr>
      <t>-</t>
    </r>
  </si>
  <si>
    <r>
      <rPr>
        <sz val="10"/>
        <rFont val="Frutiger 45 Light"/>
        <family val="2"/>
      </rPr>
      <t>-</t>
    </r>
  </si>
  <si>
    <r>
      <rPr>
        <sz val="10"/>
        <rFont val="Frutiger 45 Light"/>
        <family val="2"/>
      </rPr>
      <t>Tasso di risoluzione immediata</t>
    </r>
  </si>
  <si>
    <r>
      <rPr>
        <sz val="10"/>
        <rFont val="Frutiger 45 Light"/>
        <family val="2"/>
      </rPr>
      <t>numero dei casi in %</t>
    </r>
  </si>
  <si>
    <r>
      <rPr>
        <sz val="10"/>
        <rFont val="Frutiger 45 Light"/>
        <family val="2"/>
      </rPr>
      <t>-</t>
    </r>
  </si>
  <si>
    <r>
      <rPr>
        <sz val="10"/>
        <rFont val="Frutiger 45 Light"/>
        <family val="2"/>
      </rPr>
      <t>-</t>
    </r>
  </si>
  <si>
    <r>
      <rPr>
        <sz val="10"/>
        <rFont val="Frutiger 45 Light"/>
        <family val="2"/>
      </rPr>
      <t>Missioni di supporto</t>
    </r>
  </si>
  <si>
    <r>
      <rPr>
        <sz val="10"/>
        <rFont val="Frutiger 45 Light"/>
        <family val="2"/>
      </rPr>
      <t>numero per anno</t>
    </r>
  </si>
  <si>
    <r>
      <rPr>
        <sz val="10"/>
        <rFont val="Frutiger 45 Light"/>
        <family val="2"/>
      </rPr>
      <t>-</t>
    </r>
  </si>
  <si>
    <r>
      <rPr>
        <sz val="10"/>
        <rFont val="Frutiger 45 Light"/>
        <family val="2"/>
      </rPr>
      <t>-</t>
    </r>
  </si>
  <si>
    <r>
      <rPr>
        <sz val="9"/>
        <rFont val="Frutiger 45 Light"/>
        <family val="2"/>
      </rPr>
      <t>1) Valori dell’anno precedente adattati</t>
    </r>
  </si>
  <si>
    <r>
      <rPr>
        <sz val="9"/>
        <rFont val="Frutiger 45 Light"/>
        <family val="2"/>
      </rPr>
      <t>2) Dall’anno 2012 Swiss Post International non è più un segmento a sé stante. Dal 1° gennaio 2012 le attività sono state trasferite alle unità PostMail e PostLogistics. I dati continuano a essere rilevati.</t>
    </r>
  </si>
  <si>
    <r>
      <rPr>
        <sz val="9"/>
        <rFont val="Frutiger 45 Light"/>
        <family val="2"/>
      </rPr>
      <t>3) Nel 2007 alcune società del gruppo dei segmenti PostMail (DocumentServices AG, SwissSign AG) e PostLogistics (yellowworld AG) sono state assegnate al segmento Swiss Post Solutions.</t>
    </r>
  </si>
  <si>
    <r>
      <rPr>
        <sz val="9"/>
        <rFont val="Frutiger 45 Light"/>
        <family val="2"/>
      </rPr>
      <t>4) Valori in Svizzera</t>
    </r>
  </si>
  <si>
    <r>
      <rPr>
        <sz val="9"/>
        <rFont val="Frutiger 45 Light"/>
        <family val="2"/>
      </rPr>
      <t>5) Gruppo Svizzera</t>
    </r>
  </si>
  <si>
    <r>
      <rPr>
        <sz val="9"/>
        <rFont val="Frutiger 45 Light"/>
        <family val="2"/>
      </rPr>
      <t>6) Nuove basi di calcolo per il 2007, valori non confrontabili con quelli degli anni precedenti</t>
    </r>
  </si>
  <si>
    <r>
      <rPr>
        <sz val="9"/>
        <rFont val="Frutiger 45 Light"/>
        <family val="2"/>
      </rPr>
      <t>7) Incl. clienti privati fino al 2009 compreso, dal 2010 invece solo clienti commerciali</t>
    </r>
  </si>
  <si>
    <r>
      <rPr>
        <sz val="9"/>
        <rFont val="Frutiger 45 Light"/>
        <family val="2"/>
      </rPr>
      <t>9) Dal 2010 Swiss-Express e solo clienti commerciali, fino al 2009 invii espresso (Swiss-Express «Luna»)</t>
    </r>
  </si>
  <si>
    <r>
      <rPr>
        <sz val="9"/>
        <rFont val="Frutiger 45 Light"/>
        <family val="2"/>
      </rPr>
      <t>9) 2011 deconsolidamento società Mail</t>
    </r>
  </si>
  <si>
    <r>
      <rPr>
        <sz val="9"/>
        <rFont val="Frutiger 45 Light"/>
        <family val="2"/>
      </rPr>
      <t>10) Dal 1° gennaio 2010 assunzione clienti privati</t>
    </r>
  </si>
  <si>
    <r>
      <rPr>
        <u/>
        <sz val="10"/>
        <color rgb="FF0000FF"/>
        <rFont val="Frutiger 45 Light"/>
        <family val="2"/>
      </rPr>
      <t>indietro</t>
    </r>
  </si>
  <si>
    <r>
      <rPr>
        <b/>
        <sz val="10"/>
        <rFont val="Frutiger 45 Light"/>
        <family val="2"/>
      </rPr>
      <t>Risultato</t>
    </r>
  </si>
  <si>
    <r>
      <rPr>
        <sz val="10"/>
        <rFont val="Frutiger 45 Light"/>
        <family val="2"/>
      </rPr>
      <t>Note a piè di pagina</t>
    </r>
  </si>
  <si>
    <r>
      <rPr>
        <sz val="10"/>
        <rFont val="Frutiger 45 Light"/>
        <family val="2"/>
      </rPr>
      <t>Indice GRI</t>
    </r>
  </si>
  <si>
    <r>
      <rPr>
        <b/>
        <sz val="10"/>
        <rFont val="Frutiger 45 Light"/>
        <family val="2"/>
      </rPr>
      <t>2013</t>
    </r>
    <r>
      <rPr>
        <b/>
        <vertAlign val="superscript"/>
        <sz val="10"/>
        <rFont val="Frutiger 45 Light"/>
        <family val="2"/>
      </rPr>
      <t>6)</t>
    </r>
  </si>
  <si>
    <r>
      <rPr>
        <b/>
        <sz val="10"/>
        <rFont val="Frutiger 45 Light"/>
        <family val="2"/>
      </rPr>
      <t>2012</t>
    </r>
    <r>
      <rPr>
        <b/>
        <vertAlign val="superscript"/>
        <sz val="10"/>
        <rFont val="Frutiger 45 Light"/>
        <family val="2"/>
      </rPr>
      <t>4)</t>
    </r>
  </si>
  <si>
    <r>
      <rPr>
        <b/>
        <sz val="10"/>
        <rFont val="Frutiger 45 Light"/>
        <family val="2"/>
      </rPr>
      <t>Gruppo</t>
    </r>
  </si>
  <si>
    <r>
      <rPr>
        <sz val="10"/>
        <rFont val="Frutiger 45 Light"/>
        <family val="2"/>
      </rPr>
      <t>Ricavi d’esercizio</t>
    </r>
  </si>
  <si>
    <r>
      <rPr>
        <sz val="10"/>
        <rFont val="Frutiger 45 Light"/>
        <family val="2"/>
      </rPr>
      <t>conseguiti all’estero</t>
    </r>
  </si>
  <si>
    <r>
      <rPr>
        <sz val="10"/>
        <rFont val="Frutiger 45 Light"/>
        <family val="2"/>
      </rPr>
      <t>servizi riservati</t>
    </r>
  </si>
  <si>
    <r>
      <rPr>
        <sz val="10"/>
        <rFont val="Frutiger 45 Light"/>
        <family val="2"/>
      </rPr>
      <t>Costi d’esercizio</t>
    </r>
  </si>
  <si>
    <r>
      <rPr>
        <sz val="10"/>
        <rFont val="Frutiger 45 Light"/>
        <family val="2"/>
      </rPr>
      <t>costi per il personale</t>
    </r>
  </si>
  <si>
    <r>
      <rPr>
        <sz val="10"/>
        <rFont val="Frutiger 45 Light"/>
        <family val="2"/>
      </rPr>
      <t>Risultato d’esercizio</t>
    </r>
  </si>
  <si>
    <r>
      <rPr>
        <sz val="10"/>
        <rFont val="Frutiger 45 Light"/>
        <family val="2"/>
      </rPr>
      <t>in % dei ricavi d’esercizio</t>
    </r>
  </si>
  <si>
    <r>
      <rPr>
        <sz val="10"/>
        <rFont val="Frutiger 45 Light"/>
        <family val="2"/>
      </rPr>
      <t>conseguiti all’estero</t>
    </r>
  </si>
  <si>
    <r>
      <rPr>
        <sz val="10"/>
        <rFont val="Frutiger 45 Light"/>
        <family val="2"/>
      </rPr>
      <t>Utile del gruppo</t>
    </r>
  </si>
  <si>
    <r>
      <rPr>
        <sz val="10"/>
        <rFont val="Frutiger 45 Light"/>
        <family val="2"/>
      </rPr>
      <t>Flusso di denaro derivante dall’attività operativa d’esercizio</t>
    </r>
  </si>
  <si>
    <r>
      <rPr>
        <sz val="10"/>
        <rFont val="Frutiger 45 Light"/>
        <family val="2"/>
      </rPr>
      <t>Valore aggiunto aziendale</t>
    </r>
  </si>
  <si>
    <r>
      <rPr>
        <sz val="10"/>
        <rFont val="Frutiger 45 Light"/>
        <family val="2"/>
      </rPr>
      <t>3, 4</t>
    </r>
  </si>
  <si>
    <r>
      <rPr>
        <b/>
        <sz val="10"/>
        <rFont val="Frutiger 45 Light"/>
        <family val="2"/>
      </rPr>
      <t>Segmenti</t>
    </r>
  </si>
  <si>
    <r>
      <rPr>
        <b/>
        <i/>
        <sz val="10"/>
        <rFont val="Frutiger 45 Light"/>
        <family val="2"/>
      </rPr>
      <t>– Mercato della comunicazione</t>
    </r>
  </si>
  <si>
    <r>
      <rPr>
        <b/>
        <i/>
        <sz val="10"/>
        <rFont val="Frutiger 45 Light"/>
        <family val="2"/>
      </rPr>
      <t>PostMail</t>
    </r>
  </si>
  <si>
    <r>
      <rPr>
        <sz val="10"/>
        <rFont val="Frutiger 45 Light"/>
        <family val="2"/>
      </rPr>
      <t>Ricavi d’esercizio</t>
    </r>
  </si>
  <si>
    <r>
      <rPr>
        <sz val="10"/>
        <rFont val="Frutiger 45 Light"/>
        <family val="2"/>
      </rPr>
      <t>2.7, 2.8</t>
    </r>
  </si>
  <si>
    <r>
      <rPr>
        <sz val="10"/>
        <rFont val="Frutiger 45 Light"/>
        <family val="2"/>
      </rPr>
      <t>servizi riservati</t>
    </r>
  </si>
  <si>
    <r>
      <rPr>
        <sz val="10"/>
        <rFont val="Frutiger 45 Light"/>
        <family val="2"/>
      </rPr>
      <t>2.7, 2.8</t>
    </r>
  </si>
  <si>
    <r>
      <rPr>
        <sz val="10"/>
        <rFont val="Frutiger 45 Light"/>
        <family val="2"/>
      </rPr>
      <t>Risultato d’esercizio</t>
    </r>
  </si>
  <si>
    <r>
      <rPr>
        <sz val="10"/>
        <rFont val="Frutiger 45 Light"/>
        <family val="2"/>
      </rPr>
      <t>2.7, 2.8</t>
    </r>
  </si>
  <si>
    <r>
      <rPr>
        <b/>
        <i/>
        <sz val="10"/>
        <rFont val="Frutiger 45 Light"/>
        <family val="2"/>
      </rPr>
      <t>Swiss Post Solutions</t>
    </r>
  </si>
  <si>
    <r>
      <rPr>
        <sz val="10"/>
        <rFont val="Frutiger 45 Light"/>
        <family val="2"/>
      </rPr>
      <t>Ricavi d’esercizio</t>
    </r>
  </si>
  <si>
    <r>
      <rPr>
        <sz val="10"/>
        <rFont val="Frutiger 45 Light"/>
        <family val="2"/>
      </rPr>
      <t>2.7, 2.8</t>
    </r>
  </si>
  <si>
    <r>
      <rPr>
        <sz val="10"/>
        <rFont val="Frutiger 45 Light"/>
        <family val="2"/>
      </rPr>
      <t>-</t>
    </r>
  </si>
  <si>
    <r>
      <rPr>
        <sz val="10"/>
        <rFont val="Frutiger 45 Light"/>
        <family val="2"/>
      </rPr>
      <t>-</t>
    </r>
  </si>
  <si>
    <r>
      <rPr>
        <sz val="10"/>
        <rFont val="Frutiger 45 Light"/>
        <family val="2"/>
      </rPr>
      <t>Risultato d’esercizio</t>
    </r>
  </si>
  <si>
    <r>
      <rPr>
        <sz val="10"/>
        <rFont val="Frutiger 45 Light"/>
        <family val="2"/>
      </rPr>
      <t>2.7, 2.8</t>
    </r>
  </si>
  <si>
    <r>
      <rPr>
        <sz val="10"/>
        <rFont val="Frutiger 45 Light"/>
        <family val="2"/>
      </rPr>
      <t>-</t>
    </r>
  </si>
  <si>
    <r>
      <rPr>
        <sz val="10"/>
        <rFont val="Frutiger 45 Light"/>
        <family val="2"/>
      </rPr>
      <t>-</t>
    </r>
  </si>
  <si>
    <r>
      <rPr>
        <b/>
        <i/>
        <sz val="10"/>
        <rFont val="Frutiger 45 Light"/>
        <family val="2"/>
      </rPr>
      <t>Rete postale e vendita</t>
    </r>
  </si>
  <si>
    <r>
      <rPr>
        <sz val="10"/>
        <rFont val="Frutiger 45 Light"/>
        <family val="2"/>
      </rPr>
      <t>Ricavi d’esercizio</t>
    </r>
  </si>
  <si>
    <r>
      <rPr>
        <sz val="10"/>
        <rFont val="Frutiger 45 Light"/>
        <family val="2"/>
      </rPr>
      <t>2.7, 2.8</t>
    </r>
  </si>
  <si>
    <r>
      <rPr>
        <sz val="10"/>
        <rFont val="Frutiger 45 Light"/>
        <family val="2"/>
      </rPr>
      <t>servizi riservati</t>
    </r>
  </si>
  <si>
    <r>
      <rPr>
        <sz val="10"/>
        <rFont val="Frutiger 45 Light"/>
        <family val="2"/>
      </rPr>
      <t>2.7, 2.8</t>
    </r>
  </si>
  <si>
    <r>
      <rPr>
        <sz val="10"/>
        <rFont val="Frutiger 45 Light"/>
        <family val="2"/>
      </rPr>
      <t>n.d.</t>
    </r>
  </si>
  <si>
    <r>
      <rPr>
        <sz val="10"/>
        <rFont val="Frutiger 45 Light"/>
        <family val="2"/>
      </rPr>
      <t>n.d.</t>
    </r>
  </si>
  <si>
    <r>
      <rPr>
        <sz val="10"/>
        <color rgb="FF00000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</si>
  <si>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</si>
  <si>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</si>
  <si>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</si>
  <si>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fatturato netto altri articoli di marca</t>
    </r>
  </si>
  <si>
    <r>
      <rPr>
        <sz val="10"/>
        <rFont val="Frutiger 45 Light"/>
        <family val="2"/>
      </rPr>
      <t>2.7, 2.8</t>
    </r>
  </si>
  <si>
    <r>
      <rPr>
        <sz val="10"/>
        <rFont val="Frutiger 45 Light"/>
        <family val="2"/>
      </rPr>
      <t>Risultato d’esercizio</t>
    </r>
  </si>
  <si>
    <r>
      <rPr>
        <sz val="10"/>
        <rFont val="Frutiger 45 Light"/>
        <family val="2"/>
      </rPr>
      <t>2.7, 2.8</t>
    </r>
  </si>
  <si>
    <r>
      <rPr>
        <b/>
        <i/>
        <sz val="10"/>
        <rFont val="Frutiger 45 Light"/>
        <family val="2"/>
      </rPr>
      <t>– Mercato logistico</t>
    </r>
  </si>
  <si>
    <r>
      <rPr>
        <b/>
        <i/>
        <sz val="10"/>
        <rFont val="Frutiger 45 Light"/>
        <family val="2"/>
      </rPr>
      <t>PostLogistics</t>
    </r>
  </si>
  <si>
    <r>
      <rPr>
        <sz val="10"/>
        <rFont val="Frutiger 45 Light"/>
        <family val="2"/>
      </rPr>
      <t>Ricavi d’esercizio</t>
    </r>
  </si>
  <si>
    <r>
      <rPr>
        <sz val="10"/>
        <rFont val="Frutiger 45 Light"/>
        <family val="2"/>
      </rPr>
      <t>2.7, 2.8</t>
    </r>
  </si>
  <si>
    <r>
      <rPr>
        <sz val="10"/>
        <rFont val="Frutiger 45 Light"/>
        <family val="2"/>
      </rPr>
      <t>Risultato d’esercizio</t>
    </r>
  </si>
  <si>
    <r>
      <rPr>
        <sz val="10"/>
        <rFont val="Frutiger 45 Light"/>
        <family val="2"/>
      </rPr>
      <t>2.7, 2.8</t>
    </r>
  </si>
  <si>
    <r>
      <rPr>
        <b/>
        <i/>
        <sz val="10"/>
        <rFont val="Frutiger 45 Light"/>
        <family val="2"/>
      </rPr>
      <t>– Mercato finanziario retail</t>
    </r>
  </si>
  <si>
    <r>
      <rPr>
        <b/>
        <i/>
        <sz val="10"/>
        <rFont val="Frutiger 45 Light"/>
        <family val="2"/>
      </rPr>
      <t>PostFinance</t>
    </r>
  </si>
  <si>
    <r>
      <rPr>
        <sz val="10"/>
        <rFont val="Frutiger 45 Light"/>
        <family val="2"/>
      </rPr>
      <t>Ricavi d’esercizio</t>
    </r>
  </si>
  <si>
    <r>
      <rPr>
        <sz val="10"/>
        <rFont val="Frutiger 45 Light"/>
        <family val="2"/>
      </rPr>
      <t>2.7, 2.8</t>
    </r>
  </si>
  <si>
    <r>
      <rPr>
        <sz val="10"/>
        <rFont val="Frutiger 45 Light"/>
        <family val="2"/>
      </rPr>
      <t>Risultato d’esercizio</t>
    </r>
  </si>
  <si>
    <r>
      <rPr>
        <sz val="10"/>
        <rFont val="Frutiger 45 Light"/>
        <family val="2"/>
      </rPr>
      <t>2.7, 2.8</t>
    </r>
  </si>
  <si>
    <r>
      <rPr>
        <b/>
        <i/>
        <sz val="10"/>
        <rFont val="Frutiger 45 Light"/>
        <family val="2"/>
      </rPr>
      <t>– Mercato dei trasporti pubblici di persone</t>
    </r>
  </si>
  <si>
    <r>
      <rPr>
        <b/>
        <i/>
        <sz val="10"/>
        <rFont val="Frutiger 45 Light"/>
        <family val="2"/>
      </rPr>
      <t>AutoPostale</t>
    </r>
  </si>
  <si>
    <r>
      <rPr>
        <sz val="10"/>
        <rFont val="Frutiger 45 Light"/>
        <family val="2"/>
      </rPr>
      <t>Ricavi d’esercizio</t>
    </r>
  </si>
  <si>
    <r>
      <rPr>
        <sz val="10"/>
        <rFont val="Frutiger 45 Light"/>
        <family val="2"/>
      </rPr>
      <t>2.7, 2.8</t>
    </r>
  </si>
  <si>
    <r>
      <rPr>
        <sz val="10"/>
        <rFont val="Frutiger 45 Light"/>
        <family val="2"/>
      </rPr>
      <t>conseguiti all’estero</t>
    </r>
  </si>
  <si>
    <r>
      <rPr>
        <sz val="10"/>
        <rFont val="Frutiger 45 Light"/>
        <family val="2"/>
      </rPr>
      <t>2.7, 2.8</t>
    </r>
  </si>
  <si>
    <r>
      <rPr>
        <sz val="10"/>
        <rFont val="Frutiger 45 Light"/>
        <family val="2"/>
      </rPr>
      <t>Risultato d’esercizio</t>
    </r>
  </si>
  <si>
    <r>
      <rPr>
        <sz val="10"/>
        <rFont val="Frutiger 45 Light"/>
        <family val="2"/>
      </rPr>
      <t>2.7, 2.8</t>
    </r>
  </si>
  <si>
    <r>
      <rPr>
        <b/>
        <i/>
        <sz val="10"/>
        <rFont val="Frutiger 45 Light"/>
        <family val="2"/>
      </rPr>
      <t>– Altro</t>
    </r>
  </si>
  <si>
    <r>
      <rPr>
        <b/>
        <i/>
        <sz val="10"/>
        <rFont val="Frutiger 45 Light"/>
        <family val="2"/>
      </rPr>
      <t>Altro</t>
    </r>
  </si>
  <si>
    <r>
      <rPr>
        <sz val="10"/>
        <rFont val="Frutiger 45 Light"/>
        <family val="2"/>
      </rPr>
      <t>Ricavi d’esercizio</t>
    </r>
  </si>
  <si>
    <r>
      <rPr>
        <sz val="10"/>
        <rFont val="Frutiger 45 Light"/>
        <family val="2"/>
      </rPr>
      <t>2.7, 2.8</t>
    </r>
  </si>
  <si>
    <r>
      <rPr>
        <sz val="10"/>
        <rFont val="Frutiger 45 Light"/>
        <family val="2"/>
      </rPr>
      <t>Risultato d’esercizio</t>
    </r>
  </si>
  <si>
    <r>
      <rPr>
        <sz val="10"/>
        <rFont val="Frutiger 45 Light"/>
        <family val="2"/>
      </rPr>
      <t>2.7, 2.8</t>
    </r>
  </si>
  <si>
    <r>
      <rPr>
        <sz val="9"/>
        <rFont val="Frutiger 45 Light"/>
        <family val="2"/>
      </rPr>
      <t>1) In conformità con il segmento 2 nel rapporto finanziario, quindi estero = incl. traffico transfrontaliero</t>
    </r>
  </si>
  <si>
    <r>
      <rPr>
        <sz val="9"/>
        <rFont val="Frutiger 45 Light"/>
        <family val="2"/>
      </rPr>
      <t>2) Il servizio riservato consiste nelle prestazioni del servizio postale di base offerte esclusivamente dalla Posta e che essa è tenuta ad erogare. Il servizio riservato corrisponde al settore protetto da monopolio.</t>
    </r>
  </si>
  <si>
    <r>
      <rPr>
        <sz val="9"/>
        <rFont val="Frutiger 45 Light"/>
        <family val="2"/>
      </rPr>
      <t>3) Il Post Value Added (PVA) è un’unità di misura assoluta (in mln di CHF) che indica quale valore aggiunto ha raggiunto l’intera azienda o risp. un segmento. Viene generato del valore aggiunto quando il risultato aziendale adattato alle imposte supera la remunerazione degli interessi del capitale investito.</t>
    </r>
  </si>
  <si>
    <r>
      <rPr>
        <sz val="9"/>
        <rFont val="Frutiger 45 Light"/>
        <family val="2"/>
      </rPr>
      <t>4) Valori dell’anno precedente adattati</t>
    </r>
  </si>
  <si>
    <r>
      <rPr>
        <sz val="9"/>
        <rFont val="Frutiger 45 Light"/>
        <family val="2"/>
      </rPr>
      <t>5) Nel 2007 alcune società del gruppo dei segmenti PostMail (DocumentServices AG, SwissSign AG) e PostLogistics (yellowworld AG) sono state assegnate al segmento Swiss Post Solutions.</t>
    </r>
  </si>
  <si>
    <r>
      <rPr>
        <sz val="9"/>
        <rFont val="Frutiger 45 Light"/>
        <family val="2"/>
      </rPr>
      <t>6) Valori 2013 normalizzati</t>
    </r>
  </si>
  <si>
    <t>Mio. CHF</t>
  </si>
  <si>
    <t>Mio. CHF</t>
  </si>
  <si>
    <t>% des Betriebsertrags</t>
  </si>
  <si>
    <t>Mio. CHF</t>
  </si>
  <si>
    <t>% des Betriebsertrags</t>
  </si>
  <si>
    <t>Mio. CHF</t>
  </si>
  <si>
    <t>Mio. CHF</t>
  </si>
  <si>
    <t>Mio. CHF</t>
  </si>
  <si>
    <t>%</t>
  </si>
  <si>
    <t>Mio. CHF</t>
  </si>
  <si>
    <t>% des Betriebsergebnisses</t>
  </si>
  <si>
    <t>Mio. CHF</t>
  </si>
  <si>
    <t>Mio. CHF</t>
  </si>
  <si>
    <t>Mio. CHF</t>
  </si>
  <si>
    <t>Mio. CHF</t>
  </si>
  <si>
    <t>%</t>
  </si>
  <si>
    <t>Mio. CHF</t>
  </si>
  <si>
    <t>Mio. CHF</t>
  </si>
  <si>
    <t>Mio. CHF</t>
  </si>
  <si>
    <t>Mio. CHF</t>
  </si>
  <si>
    <t>%</t>
  </si>
  <si>
    <t>Mio. CHF</t>
  </si>
  <si>
    <t>Mio. CHF</t>
  </si>
  <si>
    <t>Mio. CHF</t>
  </si>
  <si>
    <t>Mio. CHF</t>
  </si>
  <si>
    <t>Mio. CHF</t>
  </si>
  <si>
    <t>Mio. CHF</t>
  </si>
  <si>
    <t>Mio. CHF</t>
  </si>
  <si>
    <t>%</t>
  </si>
  <si>
    <t>Mio. CHF</t>
  </si>
  <si>
    <t>Mio. CHF</t>
  </si>
  <si>
    <t>Mio. CHF</t>
  </si>
  <si>
    <r>
      <rPr>
        <u/>
        <sz val="10"/>
        <color rgb="FF0000FF"/>
        <rFont val="Frutiger 45 Light"/>
        <family val="2"/>
      </rPr>
      <t>indietro</t>
    </r>
  </si>
  <si>
    <r>
      <rPr>
        <b/>
        <sz val="10"/>
        <rFont val="Frutiger 45 Light"/>
        <family val="2"/>
      </rPr>
      <t>Finanziamento</t>
    </r>
  </si>
  <si>
    <r>
      <rPr>
        <sz val="10"/>
        <rFont val="Frutiger 45 Light"/>
        <family val="2"/>
      </rPr>
      <t>Note a piè di pagina</t>
    </r>
  </si>
  <si>
    <r>
      <rPr>
        <sz val="10"/>
        <rFont val="Frutiger 45 Light"/>
        <family val="2"/>
      </rPr>
      <t>Indice GRI</t>
    </r>
  </si>
  <si>
    <r>
      <rPr>
        <sz val="10"/>
        <rFont val="Frutiger 45 Light"/>
        <family val="2"/>
      </rPr>
      <t>Totale di bilancio</t>
    </r>
  </si>
  <si>
    <r>
      <rPr>
        <sz val="10"/>
        <rFont val="Frutiger 45 Light"/>
        <family val="2"/>
      </rPr>
      <t>mln di CHF</t>
    </r>
  </si>
  <si>
    <r>
      <rPr>
        <sz val="10"/>
        <rFont val="Frutiger 45 Light"/>
        <family val="2"/>
      </rPr>
      <t>depositi dei clienti PostFinance</t>
    </r>
  </si>
  <si>
    <r>
      <rPr>
        <sz val="10"/>
        <rFont val="Frutiger 45 Light"/>
        <family val="2"/>
      </rPr>
      <t>mln di CHF</t>
    </r>
  </si>
  <si>
    <r>
      <rPr>
        <sz val="10"/>
        <rFont val="Frutiger 45 Light"/>
        <family val="2"/>
      </rPr>
      <t>percentuale del totale di bilancio</t>
    </r>
  </si>
  <si>
    <r>
      <rPr>
        <sz val="10"/>
        <rFont val="Frutiger 45 Light"/>
        <family val="2"/>
      </rPr>
      <t>%</t>
    </r>
  </si>
  <si>
    <r>
      <rPr>
        <sz val="10"/>
        <rFont val="Frutiger 45 Light"/>
        <family val="2"/>
      </rPr>
      <t>Capitale proprio</t>
    </r>
  </si>
  <si>
    <r>
      <rPr>
        <sz val="10"/>
        <rFont val="Frutiger 45 Light"/>
        <family val="2"/>
      </rPr>
      <t>mln di CHF</t>
    </r>
  </si>
  <si>
    <r>
      <rPr>
        <u/>
        <sz val="10"/>
        <color rgb="FF0000FF"/>
        <rFont val="Frutiger 45 Light"/>
        <family val="2"/>
      </rPr>
      <t>indietro</t>
    </r>
  </si>
  <si>
    <r>
      <rPr>
        <b/>
        <sz val="10"/>
        <rFont val="Frutiger 45 Light"/>
        <family val="2"/>
      </rPr>
      <t>Cash flow e investimenti</t>
    </r>
  </si>
  <si>
    <r>
      <rPr>
        <sz val="10"/>
        <rFont val="Frutiger 45 Light"/>
        <family val="2"/>
      </rPr>
      <t>Note a piè di pagina</t>
    </r>
  </si>
  <si>
    <r>
      <rPr>
        <sz val="10"/>
        <rFont val="Frutiger 45 Light"/>
        <family val="2"/>
      </rPr>
      <t>Indice GRI</t>
    </r>
  </si>
  <si>
    <r>
      <rPr>
        <sz val="10"/>
        <rFont val="Frutiger 45 Light"/>
        <family val="2"/>
      </rPr>
      <t>Cash flow</t>
    </r>
  </si>
  <si>
    <r>
      <rPr>
        <sz val="10"/>
        <rFont val="Frutiger 45 Light"/>
        <family val="2"/>
      </rPr>
      <t>mln di CHF</t>
    </r>
  </si>
  <si>
    <r>
      <rPr>
        <sz val="10"/>
        <rFont val="Frutiger 45 Light"/>
        <family val="2"/>
      </rPr>
      <t>n.d.</t>
    </r>
  </si>
  <si>
    <r>
      <rPr>
        <sz val="10"/>
        <rFont val="Frutiger 45 Light"/>
        <family val="2"/>
      </rPr>
      <t>n.d.</t>
    </r>
  </si>
  <si>
    <r>
      <rPr>
        <sz val="10"/>
        <rFont val="Frutiger 45 Light"/>
        <family val="2"/>
      </rPr>
      <t>Investimenti</t>
    </r>
  </si>
  <si>
    <r>
      <rPr>
        <sz val="10"/>
        <rFont val="Frutiger 45 Light"/>
        <family val="2"/>
      </rPr>
      <t>mln di CHF</t>
    </r>
  </si>
  <si>
    <r>
      <rPr>
        <sz val="10"/>
        <rFont val="Frutiger 45 Light"/>
        <family val="2"/>
      </rPr>
      <t xml:space="preserve">   altre immobilizzazioni materiali e immateriali</t>
    </r>
  </si>
  <si>
    <r>
      <rPr>
        <sz val="10"/>
        <rFont val="Frutiger 45 Light"/>
        <family val="2"/>
      </rPr>
      <t>mln di CHF</t>
    </r>
  </si>
  <si>
    <r>
      <rPr>
        <sz val="10"/>
        <rFont val="Frutiger 45 Light"/>
        <family val="2"/>
      </rPr>
      <t xml:space="preserve">   stabilimenti</t>
    </r>
  </si>
  <si>
    <r>
      <rPr>
        <sz val="10"/>
        <rFont val="Frutiger 45 Light"/>
        <family val="2"/>
      </rPr>
      <t>mln di CHF</t>
    </r>
  </si>
  <si>
    <r>
      <rPr>
        <sz val="10"/>
        <rFont val="Frutiger 45 Light"/>
        <family val="2"/>
      </rPr>
      <t>-</t>
    </r>
  </si>
  <si>
    <r>
      <rPr>
        <sz val="10"/>
        <rFont val="Frutiger 45 Light"/>
        <family val="2"/>
      </rPr>
      <t>immobili mantenuti come immobilizzazioni finanziarie</t>
    </r>
  </si>
  <si>
    <r>
      <rPr>
        <sz val="10"/>
        <rFont val="Frutiger 45 Light"/>
        <family val="2"/>
      </rPr>
      <t>mln di CHF</t>
    </r>
  </si>
  <si>
    <r>
      <rPr>
        <sz val="10"/>
        <rFont val="Frutiger 45 Light"/>
        <family val="2"/>
      </rPr>
      <t xml:space="preserve">   partecipazioni</t>
    </r>
  </si>
  <si>
    <r>
      <rPr>
        <sz val="10"/>
        <rFont val="Frutiger 45 Light"/>
        <family val="2"/>
      </rPr>
      <t>mln di CHF</t>
    </r>
  </si>
  <si>
    <r>
      <rPr>
        <sz val="10"/>
        <rFont val="Frutiger 45 Light"/>
        <family val="2"/>
      </rPr>
      <t>Quota di investimenti autofinanziati</t>
    </r>
  </si>
  <si>
    <r>
      <rPr>
        <sz val="10"/>
        <rFont val="Frutiger 45 Light"/>
        <family val="2"/>
      </rPr>
      <t>%</t>
    </r>
  </si>
  <si>
    <r>
      <rPr>
        <vertAlign val="superscript"/>
        <sz val="10"/>
        <rFont val="Frutiger 45 Light"/>
        <family val="2"/>
      </rPr>
      <t>1)</t>
    </r>
    <r>
      <rPr>
        <sz val="10"/>
        <rFont val="Frutiger 45 Light"/>
        <family val="2"/>
      </rPr>
      <t xml:space="preserve"> Il cash flow 2013 e 2012 presentato prende ora in considerazione le variazioni delle voci relative ai servizi finanziari (PostFinance).</t>
    </r>
  </si>
  <si>
    <r>
      <rPr>
        <u/>
        <sz val="10"/>
        <color rgb="FF0000FF"/>
        <rFont val="Frutiger 45 Light"/>
        <family val="2"/>
      </rPr>
      <t>indietro</t>
    </r>
  </si>
  <si>
    <r>
      <rPr>
        <b/>
        <sz val="10"/>
        <rFont val="Frutiger 45 Light"/>
        <family val="2"/>
      </rPr>
      <t>Valore del marchio</t>
    </r>
  </si>
  <si>
    <r>
      <rPr>
        <sz val="10"/>
        <rFont val="Frutiger 45 Light"/>
        <family val="2"/>
      </rPr>
      <t>Note a piè di pagina</t>
    </r>
  </si>
  <si>
    <r>
      <rPr>
        <sz val="10"/>
        <rFont val="Frutiger 45 Light"/>
        <family val="2"/>
      </rPr>
      <t>Indice GRI</t>
    </r>
  </si>
  <si>
    <r>
      <rPr>
        <sz val="10"/>
        <rFont val="Frutiger 45 Light"/>
        <family val="2"/>
      </rPr>
      <t>Valore monetario del marchio Posta</t>
    </r>
  </si>
  <si>
    <r>
      <rPr>
        <sz val="10"/>
        <rFont val="Frutiger 45 Light"/>
        <family val="2"/>
      </rPr>
      <t>mln di CHF</t>
    </r>
  </si>
  <si>
    <r>
      <rPr>
        <sz val="10"/>
        <rFont val="Frutiger 45 Light"/>
        <family val="2"/>
      </rPr>
      <t>n.d.</t>
    </r>
  </si>
  <si>
    <r>
      <rPr>
        <sz val="10"/>
        <rFont val="Frutiger 45 Light"/>
        <family val="2"/>
      </rPr>
      <t>n.d.</t>
    </r>
  </si>
  <si>
    <r>
      <rPr>
        <sz val="10"/>
        <rFont val="Frutiger 45 Light"/>
        <family val="2"/>
      </rPr>
      <t xml:space="preserve">   parte del marchio principale «La Posta»</t>
    </r>
  </si>
  <si>
    <r>
      <rPr>
        <sz val="10"/>
        <rFont val="Frutiger 45 Light"/>
        <family val="2"/>
      </rPr>
      <t>%</t>
    </r>
  </si>
  <si>
    <r>
      <rPr>
        <sz val="10"/>
        <rFont val="Frutiger 45 Light"/>
        <family val="2"/>
      </rPr>
      <t>1, 2</t>
    </r>
  </si>
  <si>
    <r>
      <rPr>
        <sz val="10"/>
        <rFont val="Frutiger 45 Light"/>
        <family val="2"/>
      </rPr>
      <t>n.d.</t>
    </r>
  </si>
  <si>
    <r>
      <rPr>
        <sz val="10"/>
        <rFont val="Frutiger 45 Light"/>
        <family val="2"/>
      </rPr>
      <t>n.d.</t>
    </r>
  </si>
  <si>
    <r>
      <rPr>
        <sz val="10"/>
        <rFont val="Frutiger 45 Light"/>
        <family val="2"/>
      </rPr>
      <t xml:space="preserve">   parte dei sottomarchi «PostFinance» e «AutoPostale»</t>
    </r>
  </si>
  <si>
    <r>
      <rPr>
        <sz val="10"/>
        <rFont val="Frutiger 45 Light"/>
        <family val="2"/>
      </rPr>
      <t>%</t>
    </r>
  </si>
  <si>
    <r>
      <rPr>
        <sz val="10"/>
        <rFont val="Frutiger 45 Light"/>
        <family val="2"/>
      </rPr>
      <t>1, 2</t>
    </r>
  </si>
  <si>
    <r>
      <rPr>
        <sz val="10"/>
        <rFont val="Frutiger 45 Light"/>
        <family val="2"/>
      </rPr>
      <t>n.d.</t>
    </r>
  </si>
  <si>
    <r>
      <rPr>
        <sz val="10"/>
        <rFont val="Frutiger 45 Light"/>
        <family val="2"/>
      </rPr>
      <t>n.d.</t>
    </r>
  </si>
  <si>
    <r>
      <rPr>
        <sz val="9"/>
        <rFont val="Frutiger 45 Light"/>
        <family val="2"/>
      </rPr>
      <t>1)</t>
    </r>
    <r>
      <rPr>
        <sz val="9"/>
        <rFont val="Frutiger 45 Light"/>
        <family val="2"/>
      </rPr>
      <t xml:space="preserve"> Dal 2008 integrazione di PostMail e PostLogistics nel marchio principale; ciò significa che la parte dei sottomarchi comprende ormai soltanto PostFinance e AutoPostale.</t>
    </r>
  </si>
  <si>
    <r>
      <rPr>
        <sz val="9"/>
        <rFont val="Frutiger 45 Light"/>
        <family val="2"/>
      </rPr>
      <t>2) Dal 2012 i valori monetari del marchio non sono più rilevati.</t>
    </r>
  </si>
  <si>
    <r>
      <rPr>
        <u/>
        <sz val="10"/>
        <color rgb="FF0000FF"/>
        <rFont val="Frutiger 45 Light"/>
        <family val="2"/>
      </rPr>
      <t>indietro</t>
    </r>
  </si>
  <si>
    <r>
      <rPr>
        <b/>
        <sz val="10"/>
        <rFont val="Frutiger 45 Light"/>
        <family val="2"/>
      </rPr>
      <t>Soddisfazione della clientela</t>
    </r>
  </si>
  <si>
    <r>
      <rPr>
        <sz val="10"/>
        <rFont val="Frutiger 45 Light"/>
        <family val="2"/>
      </rPr>
      <t>Note a piè di pagina</t>
    </r>
  </si>
  <si>
    <r>
      <rPr>
        <sz val="10"/>
        <rFont val="Frutiger 45 Light"/>
        <family val="2"/>
      </rPr>
      <t>Indice GRI</t>
    </r>
  </si>
  <si>
    <r>
      <rPr>
        <b/>
        <sz val="10"/>
        <rFont val="Frutiger 45 Light"/>
        <family val="2"/>
      </rPr>
      <t>Clienti privati</t>
    </r>
  </si>
  <si>
    <r>
      <rPr>
        <sz val="10"/>
        <rFont val="Frutiger 45 Light"/>
        <family val="2"/>
      </rPr>
      <t>Uffici postali Clienti privati</t>
    </r>
  </si>
  <si>
    <r>
      <rPr>
        <sz val="10"/>
        <rFont val="Frutiger 45 Light"/>
        <family val="2"/>
      </rPr>
      <t>indice</t>
    </r>
  </si>
  <si>
    <r>
      <rPr>
        <sz val="10"/>
        <rFont val="Frutiger 45 Light"/>
        <family val="2"/>
      </rPr>
      <t>PR5</t>
    </r>
  </si>
  <si>
    <r>
      <rPr>
        <sz val="10"/>
        <rFont val="Frutiger 45 Light"/>
        <family val="2"/>
      </rPr>
      <t>Uffici postali PMI</t>
    </r>
  </si>
  <si>
    <r>
      <rPr>
        <sz val="10"/>
        <rFont val="Frutiger 45 Light"/>
        <family val="2"/>
      </rPr>
      <t>indice</t>
    </r>
  </si>
  <si>
    <r>
      <rPr>
        <sz val="10"/>
        <rFont val="Frutiger 45 Light"/>
        <family val="2"/>
      </rPr>
      <t>PR5</t>
    </r>
  </si>
  <si>
    <r>
      <rPr>
        <sz val="10"/>
        <rFont val="Frutiger 45 Light"/>
        <family val="2"/>
      </rPr>
      <t>PostFinance</t>
    </r>
  </si>
  <si>
    <r>
      <rPr>
        <sz val="10"/>
        <rFont val="Frutiger 45 Light"/>
        <family val="2"/>
      </rPr>
      <t>indice</t>
    </r>
  </si>
  <si>
    <r>
      <rPr>
        <sz val="10"/>
        <rFont val="Frutiger 45 Light"/>
        <family val="2"/>
      </rPr>
      <t>PR5</t>
    </r>
  </si>
  <si>
    <r>
      <rPr>
        <sz val="10"/>
        <rFont val="Frutiger 45 Light"/>
        <family val="2"/>
      </rPr>
      <t>AutoPostale, turisti</t>
    </r>
  </si>
  <si>
    <r>
      <rPr>
        <sz val="10"/>
        <rFont val="Frutiger 45 Light"/>
        <family val="2"/>
      </rPr>
      <t>indice</t>
    </r>
  </si>
  <si>
    <r>
      <rPr>
        <sz val="10"/>
        <rFont val="Frutiger 45 Light"/>
        <family val="2"/>
      </rPr>
      <t>1, 4</t>
    </r>
  </si>
  <si>
    <r>
      <rPr>
        <sz val="10"/>
        <rFont val="Frutiger 45 Light"/>
        <family val="2"/>
      </rPr>
      <t>PR5</t>
    </r>
  </si>
  <si>
    <r>
      <rPr>
        <sz val="10"/>
        <rFont val="Frutiger 45 Light"/>
        <family val="2"/>
      </rPr>
      <t>AutoPostale, pendolari</t>
    </r>
  </si>
  <si>
    <r>
      <rPr>
        <sz val="10"/>
        <rFont val="Frutiger 45 Light"/>
        <family val="2"/>
      </rPr>
      <t>indice</t>
    </r>
  </si>
  <si>
    <r>
      <rPr>
        <sz val="10"/>
        <rFont val="Frutiger 45 Light"/>
        <family val="2"/>
      </rPr>
      <t>1, 4</t>
    </r>
  </si>
  <si>
    <r>
      <rPr>
        <sz val="10"/>
        <rFont val="Frutiger 45 Light"/>
        <family val="2"/>
      </rPr>
      <t>PR5</t>
    </r>
  </si>
  <si>
    <r>
      <rPr>
        <b/>
        <sz val="10"/>
        <rFont val="Frutiger 45 Light"/>
        <family val="2"/>
      </rPr>
      <t>Clienti commerciali</t>
    </r>
  </si>
  <si>
    <r>
      <rPr>
        <sz val="10"/>
        <rFont val="Frutiger 45 Light"/>
        <family val="2"/>
      </rPr>
      <t>PostMail</t>
    </r>
  </si>
  <si>
    <r>
      <rPr>
        <sz val="10"/>
        <rFont val="Frutiger 45 Light"/>
        <family val="2"/>
      </rPr>
      <t>indice</t>
    </r>
  </si>
  <si>
    <r>
      <rPr>
        <sz val="10"/>
        <rFont val="Frutiger 45 Light"/>
        <family val="2"/>
      </rPr>
      <t>1, 2</t>
    </r>
  </si>
  <si>
    <r>
      <rPr>
        <sz val="10"/>
        <rFont val="Frutiger 45 Light"/>
        <family val="2"/>
      </rPr>
      <t>PR5</t>
    </r>
  </si>
  <si>
    <r>
      <rPr>
        <sz val="10"/>
        <rFont val="Frutiger 45 Light"/>
        <family val="2"/>
      </rPr>
      <t>PostLogistics</t>
    </r>
  </si>
  <si>
    <r>
      <rPr>
        <sz val="10"/>
        <rFont val="Frutiger 45 Light"/>
        <family val="2"/>
      </rPr>
      <t>indice</t>
    </r>
  </si>
  <si>
    <r>
      <rPr>
        <sz val="10"/>
        <rFont val="Frutiger 45 Light"/>
        <family val="2"/>
      </rPr>
      <t>1, 3</t>
    </r>
  </si>
  <si>
    <r>
      <rPr>
        <sz val="10"/>
        <rFont val="Frutiger 45 Light"/>
        <family val="2"/>
      </rPr>
      <t>PR5</t>
    </r>
  </si>
  <si>
    <r>
      <rPr>
        <sz val="10"/>
        <rFont val="Frutiger 45 Light"/>
        <family val="2"/>
      </rPr>
      <t>Swiss Post International</t>
    </r>
  </si>
  <si>
    <r>
      <rPr>
        <sz val="10"/>
        <rFont val="Frutiger 45 Light"/>
        <family val="2"/>
      </rPr>
      <t>indice</t>
    </r>
  </si>
  <si>
    <r>
      <rPr>
        <sz val="10"/>
        <rFont val="Frutiger 45 Light"/>
        <family val="2"/>
      </rPr>
      <t>1, 6</t>
    </r>
  </si>
  <si>
    <r>
      <rPr>
        <sz val="10"/>
        <rFont val="Frutiger 45 Light"/>
        <family val="2"/>
      </rPr>
      <t>PR5</t>
    </r>
  </si>
  <si>
    <r>
      <rPr>
        <sz val="10"/>
        <rFont val="Frutiger 45 Light"/>
        <family val="2"/>
      </rPr>
      <t>n.d.</t>
    </r>
  </si>
  <si>
    <r>
      <rPr>
        <sz val="10"/>
        <rFont val="Frutiger 45 Light"/>
        <family val="2"/>
      </rPr>
      <t xml:space="preserve">   lettere</t>
    </r>
  </si>
  <si>
    <r>
      <rPr>
        <sz val="10"/>
        <rFont val="Frutiger 45 Light"/>
        <family val="2"/>
      </rPr>
      <t>indice</t>
    </r>
  </si>
  <si>
    <r>
      <rPr>
        <sz val="10"/>
        <rFont val="Frutiger 45 Light"/>
        <family val="2"/>
      </rPr>
      <t>1, 6</t>
    </r>
  </si>
  <si>
    <r>
      <rPr>
        <sz val="10"/>
        <rFont val="Frutiger 45 Light"/>
        <family val="2"/>
      </rPr>
      <t>PR5</t>
    </r>
  </si>
  <si>
    <r>
      <rPr>
        <sz val="10"/>
        <rFont val="Frutiger 45 Light"/>
        <family val="2"/>
      </rPr>
      <t>n.d.</t>
    </r>
  </si>
  <si>
    <r>
      <rPr>
        <sz val="10"/>
        <rFont val="Frutiger 45 Light"/>
        <family val="2"/>
      </rPr>
      <t xml:space="preserve">   pacchi</t>
    </r>
  </si>
  <si>
    <r>
      <rPr>
        <sz val="10"/>
        <rFont val="Frutiger 45 Light"/>
        <family val="2"/>
      </rPr>
      <t>indice</t>
    </r>
  </si>
  <si>
    <r>
      <rPr>
        <sz val="10"/>
        <rFont val="Frutiger 45 Light"/>
        <family val="2"/>
      </rPr>
      <t>1, 6</t>
    </r>
  </si>
  <si>
    <r>
      <rPr>
        <sz val="10"/>
        <rFont val="Frutiger 45 Light"/>
        <family val="2"/>
      </rPr>
      <t>PR5</t>
    </r>
  </si>
  <si>
    <r>
      <rPr>
        <sz val="10"/>
        <rFont val="Frutiger 45 Light"/>
        <family val="2"/>
      </rPr>
      <t>n.d.</t>
    </r>
  </si>
  <si>
    <r>
      <rPr>
        <sz val="10"/>
        <rFont val="Frutiger 45 Light"/>
        <family val="2"/>
      </rPr>
      <t>Swiss Post Solutions</t>
    </r>
  </si>
  <si>
    <r>
      <rPr>
        <sz val="10"/>
        <rFont val="Frutiger 45 Light"/>
        <family val="2"/>
      </rPr>
      <t>indice</t>
    </r>
  </si>
  <si>
    <r>
      <rPr>
        <sz val="10"/>
        <rFont val="Frutiger 45 Light"/>
        <family val="2"/>
      </rPr>
      <t>1, 5</t>
    </r>
  </si>
  <si>
    <r>
      <rPr>
        <sz val="10"/>
        <rFont val="Frutiger 45 Light"/>
        <family val="2"/>
      </rPr>
      <t>PR5</t>
    </r>
  </si>
  <si>
    <r>
      <rPr>
        <sz val="10"/>
        <rFont val="Frutiger 45 Light"/>
        <family val="2"/>
      </rPr>
      <t>PostFinance</t>
    </r>
  </si>
  <si>
    <r>
      <rPr>
        <sz val="10"/>
        <rFont val="Frutiger 45 Light"/>
        <family val="2"/>
      </rPr>
      <t>indice</t>
    </r>
  </si>
  <si>
    <r>
      <rPr>
        <sz val="10"/>
        <rFont val="Frutiger 45 Light"/>
        <family val="2"/>
      </rPr>
      <t>PR5</t>
    </r>
  </si>
  <si>
    <r>
      <rPr>
        <sz val="9"/>
        <rFont val="Frutiger 45 Light"/>
        <family val="2"/>
      </rPr>
      <t>1) Il rilevamento della soddisfazione della clientela chiede ogni anno ai clienti qual è il loro grado di soddisfazione nei confronti dei servizi della Posta. I risultati sono rappresentati in un valore indicizzato.</t>
    </r>
  </si>
  <si>
    <r>
      <rPr>
        <sz val="9"/>
        <rFont val="Frutiger 45 Light"/>
        <family val="2"/>
      </rPr>
      <t>2) Posta CH SA senza le società del gruppo in Svizzera e all’estero</t>
    </r>
  </si>
  <si>
    <r>
      <rPr>
        <sz val="9"/>
        <rFont val="Frutiger 45 Light"/>
        <family val="2"/>
      </rPr>
      <t>3)</t>
    </r>
    <r>
      <rPr>
        <sz val="9"/>
        <rFont val="Frutiger 45 Light"/>
        <family val="2"/>
      </rPr>
      <t xml:space="preserve"> La soddisfazione della clientela nei confronti dell’unità del gruppo PostLogistics è stata misurata per la prima volta nel 2007; i valori degli anni precedenti si riferiscono alla vecchia unità PostaPacchi.</t>
    </r>
  </si>
  <si>
    <r>
      <rPr>
        <sz val="9"/>
        <rFont val="Frutiger 45 Light"/>
        <family val="2"/>
      </rPr>
      <t>4) Gruppo Svizzera</t>
    </r>
  </si>
  <si>
    <r>
      <rPr>
        <sz val="9"/>
        <rFont val="Frutiger 45 Light"/>
        <family val="2"/>
      </rPr>
      <t>5) La soddisfazione della clientela nei confronti dell’unità del gruppo Swiss Post Solutions è stata indicata per la prima volta nel 2009; i valori degli anni precedenti si riferiscono all’unità SKL (incl. la sezione Gestione della clientela strategica) nonché, per gli anni 2005-2007, alla sezione Gestione della clientela strategica.</t>
    </r>
  </si>
  <si>
    <r>
      <rPr>
        <sz val="9"/>
        <rFont val="Frutiger 45 Light"/>
        <family val="2"/>
      </rPr>
      <t>6) Dall’anno 2012 Swiss Post International non è più un segmento a sé stante. Dal 1° gennaio 2012 i valori sono stati trasferiti alle unità PostMail e PostLogistics.</t>
    </r>
  </si>
  <si>
    <r>
      <rPr>
        <u/>
        <sz val="10"/>
        <color rgb="FF0000FF"/>
        <rFont val="Frutiger 45 Light"/>
        <family val="2"/>
      </rPr>
      <t>indietro</t>
    </r>
  </si>
  <si>
    <r>
      <rPr>
        <b/>
        <sz val="10"/>
        <rFont val="Frutiger 45 Light"/>
        <family val="2"/>
      </rPr>
      <t>Indice della posta-lettere</t>
    </r>
  </si>
  <si>
    <r>
      <rPr>
        <sz val="10"/>
        <rFont val="Frutiger 45 Light"/>
        <family val="2"/>
      </rPr>
      <t>Note a piè di pagina</t>
    </r>
  </si>
  <si>
    <r>
      <rPr>
        <sz val="10"/>
        <rFont val="Frutiger 45 Light"/>
        <family val="2"/>
      </rPr>
      <t>Indice GRI</t>
    </r>
  </si>
  <si>
    <r>
      <rPr>
        <sz val="10"/>
        <rFont val="Frutiger 45 Light"/>
        <family val="2"/>
      </rPr>
      <t>Norvegia</t>
    </r>
  </si>
  <si>
    <r>
      <rPr>
        <sz val="10"/>
        <rFont val="Frutiger 45 Light"/>
        <family val="2"/>
      </rPr>
      <t>indice</t>
    </r>
  </si>
  <si>
    <r>
      <rPr>
        <sz val="10"/>
        <rFont val="Frutiger 45 Light"/>
        <family val="2"/>
      </rPr>
      <t>Italia</t>
    </r>
  </si>
  <si>
    <r>
      <rPr>
        <sz val="10"/>
        <rFont val="Frutiger 45 Light"/>
        <family val="2"/>
      </rPr>
      <t>indice</t>
    </r>
  </si>
  <si>
    <r>
      <rPr>
        <sz val="10"/>
        <rFont val="Frutiger 45 Light"/>
        <family val="2"/>
      </rPr>
      <t>Danimarca</t>
    </r>
  </si>
  <si>
    <r>
      <rPr>
        <sz val="10"/>
        <rFont val="Frutiger 45 Light"/>
        <family val="2"/>
      </rPr>
      <t>indice</t>
    </r>
  </si>
  <si>
    <r>
      <rPr>
        <sz val="10"/>
        <rFont val="Frutiger 45 Light"/>
        <family val="2"/>
      </rPr>
      <t>Svezia</t>
    </r>
  </si>
  <si>
    <r>
      <rPr>
        <sz val="10"/>
        <rFont val="Frutiger 45 Light"/>
        <family val="2"/>
      </rPr>
      <t>indice</t>
    </r>
  </si>
  <si>
    <r>
      <rPr>
        <sz val="10"/>
        <rFont val="Frutiger 45 Light"/>
        <family val="2"/>
      </rPr>
      <t>Paesi Bassi</t>
    </r>
  </si>
  <si>
    <r>
      <rPr>
        <sz val="10"/>
        <rFont val="Frutiger 45 Light"/>
        <family val="2"/>
      </rPr>
      <t>indice</t>
    </r>
  </si>
  <si>
    <r>
      <rPr>
        <sz val="10"/>
        <rFont val="Frutiger 45 Light"/>
        <family val="2"/>
      </rPr>
      <t>Belgio</t>
    </r>
  </si>
  <si>
    <r>
      <rPr>
        <sz val="10"/>
        <rFont val="Frutiger 45 Light"/>
        <family val="2"/>
      </rPr>
      <t>indice</t>
    </r>
  </si>
  <si>
    <r>
      <rPr>
        <sz val="10"/>
        <rFont val="Frutiger 45 Light"/>
        <family val="2"/>
      </rPr>
      <t>Francia</t>
    </r>
  </si>
  <si>
    <r>
      <rPr>
        <sz val="10"/>
        <rFont val="Frutiger 45 Light"/>
        <family val="2"/>
      </rPr>
      <t>indice</t>
    </r>
  </si>
  <si>
    <r>
      <rPr>
        <sz val="10"/>
        <rFont val="Frutiger 45 Light"/>
        <family val="2"/>
      </rPr>
      <t>Finlandia</t>
    </r>
  </si>
  <si>
    <r>
      <rPr>
        <sz val="10"/>
        <rFont val="Frutiger 45 Light"/>
        <family val="2"/>
      </rPr>
      <t>indice</t>
    </r>
  </si>
  <si>
    <r>
      <rPr>
        <sz val="10"/>
        <rFont val="Frutiger 45 Light"/>
        <family val="2"/>
      </rPr>
      <t>Austria</t>
    </r>
  </si>
  <si>
    <r>
      <rPr>
        <sz val="10"/>
        <rFont val="Frutiger 45 Light"/>
        <family val="2"/>
      </rPr>
      <t>indice</t>
    </r>
  </si>
  <si>
    <r>
      <rPr>
        <sz val="10"/>
        <rFont val="Frutiger 45 Light"/>
        <family val="2"/>
      </rPr>
      <t>Germania</t>
    </r>
  </si>
  <si>
    <r>
      <rPr>
        <sz val="10"/>
        <rFont val="Frutiger 45 Light"/>
        <family val="2"/>
      </rPr>
      <t>indice</t>
    </r>
  </si>
  <si>
    <r>
      <rPr>
        <sz val="10"/>
        <rFont val="Frutiger 45 Light"/>
        <family val="2"/>
      </rPr>
      <t>Svizzera</t>
    </r>
  </si>
  <si>
    <r>
      <rPr>
        <sz val="10"/>
        <rFont val="Frutiger 45 Light"/>
        <family val="2"/>
      </rPr>
      <t>indice</t>
    </r>
  </si>
  <si>
    <r>
      <rPr>
        <sz val="10"/>
        <rFont val="Frutiger 45 Light"/>
        <family val="2"/>
      </rPr>
      <t>Gran Bretagna</t>
    </r>
  </si>
  <si>
    <r>
      <rPr>
        <sz val="10"/>
        <rFont val="Frutiger 45 Light"/>
        <family val="2"/>
      </rPr>
      <t>indice</t>
    </r>
  </si>
  <si>
    <r>
      <rPr>
        <sz val="10"/>
        <rFont val="Frutiger 45 Light"/>
        <family val="2"/>
      </rPr>
      <t>Irlanda</t>
    </r>
  </si>
  <si>
    <r>
      <rPr>
        <sz val="10"/>
        <rFont val="Frutiger 45 Light"/>
        <family val="2"/>
      </rPr>
      <t>indice</t>
    </r>
  </si>
  <si>
    <r>
      <rPr>
        <sz val="10"/>
        <rFont val="Frutiger 45 Light"/>
        <family val="2"/>
      </rPr>
      <t>Portogallo</t>
    </r>
  </si>
  <si>
    <r>
      <rPr>
        <sz val="10"/>
        <rFont val="Frutiger 45 Light"/>
        <family val="2"/>
      </rPr>
      <t>indice</t>
    </r>
  </si>
  <si>
    <r>
      <rPr>
        <sz val="10"/>
        <rFont val="Frutiger 45 Light"/>
        <family val="2"/>
      </rPr>
      <t>Spagna</t>
    </r>
  </si>
  <si>
    <r>
      <rPr>
        <sz val="10"/>
        <rFont val="Frutiger 45 Light"/>
        <family val="2"/>
      </rPr>
      <t>indice</t>
    </r>
  </si>
  <si>
    <r>
      <rPr>
        <b/>
        <sz val="10"/>
        <rFont val="Frutiger 45 Light"/>
        <family val="2"/>
      </rPr>
      <t>Indice della posta-lettere rettificato in base al potere d’acquisto</t>
    </r>
  </si>
  <si>
    <r>
      <rPr>
        <sz val="10"/>
        <rFont val="Frutiger 45 Light"/>
        <family val="2"/>
      </rPr>
      <t>Italia</t>
    </r>
  </si>
  <si>
    <r>
      <rPr>
        <sz val="10"/>
        <rFont val="Frutiger 45 Light"/>
        <family val="2"/>
      </rPr>
      <t>indice</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</si>
  <si>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</si>
  <si>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</si>
  <si>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</si>
  <si>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Norvegia</t>
    </r>
  </si>
  <si>
    <r>
      <rPr>
        <sz val="10"/>
        <rFont val="Frutiger 45 Light"/>
        <family val="2"/>
      </rPr>
      <t>indice</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</si>
  <si>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</si>
  <si>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</si>
  <si>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</si>
  <si>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Paesi Bassi</t>
    </r>
  </si>
  <si>
    <r>
      <rPr>
        <sz val="10"/>
        <rFont val="Frutiger 45 Light"/>
        <family val="2"/>
      </rPr>
      <t>indice</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</si>
  <si>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</si>
  <si>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</si>
  <si>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</si>
  <si>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Danimarca</t>
    </r>
  </si>
  <si>
    <r>
      <rPr>
        <sz val="10"/>
        <rFont val="Frutiger 45 Light"/>
        <family val="2"/>
      </rPr>
      <t>indice</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</si>
  <si>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</si>
  <si>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</si>
  <si>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</si>
  <si>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Belgio</t>
    </r>
  </si>
  <si>
    <r>
      <rPr>
        <sz val="10"/>
        <rFont val="Frutiger 45 Light"/>
        <family val="2"/>
      </rPr>
      <t>indice</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</si>
  <si>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</si>
  <si>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</si>
  <si>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</si>
  <si>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Francia</t>
    </r>
  </si>
  <si>
    <r>
      <rPr>
        <sz val="10"/>
        <rFont val="Frutiger 45 Light"/>
        <family val="2"/>
      </rPr>
      <t>indice</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</si>
  <si>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</si>
  <si>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</si>
  <si>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</si>
  <si>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Svezia</t>
    </r>
  </si>
  <si>
    <r>
      <rPr>
        <sz val="10"/>
        <rFont val="Frutiger 45 Light"/>
        <family val="2"/>
      </rPr>
      <t>indice</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</si>
  <si>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</si>
  <si>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</si>
  <si>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</si>
  <si>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Portogallo</t>
    </r>
  </si>
  <si>
    <r>
      <rPr>
        <sz val="10"/>
        <rFont val="Frutiger 45 Light"/>
        <family val="2"/>
      </rPr>
      <t>indice</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</si>
  <si>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</si>
  <si>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</si>
  <si>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</si>
  <si>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Germania</t>
    </r>
  </si>
  <si>
    <r>
      <rPr>
        <sz val="10"/>
        <rFont val="Frutiger 45 Light"/>
        <family val="2"/>
      </rPr>
      <t>indice</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</si>
  <si>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</si>
  <si>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</si>
  <si>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</si>
  <si>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Austria</t>
    </r>
  </si>
  <si>
    <r>
      <rPr>
        <sz val="10"/>
        <rFont val="Frutiger 45 Light"/>
        <family val="2"/>
      </rPr>
      <t>indice</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</si>
  <si>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</si>
  <si>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</si>
  <si>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</si>
  <si>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Finlandia</t>
    </r>
  </si>
  <si>
    <r>
      <rPr>
        <sz val="10"/>
        <rFont val="Frutiger 45 Light"/>
        <family val="2"/>
      </rPr>
      <t>indice</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</si>
  <si>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</si>
  <si>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</si>
  <si>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</si>
  <si>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Gran Bretagna</t>
    </r>
  </si>
  <si>
    <r>
      <rPr>
        <sz val="10"/>
        <rFont val="Frutiger 45 Light"/>
        <family val="2"/>
      </rPr>
      <t>indice</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</si>
  <si>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</si>
  <si>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</si>
  <si>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</si>
  <si>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Irlanda</t>
    </r>
  </si>
  <si>
    <r>
      <rPr>
        <sz val="10"/>
        <rFont val="Frutiger 45 Light"/>
        <family val="2"/>
      </rPr>
      <t>indice</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</si>
  <si>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</si>
  <si>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</si>
  <si>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</si>
  <si>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Spagna</t>
    </r>
  </si>
  <si>
    <r>
      <rPr>
        <sz val="10"/>
        <rFont val="Frutiger 45 Light"/>
        <family val="2"/>
      </rPr>
      <t>indice</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</si>
  <si>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</si>
  <si>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</si>
  <si>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</si>
  <si>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Svizzera</t>
    </r>
  </si>
  <si>
    <r>
      <rPr>
        <sz val="10"/>
        <rFont val="Frutiger 45 Light"/>
        <family val="2"/>
      </rPr>
      <t>indice</t>
    </r>
  </si>
  <si>
    <r>
      <rPr>
        <sz val="10"/>
        <rFont val="Frutiger 45 Light"/>
        <family val="2"/>
      </rPr>
      <t>n.d.</t>
    </r>
  </si>
  <si>
    <r>
      <rPr>
        <sz val="10"/>
        <rFont val="Frutiger 45 Light"/>
        <family val="2"/>
      </rPr>
      <t>n.d.</t>
    </r>
  </si>
  <si>
    <r>
      <rPr>
        <sz val="10"/>
        <rFont val="Frutiger 45 Light"/>
        <family val="2"/>
      </rPr>
      <t>n.d.</t>
    </r>
  </si>
  <si>
    <r>
      <rPr>
        <b/>
        <sz val="10"/>
        <rFont val="Frutiger 45 Light"/>
        <family val="2"/>
      </rPr>
      <t>Indice della posta-pacchi</t>
    </r>
  </si>
  <si>
    <r>
      <rPr>
        <sz val="10"/>
        <rFont val="Frutiger 45 Light"/>
        <family val="2"/>
      </rPr>
      <t>Svezia</t>
    </r>
  </si>
  <si>
    <r>
      <rPr>
        <sz val="10"/>
        <rFont val="Frutiger 45 Light"/>
        <family val="2"/>
      </rPr>
      <t>indice</t>
    </r>
  </si>
  <si>
    <r>
      <rPr>
        <sz val="10"/>
        <rFont val="Frutiger 45 Light"/>
        <family val="2"/>
      </rPr>
      <t>Norvegia</t>
    </r>
  </si>
  <si>
    <r>
      <rPr>
        <sz val="10"/>
        <rFont val="Frutiger 45 Light"/>
        <family val="2"/>
      </rPr>
      <t>indice</t>
    </r>
  </si>
  <si>
    <r>
      <rPr>
        <sz val="10"/>
        <rFont val="Frutiger 45 Light"/>
        <family val="2"/>
      </rPr>
      <t>Finlandia</t>
    </r>
  </si>
  <si>
    <r>
      <rPr>
        <sz val="10"/>
        <rFont val="Frutiger 45 Light"/>
        <family val="2"/>
      </rPr>
      <t>indice</t>
    </r>
  </si>
  <si>
    <r>
      <rPr>
        <sz val="10"/>
        <rFont val="Frutiger 45 Light"/>
        <family val="2"/>
      </rPr>
      <t>Danimarca</t>
    </r>
  </si>
  <si>
    <r>
      <rPr>
        <sz val="10"/>
        <rFont val="Frutiger 45 Light"/>
        <family val="2"/>
      </rPr>
      <t>indice</t>
    </r>
  </si>
  <si>
    <r>
      <rPr>
        <sz val="10"/>
        <rFont val="Frutiger 45 Light"/>
        <family val="2"/>
      </rPr>
      <t>Italia</t>
    </r>
  </si>
  <si>
    <r>
      <rPr>
        <sz val="10"/>
        <rFont val="Frutiger 45 Light"/>
        <family val="2"/>
      </rPr>
      <t>indice</t>
    </r>
  </si>
  <si>
    <r>
      <rPr>
        <sz val="10"/>
        <rFont val="Frutiger 45 Light"/>
        <family val="2"/>
      </rPr>
      <t>Irlanda</t>
    </r>
  </si>
  <si>
    <r>
      <rPr>
        <sz val="10"/>
        <rFont val="Frutiger 45 Light"/>
        <family val="2"/>
      </rPr>
      <t>indice</t>
    </r>
  </si>
  <si>
    <r>
      <rPr>
        <sz val="10"/>
        <rFont val="Frutiger 45 Light"/>
        <family val="2"/>
      </rPr>
      <t>Spagna</t>
    </r>
  </si>
  <si>
    <r>
      <rPr>
        <sz val="10"/>
        <rFont val="Frutiger 45 Light"/>
        <family val="2"/>
      </rPr>
      <t>indice</t>
    </r>
  </si>
  <si>
    <r>
      <rPr>
        <sz val="10"/>
        <rFont val="Frutiger 45 Light"/>
        <family val="2"/>
      </rPr>
      <t>Francia</t>
    </r>
  </si>
  <si>
    <r>
      <rPr>
        <sz val="10"/>
        <rFont val="Frutiger 45 Light"/>
        <family val="2"/>
      </rPr>
      <t>indice</t>
    </r>
  </si>
  <si>
    <r>
      <rPr>
        <sz val="10"/>
        <rFont val="Frutiger 45 Light"/>
        <family val="2"/>
      </rPr>
      <t>Portogallo</t>
    </r>
  </si>
  <si>
    <r>
      <rPr>
        <sz val="10"/>
        <rFont val="Frutiger 45 Light"/>
        <family val="2"/>
      </rPr>
      <t>indice</t>
    </r>
  </si>
  <si>
    <r>
      <rPr>
        <sz val="10"/>
        <rFont val="Frutiger 45 Light"/>
        <family val="2"/>
      </rPr>
      <t>Gran Bretagna</t>
    </r>
  </si>
  <si>
    <r>
      <rPr>
        <sz val="10"/>
        <rFont val="Frutiger 45 Light"/>
        <family val="2"/>
      </rPr>
      <t>indice</t>
    </r>
  </si>
  <si>
    <r>
      <rPr>
        <sz val="10"/>
        <rFont val="Frutiger 45 Light"/>
        <family val="2"/>
      </rPr>
      <t>Paesi Bassi</t>
    </r>
  </si>
  <si>
    <r>
      <rPr>
        <sz val="10"/>
        <rFont val="Frutiger 45 Light"/>
        <family val="2"/>
      </rPr>
      <t>indice</t>
    </r>
  </si>
  <si>
    <r>
      <rPr>
        <sz val="10"/>
        <rFont val="Frutiger 45 Light"/>
        <family val="2"/>
      </rPr>
      <t>Belgio</t>
    </r>
  </si>
  <si>
    <r>
      <rPr>
        <sz val="10"/>
        <rFont val="Frutiger 45 Light"/>
        <family val="2"/>
      </rPr>
      <t>indice</t>
    </r>
  </si>
  <si>
    <r>
      <rPr>
        <sz val="10"/>
        <rFont val="Frutiger 45 Light"/>
        <family val="2"/>
      </rPr>
      <t>Svizzera</t>
    </r>
  </si>
  <si>
    <r>
      <rPr>
        <sz val="10"/>
        <rFont val="Frutiger 45 Light"/>
        <family val="2"/>
      </rPr>
      <t>indice</t>
    </r>
  </si>
  <si>
    <r>
      <rPr>
        <sz val="10"/>
        <rFont val="Frutiger 45 Light"/>
        <family val="2"/>
      </rPr>
      <t>Austria</t>
    </r>
  </si>
  <si>
    <r>
      <rPr>
        <sz val="10"/>
        <rFont val="Frutiger 45 Light"/>
        <family val="2"/>
      </rPr>
      <t>indice</t>
    </r>
  </si>
  <si>
    <r>
      <rPr>
        <sz val="10"/>
        <rFont val="Frutiger 45 Light"/>
        <family val="2"/>
      </rPr>
      <t>Germania</t>
    </r>
  </si>
  <si>
    <r>
      <rPr>
        <sz val="10"/>
        <rFont val="Frutiger 45 Light"/>
        <family val="2"/>
      </rPr>
      <t>indice</t>
    </r>
  </si>
  <si>
    <r>
      <rPr>
        <b/>
        <sz val="10"/>
        <rFont val="Frutiger 45 Light"/>
        <family val="2"/>
      </rPr>
      <t>Indice della posta-pacchi rettificato in base al potere d’acquisto</t>
    </r>
  </si>
  <si>
    <r>
      <rPr>
        <sz val="10"/>
        <rFont val="Frutiger 45 Light"/>
        <family val="2"/>
      </rPr>
      <t>Svezia</t>
    </r>
  </si>
  <si>
    <r>
      <rPr>
        <sz val="10"/>
        <rFont val="Frutiger 45 Light"/>
        <family val="2"/>
      </rPr>
      <t>indice</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</si>
  <si>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</si>
  <si>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</si>
  <si>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</si>
  <si>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Finlandia</t>
    </r>
  </si>
  <si>
    <r>
      <rPr>
        <sz val="10"/>
        <rFont val="Frutiger 45 Light"/>
        <family val="2"/>
      </rPr>
      <t>indice</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</si>
  <si>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</si>
  <si>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</si>
  <si>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</si>
  <si>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Norvegia</t>
    </r>
  </si>
  <si>
    <r>
      <rPr>
        <sz val="10"/>
        <rFont val="Frutiger 45 Light"/>
        <family val="2"/>
      </rPr>
      <t>indice</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</si>
  <si>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</si>
  <si>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</si>
  <si>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</si>
  <si>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Italia</t>
    </r>
  </si>
  <si>
    <r>
      <rPr>
        <sz val="10"/>
        <rFont val="Frutiger 45 Light"/>
        <family val="2"/>
      </rPr>
      <t>indice</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</si>
  <si>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</si>
  <si>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</si>
  <si>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</si>
  <si>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Danimarca</t>
    </r>
  </si>
  <si>
    <r>
      <rPr>
        <sz val="10"/>
        <rFont val="Frutiger 45 Light"/>
        <family val="2"/>
      </rPr>
      <t>indice</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</si>
  <si>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</si>
  <si>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</si>
  <si>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</si>
  <si>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Spagna</t>
    </r>
  </si>
  <si>
    <r>
      <rPr>
        <sz val="10"/>
        <rFont val="Frutiger 45 Light"/>
        <family val="2"/>
      </rPr>
      <t>indice</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</si>
  <si>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</si>
  <si>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</si>
  <si>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</si>
  <si>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Irlanda</t>
    </r>
  </si>
  <si>
    <r>
      <rPr>
        <sz val="10"/>
        <rFont val="Frutiger 45 Light"/>
        <family val="2"/>
      </rPr>
      <t>indice</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</si>
  <si>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</si>
  <si>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</si>
  <si>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</si>
  <si>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Portogallo</t>
    </r>
  </si>
  <si>
    <r>
      <rPr>
        <sz val="10"/>
        <rFont val="Frutiger 45 Light"/>
        <family val="2"/>
      </rPr>
      <t>indice</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</si>
  <si>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</si>
  <si>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</si>
  <si>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</si>
  <si>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Francia</t>
    </r>
  </si>
  <si>
    <r>
      <rPr>
        <sz val="10"/>
        <rFont val="Frutiger 45 Light"/>
        <family val="2"/>
      </rPr>
      <t>indice</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</si>
  <si>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</si>
  <si>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</si>
  <si>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</si>
  <si>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Gran Bretagna</t>
    </r>
  </si>
  <si>
    <r>
      <rPr>
        <sz val="10"/>
        <rFont val="Frutiger 45 Light"/>
        <family val="2"/>
      </rPr>
      <t>indice</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</si>
  <si>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</si>
  <si>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</si>
  <si>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</si>
  <si>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Paesi Bassi</t>
    </r>
  </si>
  <si>
    <r>
      <rPr>
        <sz val="10"/>
        <rFont val="Frutiger 45 Light"/>
        <family val="2"/>
      </rPr>
      <t>indice</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</si>
  <si>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</si>
  <si>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</si>
  <si>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</si>
  <si>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Belgio</t>
    </r>
  </si>
  <si>
    <r>
      <rPr>
        <sz val="10"/>
        <rFont val="Frutiger 45 Light"/>
        <family val="2"/>
      </rPr>
      <t>indice</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</si>
  <si>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</si>
  <si>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</si>
  <si>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</si>
  <si>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Germania</t>
    </r>
  </si>
  <si>
    <r>
      <rPr>
        <sz val="10"/>
        <rFont val="Frutiger 45 Light"/>
        <family val="2"/>
      </rPr>
      <t>indice</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</si>
  <si>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</si>
  <si>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</si>
  <si>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</si>
  <si>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Austria</t>
    </r>
  </si>
  <si>
    <r>
      <rPr>
        <sz val="10"/>
        <rFont val="Frutiger 45 Light"/>
        <family val="2"/>
      </rPr>
      <t>indice</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</si>
  <si>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</si>
  <si>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</si>
  <si>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</si>
  <si>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Svizzera</t>
    </r>
  </si>
  <si>
    <r>
      <rPr>
        <sz val="10"/>
        <rFont val="Frutiger 45 Light"/>
        <family val="2"/>
      </rPr>
      <t>indice</t>
    </r>
  </si>
  <si>
    <r>
      <rPr>
        <sz val="10"/>
        <rFont val="Frutiger 45 Light"/>
        <family val="2"/>
      </rPr>
      <t>n.d.</t>
    </r>
  </si>
  <si>
    <r>
      <rPr>
        <sz val="10"/>
        <rFont val="Frutiger 45 Light"/>
        <family val="2"/>
      </rPr>
      <t>n.d.</t>
    </r>
  </si>
  <si>
    <r>
      <rPr>
        <sz val="10"/>
        <rFont val="Frutiger 45 Light"/>
        <family val="2"/>
      </rPr>
      <t>n.d.</t>
    </r>
  </si>
  <si>
    <r>
      <rPr>
        <sz val="9"/>
        <rFont val="Frutiger 45 Light"/>
        <family val="2"/>
      </rPr>
      <t>1) Il BPI si basa sul paniere di tutte le categorie di lettere offerte dalla Posta, ovvero pondera le singole tipologie a seconda della frequenza con cui i consumatori svizzeri le spediscono. Per il confronto nei singoli paesi si fa riferimento ai prezzi (rettificati in base al corso di cambio) dell’(ex) azienda postale statale (giorno di riferimento: 1° novembre 2013). Svizzera = 100</t>
    </r>
  </si>
  <si>
    <r>
      <rPr>
        <sz val="9"/>
        <rFont val="Frutiger 45 Light"/>
        <family val="2"/>
      </rPr>
      <t>2) L’indice della posta-pacchi contempla pacchi delle categorie «PostPac Priority» e «PostPac Economy» delle fasce di peso da 1 a 20 kg. Esso pondera le singole tipologie di pacchi a seconda della frequenza con cui i consumatori svizzeri li spediscono. Per il confronto nei singoli paesi si fa riferimento ai prezzi (rettificati in base al corso di cambio) dell’(ex) azienda postale statale (giorno di riferimento: 1° novembre 2013). Svizzera = 100</t>
    </r>
  </si>
  <si>
    <r>
      <rPr>
        <u/>
        <sz val="10"/>
        <color rgb="FF0000FF"/>
        <rFont val="Frutiger 45 Light"/>
        <family val="2"/>
      </rPr>
      <t>indietro</t>
    </r>
  </si>
  <si>
    <r>
      <rPr>
        <b/>
        <sz val="10"/>
        <rFont val="Frutiger 45 Light"/>
        <family val="2"/>
      </rPr>
      <t>Tempi di consegna</t>
    </r>
    <r>
      <rPr>
        <b/>
        <sz val="10"/>
        <rFont val="Frutiger 45 Light"/>
        <family val="2"/>
      </rPr>
      <t>: invii giunti a destinazione puntualmente</t>
    </r>
  </si>
  <si>
    <r>
      <rPr>
        <sz val="10"/>
        <rFont val="Frutiger 45 Light"/>
        <family val="2"/>
      </rPr>
      <t>Note a piè di pagina</t>
    </r>
  </si>
  <si>
    <r>
      <rPr>
        <sz val="10"/>
        <rFont val="Frutiger 45 Light"/>
        <family val="2"/>
      </rPr>
      <t>Indice GRI</t>
    </r>
  </si>
  <si>
    <r>
      <rPr>
        <b/>
        <sz val="10"/>
        <rFont val="Frutiger 45 Light"/>
        <family val="2"/>
      </rPr>
      <t>Lettere Svizzera</t>
    </r>
  </si>
  <si>
    <r>
      <rPr>
        <sz val="10"/>
        <rFont val="Frutiger 45 Light"/>
        <family val="2"/>
      </rPr>
      <t>Posta A</t>
    </r>
  </si>
  <si>
    <r>
      <rPr>
        <sz val="10"/>
        <rFont val="Frutiger 45 Light"/>
        <family val="2"/>
      </rPr>
      <t>% degli invii</t>
    </r>
  </si>
  <si>
    <r>
      <rPr>
        <sz val="10"/>
        <rFont val="Frutiger 45 Light"/>
        <family val="2"/>
      </rPr>
      <t>Posta B</t>
    </r>
  </si>
  <si>
    <r>
      <rPr>
        <sz val="10"/>
        <rFont val="Frutiger 45 Light"/>
        <family val="2"/>
      </rPr>
      <t>% degli invii</t>
    </r>
  </si>
  <si>
    <r>
      <rPr>
        <b/>
        <sz val="10"/>
        <rFont val="Frutiger 45 Light"/>
        <family val="2"/>
      </rPr>
      <t>Pacchi Svizzera</t>
    </r>
  </si>
  <si>
    <r>
      <rPr>
        <sz val="10"/>
        <rFont val="Frutiger 45 Light"/>
        <family val="2"/>
      </rPr>
      <t>PostPac Priority</t>
    </r>
  </si>
  <si>
    <r>
      <rPr>
        <sz val="10"/>
        <rFont val="Frutiger 45 Light"/>
        <family val="2"/>
      </rPr>
      <t>% degli invii</t>
    </r>
  </si>
  <si>
    <r>
      <rPr>
        <sz val="10"/>
        <rFont val="Frutiger 45 Light"/>
        <family val="2"/>
      </rPr>
      <t>PostPac Economy</t>
    </r>
  </si>
  <si>
    <r>
      <rPr>
        <sz val="10"/>
        <rFont val="Frutiger 45 Light"/>
        <family val="2"/>
      </rPr>
      <t>% degli invii</t>
    </r>
  </si>
  <si>
    <r>
      <rPr>
        <b/>
        <sz val="10"/>
        <rFont val="Frutiger 45 Light"/>
        <family val="2"/>
      </rPr>
      <t>Lettere import/export</t>
    </r>
  </si>
  <si>
    <r>
      <rPr>
        <sz val="10"/>
        <rFont val="Frutiger 45 Light"/>
        <family val="2"/>
      </rPr>
      <t>Rispetto dei tempi di consegna posta-lettere internazionale (import)</t>
    </r>
  </si>
  <si>
    <r>
      <rPr>
        <sz val="10"/>
        <rFont val="Frutiger 45 Light"/>
        <family val="2"/>
      </rPr>
      <t>% degli invii</t>
    </r>
  </si>
  <si>
    <r>
      <rPr>
        <sz val="10"/>
        <rFont val="Frutiger 45 Light"/>
        <family val="2"/>
      </rPr>
      <t>3, 4</t>
    </r>
  </si>
  <si>
    <r>
      <rPr>
        <sz val="10"/>
        <rFont val="Frutiger 45 Light"/>
        <family val="2"/>
      </rPr>
      <t>n.d.</t>
    </r>
  </si>
  <si>
    <r>
      <rPr>
        <sz val="10"/>
        <rFont val="Frutiger 45 Light"/>
        <family val="2"/>
      </rPr>
      <t>Rispetto dei tempi di consegna posta-lettere internazionale (export)</t>
    </r>
  </si>
  <si>
    <r>
      <rPr>
        <sz val="10"/>
        <rFont val="Frutiger 45 Light"/>
        <family val="2"/>
      </rPr>
      <t>% degli invii</t>
    </r>
  </si>
  <si>
    <r>
      <rPr>
        <sz val="10"/>
        <rFont val="Frutiger 45 Light"/>
        <family val="2"/>
      </rPr>
      <t>3, 4</t>
    </r>
  </si>
  <si>
    <r>
      <rPr>
        <sz val="10"/>
        <rFont val="Frutiger 45 Light"/>
        <family val="2"/>
      </rPr>
      <t>n.d.</t>
    </r>
  </si>
  <si>
    <r>
      <rPr>
        <sz val="9"/>
        <rFont val="Frutiger 45 Light"/>
        <family val="2"/>
      </rPr>
      <t>1)</t>
    </r>
    <r>
      <rPr>
        <sz val="9"/>
        <rFont val="Frutiger 45 Light"/>
        <family val="2"/>
      </rPr>
      <t xml:space="preserve"> Gli invii giungono a destinazione puntualmente quando vengono recapitati al destinatario il giorno successivo nel caso della Posta A o entro il terzo giorno lavorativo successivo all’impostazione nel caso della Posta B.</t>
    </r>
  </si>
  <si>
    <r>
      <rPr>
        <sz val="9"/>
        <rFont val="Frutiger 45 Light"/>
        <family val="2"/>
      </rPr>
      <t>2)</t>
    </r>
    <r>
      <rPr>
        <sz val="9"/>
        <rFont val="Frutiger 45 Light"/>
        <family val="2"/>
      </rPr>
      <t xml:space="preserve"> Dal 2008 integrazione di PostMail e PostLogistics nel marchio principale; ciò significa che la parte dei sottomarchi comprende ormai soltanto PostFinance e AutoPostale.</t>
    </r>
  </si>
  <si>
    <r>
      <rPr>
        <sz val="9"/>
        <rFont val="Frutiger 45 Light"/>
        <family val="2"/>
      </rPr>
      <t>3) Il rispetto dei tempi di consegna nell’import significa un termine di recapito I +1 giorno.</t>
    </r>
  </si>
  <si>
    <r>
      <rPr>
        <sz val="9"/>
        <rFont val="Frutiger 45 Light"/>
        <family val="2"/>
      </rPr>
      <t>4) Dall’anno 2012 Swiss Post International non è più un segmento a sé stante. Dal 1° gennaio 2012 i valori sono stati trasferiti alle unità PostMail e PostLogistics.</t>
    </r>
  </si>
  <si>
    <r>
      <rPr>
        <u/>
        <sz val="10"/>
        <color rgb="FF0000FF"/>
        <rFont val="Frutiger 45 Light"/>
        <family val="2"/>
      </rPr>
      <t>indietro</t>
    </r>
  </si>
  <si>
    <r>
      <rPr>
        <b/>
        <sz val="10"/>
        <rFont val="Frutiger 45 Light"/>
        <family val="2"/>
      </rPr>
      <t>Trattamento puntuale delle ricevute di pagamento (PostFinance)</t>
    </r>
  </si>
  <si>
    <r>
      <rPr>
        <sz val="10"/>
        <rFont val="Frutiger 45 Light"/>
        <family val="2"/>
      </rPr>
      <t>Note a piè di pagina</t>
    </r>
  </si>
  <si>
    <r>
      <rPr>
        <sz val="10"/>
        <rFont val="Frutiger 45 Light"/>
        <family val="2"/>
      </rPr>
      <t>Indice GRI</t>
    </r>
  </si>
  <si>
    <r>
      <rPr>
        <sz val="10"/>
        <rFont val="Frutiger 45 Light"/>
        <family val="2"/>
      </rPr>
      <t>Trattamento puntuale di ricevute di pagamento di uffici postali</t>
    </r>
  </si>
  <si>
    <r>
      <rPr>
        <sz val="10"/>
        <rFont val="Frutiger 45 Light"/>
        <family val="2"/>
      </rPr>
      <t>%</t>
    </r>
  </si>
  <si>
    <r>
      <rPr>
        <sz val="10"/>
        <rFont val="Frutiger 45 Light"/>
        <family val="2"/>
      </rPr>
      <t>Trattamento puntuale di ricevute di ordini di pagamento</t>
    </r>
  </si>
  <si>
    <r>
      <rPr>
        <sz val="10"/>
        <rFont val="Frutiger 45 Light"/>
        <family val="2"/>
      </rPr>
      <t>%</t>
    </r>
  </si>
  <si>
    <r>
      <rPr>
        <sz val="10"/>
        <rFont val="Frutiger 45 Light"/>
        <family val="2"/>
      </rPr>
      <t>Trattamento puntuale di ricevute di pagamento di uffici postali SCHAPO</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</si>
  <si>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</si>
  <si>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</si>
  <si>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</si>
  <si>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</si>
  <si>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</si>
  <si>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</si>
  <si>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9"/>
        <rFont val="Frutiger 45 Light"/>
        <family val="2"/>
      </rPr>
      <t>1) Trattamento puntuale: gli ordini di pagamento scritti vengono elaborati lo stesso giorno in cui giungono per posta a un Operations Center di PostFinance. I pagamenti effettuati a uno sportello postale vengono elaborati il giorno lavorativo consecutivo al versamento all’ufficio postale.</t>
    </r>
  </si>
  <si>
    <r>
      <rPr>
        <u/>
        <sz val="10"/>
        <color rgb="FF0000FF"/>
        <rFont val="Frutiger 45 Light"/>
        <family val="2"/>
      </rPr>
      <t>indietro</t>
    </r>
  </si>
  <si>
    <r>
      <rPr>
        <b/>
        <sz val="10"/>
        <rFont val="Frutiger 45 Light"/>
        <family val="2"/>
      </rPr>
      <t>Tempi di attesa allo sportello prima di essere serviti</t>
    </r>
  </si>
  <si>
    <r>
      <rPr>
        <sz val="10"/>
        <rFont val="Frutiger 45 Light"/>
        <family val="2"/>
      </rPr>
      <t>Note a piè di pagina</t>
    </r>
  </si>
  <si>
    <r>
      <rPr>
        <sz val="10"/>
        <rFont val="Frutiger 45 Light"/>
        <family val="2"/>
      </rPr>
      <t>Indice GRI</t>
    </r>
  </si>
  <si>
    <r>
      <rPr>
        <sz val="10"/>
        <rFont val="Frutiger 45 Light"/>
        <family val="2"/>
      </rPr>
      <t>Fino a 7 minuti</t>
    </r>
  </si>
  <si>
    <r>
      <rPr>
        <sz val="10"/>
        <rFont val="Frutiger 45 Light"/>
        <family val="2"/>
      </rPr>
      <t>numero di clienti in %</t>
    </r>
  </si>
  <si>
    <r>
      <rPr>
        <sz val="10"/>
        <rFont val="Frutiger 45 Light"/>
        <family val="2"/>
      </rPr>
      <t>Fino a 10 minuti</t>
    </r>
  </si>
  <si>
    <r>
      <rPr>
        <sz val="10"/>
        <rFont val="Frutiger 45 Light"/>
        <family val="2"/>
      </rPr>
      <t>numero di clienti in %</t>
    </r>
  </si>
  <si>
    <r>
      <rPr>
        <sz val="9"/>
        <rFont val="Frutiger 45 Light"/>
        <family val="2"/>
      </rPr>
      <t>1) I tempi di attesa vengono rilevati dall’unità Rete postale e vendita in 257 uffici postali con l’ausilio del sistema ticket.</t>
    </r>
  </si>
  <si>
    <r>
      <rPr>
        <u/>
        <sz val="10"/>
        <color rgb="FF0000FF"/>
        <rFont val="Frutiger 45 Light"/>
        <family val="2"/>
      </rPr>
      <t>indietro</t>
    </r>
  </si>
  <si>
    <r>
      <rPr>
        <b/>
        <sz val="10"/>
        <rFont val="Frutiger 45 Light"/>
        <family val="2"/>
      </rPr>
      <t>Uffici postali</t>
    </r>
  </si>
  <si>
    <r>
      <rPr>
        <sz val="10"/>
        <rFont val="Frutiger 45 Light"/>
        <family val="2"/>
      </rPr>
      <t>Note a piè di pagina</t>
    </r>
  </si>
  <si>
    <r>
      <rPr>
        <sz val="10"/>
        <rFont val="Frutiger 45 Light"/>
        <family val="2"/>
      </rPr>
      <t>Indice GRI</t>
    </r>
  </si>
  <si>
    <r>
      <rPr>
        <sz val="10"/>
        <rFont val="Frutiger 45 Light"/>
        <family val="2"/>
      </rPr>
      <t>Numero di uffici postali e agenzie</t>
    </r>
  </si>
  <si>
    <r>
      <rPr>
        <sz val="10"/>
        <rFont val="Frutiger 45 Light"/>
        <family val="2"/>
      </rPr>
      <t>numero</t>
    </r>
  </si>
  <si>
    <r>
      <rPr>
        <sz val="10"/>
        <rFont val="Frutiger 45 Light"/>
        <family val="2"/>
      </rPr>
      <t>EC8</t>
    </r>
  </si>
  <si>
    <r>
      <rPr>
        <sz val="10"/>
        <rFont val="Frutiger 45 Light"/>
        <family val="2"/>
      </rPr>
      <t>uffici postali con traffico dei pagamenti</t>
    </r>
  </si>
  <si>
    <r>
      <rPr>
        <sz val="10"/>
        <rFont val="Frutiger 45 Light"/>
        <family val="2"/>
      </rPr>
      <t>numero</t>
    </r>
  </si>
  <si>
    <r>
      <rPr>
        <sz val="10"/>
        <rFont val="Frutiger 45 Light"/>
        <family val="2"/>
      </rPr>
      <t>EC8</t>
    </r>
  </si>
  <si>
    <r>
      <rPr>
        <sz val="10"/>
        <rFont val="Frutiger 45 Light"/>
        <family val="2"/>
      </rPr>
      <t>uffici postali senza traffico dei pagamenti</t>
    </r>
  </si>
  <si>
    <r>
      <rPr>
        <sz val="10"/>
        <rFont val="Frutiger 45 Light"/>
        <family val="2"/>
      </rPr>
      <t>numero</t>
    </r>
  </si>
  <si>
    <r>
      <rPr>
        <sz val="10"/>
        <rFont val="Frutiger 45 Light"/>
        <family val="2"/>
      </rPr>
      <t>EC8</t>
    </r>
  </si>
  <si>
    <r>
      <rPr>
        <sz val="10"/>
        <rFont val="Frutiger 45 Light"/>
        <family val="2"/>
      </rPr>
      <t>agenzie con traffico dei pagamenti</t>
    </r>
  </si>
  <si>
    <r>
      <rPr>
        <sz val="10"/>
        <rFont val="Frutiger 45 Light"/>
        <family val="2"/>
      </rPr>
      <t>numero</t>
    </r>
  </si>
  <si>
    <r>
      <rPr>
        <sz val="10"/>
        <rFont val="Frutiger 45 Light"/>
        <family val="2"/>
      </rPr>
      <t>EC8</t>
    </r>
  </si>
  <si>
    <r>
      <rPr>
        <sz val="10"/>
        <rFont val="Frutiger 45 Light"/>
        <family val="2"/>
      </rPr>
      <t>agenzie senza traffico dei pagamenti</t>
    </r>
  </si>
  <si>
    <r>
      <rPr>
        <sz val="10"/>
        <rFont val="Frutiger 45 Light"/>
        <family val="2"/>
      </rPr>
      <t>numero</t>
    </r>
  </si>
  <si>
    <r>
      <rPr>
        <sz val="10"/>
        <rFont val="Frutiger 45 Light"/>
        <family val="2"/>
      </rPr>
      <t>EC8</t>
    </r>
  </si>
  <si>
    <r>
      <rPr>
        <sz val="10"/>
        <rFont val="Frutiger 45 Light"/>
        <family val="2"/>
      </rPr>
      <t>fermate PostMobil</t>
    </r>
  </si>
  <si>
    <r>
      <rPr>
        <sz val="10"/>
        <rFont val="Frutiger 45 Light"/>
        <family val="2"/>
      </rPr>
      <t>numero</t>
    </r>
  </si>
  <si>
    <r>
      <rPr>
        <sz val="10"/>
        <rFont val="Frutiger 45 Light"/>
        <family val="2"/>
      </rPr>
      <t>EC8</t>
    </r>
  </si>
  <si>
    <r>
      <rPr>
        <sz val="10"/>
        <rFont val="Frutiger 45 Light"/>
        <family val="2"/>
      </rPr>
      <t>Servizio a domicilio</t>
    </r>
  </si>
  <si>
    <r>
      <rPr>
        <sz val="10"/>
        <rFont val="Frutiger 45 Light"/>
        <family val="2"/>
      </rPr>
      <t>località</t>
    </r>
  </si>
  <si>
    <r>
      <rPr>
        <sz val="10"/>
        <rFont val="Frutiger 45 Light"/>
        <family val="2"/>
      </rPr>
      <t>EC8</t>
    </r>
  </si>
  <si>
    <r>
      <rPr>
        <sz val="9"/>
        <rFont val="Frutiger 45 Light"/>
        <family val="2"/>
      </rPr>
      <t>1) Gli uffici postali e le agenzie sono locali fisici accessibili al pubblico nei quali vengono offerte prestazioni postali.</t>
    </r>
  </si>
  <si>
    <r>
      <rPr>
        <sz val="9"/>
        <rFont val="Frutiger 45 Light"/>
        <family val="2"/>
      </rPr>
      <t>2) Un ufficio postale in senso stretto è un locale fisico accessibile al pubblico gestito dalla Posta nel quale vengono offerte prestazioni postali. Esistono uffici postali con o senza servizi di pagamento.</t>
    </r>
  </si>
  <si>
    <r>
      <rPr>
        <sz val="9"/>
        <rFont val="Frutiger 45 Light"/>
        <family val="2"/>
      </rPr>
      <t>3) Un’agenzia è un locale fisico accessibile al pubblico gestito da un partner della Posta nel quale vengono offerte prestazioni postali. Esistono agenzie con o senza servizi di pagamento.</t>
    </r>
  </si>
  <si>
    <r>
      <rPr>
        <sz val="9"/>
        <rFont val="Frutiger 45 Light"/>
        <family val="2"/>
      </rPr>
      <t>4) Un PostMobil è un veicolo presso cui la Posta, a fermate e orari predefiniti, offre servizi postali nelle località senza un ufficio postale.</t>
    </r>
  </si>
  <si>
    <r>
      <rPr>
        <sz val="9"/>
        <rFont val="Frutiger 45 Light"/>
        <family val="2"/>
      </rPr>
      <t>5) Il servizio a domicilio è un servizio della Posta in virtù del quale il postino si ferma dai clienti durante il giro di recapito consentendo loro di effettuare operazioni postali direttamente sull’uscio di casa.</t>
    </r>
  </si>
  <si>
    <r>
      <rPr>
        <u/>
        <sz val="10"/>
        <color rgb="FF0000FF"/>
        <rFont val="Frutiger 45 Light"/>
        <family val="2"/>
      </rPr>
      <t>indietro</t>
    </r>
  </si>
  <si>
    <r>
      <rPr>
        <b/>
        <sz val="10"/>
        <rFont val="Frutiger 45 Light"/>
        <family val="2"/>
      </rPr>
      <t>Quote di mercato</t>
    </r>
  </si>
  <si>
    <r>
      <rPr>
        <sz val="10"/>
        <rFont val="Frutiger 45 Light"/>
        <family val="2"/>
      </rPr>
      <t>Note a piè di pagina</t>
    </r>
  </si>
  <si>
    <r>
      <rPr>
        <sz val="10"/>
        <rFont val="Frutiger 45 Light"/>
        <family val="2"/>
      </rPr>
      <t>Indice GRI</t>
    </r>
  </si>
  <si>
    <r>
      <rPr>
        <b/>
        <sz val="10"/>
        <rFont val="Frutiger 45 Light"/>
        <family val="2"/>
      </rPr>
      <t>PostLogistics</t>
    </r>
  </si>
  <si>
    <r>
      <rPr>
        <sz val="10"/>
        <rFont val="Frutiger 45 Light"/>
        <family val="2"/>
      </rPr>
      <t>Pacchi (PostLogistics)</t>
    </r>
  </si>
  <si>
    <r>
      <rPr>
        <sz val="10"/>
        <rFont val="Frutiger 45 Light"/>
        <family val="2"/>
      </rPr>
      <t>%</t>
    </r>
  </si>
  <si>
    <r>
      <rPr>
        <b/>
        <sz val="10"/>
        <rFont val="Frutiger 45 Light"/>
        <family val="2"/>
      </rPr>
      <t>International</t>
    </r>
  </si>
  <si>
    <r>
      <rPr>
        <sz val="10"/>
        <rFont val="Frutiger 45 Light"/>
        <family val="2"/>
      </rPr>
      <t>Import ed export Svizzera Corrispondenza</t>
    </r>
  </si>
  <si>
    <r>
      <rPr>
        <sz val="10"/>
        <rFont val="Frutiger 45 Light"/>
        <family val="2"/>
      </rPr>
      <t>in % del fatturato</t>
    </r>
  </si>
  <si>
    <r>
      <rPr>
        <sz val="10"/>
        <rFont val="Frutiger 45 Light"/>
        <family val="2"/>
      </rPr>
      <t>1, 2</t>
    </r>
  </si>
  <si>
    <r>
      <rPr>
        <sz val="10"/>
        <rFont val="Frutiger 45 Light"/>
        <family val="2"/>
      </rPr>
      <t>5)</t>
    </r>
  </si>
  <si>
    <r>
      <rPr>
        <sz val="10"/>
        <rFont val="Frutiger 45 Light"/>
        <family val="2"/>
      </rPr>
      <t>5)</t>
    </r>
  </si>
  <si>
    <r>
      <rPr>
        <sz val="10"/>
        <rFont val="Frutiger 45 Light"/>
        <family val="2"/>
      </rPr>
      <t>5)</t>
    </r>
  </si>
  <si>
    <r>
      <rPr>
        <sz val="10"/>
        <rFont val="Frutiger 45 Light"/>
        <family val="2"/>
      </rPr>
      <t>5)</t>
    </r>
  </si>
  <si>
    <r>
      <rPr>
        <sz val="10"/>
        <rFont val="Frutiger 45 Light"/>
        <family val="2"/>
      </rPr>
      <t>n.d.</t>
    </r>
  </si>
  <si>
    <r>
      <rPr>
        <sz val="10"/>
        <rFont val="Frutiger 45 Light"/>
        <family val="2"/>
      </rPr>
      <t>Import ed export Corriere, espresso e pacchi</t>
    </r>
  </si>
  <si>
    <r>
      <rPr>
        <sz val="10"/>
        <rFont val="Frutiger 45 Light"/>
        <family val="2"/>
      </rPr>
      <t>in % del fatturato</t>
    </r>
  </si>
  <si>
    <r>
      <rPr>
        <sz val="10"/>
        <rFont val="Frutiger 45 Light"/>
        <family val="2"/>
      </rPr>
      <t>5)</t>
    </r>
  </si>
  <si>
    <r>
      <rPr>
        <sz val="10"/>
        <rFont val="Frutiger 45 Light"/>
        <family val="2"/>
      </rPr>
      <t>5)</t>
    </r>
  </si>
  <si>
    <r>
      <rPr>
        <sz val="10"/>
        <rFont val="Frutiger 45 Light"/>
        <family val="2"/>
      </rPr>
      <t>5)</t>
    </r>
  </si>
  <si>
    <r>
      <rPr>
        <sz val="10"/>
        <rFont val="Frutiger 45 Light"/>
        <family val="2"/>
      </rPr>
      <t>5)</t>
    </r>
  </si>
  <si>
    <r>
      <rPr>
        <sz val="10"/>
        <rFont val="Frutiger 45 Light"/>
        <family val="2"/>
      </rPr>
      <t>n.d.</t>
    </r>
  </si>
  <si>
    <r>
      <rPr>
        <b/>
        <sz val="10"/>
        <rFont val="Frutiger 45 Light"/>
        <family val="2"/>
      </rPr>
      <t>PostFinance</t>
    </r>
  </si>
  <si>
    <r>
      <rPr>
        <sz val="10"/>
        <rFont val="Frutiger 45 Light"/>
        <family val="2"/>
      </rPr>
      <t>Operazioni passive</t>
    </r>
  </si>
  <si>
    <r>
      <rPr>
        <sz val="10"/>
        <rFont val="Frutiger 45 Light"/>
        <family val="2"/>
      </rPr>
      <t>%</t>
    </r>
  </si>
  <si>
    <r>
      <rPr>
        <sz val="10"/>
        <rFont val="Frutiger 45 Light"/>
        <family val="2"/>
      </rPr>
      <t>3, 6</t>
    </r>
  </si>
  <si>
    <r>
      <rPr>
        <b/>
        <sz val="10"/>
        <rFont val="Frutiger 45 Light"/>
        <family val="2"/>
      </rPr>
      <t>AutoPostale</t>
    </r>
  </si>
  <si>
    <r>
      <rPr>
        <sz val="10"/>
        <rFont val="Frutiger 45 Light"/>
        <family val="2"/>
      </rPr>
      <t>Traffico regionale viaggiatori (conf. a LTV gomma/rotaia)</t>
    </r>
  </si>
  <si>
    <r>
      <rPr>
        <sz val="10"/>
        <rFont val="Frutiger 45 Light"/>
        <family val="2"/>
      </rPr>
      <t>%</t>
    </r>
  </si>
  <si>
    <r>
      <rPr>
        <sz val="10"/>
        <rFont val="Frutiger 45 Light"/>
        <family val="2"/>
      </rPr>
      <t>2, 4</t>
    </r>
  </si>
  <si>
    <r>
      <rPr>
        <sz val="9"/>
        <rFont val="Frutiger 45 Light"/>
        <family val="2"/>
      </rPr>
      <t>1) Dall’anno 2012 Swiss Post International non è più un segmento a sé stante. Dal 1° gennaio 2012 i valori sono stati trasferiti alle unità PostMail e PostLogistics.</t>
    </r>
  </si>
  <si>
    <r>
      <rPr>
        <sz val="9"/>
        <rFont val="Frutiger 45 Light"/>
        <family val="2"/>
      </rPr>
      <t>2</t>
    </r>
    <r>
      <rPr>
        <sz val="9"/>
        <rFont val="Frutiger 45 Light"/>
        <family val="2"/>
      </rPr>
      <t>) Valori dell’anno precedente adattati</t>
    </r>
  </si>
  <si>
    <r>
      <rPr>
        <sz val="9"/>
        <rFont val="Frutiger 45 Light"/>
        <family val="2"/>
      </rPr>
      <t>3</t>
    </r>
    <r>
      <rPr>
        <sz val="9"/>
        <rFont val="Frutiger 45 Light"/>
        <family val="2"/>
      </rPr>
      <t>) Le operazioni passive comprendono l’accettazione di depositi della clientela.</t>
    </r>
  </si>
  <si>
    <r>
      <rPr>
        <sz val="9"/>
        <rFont val="Frutiger 45 Light"/>
        <family val="2"/>
      </rPr>
      <t>4) Traffico viaggiatori regionale in base alla Legge sulle ferrovie, quota di mercato assoluta, ovvero volume d’affari di AutoPostale sul volume di mercato (fatturato)</t>
    </r>
  </si>
  <si>
    <r>
      <rPr>
        <sz val="9"/>
        <rFont val="Frutiger 45 Light"/>
        <family val="2"/>
      </rPr>
      <t>5) Incl. clienti privati sotto la responsabilità di PV</t>
    </r>
  </si>
  <si>
    <r>
      <rPr>
        <sz val="9"/>
        <rFont val="Frutiger 45 Light"/>
        <family val="2"/>
      </rPr>
      <t>6) Valore effettivo 2013 provvisorio (nov. 2013), anni precedenti adattati in seguito al cambiamento della ragione sociale in PostFinance SA a fine giugno 2013</t>
    </r>
  </si>
  <si>
    <r>
      <rPr>
        <u/>
        <sz val="10"/>
        <color rgb="FF0000FF"/>
        <rFont val="Frutiger 45 Light"/>
        <family val="2"/>
      </rPr>
      <t>indietro</t>
    </r>
  </si>
  <si>
    <r>
      <rPr>
        <b/>
        <sz val="10"/>
        <rFont val="Frutiger 45 Light"/>
        <family val="2"/>
      </rPr>
      <t>Organico</t>
    </r>
  </si>
  <si>
    <r>
      <rPr>
        <sz val="10"/>
        <rFont val="Frutiger 45 Light"/>
        <family val="2"/>
      </rPr>
      <t>Note a piè di pagina</t>
    </r>
  </si>
  <si>
    <r>
      <rPr>
        <sz val="10"/>
        <rFont val="Frutiger 45 Light"/>
        <family val="2"/>
      </rPr>
      <t>Indice GRI</t>
    </r>
  </si>
  <si>
    <r>
      <rPr>
        <b/>
        <sz val="10"/>
        <rFont val="Frutiger 45 Light"/>
        <family val="2"/>
      </rPr>
      <t>Gruppo</t>
    </r>
  </si>
  <si>
    <r>
      <rPr>
        <sz val="10"/>
        <rFont val="Frutiger 45 Light"/>
        <family val="2"/>
      </rPr>
      <t>Organico del gruppo</t>
    </r>
  </si>
  <si>
    <r>
      <rPr>
        <sz val="10"/>
        <rFont val="Frutiger 45 Light"/>
        <family val="2"/>
      </rPr>
      <t>unità di personale</t>
    </r>
  </si>
  <si>
    <r>
      <rPr>
        <sz val="10"/>
        <rFont val="Frutiger 45 Light"/>
        <family val="2"/>
      </rPr>
      <t>1, 2</t>
    </r>
  </si>
  <si>
    <r>
      <rPr>
        <sz val="10"/>
        <rFont val="Frutiger 45 Light"/>
        <family val="2"/>
      </rPr>
      <t>LA1</t>
    </r>
  </si>
  <si>
    <r>
      <rPr>
        <sz val="10"/>
        <rFont val="Frutiger 45 Light"/>
        <family val="2"/>
      </rPr>
      <t>estero</t>
    </r>
  </si>
  <si>
    <r>
      <rPr>
        <sz val="10"/>
        <rFont val="Frutiger 45 Light"/>
        <family val="2"/>
      </rPr>
      <t>unità di personale</t>
    </r>
  </si>
  <si>
    <r>
      <rPr>
        <sz val="10"/>
        <rFont val="Frutiger 45 Light"/>
        <family val="2"/>
      </rPr>
      <t>1, 2</t>
    </r>
  </si>
  <si>
    <r>
      <rPr>
        <sz val="10"/>
        <rFont val="Frutiger 45 Light"/>
        <family val="2"/>
      </rPr>
      <t>LA1</t>
    </r>
  </si>
  <si>
    <r>
      <rPr>
        <sz val="10"/>
        <rFont val="Frutiger 45 Light"/>
        <family val="2"/>
      </rPr>
      <t>quota</t>
    </r>
  </si>
  <si>
    <r>
      <rPr>
        <sz val="10"/>
        <rFont val="Frutiger 45 Light"/>
        <family val="2"/>
      </rPr>
      <t>%</t>
    </r>
  </si>
  <si>
    <r>
      <rPr>
        <sz val="10"/>
        <rFont val="Frutiger 45 Light"/>
        <family val="2"/>
      </rPr>
      <t>1, 2</t>
    </r>
  </si>
  <si>
    <r>
      <rPr>
        <sz val="10"/>
        <rFont val="Frutiger 45 Light"/>
        <family val="2"/>
      </rPr>
      <t>LA1</t>
    </r>
  </si>
  <si>
    <r>
      <rPr>
        <sz val="10"/>
        <rFont val="Frutiger 45 Light"/>
        <family val="2"/>
      </rPr>
      <t>Organico del gruppo</t>
    </r>
  </si>
  <si>
    <r>
      <rPr>
        <sz val="10"/>
        <rFont val="Frutiger 45 Light"/>
        <family val="2"/>
      </rPr>
      <t>persone</t>
    </r>
  </si>
  <si>
    <r>
      <rPr>
        <sz val="10"/>
        <rFont val="Frutiger 45 Light"/>
        <family val="2"/>
      </rPr>
      <t>LA1</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</si>
  <si>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</si>
  <si>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</si>
  <si>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</si>
  <si>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</si>
  <si>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</si>
  <si>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estero</t>
    </r>
  </si>
  <si>
    <r>
      <rPr>
        <sz val="10"/>
        <rFont val="Frutiger 45 Light"/>
        <family val="2"/>
      </rPr>
      <t>persone</t>
    </r>
  </si>
  <si>
    <r>
      <rPr>
        <sz val="10"/>
        <rFont val="Frutiger 45 Light"/>
        <family val="2"/>
      </rPr>
      <t>LA1</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</si>
  <si>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</si>
  <si>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</si>
  <si>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</si>
  <si>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</si>
  <si>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</si>
  <si>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quota</t>
    </r>
  </si>
  <si>
    <r>
      <rPr>
        <sz val="10"/>
        <rFont val="Frutiger 45 Light"/>
        <family val="2"/>
      </rPr>
      <t>%</t>
    </r>
  </si>
  <si>
    <r>
      <rPr>
        <sz val="10"/>
        <rFont val="Frutiger 45 Light"/>
        <family val="2"/>
      </rPr>
      <t>LA1</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</si>
  <si>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</si>
  <si>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</si>
  <si>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</si>
  <si>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</si>
  <si>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</si>
  <si>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b/>
        <sz val="10"/>
        <rFont val="Frutiger 45 Light"/>
        <family val="2"/>
      </rPr>
      <t>Unità</t>
    </r>
  </si>
  <si>
    <r>
      <rPr>
        <sz val="10"/>
        <rFont val="Frutiger 45 Light"/>
        <family val="2"/>
      </rPr>
      <t>Organico delle unità</t>
    </r>
  </si>
  <si>
    <r>
      <rPr>
        <sz val="10"/>
        <rFont val="Frutiger 45 Light"/>
        <family val="2"/>
      </rPr>
      <t>unità di personale</t>
    </r>
  </si>
  <si>
    <r>
      <rPr>
        <sz val="10"/>
        <rFont val="Frutiger 45 Light"/>
        <family val="2"/>
      </rPr>
      <t>1, 2</t>
    </r>
  </si>
  <si>
    <r>
      <rPr>
        <sz val="10"/>
        <rFont val="Frutiger 45 Light"/>
        <family val="2"/>
      </rPr>
      <t>LA1</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</si>
  <si>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</si>
  <si>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</si>
  <si>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</si>
  <si>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</si>
  <si>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</si>
  <si>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PostMail</t>
    </r>
  </si>
  <si>
    <r>
      <rPr>
        <sz val="10"/>
        <rFont val="Frutiger 45 Light"/>
        <family val="2"/>
      </rPr>
      <t>unità di personale</t>
    </r>
  </si>
  <si>
    <r>
      <rPr>
        <sz val="10"/>
        <rFont val="Frutiger 45 Light"/>
        <family val="2"/>
      </rPr>
      <t>1, 2</t>
    </r>
  </si>
  <si>
    <r>
      <rPr>
        <sz val="10"/>
        <rFont val="Frutiger 45 Light"/>
        <family val="2"/>
      </rPr>
      <t>LA1</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</si>
  <si>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</si>
  <si>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</si>
  <si>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</si>
  <si>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</si>
  <si>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</si>
  <si>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Swiss Post Solutions</t>
    </r>
  </si>
  <si>
    <r>
      <rPr>
        <sz val="10"/>
        <rFont val="Frutiger 45 Light"/>
        <family val="2"/>
      </rPr>
      <t>unità di personale</t>
    </r>
  </si>
  <si>
    <r>
      <rPr>
        <sz val="10"/>
        <rFont val="Frutiger 45 Light"/>
        <family val="2"/>
      </rPr>
      <t>1, 2</t>
    </r>
  </si>
  <si>
    <r>
      <rPr>
        <sz val="10"/>
        <rFont val="Frutiger 45 Light"/>
        <family val="2"/>
      </rPr>
      <t>LA1</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</si>
  <si>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</si>
  <si>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</si>
  <si>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</si>
  <si>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</si>
  <si>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</si>
  <si>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Rete postale e vendita</t>
    </r>
  </si>
  <si>
    <r>
      <rPr>
        <sz val="10"/>
        <rFont val="Frutiger 45 Light"/>
        <family val="2"/>
      </rPr>
      <t>unità di personale</t>
    </r>
  </si>
  <si>
    <r>
      <rPr>
        <sz val="10"/>
        <rFont val="Frutiger 45 Light"/>
        <family val="2"/>
      </rPr>
      <t>1, 2</t>
    </r>
  </si>
  <si>
    <r>
      <rPr>
        <sz val="10"/>
        <rFont val="Frutiger 45 Light"/>
        <family val="2"/>
      </rPr>
      <t>LA1</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</si>
  <si>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</si>
  <si>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</si>
  <si>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</si>
  <si>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</si>
  <si>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</si>
  <si>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PostLogistics</t>
    </r>
  </si>
  <si>
    <r>
      <rPr>
        <sz val="10"/>
        <rFont val="Frutiger 45 Light"/>
        <family val="2"/>
      </rPr>
      <t>unità di personale</t>
    </r>
  </si>
  <si>
    <r>
      <rPr>
        <sz val="10"/>
        <rFont val="Frutiger 45 Light"/>
        <family val="2"/>
      </rPr>
      <t>1, 2</t>
    </r>
  </si>
  <si>
    <r>
      <rPr>
        <sz val="10"/>
        <rFont val="Frutiger 45 Light"/>
        <family val="2"/>
      </rPr>
      <t>LA1</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</si>
  <si>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</si>
  <si>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</si>
  <si>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</si>
  <si>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</si>
  <si>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</si>
  <si>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PostFinance</t>
    </r>
  </si>
  <si>
    <r>
      <rPr>
        <sz val="10"/>
        <rFont val="Frutiger 45 Light"/>
        <family val="2"/>
      </rPr>
      <t>unità di personale</t>
    </r>
  </si>
  <si>
    <r>
      <rPr>
        <sz val="10"/>
        <rFont val="Frutiger 45 Light"/>
        <family val="2"/>
      </rPr>
      <t>1, 2</t>
    </r>
  </si>
  <si>
    <r>
      <rPr>
        <sz val="10"/>
        <rFont val="Frutiger 45 Light"/>
        <family val="2"/>
      </rPr>
      <t>LA1</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</si>
  <si>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</si>
  <si>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</si>
  <si>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</si>
  <si>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</si>
  <si>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</si>
  <si>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AutoPostale</t>
    </r>
  </si>
  <si>
    <r>
      <rPr>
        <sz val="10"/>
        <rFont val="Frutiger 45 Light"/>
        <family val="2"/>
      </rPr>
      <t>unità di personale</t>
    </r>
  </si>
  <si>
    <r>
      <rPr>
        <sz val="10"/>
        <rFont val="Frutiger 45 Light"/>
        <family val="2"/>
      </rPr>
      <t>1, 2</t>
    </r>
  </si>
  <si>
    <r>
      <rPr>
        <sz val="10"/>
        <rFont val="Frutiger 45 Light"/>
        <family val="2"/>
      </rPr>
      <t>LA1</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</si>
  <si>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</si>
  <si>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</si>
  <si>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</si>
  <si>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</si>
  <si>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</si>
  <si>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altre</t>
    </r>
  </si>
  <si>
    <r>
      <rPr>
        <sz val="10"/>
        <rFont val="Frutiger 45 Light"/>
        <family val="2"/>
      </rPr>
      <t>unità di personale</t>
    </r>
  </si>
  <si>
    <r>
      <rPr>
        <sz val="10"/>
        <rFont val="Frutiger 45 Light"/>
        <family val="2"/>
      </rPr>
      <t>1, 2</t>
    </r>
  </si>
  <si>
    <r>
      <rPr>
        <sz val="10"/>
        <rFont val="Frutiger 45 Light"/>
        <family val="2"/>
      </rPr>
      <t>LA1</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</si>
  <si>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</si>
  <si>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</si>
  <si>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</si>
  <si>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</si>
  <si>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</si>
  <si>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Organico delle unità</t>
    </r>
  </si>
  <si>
    <r>
      <rPr>
        <sz val="10"/>
        <rFont val="Frutiger 45 Light"/>
        <family val="2"/>
      </rPr>
      <t>persone</t>
    </r>
  </si>
  <si>
    <r>
      <rPr>
        <sz val="10"/>
        <rFont val="Frutiger 45 Light"/>
        <family val="2"/>
      </rPr>
      <t>LA1</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</si>
  <si>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</si>
  <si>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</si>
  <si>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</si>
  <si>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</si>
  <si>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</si>
  <si>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PostMail</t>
    </r>
  </si>
  <si>
    <r>
      <rPr>
        <sz val="10"/>
        <rFont val="Frutiger 45 Light"/>
        <family val="2"/>
      </rPr>
      <t>persone</t>
    </r>
  </si>
  <si>
    <r>
      <rPr>
        <sz val="10"/>
        <rFont val="Frutiger 45 Light"/>
        <family val="2"/>
      </rPr>
      <t>LA1</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</si>
  <si>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</si>
  <si>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</si>
  <si>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</si>
  <si>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</si>
  <si>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</si>
  <si>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Swiss Post Solutions</t>
    </r>
  </si>
  <si>
    <r>
      <rPr>
        <sz val="10"/>
        <rFont val="Frutiger 45 Light"/>
        <family val="2"/>
      </rPr>
      <t>persone</t>
    </r>
  </si>
  <si>
    <r>
      <rPr>
        <sz val="10"/>
        <rFont val="Frutiger 45 Light"/>
        <family val="2"/>
      </rPr>
      <t>LA1</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</si>
  <si>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</si>
  <si>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</si>
  <si>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</si>
  <si>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</si>
  <si>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</si>
  <si>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Rete postale e vendita</t>
    </r>
  </si>
  <si>
    <r>
      <rPr>
        <sz val="10"/>
        <rFont val="Frutiger 45 Light"/>
        <family val="2"/>
      </rPr>
      <t>persone</t>
    </r>
  </si>
  <si>
    <r>
      <rPr>
        <sz val="10"/>
        <rFont val="Frutiger 45 Light"/>
        <family val="2"/>
      </rPr>
      <t>LA1</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</si>
  <si>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</si>
  <si>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</si>
  <si>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</si>
  <si>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</si>
  <si>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</si>
  <si>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PostLogistics</t>
    </r>
  </si>
  <si>
    <r>
      <rPr>
        <sz val="10"/>
        <rFont val="Frutiger 45 Light"/>
        <family val="2"/>
      </rPr>
      <t>persone</t>
    </r>
  </si>
  <si>
    <r>
      <rPr>
        <sz val="10"/>
        <rFont val="Frutiger 45 Light"/>
        <family val="2"/>
      </rPr>
      <t>LA1</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</si>
  <si>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</si>
  <si>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</si>
  <si>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</si>
  <si>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</si>
  <si>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</si>
  <si>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PostFinance</t>
    </r>
  </si>
  <si>
    <r>
      <rPr>
        <sz val="10"/>
        <rFont val="Frutiger 45 Light"/>
        <family val="2"/>
      </rPr>
      <t>persone</t>
    </r>
  </si>
  <si>
    <r>
      <rPr>
        <sz val="10"/>
        <rFont val="Frutiger 45 Light"/>
        <family val="2"/>
      </rPr>
      <t>LA1</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</si>
  <si>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</si>
  <si>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</si>
  <si>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</si>
  <si>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</si>
  <si>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</si>
  <si>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AutoPostale</t>
    </r>
  </si>
  <si>
    <r>
      <rPr>
        <sz val="10"/>
        <rFont val="Frutiger 45 Light"/>
        <family val="2"/>
      </rPr>
      <t>persone</t>
    </r>
  </si>
  <si>
    <r>
      <rPr>
        <sz val="10"/>
        <rFont val="Frutiger 45 Light"/>
        <family val="2"/>
      </rPr>
      <t>LA1</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</si>
  <si>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</si>
  <si>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</si>
  <si>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</si>
  <si>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</si>
  <si>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</si>
  <si>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persone</t>
    </r>
  </si>
  <si>
    <r>
      <rPr>
        <sz val="10"/>
        <rFont val="Frutiger 45 Light"/>
        <family val="2"/>
      </rPr>
      <t>LA1</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</si>
  <si>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</si>
  <si>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</si>
  <si>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</si>
  <si>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</si>
  <si>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</si>
  <si>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b/>
        <sz val="10"/>
        <rFont val="Frutiger 45 Light"/>
        <family val="2"/>
      </rPr>
      <t>Gruppo Svizzera secondo l’architettura delle funzioni</t>
    </r>
  </si>
  <si>
    <r>
      <rPr>
        <sz val="10"/>
        <color rgb="FF000000"/>
        <rFont val="Frutiger 45 Light"/>
        <family val="2"/>
      </rPr>
      <t>Logistica e produzione</t>
    </r>
  </si>
  <si>
    <r>
      <rPr>
        <sz val="10"/>
        <rFont val="Frutiger 45 Light"/>
        <family val="2"/>
      </rPr>
      <t>persone</t>
    </r>
  </si>
  <si>
    <r>
      <rPr>
        <sz val="10"/>
        <rFont val="Frutiger 45 Light"/>
        <family val="2"/>
      </rPr>
      <t>1, 3</t>
    </r>
  </si>
  <si>
    <r>
      <rPr>
        <sz val="10"/>
        <rFont val="Frutiger 45 Light"/>
        <family val="2"/>
      </rPr>
      <t>LA1</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</si>
  <si>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</si>
  <si>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</si>
  <si>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</si>
  <si>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</si>
  <si>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</si>
  <si>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</si>
  <si>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rgb="FF000000"/>
        <rFont val="Frutiger 45 Light"/>
        <family val="2"/>
      </rPr>
      <t>Recapito</t>
    </r>
  </si>
  <si>
    <r>
      <rPr>
        <sz val="10"/>
        <rFont val="Frutiger 45 Light"/>
        <family val="2"/>
      </rPr>
      <t>persone</t>
    </r>
  </si>
  <si>
    <r>
      <rPr>
        <sz val="10"/>
        <rFont val="Frutiger 45 Light"/>
        <family val="2"/>
      </rPr>
      <t>1, 3</t>
    </r>
  </si>
  <si>
    <r>
      <rPr>
        <sz val="10"/>
        <rFont val="Frutiger 45 Light"/>
        <family val="2"/>
      </rPr>
      <t>LA1</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</si>
  <si>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</si>
  <si>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</si>
  <si>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</si>
  <si>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</si>
  <si>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</si>
  <si>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</si>
  <si>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rgb="FF000000"/>
        <rFont val="Frutiger 45 Light"/>
        <family val="2"/>
      </rPr>
      <t>Spartizione</t>
    </r>
  </si>
  <si>
    <r>
      <rPr>
        <sz val="10"/>
        <rFont val="Frutiger 45 Light"/>
        <family val="2"/>
      </rPr>
      <t>persone</t>
    </r>
  </si>
  <si>
    <r>
      <rPr>
        <sz val="10"/>
        <rFont val="Frutiger 45 Light"/>
        <family val="2"/>
      </rPr>
      <t>1, 3</t>
    </r>
  </si>
  <si>
    <r>
      <rPr>
        <sz val="10"/>
        <rFont val="Frutiger 45 Light"/>
        <family val="2"/>
      </rPr>
      <t>LA1</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</si>
  <si>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</si>
  <si>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</si>
  <si>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</si>
  <si>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</si>
  <si>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</si>
  <si>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</si>
  <si>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rgb="FF000000"/>
        <rFont val="Frutiger 45 Light"/>
        <family val="2"/>
      </rPr>
      <t>Esecuzione servizi finanziari</t>
    </r>
  </si>
  <si>
    <r>
      <rPr>
        <sz val="10"/>
        <rFont val="Frutiger 45 Light"/>
        <family val="2"/>
      </rPr>
      <t>persone</t>
    </r>
  </si>
  <si>
    <r>
      <rPr>
        <sz val="10"/>
        <rFont val="Frutiger 45 Light"/>
        <family val="2"/>
      </rPr>
      <t>1, 3</t>
    </r>
  </si>
  <si>
    <r>
      <rPr>
        <sz val="10"/>
        <rFont val="Frutiger 45 Light"/>
        <family val="2"/>
      </rPr>
      <t>LA1</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</si>
  <si>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</si>
  <si>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</si>
  <si>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</si>
  <si>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</si>
  <si>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</si>
  <si>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</si>
  <si>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rgb="FF000000"/>
        <rFont val="Frutiger 45 Light"/>
        <family val="2"/>
      </rPr>
      <t>Trasporto persone</t>
    </r>
  </si>
  <si>
    <r>
      <rPr>
        <sz val="10"/>
        <rFont val="Frutiger 45 Light"/>
        <family val="2"/>
      </rPr>
      <t>persone</t>
    </r>
  </si>
  <si>
    <r>
      <rPr>
        <sz val="10"/>
        <rFont val="Frutiger 45 Light"/>
        <family val="2"/>
      </rPr>
      <t>1, 3</t>
    </r>
  </si>
  <si>
    <r>
      <rPr>
        <sz val="10"/>
        <rFont val="Frutiger 45 Light"/>
        <family val="2"/>
      </rPr>
      <t>LA1</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</si>
  <si>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</si>
  <si>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</si>
  <si>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</si>
  <si>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</si>
  <si>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</si>
  <si>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</si>
  <si>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rgb="FF000000"/>
        <rFont val="Frutiger 45 Light"/>
        <family val="2"/>
      </rPr>
      <t>Trasporto merci</t>
    </r>
  </si>
  <si>
    <r>
      <rPr>
        <sz val="10"/>
        <rFont val="Frutiger 45 Light"/>
        <family val="2"/>
      </rPr>
      <t>persone</t>
    </r>
  </si>
  <si>
    <r>
      <rPr>
        <sz val="10"/>
        <rFont val="Frutiger 45 Light"/>
        <family val="2"/>
      </rPr>
      <t>1, 3</t>
    </r>
  </si>
  <si>
    <r>
      <rPr>
        <sz val="10"/>
        <rFont val="Frutiger 45 Light"/>
        <family val="2"/>
      </rPr>
      <t>LA1</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</si>
  <si>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</si>
  <si>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</si>
  <si>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</si>
  <si>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</si>
  <si>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</si>
  <si>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</si>
  <si>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rFont val="Frutiger 45 Light"/>
        <family val="2"/>
      </rPr>
      <t>persone</t>
    </r>
  </si>
  <si>
    <r>
      <rPr>
        <sz val="10"/>
        <rFont val="Frutiger 45 Light"/>
        <family val="2"/>
      </rPr>
      <t>1, 3</t>
    </r>
  </si>
  <si>
    <r>
      <rPr>
        <sz val="10"/>
        <rFont val="Frutiger 45 Light"/>
        <family val="2"/>
      </rPr>
      <t>LA1</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</si>
  <si>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</si>
  <si>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</si>
  <si>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</si>
  <si>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</si>
  <si>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</si>
  <si>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</si>
  <si>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rgb="FF000000"/>
        <rFont val="Frutiger 45 Light"/>
        <family val="2"/>
      </rPr>
      <t>Vendita</t>
    </r>
  </si>
  <si>
    <r>
      <rPr>
        <sz val="10"/>
        <rFont val="Frutiger 45 Light"/>
        <family val="2"/>
      </rPr>
      <t>persone</t>
    </r>
  </si>
  <si>
    <r>
      <rPr>
        <sz val="10"/>
        <rFont val="Frutiger 45 Light"/>
        <family val="2"/>
      </rPr>
      <t>1, 3</t>
    </r>
  </si>
  <si>
    <r>
      <rPr>
        <sz val="10"/>
        <rFont val="Frutiger 45 Light"/>
        <family val="2"/>
      </rPr>
      <t>LA1</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</si>
  <si>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</si>
  <si>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</si>
  <si>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</si>
  <si>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</si>
  <si>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</si>
  <si>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</si>
  <si>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rgb="FF000000"/>
        <rFont val="Frutiger 45 Light"/>
        <family val="2"/>
      </rPr>
      <t>Vendite (livello operativo)</t>
    </r>
  </si>
  <si>
    <r>
      <rPr>
        <sz val="10"/>
        <rFont val="Frutiger 45 Light"/>
        <family val="2"/>
      </rPr>
      <t>persone</t>
    </r>
  </si>
  <si>
    <r>
      <rPr>
        <sz val="10"/>
        <rFont val="Frutiger 45 Light"/>
        <family val="2"/>
      </rPr>
      <t>1, 3</t>
    </r>
  </si>
  <si>
    <r>
      <rPr>
        <sz val="10"/>
        <rFont val="Frutiger 45 Light"/>
        <family val="2"/>
      </rPr>
      <t>LA1</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</si>
  <si>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</si>
  <si>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</si>
  <si>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</si>
  <si>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</si>
  <si>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</si>
  <si>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</si>
  <si>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rgb="FF000000"/>
        <rFont val="Frutiger 45 Light"/>
        <family val="2"/>
      </rPr>
      <t>altri</t>
    </r>
  </si>
  <si>
    <r>
      <rPr>
        <sz val="10"/>
        <rFont val="Frutiger 45 Light"/>
        <family val="2"/>
      </rPr>
      <t>persone</t>
    </r>
  </si>
  <si>
    <r>
      <rPr>
        <sz val="10"/>
        <rFont val="Frutiger 45 Light"/>
        <family val="2"/>
      </rPr>
      <t>1, 3</t>
    </r>
  </si>
  <si>
    <r>
      <rPr>
        <sz val="10"/>
        <rFont val="Frutiger 45 Light"/>
        <family val="2"/>
      </rPr>
      <t>LA1</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</si>
  <si>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</si>
  <si>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</si>
  <si>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</si>
  <si>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</si>
  <si>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</si>
  <si>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</si>
  <si>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rgb="FF000000"/>
        <rFont val="Frutiger 45 Light"/>
        <family val="2"/>
      </rPr>
      <t>Marketing</t>
    </r>
  </si>
  <si>
    <r>
      <rPr>
        <sz val="10"/>
        <rFont val="Frutiger 45 Light"/>
        <family val="2"/>
      </rPr>
      <t>persone</t>
    </r>
  </si>
  <si>
    <r>
      <rPr>
        <sz val="10"/>
        <rFont val="Frutiger 45 Light"/>
        <family val="2"/>
      </rPr>
      <t>1, 3</t>
    </r>
  </si>
  <si>
    <r>
      <rPr>
        <sz val="10"/>
        <rFont val="Frutiger 45 Light"/>
        <family val="2"/>
      </rPr>
      <t>LA1</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</si>
  <si>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</si>
  <si>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</si>
  <si>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</si>
  <si>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</si>
  <si>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</si>
  <si>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</si>
  <si>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rgb="FF000000"/>
        <rFont val="Frutiger 45 Light"/>
        <family val="2"/>
      </rPr>
      <t>Informatica</t>
    </r>
  </si>
  <si>
    <r>
      <rPr>
        <sz val="10"/>
        <rFont val="Frutiger 45 Light"/>
        <family val="2"/>
      </rPr>
      <t>persone</t>
    </r>
  </si>
  <si>
    <r>
      <rPr>
        <sz val="10"/>
        <rFont val="Frutiger 45 Light"/>
        <family val="2"/>
      </rPr>
      <t>1, 3</t>
    </r>
  </si>
  <si>
    <r>
      <rPr>
        <sz val="10"/>
        <rFont val="Frutiger 45 Light"/>
        <family val="2"/>
      </rPr>
      <t>LA1</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</si>
  <si>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</si>
  <si>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</si>
  <si>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</si>
  <si>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</si>
  <si>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</si>
  <si>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</si>
  <si>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rgb="FF000000"/>
        <rFont val="Frutiger 45 Light"/>
        <family val="2"/>
      </rPr>
      <t>Infrastruttura e sicurezza</t>
    </r>
  </si>
  <si>
    <r>
      <rPr>
        <sz val="10"/>
        <rFont val="Frutiger 45 Light"/>
        <family val="2"/>
      </rPr>
      <t>persone</t>
    </r>
  </si>
  <si>
    <r>
      <rPr>
        <sz val="10"/>
        <rFont val="Frutiger 45 Light"/>
        <family val="2"/>
      </rPr>
      <t>1, 3</t>
    </r>
  </si>
  <si>
    <r>
      <rPr>
        <sz val="10"/>
        <rFont val="Frutiger 45 Light"/>
        <family val="2"/>
      </rPr>
      <t>LA1</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</si>
  <si>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</si>
  <si>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</si>
  <si>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</si>
  <si>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</si>
  <si>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</si>
  <si>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</si>
  <si>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rgb="FF000000"/>
        <rFont val="Frutiger 45 Light"/>
        <family val="2"/>
      </rPr>
      <t>Esercizio e manutenzione, servizio di manutenzione</t>
    </r>
  </si>
  <si>
    <r>
      <rPr>
        <sz val="10"/>
        <rFont val="Frutiger 45 Light"/>
        <family val="2"/>
      </rPr>
      <t>persone</t>
    </r>
  </si>
  <si>
    <r>
      <rPr>
        <sz val="10"/>
        <rFont val="Frutiger 45 Light"/>
        <family val="2"/>
      </rPr>
      <t>1, 3</t>
    </r>
  </si>
  <si>
    <r>
      <rPr>
        <sz val="10"/>
        <rFont val="Frutiger 45 Light"/>
        <family val="2"/>
      </rPr>
      <t>LA1</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</si>
  <si>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</si>
  <si>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</si>
  <si>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</si>
  <si>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</si>
  <si>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</si>
  <si>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</si>
  <si>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rgb="FF000000"/>
        <rFont val="Frutiger 45 Light"/>
        <family val="2"/>
      </rPr>
      <t>altri</t>
    </r>
  </si>
  <si>
    <r>
      <rPr>
        <sz val="10"/>
        <rFont val="Frutiger 45 Light"/>
        <family val="2"/>
      </rPr>
      <t>persone</t>
    </r>
  </si>
  <si>
    <r>
      <rPr>
        <sz val="10"/>
        <rFont val="Frutiger 45 Light"/>
        <family val="2"/>
      </rPr>
      <t>1, 3</t>
    </r>
  </si>
  <si>
    <r>
      <rPr>
        <sz val="10"/>
        <rFont val="Frutiger 45 Light"/>
        <family val="2"/>
      </rPr>
      <t>LA1</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</si>
  <si>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</si>
  <si>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</si>
  <si>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</si>
  <si>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</si>
  <si>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</si>
  <si>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</si>
  <si>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rgb="FF000000"/>
        <rFont val="Frutiger 45 Light"/>
        <family val="2"/>
      </rPr>
      <t>Funzioni direttive e Funzioni Gruppo</t>
    </r>
  </si>
  <si>
    <r>
      <rPr>
        <sz val="10"/>
        <rFont val="Frutiger 45 Light"/>
        <family val="2"/>
      </rPr>
      <t>persone</t>
    </r>
  </si>
  <si>
    <r>
      <rPr>
        <sz val="10"/>
        <rFont val="Frutiger 45 Light"/>
        <family val="2"/>
      </rPr>
      <t>1, 3</t>
    </r>
  </si>
  <si>
    <r>
      <rPr>
        <sz val="10"/>
        <rFont val="Frutiger 45 Light"/>
        <family val="2"/>
      </rPr>
      <t>LA1</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</si>
  <si>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</si>
  <si>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</si>
  <si>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</si>
  <si>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</si>
  <si>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</si>
  <si>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</si>
  <si>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rgb="FF000000"/>
        <rFont val="Frutiger 45 Light"/>
        <family val="2"/>
      </rPr>
      <t>Varie funzioni</t>
    </r>
  </si>
  <si>
    <r>
      <rPr>
        <sz val="10"/>
        <rFont val="Frutiger 45 Light"/>
        <family val="2"/>
      </rPr>
      <t>persone</t>
    </r>
  </si>
  <si>
    <r>
      <rPr>
        <sz val="10"/>
        <rFont val="Frutiger 45 Light"/>
        <family val="2"/>
      </rPr>
      <t>1, 3</t>
    </r>
  </si>
  <si>
    <r>
      <rPr>
        <sz val="10"/>
        <rFont val="Frutiger 45 Light"/>
        <family val="2"/>
      </rPr>
      <t>LA1</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</si>
  <si>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</si>
  <si>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</si>
  <si>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</si>
  <si>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</si>
  <si>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</si>
  <si>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10"/>
        <color theme="1"/>
        <rFont val="Frutiger 45 Light"/>
        <family val="2"/>
      </rPr>
      <t>n.d.</t>
    </r>
  </si>
  <si>
    <r>
      <rPr>
        <sz val="9"/>
        <rFont val="Frutiger 45 Light"/>
        <family val="2"/>
      </rPr>
      <t>1</t>
    </r>
    <r>
      <rPr>
        <sz val="9"/>
        <rFont val="Frutiger 45 Light"/>
        <family val="2"/>
      </rPr>
      <t>) Escluso il personale in formazione</t>
    </r>
  </si>
  <si>
    <r>
      <rPr>
        <sz val="9"/>
        <rFont val="Frutiger 45 Light"/>
        <family val="2"/>
      </rPr>
      <t>2</t>
    </r>
    <r>
      <rPr>
        <sz val="9"/>
        <rFont val="Frutiger 45 Light"/>
        <family val="2"/>
      </rPr>
      <t>) Un’unità di personale corrisponde a un impiego a tempo pieno.</t>
    </r>
  </si>
  <si>
    <r>
      <rPr>
        <sz val="9"/>
        <rFont val="Frutiger 45 Light"/>
        <family val="2"/>
      </rPr>
      <t>3) Gruppo Svizzera (dati desunti dal sistema del personale, attualmente senza dati su circa 1200 unità di personale / circa 4455 persone delle società del gruppo Epsilon SA, Direct Mail Company AG, Direct Mail Logistik AG, IN-Media AG, velopass GmbH e Dispodrom SA)</t>
    </r>
  </si>
  <si>
    <r>
      <rPr>
        <sz val="9"/>
        <rFont val="Frutiger 45 Light"/>
        <family val="2"/>
      </rPr>
      <t>4) Dati valutabile a partire dal 2010</t>
    </r>
  </si>
  <si>
    <r>
      <rPr>
        <u/>
        <sz val="10"/>
        <color rgb="FF0000FF"/>
        <rFont val="Frutiger 45 Light"/>
        <family val="2"/>
      </rPr>
      <t>indietro</t>
    </r>
  </si>
  <si>
    <r>
      <rPr>
        <b/>
        <sz val="10"/>
        <rFont val="Frutiger 45 Light"/>
        <family val="2"/>
      </rPr>
      <t>Impieghi nelle regioni</t>
    </r>
  </si>
  <si>
    <r>
      <rPr>
        <sz val="10"/>
        <rFont val="Frutiger 45 Light"/>
        <family val="2"/>
      </rPr>
      <t>Note a piè di pagina</t>
    </r>
  </si>
  <si>
    <r>
      <rPr>
        <sz val="10"/>
        <rFont val="Frutiger 45 Light"/>
        <family val="2"/>
      </rPr>
      <t>Indice GRI</t>
    </r>
  </si>
  <si>
    <r>
      <rPr>
        <b/>
        <sz val="10"/>
        <rFont val="Frutiger 45 Light"/>
        <family val="2"/>
      </rPr>
      <t>Posti di lavoro per Cantone</t>
    </r>
  </si>
  <si>
    <r>
      <rPr>
        <sz val="10"/>
        <rFont val="Frutiger 45 Light"/>
        <family val="2"/>
      </rPr>
      <t>Argovia</t>
    </r>
  </si>
  <si>
    <r>
      <rPr>
        <sz val="10"/>
        <rFont val="Frutiger 45 Light"/>
        <family val="2"/>
      </rPr>
      <t>unità di personale</t>
    </r>
  </si>
  <si>
    <r>
      <rPr>
        <sz val="10"/>
        <rFont val="Frutiger 45 Light"/>
        <family val="2"/>
      </rPr>
      <t>1, 2, 3, 4</t>
    </r>
  </si>
  <si>
    <r>
      <rPr>
        <sz val="10"/>
        <rFont val="Frutiger 45 Light"/>
        <family val="2"/>
      </rPr>
      <t>LA1</t>
    </r>
  </si>
  <si>
    <r>
      <rPr>
        <sz val="10"/>
        <rFont val="Frutiger 45 Light"/>
        <family val="2"/>
      </rPr>
      <t>Appenzello interno</t>
    </r>
  </si>
  <si>
    <r>
      <rPr>
        <sz val="10"/>
        <rFont val="Frutiger 45 Light"/>
        <family val="2"/>
      </rPr>
      <t>unità di personale</t>
    </r>
  </si>
  <si>
    <r>
      <rPr>
        <sz val="10"/>
        <rFont val="Frutiger 45 Light"/>
        <family val="2"/>
      </rPr>
      <t>1, 2, 3, 4</t>
    </r>
  </si>
  <si>
    <r>
      <rPr>
        <sz val="10"/>
        <rFont val="Frutiger 45 Light"/>
        <family val="2"/>
      </rPr>
      <t>LA1</t>
    </r>
  </si>
  <si>
    <r>
      <rPr>
        <sz val="10"/>
        <rFont val="Frutiger 45 Light"/>
        <family val="2"/>
      </rPr>
      <t>Appenzello esterno</t>
    </r>
  </si>
  <si>
    <r>
      <rPr>
        <sz val="10"/>
        <rFont val="Frutiger 45 Light"/>
        <family val="2"/>
      </rPr>
      <t>unità di personale</t>
    </r>
  </si>
  <si>
    <r>
      <rPr>
        <sz val="10"/>
        <rFont val="Frutiger 45 Light"/>
        <family val="2"/>
      </rPr>
      <t>1, 2, 3, 4</t>
    </r>
  </si>
  <si>
    <r>
      <rPr>
        <sz val="10"/>
        <rFont val="Frutiger 45 Light"/>
        <family val="2"/>
      </rPr>
      <t>LA1</t>
    </r>
  </si>
  <si>
    <r>
      <rPr>
        <sz val="10"/>
        <rFont val="Frutiger 45 Light"/>
        <family val="2"/>
      </rPr>
      <t>Berna</t>
    </r>
  </si>
  <si>
    <r>
      <rPr>
        <sz val="10"/>
        <rFont val="Frutiger 45 Light"/>
        <family val="2"/>
      </rPr>
      <t>unità di personale</t>
    </r>
  </si>
  <si>
    <r>
      <rPr>
        <sz val="10"/>
        <rFont val="Frutiger 45 Light"/>
        <family val="2"/>
      </rPr>
      <t>1, 2, 3, 4</t>
    </r>
  </si>
  <si>
    <r>
      <rPr>
        <sz val="10"/>
        <rFont val="Frutiger 45 Light"/>
        <family val="2"/>
      </rPr>
      <t>LA1</t>
    </r>
  </si>
  <si>
    <r>
      <rPr>
        <sz val="10"/>
        <rFont val="Frutiger 45 Light"/>
        <family val="2"/>
      </rPr>
      <t>Basilea Campagna</t>
    </r>
  </si>
  <si>
    <r>
      <rPr>
        <sz val="10"/>
        <rFont val="Frutiger 45 Light"/>
        <family val="2"/>
      </rPr>
      <t>unità di personale</t>
    </r>
  </si>
  <si>
    <r>
      <rPr>
        <sz val="10"/>
        <rFont val="Frutiger 45 Light"/>
        <family val="2"/>
      </rPr>
      <t>1, 2, 3, 4</t>
    </r>
  </si>
  <si>
    <r>
      <rPr>
        <sz val="10"/>
        <rFont val="Frutiger 45 Light"/>
        <family val="2"/>
      </rPr>
      <t>LA1</t>
    </r>
  </si>
  <si>
    <r>
      <rPr>
        <sz val="10"/>
        <rFont val="Frutiger 45 Light"/>
        <family val="2"/>
      </rPr>
      <t>Basilea Città</t>
    </r>
  </si>
  <si>
    <r>
      <rPr>
        <sz val="10"/>
        <rFont val="Frutiger 45 Light"/>
        <family val="2"/>
      </rPr>
      <t>unità di personale</t>
    </r>
  </si>
  <si>
    <r>
      <rPr>
        <sz val="10"/>
        <rFont val="Frutiger 45 Light"/>
        <family val="2"/>
      </rPr>
      <t>1, 2, 3, 4</t>
    </r>
  </si>
  <si>
    <r>
      <rPr>
        <sz val="10"/>
        <rFont val="Frutiger 45 Light"/>
        <family val="2"/>
      </rPr>
      <t>LA1</t>
    </r>
  </si>
  <si>
    <r>
      <rPr>
        <sz val="10"/>
        <rFont val="Frutiger 45 Light"/>
        <family val="2"/>
      </rPr>
      <t>Friburgo</t>
    </r>
  </si>
  <si>
    <r>
      <rPr>
        <sz val="10"/>
        <rFont val="Frutiger 45 Light"/>
        <family val="2"/>
      </rPr>
      <t>unità di personale</t>
    </r>
  </si>
  <si>
    <r>
      <rPr>
        <sz val="10"/>
        <rFont val="Frutiger 45 Light"/>
        <family val="2"/>
      </rPr>
      <t>1, 2, 3, 4</t>
    </r>
  </si>
  <si>
    <r>
      <rPr>
        <sz val="10"/>
        <rFont val="Frutiger 45 Light"/>
        <family val="2"/>
      </rPr>
      <t>LA1</t>
    </r>
  </si>
  <si>
    <r>
      <rPr>
        <sz val="10"/>
        <rFont val="Frutiger 45 Light"/>
        <family val="2"/>
      </rPr>
      <t>Ginevra</t>
    </r>
  </si>
  <si>
    <r>
      <rPr>
        <sz val="10"/>
        <rFont val="Frutiger 45 Light"/>
        <family val="2"/>
      </rPr>
      <t>unità di personale</t>
    </r>
  </si>
  <si>
    <r>
      <rPr>
        <sz val="10"/>
        <rFont val="Frutiger 45 Light"/>
        <family val="2"/>
      </rPr>
      <t>1, 2, 3, 4</t>
    </r>
  </si>
  <si>
    <r>
      <rPr>
        <sz val="10"/>
        <rFont val="Frutiger 45 Light"/>
        <family val="2"/>
      </rPr>
      <t>LA1</t>
    </r>
  </si>
  <si>
    <r>
      <rPr>
        <sz val="10"/>
        <rFont val="Frutiger 45 Light"/>
        <family val="2"/>
      </rPr>
      <t>Glarona</t>
    </r>
  </si>
  <si>
    <r>
      <rPr>
        <sz val="10"/>
        <rFont val="Frutiger 45 Light"/>
        <family val="2"/>
      </rPr>
      <t>unità di personale</t>
    </r>
  </si>
  <si>
    <r>
      <rPr>
        <sz val="10"/>
        <rFont val="Frutiger 45 Light"/>
        <family val="2"/>
      </rPr>
      <t>1, 2, 3, 4</t>
    </r>
  </si>
  <si>
    <r>
      <rPr>
        <sz val="10"/>
        <rFont val="Frutiger 45 Light"/>
        <family val="2"/>
      </rPr>
      <t>LA1</t>
    </r>
  </si>
  <si>
    <r>
      <rPr>
        <sz val="10"/>
        <rFont val="Frutiger 45 Light"/>
        <family val="2"/>
      </rPr>
      <t>Grigioni</t>
    </r>
  </si>
  <si>
    <r>
      <rPr>
        <sz val="10"/>
        <rFont val="Frutiger 45 Light"/>
        <family val="2"/>
      </rPr>
      <t>unità di personale</t>
    </r>
  </si>
  <si>
    <r>
      <rPr>
        <sz val="10"/>
        <rFont val="Frutiger 45 Light"/>
        <family val="2"/>
      </rPr>
      <t>1, 2, 3, 4</t>
    </r>
  </si>
  <si>
    <r>
      <rPr>
        <sz val="10"/>
        <rFont val="Frutiger 45 Light"/>
        <family val="2"/>
      </rPr>
      <t>LA1</t>
    </r>
  </si>
  <si>
    <r>
      <rPr>
        <sz val="10"/>
        <rFont val="Frutiger 45 Light"/>
        <family val="2"/>
      </rPr>
      <t>Giura</t>
    </r>
  </si>
  <si>
    <r>
      <rPr>
        <sz val="10"/>
        <rFont val="Frutiger 45 Light"/>
        <family val="2"/>
      </rPr>
      <t>unità di personale</t>
    </r>
  </si>
  <si>
    <r>
      <rPr>
        <sz val="10"/>
        <rFont val="Frutiger 45 Light"/>
        <family val="2"/>
      </rPr>
      <t>1, 2, 3, 4</t>
    </r>
  </si>
  <si>
    <r>
      <rPr>
        <sz val="10"/>
        <rFont val="Frutiger 45 Light"/>
        <family val="2"/>
      </rPr>
      <t>LA1</t>
    </r>
  </si>
  <si>
    <r>
      <rPr>
        <sz val="10"/>
        <rFont val="Frutiger 45 Light"/>
        <family val="2"/>
      </rPr>
      <t>Lucerna</t>
    </r>
  </si>
  <si>
    <r>
      <rPr>
        <sz val="10"/>
        <rFont val="Frutiger 45 Light"/>
        <family val="2"/>
      </rPr>
      <t>unità di personale</t>
    </r>
  </si>
  <si>
    <r>
      <rPr>
        <sz val="10"/>
        <rFont val="Frutiger 45 Light"/>
        <family val="2"/>
      </rPr>
      <t>1, 2, 3, 4</t>
    </r>
  </si>
  <si>
    <r>
      <rPr>
        <sz val="10"/>
        <rFont val="Frutiger 45 Light"/>
        <family val="2"/>
      </rPr>
      <t>LA1</t>
    </r>
  </si>
  <si>
    <r>
      <rPr>
        <sz val="10"/>
        <rFont val="Frutiger 45 Light"/>
        <family val="2"/>
      </rPr>
      <t>Neuchâtel</t>
    </r>
  </si>
  <si>
    <r>
      <rPr>
        <sz val="10"/>
        <rFont val="Frutiger 45 Light"/>
        <family val="2"/>
      </rPr>
      <t>unità di personale</t>
    </r>
  </si>
  <si>
    <r>
      <rPr>
        <sz val="10"/>
        <rFont val="Frutiger 45 Light"/>
        <family val="2"/>
      </rPr>
      <t>1, 2, 3, 4</t>
    </r>
  </si>
  <si>
    <r>
      <rPr>
        <sz val="10"/>
        <rFont val="Frutiger 45 Light"/>
        <family val="2"/>
      </rPr>
      <t>LA1</t>
    </r>
  </si>
  <si>
    <r>
      <rPr>
        <sz val="10"/>
        <rFont val="Frutiger 45 Light"/>
        <family val="2"/>
      </rPr>
      <t>Nidvaldo</t>
    </r>
  </si>
  <si>
    <r>
      <rPr>
        <sz val="10"/>
        <rFont val="Frutiger 45 Light"/>
        <family val="2"/>
      </rPr>
      <t>unità di personale</t>
    </r>
  </si>
  <si>
    <r>
      <rPr>
        <sz val="10"/>
        <rFont val="Frutiger 45 Light"/>
        <family val="2"/>
      </rPr>
      <t>1, 2, 3, 4</t>
    </r>
  </si>
  <si>
    <r>
      <rPr>
        <sz val="10"/>
        <rFont val="Frutiger 45 Light"/>
        <family val="2"/>
      </rPr>
      <t>LA1</t>
    </r>
  </si>
  <si>
    <r>
      <rPr>
        <sz val="10"/>
        <rFont val="Frutiger 45 Light"/>
        <family val="2"/>
      </rPr>
      <t>Obvaldo</t>
    </r>
  </si>
  <si>
    <r>
      <rPr>
        <sz val="10"/>
        <rFont val="Frutiger 45 Light"/>
        <family val="2"/>
      </rPr>
      <t>unità di personale</t>
    </r>
  </si>
  <si>
    <r>
      <rPr>
        <sz val="10"/>
        <rFont val="Frutiger 45 Light"/>
        <family val="2"/>
      </rPr>
      <t>1, 2, 3, 4</t>
    </r>
  </si>
  <si>
    <r>
      <rPr>
        <sz val="10"/>
        <rFont val="Frutiger 45 Light"/>
        <family val="2"/>
      </rPr>
      <t>LA1</t>
    </r>
  </si>
  <si>
    <r>
      <rPr>
        <sz val="10"/>
        <rFont val="Frutiger 45 Light"/>
        <family val="2"/>
      </rPr>
      <t>San Gallo</t>
    </r>
  </si>
  <si>
    <r>
      <rPr>
        <sz val="10"/>
        <rFont val="Frutiger 45 Light"/>
        <family val="2"/>
      </rPr>
      <t>unità di personale</t>
    </r>
  </si>
  <si>
    <r>
      <rPr>
        <sz val="10"/>
        <rFont val="Frutiger 45 Light"/>
        <family val="2"/>
      </rPr>
      <t>1, 2, 3, 4</t>
    </r>
  </si>
  <si>
    <r>
      <rPr>
        <sz val="10"/>
        <rFont val="Frutiger 45 Light"/>
        <family val="2"/>
      </rPr>
      <t>LA1</t>
    </r>
  </si>
  <si>
    <r>
      <rPr>
        <sz val="10"/>
        <rFont val="Frutiger 45 Light"/>
        <family val="2"/>
      </rPr>
      <t>Sciaffusa</t>
    </r>
  </si>
  <si>
    <r>
      <rPr>
        <sz val="10"/>
        <rFont val="Frutiger 45 Light"/>
        <family val="2"/>
      </rPr>
      <t>unità di personale</t>
    </r>
  </si>
  <si>
    <r>
      <rPr>
        <sz val="10"/>
        <rFont val="Frutiger 45 Light"/>
        <family val="2"/>
      </rPr>
      <t>1, 2, 3, 4</t>
    </r>
  </si>
  <si>
    <r>
      <rPr>
        <sz val="10"/>
        <rFont val="Frutiger 45 Light"/>
        <family val="2"/>
      </rPr>
      <t>LA1</t>
    </r>
  </si>
  <si>
    <r>
      <rPr>
        <sz val="10"/>
        <rFont val="Frutiger 45 Light"/>
        <family val="2"/>
      </rPr>
      <t>Soletta</t>
    </r>
  </si>
  <si>
    <r>
      <rPr>
        <sz val="10"/>
        <rFont val="Frutiger 45 Light"/>
        <family val="2"/>
      </rPr>
      <t>unità di personale</t>
    </r>
  </si>
  <si>
    <r>
      <rPr>
        <sz val="10"/>
        <rFont val="Frutiger 45 Light"/>
        <family val="2"/>
      </rPr>
      <t>1, 2, 3, 4</t>
    </r>
  </si>
  <si>
    <r>
      <rPr>
        <sz val="10"/>
        <rFont val="Frutiger 45 Light"/>
        <family val="2"/>
      </rPr>
      <t>LA1</t>
    </r>
  </si>
  <si>
    <r>
      <rPr>
        <sz val="10"/>
        <rFont val="Frutiger 45 Light"/>
        <family val="2"/>
      </rPr>
      <t>Svitto</t>
    </r>
  </si>
  <si>
    <r>
      <rPr>
        <sz val="10"/>
        <rFont val="Frutiger 45 Light"/>
        <family val="2"/>
      </rPr>
      <t>unità di personale</t>
    </r>
  </si>
  <si>
    <r>
      <rPr>
        <sz val="10"/>
        <rFont val="Frutiger 45 Light"/>
        <family val="2"/>
      </rPr>
      <t>1, 2, 3, 4</t>
    </r>
  </si>
  <si>
    <r>
      <rPr>
        <sz val="10"/>
        <rFont val="Frutiger 45 Light"/>
        <family val="2"/>
      </rPr>
      <t>LA1</t>
    </r>
  </si>
  <si>
    <r>
      <rPr>
        <sz val="10"/>
        <rFont val="Frutiger 45 Light"/>
        <family val="2"/>
      </rPr>
      <t>Turgovia</t>
    </r>
  </si>
  <si>
    <r>
      <rPr>
        <sz val="10"/>
        <rFont val="Frutiger 45 Light"/>
        <family val="2"/>
      </rPr>
      <t>unità di personale</t>
    </r>
  </si>
  <si>
    <r>
      <rPr>
        <sz val="10"/>
        <rFont val="Frutiger 45 Light"/>
        <family val="2"/>
      </rPr>
      <t>1, 2, 3, 4</t>
    </r>
  </si>
  <si>
    <r>
      <rPr>
        <sz val="10"/>
        <rFont val="Frutiger 45 Light"/>
        <family val="2"/>
      </rPr>
      <t>LA1</t>
    </r>
  </si>
  <si>
    <r>
      <rPr>
        <sz val="10"/>
        <rFont val="Frutiger 45 Light"/>
        <family val="2"/>
      </rPr>
      <t>Ticino</t>
    </r>
  </si>
  <si>
    <r>
      <rPr>
        <sz val="10"/>
        <rFont val="Frutiger 45 Light"/>
        <family val="2"/>
      </rPr>
      <t>unità di personale</t>
    </r>
  </si>
  <si>
    <r>
      <rPr>
        <sz val="10"/>
        <rFont val="Frutiger 45 Light"/>
        <family val="2"/>
      </rPr>
      <t>1, 2, 3, 4</t>
    </r>
  </si>
  <si>
    <r>
      <rPr>
        <sz val="10"/>
        <rFont val="Frutiger 45 Light"/>
        <family val="2"/>
      </rPr>
      <t>LA1</t>
    </r>
  </si>
  <si>
    <r>
      <rPr>
        <sz val="10"/>
        <rFont val="Frutiger 45 Light"/>
        <family val="2"/>
      </rPr>
      <t>Uri</t>
    </r>
  </si>
  <si>
    <r>
      <rPr>
        <sz val="10"/>
        <rFont val="Frutiger 45 Light"/>
        <family val="2"/>
      </rPr>
      <t>unità di personale</t>
    </r>
  </si>
  <si>
    <r>
      <rPr>
        <sz val="10"/>
        <rFont val="Frutiger 45 Light"/>
        <family val="2"/>
      </rPr>
      <t>1, 2, 3, 4</t>
    </r>
  </si>
  <si>
    <r>
      <rPr>
        <sz val="10"/>
        <rFont val="Frutiger 45 Light"/>
        <family val="2"/>
      </rPr>
      <t>LA1</t>
    </r>
  </si>
  <si>
    <r>
      <rPr>
        <sz val="10"/>
        <rFont val="Frutiger 45 Light"/>
        <family val="2"/>
      </rPr>
      <t>Vaud</t>
    </r>
  </si>
  <si>
    <r>
      <rPr>
        <sz val="10"/>
        <rFont val="Frutiger 45 Light"/>
        <family val="2"/>
      </rPr>
      <t>unità di personale</t>
    </r>
  </si>
  <si>
    <r>
      <rPr>
        <sz val="10"/>
        <rFont val="Frutiger 45 Light"/>
        <family val="2"/>
      </rPr>
      <t>1, 2, 3, 4</t>
    </r>
  </si>
  <si>
    <r>
      <rPr>
        <sz val="10"/>
        <rFont val="Frutiger 45 Light"/>
        <family val="2"/>
      </rPr>
      <t>LA1</t>
    </r>
  </si>
  <si>
    <r>
      <rPr>
        <sz val="10"/>
        <rFont val="Frutiger 45 Light"/>
        <family val="2"/>
      </rPr>
      <t>Vallese</t>
    </r>
  </si>
  <si>
    <r>
      <rPr>
        <sz val="10"/>
        <rFont val="Frutiger 45 Light"/>
        <family val="2"/>
      </rPr>
      <t>unità di personale</t>
    </r>
  </si>
  <si>
    <r>
      <rPr>
        <sz val="10"/>
        <rFont val="Frutiger 45 Light"/>
        <family val="2"/>
      </rPr>
      <t>1, 2, 3, 4</t>
    </r>
  </si>
  <si>
    <r>
      <rPr>
        <sz val="10"/>
        <rFont val="Frutiger 45 Light"/>
        <family val="2"/>
      </rPr>
      <t>LA1</t>
    </r>
  </si>
  <si>
    <r>
      <rPr>
        <sz val="10"/>
        <rFont val="Frutiger 45 Light"/>
        <family val="2"/>
      </rPr>
      <t>Zugo</t>
    </r>
  </si>
  <si>
    <r>
      <rPr>
        <sz val="10"/>
        <rFont val="Frutiger 45 Light"/>
        <family val="2"/>
      </rPr>
      <t>unità di personale</t>
    </r>
  </si>
  <si>
    <r>
      <rPr>
        <sz val="10"/>
        <rFont val="Frutiger 45 Light"/>
        <family val="2"/>
      </rPr>
      <t>1, 2, 3, 4</t>
    </r>
  </si>
  <si>
    <r>
      <rPr>
        <sz val="10"/>
        <rFont val="Frutiger 45 Light"/>
        <family val="2"/>
      </rPr>
      <t>LA1</t>
    </r>
  </si>
  <si>
    <r>
      <rPr>
        <sz val="10"/>
        <rFont val="Frutiger 45 Light"/>
        <family val="2"/>
      </rPr>
      <t>Zurigo</t>
    </r>
  </si>
  <si>
    <r>
      <rPr>
        <sz val="10"/>
        <rFont val="Frutiger 45 Light"/>
        <family val="2"/>
      </rPr>
      <t>unità di personale</t>
    </r>
  </si>
  <si>
    <r>
      <rPr>
        <sz val="10"/>
        <rFont val="Frutiger 45 Light"/>
        <family val="2"/>
      </rPr>
      <t>1, 2, 3, 4</t>
    </r>
  </si>
  <si>
    <r>
      <rPr>
        <sz val="10"/>
        <rFont val="Frutiger 45 Light"/>
        <family val="2"/>
      </rPr>
      <t>LA1</t>
    </r>
  </si>
  <si>
    <r>
      <rPr>
        <sz val="10"/>
        <rFont val="Frutiger 45 Light"/>
        <family val="2"/>
      </rPr>
      <t>Svizzera</t>
    </r>
  </si>
  <si>
    <r>
      <rPr>
        <sz val="10"/>
        <rFont val="Frutiger 45 Light"/>
        <family val="2"/>
      </rPr>
      <t>unità di personale</t>
    </r>
  </si>
  <si>
    <r>
      <rPr>
        <sz val="10"/>
        <rFont val="Frutiger 45 Light"/>
        <family val="2"/>
      </rPr>
      <t>1, 2, 3, 4</t>
    </r>
  </si>
  <si>
    <r>
      <rPr>
        <sz val="10"/>
        <rFont val="Frutiger 45 Light"/>
        <family val="2"/>
      </rPr>
      <t>LA1</t>
    </r>
  </si>
  <si>
    <r>
      <rPr>
        <sz val="10"/>
        <rFont val="Frutiger 45 Light"/>
        <family val="2"/>
      </rPr>
      <t>Svizzera</t>
    </r>
  </si>
  <si>
    <r>
      <rPr>
        <sz val="10"/>
        <rFont val="Frutiger 45 Light"/>
        <family val="2"/>
      </rPr>
      <t>occupati</t>
    </r>
  </si>
  <si>
    <r>
      <rPr>
        <sz val="10"/>
        <rFont val="Frutiger 45 Light"/>
        <family val="2"/>
      </rPr>
      <t>1, 2, 3, 4</t>
    </r>
  </si>
  <si>
    <r>
      <rPr>
        <sz val="10"/>
        <rFont val="Frutiger 45 Light"/>
        <family val="2"/>
      </rPr>
      <t>LA1</t>
    </r>
  </si>
  <si>
    <r>
      <rPr>
        <b/>
        <sz val="10"/>
        <rFont val="Frutiger 45 Light"/>
        <family val="2"/>
      </rPr>
      <t>Posti di lavoro per Cantone</t>
    </r>
  </si>
  <si>
    <r>
      <rPr>
        <sz val="10"/>
        <rFont val="Frutiger 45 Light"/>
        <family val="2"/>
      </rPr>
      <t>Argovia</t>
    </r>
  </si>
  <si>
    <r>
      <rPr>
        <sz val="10"/>
        <rFont val="Frutiger 45 Light"/>
        <family val="2"/>
      </rPr>
      <t>collaboratori della Posta ogni 100 lavoratori</t>
    </r>
  </si>
  <si>
    <r>
      <rPr>
        <sz val="10"/>
        <rFont val="Frutiger 45 Light"/>
        <family val="2"/>
      </rPr>
      <t>3, 5</t>
    </r>
  </si>
  <si>
    <r>
      <rPr>
        <sz val="10"/>
        <rFont val="Frutiger 45 Light"/>
        <family val="2"/>
      </rPr>
      <t>LA1</t>
    </r>
  </si>
  <si>
    <r>
      <rPr>
        <sz val="10"/>
        <rFont val="Frutiger 45 Light"/>
        <family val="2"/>
      </rPr>
      <t>Appenzello interno</t>
    </r>
  </si>
  <si>
    <r>
      <rPr>
        <sz val="10"/>
        <rFont val="Frutiger 45 Light"/>
        <family val="2"/>
      </rPr>
      <t>collaboratori della Posta ogni 100 lavoratori</t>
    </r>
  </si>
  <si>
    <r>
      <rPr>
        <sz val="10"/>
        <rFont val="Frutiger 45 Light"/>
        <family val="2"/>
      </rPr>
      <t>3, 5</t>
    </r>
  </si>
  <si>
    <r>
      <rPr>
        <sz val="10"/>
        <rFont val="Frutiger 45 Light"/>
        <family val="2"/>
      </rPr>
      <t>LA1</t>
    </r>
  </si>
  <si>
    <r>
      <rPr>
        <sz val="10"/>
        <rFont val="Frutiger 45 Light"/>
        <family val="2"/>
      </rPr>
      <t>Appenzello esterno</t>
    </r>
  </si>
  <si>
    <r>
      <rPr>
        <sz val="10"/>
        <rFont val="Frutiger 45 Light"/>
        <family val="2"/>
      </rPr>
      <t>collaboratori della Posta ogni 100 lavoratori</t>
    </r>
  </si>
  <si>
    <r>
      <rPr>
        <sz val="10"/>
        <rFont val="Frutiger 45 Light"/>
        <family val="2"/>
      </rPr>
      <t>3, 5</t>
    </r>
  </si>
  <si>
    <r>
      <rPr>
        <sz val="10"/>
        <rFont val="Frutiger 45 Light"/>
        <family val="2"/>
      </rPr>
      <t>LA1</t>
    </r>
  </si>
  <si>
    <r>
      <rPr>
        <sz val="10"/>
        <rFont val="Frutiger 45 Light"/>
        <family val="2"/>
      </rPr>
      <t>Berna</t>
    </r>
  </si>
  <si>
    <r>
      <rPr>
        <sz val="10"/>
        <rFont val="Frutiger 45 Light"/>
        <family val="2"/>
      </rPr>
      <t>collaboratori della Posta ogni 100 lavoratori</t>
    </r>
  </si>
  <si>
    <r>
      <rPr>
        <sz val="10"/>
        <rFont val="Frutiger 45 Light"/>
        <family val="2"/>
      </rPr>
      <t>3, 5</t>
    </r>
  </si>
  <si>
    <r>
      <rPr>
        <sz val="10"/>
        <rFont val="Frutiger 45 Light"/>
        <family val="2"/>
      </rPr>
      <t>LA1</t>
    </r>
  </si>
  <si>
    <r>
      <rPr>
        <sz val="10"/>
        <rFont val="Frutiger 45 Light"/>
        <family val="2"/>
      </rPr>
      <t>Basilea Campagna</t>
    </r>
  </si>
  <si>
    <r>
      <rPr>
        <sz val="10"/>
        <rFont val="Frutiger 45 Light"/>
        <family val="2"/>
      </rPr>
      <t>collaboratori della Posta ogni 100 lavoratori</t>
    </r>
  </si>
  <si>
    <r>
      <rPr>
        <sz val="10"/>
        <rFont val="Frutiger 45 Light"/>
        <family val="2"/>
      </rPr>
      <t>3, 5</t>
    </r>
  </si>
  <si>
    <r>
      <rPr>
        <sz val="10"/>
        <rFont val="Frutiger 45 Light"/>
        <family val="2"/>
      </rPr>
      <t>LA1</t>
    </r>
  </si>
  <si>
    <r>
      <rPr>
        <sz val="10"/>
        <rFont val="Frutiger 45 Light"/>
        <family val="2"/>
      </rPr>
      <t>Basilea-Città</t>
    </r>
  </si>
  <si>
    <r>
      <rPr>
        <sz val="10"/>
        <rFont val="Frutiger 45 Light"/>
        <family val="2"/>
      </rPr>
      <t>collaboratori della Posta ogni 100 lavoratori</t>
    </r>
  </si>
  <si>
    <r>
      <rPr>
        <sz val="10"/>
        <rFont val="Frutiger 45 Light"/>
        <family val="2"/>
      </rPr>
      <t>3, 5</t>
    </r>
  </si>
  <si>
    <r>
      <rPr>
        <sz val="10"/>
        <rFont val="Frutiger 45 Light"/>
        <family val="2"/>
      </rPr>
      <t>LA1</t>
    </r>
  </si>
  <si>
    <r>
      <rPr>
        <sz val="10"/>
        <rFont val="Frutiger 45 Light"/>
        <family val="2"/>
      </rPr>
      <t>Friburgo</t>
    </r>
  </si>
  <si>
    <r>
      <rPr>
        <sz val="10"/>
        <rFont val="Frutiger 45 Light"/>
        <family val="2"/>
      </rPr>
      <t>collaboratori della Posta ogni 100 lavoratori</t>
    </r>
  </si>
  <si>
    <r>
      <rPr>
        <sz val="10"/>
        <rFont val="Frutiger 45 Light"/>
        <family val="2"/>
      </rPr>
      <t>3, 5</t>
    </r>
  </si>
  <si>
    <r>
      <rPr>
        <sz val="10"/>
        <rFont val="Frutiger 45 Light"/>
        <family val="2"/>
      </rPr>
      <t>LA1</t>
    </r>
  </si>
  <si>
    <r>
      <rPr>
        <sz val="10"/>
        <rFont val="Frutiger 45 Light"/>
        <family val="2"/>
      </rPr>
      <t>Ginevra</t>
    </r>
  </si>
  <si>
    <r>
      <rPr>
        <sz val="10"/>
        <rFont val="Frutiger 45 Light"/>
        <family val="2"/>
      </rPr>
      <t>collaboratori della Posta ogni 100 lavoratori</t>
    </r>
  </si>
  <si>
    <r>
      <rPr>
        <sz val="10"/>
        <rFont val="Frutiger 45 Light"/>
        <family val="2"/>
      </rPr>
      <t>3, 5</t>
    </r>
  </si>
  <si>
    <r>
      <rPr>
        <sz val="10"/>
        <rFont val="Frutiger 45 Light"/>
        <family val="2"/>
      </rPr>
      <t>LA1</t>
    </r>
  </si>
  <si>
    <r>
      <rPr>
        <sz val="10"/>
        <rFont val="Frutiger 45 Light"/>
        <family val="2"/>
      </rPr>
      <t>Glarona</t>
    </r>
  </si>
  <si>
    <r>
      <rPr>
        <sz val="10"/>
        <rFont val="Frutiger 45 Light"/>
        <family val="2"/>
      </rPr>
      <t>collaboratori della Posta ogni 100 lavoratori</t>
    </r>
  </si>
  <si>
    <r>
      <rPr>
        <sz val="10"/>
        <rFont val="Frutiger 45 Light"/>
        <family val="2"/>
      </rPr>
      <t>3, 5</t>
    </r>
  </si>
  <si>
    <r>
      <rPr>
        <sz val="10"/>
        <rFont val="Frutiger 45 Light"/>
        <family val="2"/>
      </rPr>
      <t>LA1</t>
    </r>
  </si>
  <si>
    <r>
      <rPr>
        <sz val="10"/>
        <rFont val="Frutiger 45 Light"/>
        <family val="2"/>
      </rPr>
      <t>Grigioni</t>
    </r>
  </si>
  <si>
    <r>
      <rPr>
        <sz val="10"/>
        <rFont val="Frutiger 45 Light"/>
        <family val="2"/>
      </rPr>
      <t>collaboratori della Posta ogni 100 lavoratori</t>
    </r>
  </si>
  <si>
    <r>
      <rPr>
        <sz val="10"/>
        <rFont val="Frutiger 45 Light"/>
        <family val="2"/>
      </rPr>
      <t>3, 5</t>
    </r>
  </si>
  <si>
    <r>
      <rPr>
        <sz val="10"/>
        <rFont val="Frutiger 45 Light"/>
        <family val="2"/>
      </rPr>
      <t>LA1</t>
    </r>
  </si>
  <si>
    <r>
      <rPr>
        <sz val="10"/>
        <rFont val="Frutiger 45 Light"/>
        <family val="2"/>
      </rPr>
      <t>Giura</t>
    </r>
  </si>
  <si>
    <r>
      <rPr>
        <sz val="10"/>
        <rFont val="Frutiger 45 Light"/>
        <family val="2"/>
      </rPr>
      <t>collaboratori della Posta ogni 100 lavoratori</t>
    </r>
  </si>
  <si>
    <r>
      <rPr>
        <sz val="10"/>
        <rFont val="Frutiger 45 Light"/>
        <family val="2"/>
      </rPr>
      <t>3, 5</t>
    </r>
  </si>
  <si>
    <r>
      <rPr>
        <sz val="10"/>
        <rFont val="Frutiger 45 Light"/>
        <family val="2"/>
      </rPr>
      <t>LA1</t>
    </r>
  </si>
  <si>
    <r>
      <rPr>
        <sz val="10"/>
        <rFont val="Frutiger 45 Light"/>
        <family val="2"/>
      </rPr>
      <t>Lucerna</t>
    </r>
  </si>
  <si>
    <r>
      <rPr>
        <sz val="10"/>
        <rFont val="Frutiger 45 Light"/>
        <family val="2"/>
      </rPr>
      <t>collaboratori della Posta ogni 100 lavoratori</t>
    </r>
  </si>
  <si>
    <r>
      <rPr>
        <sz val="10"/>
        <rFont val="Frutiger 45 Light"/>
        <family val="2"/>
      </rPr>
      <t>3, 5</t>
    </r>
  </si>
  <si>
    <r>
      <rPr>
        <sz val="10"/>
        <rFont val="Frutiger 45 Light"/>
        <family val="2"/>
      </rPr>
      <t>LA1</t>
    </r>
  </si>
  <si>
    <r>
      <rPr>
        <sz val="10"/>
        <rFont val="Frutiger 45 Light"/>
        <family val="2"/>
      </rPr>
      <t>Neuchâtel</t>
    </r>
  </si>
  <si>
    <r>
      <rPr>
        <sz val="10"/>
        <rFont val="Frutiger 45 Light"/>
        <family val="2"/>
      </rPr>
      <t>collaboratori della Posta ogni 100 lavoratori</t>
    </r>
  </si>
  <si>
    <r>
      <rPr>
        <sz val="10"/>
        <rFont val="Frutiger 45 Light"/>
        <family val="2"/>
      </rPr>
      <t>3, 5</t>
    </r>
  </si>
  <si>
    <r>
      <rPr>
        <sz val="10"/>
        <rFont val="Frutiger 45 Light"/>
        <family val="2"/>
      </rPr>
      <t>LA1</t>
    </r>
  </si>
  <si>
    <r>
      <rPr>
        <sz val="10"/>
        <rFont val="Frutiger 45 Light"/>
        <family val="2"/>
      </rPr>
      <t>Nidvaldo</t>
    </r>
  </si>
  <si>
    <r>
      <rPr>
        <sz val="10"/>
        <rFont val="Frutiger 45 Light"/>
        <family val="2"/>
      </rPr>
      <t>collaboratori della Posta ogni 100 lavoratori</t>
    </r>
  </si>
  <si>
    <r>
      <rPr>
        <sz val="10"/>
        <rFont val="Frutiger 45 Light"/>
        <family val="2"/>
      </rPr>
      <t>3, 5</t>
    </r>
  </si>
  <si>
    <r>
      <rPr>
        <sz val="10"/>
        <rFont val="Frutiger 45 Light"/>
        <family val="2"/>
      </rPr>
      <t>LA1</t>
    </r>
  </si>
  <si>
    <r>
      <rPr>
        <sz val="10"/>
        <rFont val="Frutiger 45 Light"/>
        <family val="2"/>
      </rPr>
      <t>Obvaldo</t>
    </r>
  </si>
  <si>
    <r>
      <rPr>
        <sz val="10"/>
        <rFont val="Frutiger 45 Light"/>
        <family val="2"/>
      </rPr>
      <t>collaboratori della Posta ogni 100 lavoratori</t>
    </r>
  </si>
  <si>
    <r>
      <rPr>
        <sz val="10"/>
        <rFont val="Frutiger 45 Light"/>
        <family val="2"/>
      </rPr>
      <t>3, 5</t>
    </r>
  </si>
  <si>
    <r>
      <rPr>
        <sz val="10"/>
        <rFont val="Frutiger 45 Light"/>
        <family val="2"/>
      </rPr>
      <t>LA1</t>
    </r>
  </si>
  <si>
    <r>
      <rPr>
        <sz val="10"/>
        <rFont val="Frutiger 45 Light"/>
        <family val="2"/>
      </rPr>
      <t>San Gallo</t>
    </r>
  </si>
  <si>
    <r>
      <rPr>
        <sz val="10"/>
        <rFont val="Frutiger 45 Light"/>
        <family val="2"/>
      </rPr>
      <t>collaboratori della Posta ogni 100 lavoratori</t>
    </r>
  </si>
  <si>
    <r>
      <rPr>
        <sz val="10"/>
        <rFont val="Frutiger 45 Light"/>
        <family val="2"/>
      </rPr>
      <t>3, 5</t>
    </r>
  </si>
  <si>
    <r>
      <rPr>
        <sz val="10"/>
        <rFont val="Frutiger 45 Light"/>
        <family val="2"/>
      </rPr>
      <t>LA1</t>
    </r>
  </si>
  <si>
    <r>
      <rPr>
        <sz val="10"/>
        <rFont val="Frutiger 45 Light"/>
        <family val="2"/>
      </rPr>
      <t>Sciaffusa</t>
    </r>
  </si>
  <si>
    <r>
      <rPr>
        <sz val="10"/>
        <rFont val="Frutiger 45 Light"/>
        <family val="2"/>
      </rPr>
      <t>collaboratori della Posta ogni 100 lavoratori</t>
    </r>
  </si>
  <si>
    <r>
      <rPr>
        <sz val="10"/>
        <rFont val="Frutiger 45 Light"/>
        <family val="2"/>
      </rPr>
      <t>3, 5</t>
    </r>
  </si>
  <si>
    <r>
      <rPr>
        <sz val="10"/>
        <rFont val="Frutiger 45 Light"/>
        <family val="2"/>
      </rPr>
      <t>LA1</t>
    </r>
  </si>
  <si>
    <r>
      <rPr>
        <sz val="10"/>
        <rFont val="Frutiger 45 Light"/>
        <family val="2"/>
      </rPr>
      <t>Soletta</t>
    </r>
  </si>
  <si>
    <r>
      <rPr>
        <sz val="10"/>
        <rFont val="Frutiger 45 Light"/>
        <family val="2"/>
      </rPr>
      <t>collaboratori della Posta ogni 100 lavoratori</t>
    </r>
  </si>
  <si>
    <r>
      <rPr>
        <sz val="10"/>
        <rFont val="Frutiger 45 Light"/>
        <family val="2"/>
      </rPr>
      <t>3, 5</t>
    </r>
  </si>
  <si>
    <r>
      <rPr>
        <sz val="10"/>
        <rFont val="Frutiger 45 Light"/>
        <family val="2"/>
      </rPr>
      <t>LA1</t>
    </r>
  </si>
  <si>
    <r>
      <rPr>
        <sz val="10"/>
        <rFont val="Frutiger 45 Light"/>
        <family val="2"/>
      </rPr>
      <t>Svitto</t>
    </r>
  </si>
  <si>
    <r>
      <rPr>
        <sz val="10"/>
        <rFont val="Frutiger 45 Light"/>
        <family val="2"/>
      </rPr>
      <t>collaboratori della Posta ogni 100 lavoratori</t>
    </r>
  </si>
  <si>
    <r>
      <rPr>
        <sz val="10"/>
        <rFont val="Frutiger 45 Light"/>
        <family val="2"/>
      </rPr>
      <t>3, 5</t>
    </r>
  </si>
  <si>
    <r>
      <rPr>
        <sz val="10"/>
        <rFont val="Frutiger 45 Light"/>
        <family val="2"/>
      </rPr>
      <t>LA1</t>
    </r>
  </si>
  <si>
    <r>
      <rPr>
        <sz val="10"/>
        <rFont val="Frutiger 45 Light"/>
        <family val="2"/>
      </rPr>
      <t>Turgovia</t>
    </r>
  </si>
  <si>
    <r>
      <rPr>
        <sz val="10"/>
        <rFont val="Frutiger 45 Light"/>
        <family val="2"/>
      </rPr>
      <t>collaboratori della Posta ogni 100 lavoratori</t>
    </r>
  </si>
  <si>
    <r>
      <rPr>
        <sz val="10"/>
        <rFont val="Frutiger 45 Light"/>
        <family val="2"/>
      </rPr>
      <t>3, 5</t>
    </r>
  </si>
  <si>
    <r>
      <rPr>
        <sz val="10"/>
        <rFont val="Frutiger 45 Light"/>
        <family val="2"/>
      </rPr>
      <t>LA1</t>
    </r>
  </si>
  <si>
    <r>
      <rPr>
        <sz val="10"/>
        <rFont val="Frutiger 45 Light"/>
        <family val="2"/>
      </rPr>
      <t>Ticino</t>
    </r>
  </si>
  <si>
    <r>
      <rPr>
        <sz val="10"/>
        <rFont val="Frutiger 45 Light"/>
        <family val="2"/>
      </rPr>
      <t>collaboratori della Posta ogni 100 lavoratori</t>
    </r>
  </si>
  <si>
    <r>
      <rPr>
        <sz val="10"/>
        <rFont val="Frutiger 45 Light"/>
        <family val="2"/>
      </rPr>
      <t>3, 5</t>
    </r>
  </si>
  <si>
    <r>
      <rPr>
        <sz val="10"/>
        <rFont val="Frutiger 45 Light"/>
        <family val="2"/>
      </rPr>
      <t>LA1</t>
    </r>
  </si>
  <si>
    <r>
      <rPr>
        <sz val="10"/>
        <rFont val="Frutiger 45 Light"/>
        <family val="2"/>
      </rPr>
      <t>Uri</t>
    </r>
  </si>
  <si>
    <r>
      <rPr>
        <sz val="10"/>
        <rFont val="Frutiger 45 Light"/>
        <family val="2"/>
      </rPr>
      <t>collaboratori della Posta ogni 100 lavoratori</t>
    </r>
  </si>
  <si>
    <r>
      <rPr>
        <sz val="10"/>
        <rFont val="Frutiger 45 Light"/>
        <family val="2"/>
      </rPr>
      <t>3, 5</t>
    </r>
  </si>
  <si>
    <r>
      <rPr>
        <sz val="10"/>
        <rFont val="Frutiger 45 Light"/>
        <family val="2"/>
      </rPr>
      <t>LA1</t>
    </r>
  </si>
  <si>
    <r>
      <rPr>
        <sz val="10"/>
        <rFont val="Frutiger 45 Light"/>
        <family val="2"/>
      </rPr>
      <t>Vaud</t>
    </r>
  </si>
  <si>
    <r>
      <rPr>
        <sz val="10"/>
        <rFont val="Frutiger 45 Light"/>
        <family val="2"/>
      </rPr>
      <t>collaboratori della Posta ogni 100 lavoratori</t>
    </r>
  </si>
  <si>
    <r>
      <rPr>
        <sz val="10"/>
        <rFont val="Frutiger 45 Light"/>
        <family val="2"/>
      </rPr>
      <t>3, 5</t>
    </r>
  </si>
  <si>
    <r>
      <rPr>
        <sz val="10"/>
        <rFont val="Frutiger 45 Light"/>
        <family val="2"/>
      </rPr>
      <t>LA1</t>
    </r>
  </si>
  <si>
    <r>
      <rPr>
        <sz val="10"/>
        <rFont val="Frutiger 45 Light"/>
        <family val="2"/>
      </rPr>
      <t>Vallese</t>
    </r>
  </si>
  <si>
    <r>
      <rPr>
        <sz val="10"/>
        <rFont val="Frutiger 45 Light"/>
        <family val="2"/>
      </rPr>
      <t>collaboratori della Posta ogni 100 lavoratori</t>
    </r>
  </si>
  <si>
    <r>
      <rPr>
        <sz val="10"/>
        <rFont val="Frutiger 45 Light"/>
        <family val="2"/>
      </rPr>
      <t>3, 5</t>
    </r>
  </si>
  <si>
    <r>
      <rPr>
        <sz val="10"/>
        <rFont val="Frutiger 45 Light"/>
        <family val="2"/>
      </rPr>
      <t>LA1</t>
    </r>
  </si>
  <si>
    <r>
      <rPr>
        <sz val="10"/>
        <rFont val="Frutiger 45 Light"/>
        <family val="2"/>
      </rPr>
      <t>Zugo</t>
    </r>
  </si>
  <si>
    <r>
      <rPr>
        <sz val="10"/>
        <rFont val="Frutiger 45 Light"/>
        <family val="2"/>
      </rPr>
      <t>collaboratori della Posta ogni 100 lavoratori</t>
    </r>
  </si>
  <si>
    <r>
      <rPr>
        <sz val="10"/>
        <rFont val="Frutiger 45 Light"/>
        <family val="2"/>
      </rPr>
      <t>3, 5</t>
    </r>
  </si>
  <si>
    <r>
      <rPr>
        <sz val="10"/>
        <rFont val="Frutiger 45 Light"/>
        <family val="2"/>
      </rPr>
      <t>LA1</t>
    </r>
  </si>
  <si>
    <r>
      <rPr>
        <sz val="10"/>
        <rFont val="Frutiger 45 Light"/>
        <family val="2"/>
      </rPr>
      <t>Zurigo</t>
    </r>
  </si>
  <si>
    <r>
      <rPr>
        <sz val="10"/>
        <rFont val="Frutiger 45 Light"/>
        <family val="2"/>
      </rPr>
      <t>collaboratori della Posta ogni 100 lavoratori</t>
    </r>
  </si>
  <si>
    <r>
      <rPr>
        <sz val="10"/>
        <rFont val="Frutiger 45 Light"/>
        <family val="2"/>
      </rPr>
      <t>3, 5</t>
    </r>
  </si>
  <si>
    <r>
      <rPr>
        <sz val="10"/>
        <rFont val="Frutiger 45 Light"/>
        <family val="2"/>
      </rPr>
      <t>LA1</t>
    </r>
  </si>
  <si>
    <r>
      <rPr>
        <sz val="10"/>
        <rFont val="Frutiger 45 Light"/>
        <family val="2"/>
      </rPr>
      <t>Svizzera</t>
    </r>
  </si>
  <si>
    <r>
      <rPr>
        <sz val="10"/>
        <rFont val="Frutiger 45 Light"/>
        <family val="2"/>
      </rPr>
      <t>collaboratori della Posta ogni 100 lavoratori</t>
    </r>
  </si>
  <si>
    <r>
      <rPr>
        <sz val="10"/>
        <rFont val="Frutiger 45 Light"/>
        <family val="2"/>
      </rPr>
      <t>3, 5</t>
    </r>
  </si>
  <si>
    <r>
      <rPr>
        <sz val="10"/>
        <rFont val="Frutiger 45 Light"/>
        <family val="2"/>
      </rPr>
      <t>LA1</t>
    </r>
  </si>
  <si>
    <r>
      <rPr>
        <b/>
        <sz val="10"/>
        <rFont val="Frutiger 45 Light"/>
        <family val="2"/>
      </rPr>
      <t>Posti di lavoro nelle regioni periferiche</t>
    </r>
  </si>
  <si>
    <r>
      <rPr>
        <sz val="10"/>
        <rFont val="Frutiger 45 Light"/>
        <family val="2"/>
      </rPr>
      <t>Regione OPR 7)</t>
    </r>
  </si>
  <si>
    <r>
      <rPr>
        <sz val="10"/>
        <rFont val="Frutiger 45 Light"/>
        <family val="2"/>
      </rPr>
      <t>unità di personale</t>
    </r>
  </si>
  <si>
    <r>
      <rPr>
        <sz val="10"/>
        <rFont val="Frutiger 45 Light"/>
        <family val="2"/>
      </rPr>
      <t>1, 2, 3, 6</t>
    </r>
  </si>
  <si>
    <r>
      <rPr>
        <sz val="10"/>
        <rFont val="Frutiger 45 Light"/>
        <family val="2"/>
      </rPr>
      <t>LA1</t>
    </r>
  </si>
  <si>
    <r>
      <rPr>
        <sz val="10"/>
        <rFont val="Frutiger 45 Light"/>
        <family val="2"/>
      </rPr>
      <t>percentuale di unità di personale</t>
    </r>
  </si>
  <si>
    <r>
      <rPr>
        <sz val="10"/>
        <rFont val="Frutiger 45 Light"/>
        <family val="2"/>
      </rPr>
      <t>LA1</t>
    </r>
  </si>
  <si>
    <r>
      <rPr>
        <sz val="10"/>
        <rFont val="Frutiger 45 Light"/>
        <family val="2"/>
      </rPr>
      <t>occupati</t>
    </r>
  </si>
  <si>
    <r>
      <rPr>
        <sz val="10"/>
        <rFont val="Frutiger 45 Light"/>
        <family val="2"/>
      </rPr>
      <t>3, 6</t>
    </r>
  </si>
  <si>
    <r>
      <rPr>
        <sz val="10"/>
        <rFont val="Frutiger 45 Light"/>
        <family val="2"/>
      </rPr>
      <t>LA1</t>
    </r>
  </si>
  <si>
    <r>
      <rPr>
        <sz val="10"/>
        <rFont val="Frutiger 45 Light"/>
        <family val="2"/>
      </rPr>
      <t>percentuale di collaboratori</t>
    </r>
  </si>
  <si>
    <r>
      <rPr>
        <sz val="10"/>
        <rFont val="Frutiger 45 Light"/>
        <family val="2"/>
      </rPr>
      <t>LA1</t>
    </r>
  </si>
  <si>
    <r>
      <rPr>
        <sz val="9"/>
        <rFont val="Frutiger 45 Light"/>
        <family val="2"/>
      </rPr>
      <t>1</t>
    </r>
    <r>
      <rPr>
        <sz val="9"/>
        <rFont val="Frutiger 45 Light"/>
        <family val="2"/>
      </rPr>
      <t>) Escluso il personale in formazione</t>
    </r>
  </si>
  <si>
    <r>
      <rPr>
        <sz val="9"/>
        <rFont val="Frutiger 45 Light"/>
        <family val="2"/>
      </rPr>
      <t>2</t>
    </r>
    <r>
      <rPr>
        <sz val="9"/>
        <rFont val="Frutiger 45 Light"/>
        <family val="2"/>
      </rPr>
      <t>) Un’unità di personale corrisponde a un impiego a tempo pieno.</t>
    </r>
  </si>
  <si>
    <r>
      <rPr>
        <sz val="9"/>
        <rFont val="Frutiger 45 Light"/>
        <family val="2"/>
      </rPr>
      <t>3) Gruppo Svizzera</t>
    </r>
  </si>
  <si>
    <r>
      <rPr>
        <sz val="9"/>
        <rFont val="Frutiger 45 Light"/>
        <family val="2"/>
      </rPr>
      <t>4</t>
    </r>
    <r>
      <rPr>
        <sz val="9"/>
        <rFont val="Frutiger 45 Light"/>
        <family val="2"/>
      </rPr>
      <t>) Valori medi annuali</t>
    </r>
  </si>
  <si>
    <r>
      <rPr>
        <sz val="9"/>
        <rFont val="Frutiger 45 Light"/>
        <family val="2"/>
      </rPr>
      <t>5) Il numero di collaboratori nei Cantoni si basa sul censimento delle aziende 2008.</t>
    </r>
  </si>
  <si>
    <r>
      <rPr>
        <sz val="9"/>
        <rFont val="Frutiger 45 Light"/>
        <family val="2"/>
      </rPr>
      <t>6) Definizione di regione periferica conformemente all’Ordinanza sulla politica regionale (OPR) del 28 novembre 2007 (in vigore dal 1° gennaio 2008).</t>
    </r>
  </si>
  <si>
    <r>
      <rPr>
        <sz val="9"/>
        <rFont val="Frutiger 45 Light"/>
        <family val="2"/>
      </rPr>
      <t>7) Ordinanza sulla politica regionale</t>
    </r>
  </si>
  <si>
    <r>
      <rPr>
        <u/>
        <sz val="10"/>
        <color rgb="FF0000FF"/>
        <rFont val="Frutiger 45 Light"/>
        <family val="2"/>
      </rPr>
      <t>indietro</t>
    </r>
  </si>
  <si>
    <r>
      <rPr>
        <b/>
        <sz val="10"/>
        <rFont val="Frutiger 45 Light"/>
        <family val="2"/>
      </rPr>
      <t>Fluttuazione del personale e partenze</t>
    </r>
  </si>
  <si>
    <r>
      <rPr>
        <sz val="10"/>
        <rFont val="Frutiger 45 Light"/>
        <family val="2"/>
      </rPr>
      <t>Note a piè di pagina</t>
    </r>
  </si>
  <si>
    <r>
      <rPr>
        <sz val="10"/>
        <rFont val="Frutiger 45 Light"/>
        <family val="2"/>
      </rPr>
      <t>Indice GRI</t>
    </r>
  </si>
  <si>
    <r>
      <rPr>
        <sz val="10"/>
        <rFont val="Frutiger 45 Light"/>
        <family val="2"/>
      </rPr>
      <t>Partenze di collaboratori</t>
    </r>
  </si>
  <si>
    <r>
      <rPr>
        <sz val="10"/>
        <rFont val="Frutiger 45 Light"/>
        <family val="2"/>
      </rPr>
      <t>numero di collaboratori con salario mensile</t>
    </r>
  </si>
  <si>
    <r>
      <rPr>
        <sz val="10"/>
        <rFont val="Frutiger 45 Light"/>
        <family val="2"/>
      </rPr>
      <t>1, 3</t>
    </r>
  </si>
  <si>
    <r>
      <rPr>
        <sz val="10"/>
        <rFont val="Frutiger 45 Light"/>
        <family val="2"/>
      </rPr>
      <t>LA2</t>
    </r>
  </si>
  <si>
    <r>
      <rPr>
        <sz val="10"/>
        <rFont val="Frutiger 45 Light"/>
        <family val="2"/>
      </rPr>
      <t>partenze volontarie</t>
    </r>
  </si>
  <si>
    <r>
      <rPr>
        <sz val="10"/>
        <rFont val="Frutiger 45 Light"/>
        <family val="2"/>
      </rPr>
      <t>numero di collaboratori con salario mensile</t>
    </r>
  </si>
  <si>
    <r>
      <rPr>
        <sz val="10"/>
        <rFont val="Frutiger 45 Light"/>
        <family val="2"/>
      </rPr>
      <t>1, 3</t>
    </r>
  </si>
  <si>
    <r>
      <rPr>
        <sz val="10"/>
        <rFont val="Frutiger 45 Light"/>
        <family val="2"/>
      </rPr>
      <t>LA2</t>
    </r>
  </si>
  <si>
    <r>
      <rPr>
        <sz val="10"/>
        <rFont val="Frutiger 45 Light"/>
        <family val="2"/>
      </rPr>
      <t>pensionamenti</t>
    </r>
  </si>
  <si>
    <r>
      <rPr>
        <sz val="10"/>
        <rFont val="Frutiger 45 Light"/>
        <family val="2"/>
      </rPr>
      <t>numero di collaboratori con salario mensile</t>
    </r>
  </si>
  <si>
    <r>
      <rPr>
        <sz val="10"/>
        <rFont val="Frutiger 45 Light"/>
        <family val="2"/>
      </rPr>
      <t>1, 3</t>
    </r>
  </si>
  <si>
    <r>
      <rPr>
        <sz val="10"/>
        <rFont val="Frutiger 45 Light"/>
        <family val="2"/>
      </rPr>
      <t>LA2</t>
    </r>
  </si>
  <si>
    <r>
      <rPr>
        <sz val="10"/>
        <rFont val="Frutiger 45 Light"/>
        <family val="2"/>
      </rPr>
      <t>contratti in scadenza</t>
    </r>
  </si>
  <si>
    <r>
      <rPr>
        <sz val="10"/>
        <rFont val="Frutiger 45 Light"/>
        <family val="2"/>
      </rPr>
      <t>numero di collaboratori con salario mensile</t>
    </r>
  </si>
  <si>
    <r>
      <rPr>
        <sz val="10"/>
        <rFont val="Frutiger 45 Light"/>
        <family val="2"/>
      </rPr>
      <t>1, 3</t>
    </r>
  </si>
  <si>
    <r>
      <rPr>
        <sz val="10"/>
        <rFont val="Frutiger 45 Light"/>
        <family val="2"/>
      </rPr>
      <t>LA2</t>
    </r>
  </si>
  <si>
    <r>
      <rPr>
        <sz val="10"/>
        <rFont val="Frutiger 45 Light"/>
        <family val="2"/>
      </rPr>
      <t>partenze convenute</t>
    </r>
  </si>
  <si>
    <r>
      <rPr>
        <sz val="10"/>
        <rFont val="Frutiger 45 Light"/>
        <family val="2"/>
      </rPr>
      <t>numero di collaboratori con salario mensile</t>
    </r>
  </si>
  <si>
    <r>
      <rPr>
        <sz val="10"/>
        <rFont val="Frutiger 45 Light"/>
        <family val="2"/>
      </rPr>
      <t>1, 3</t>
    </r>
  </si>
  <si>
    <r>
      <rPr>
        <sz val="10"/>
        <rFont val="Frutiger 45 Light"/>
        <family val="2"/>
      </rPr>
      <t>LA2</t>
    </r>
  </si>
  <si>
    <r>
      <rPr>
        <sz val="10"/>
        <rFont val="Frutiger 45 Light"/>
        <family val="2"/>
      </rPr>
      <t>licenziamenti da parte del datore di lavoro</t>
    </r>
  </si>
  <si>
    <r>
      <rPr>
        <sz val="10"/>
        <rFont val="Frutiger 45 Light"/>
        <family val="2"/>
      </rPr>
      <t>numero di collaboratori con salario mensile</t>
    </r>
  </si>
  <si>
    <r>
      <rPr>
        <sz val="10"/>
        <rFont val="Frutiger 45 Light"/>
        <family val="2"/>
      </rPr>
      <t>1, 3</t>
    </r>
  </si>
  <si>
    <r>
      <rPr>
        <sz val="10"/>
        <rFont val="Frutiger 45 Light"/>
        <family val="2"/>
      </rPr>
      <t>LA2</t>
    </r>
  </si>
  <si>
    <r>
      <rPr>
        <sz val="10"/>
        <rFont val="Frutiger 45 Light"/>
        <family val="2"/>
      </rPr>
      <t>per motivi economici</t>
    </r>
  </si>
  <si>
    <r>
      <rPr>
        <sz val="10"/>
        <rFont val="Frutiger 45 Light"/>
        <family val="2"/>
      </rPr>
      <t>numero di collaboratori con salario mensile</t>
    </r>
  </si>
  <si>
    <r>
      <rPr>
        <sz val="10"/>
        <rFont val="Frutiger 45 Light"/>
        <family val="2"/>
      </rPr>
      <t>1, 3</t>
    </r>
  </si>
  <si>
    <r>
      <rPr>
        <sz val="10"/>
        <rFont val="Frutiger 45 Light"/>
        <family val="2"/>
      </rPr>
      <t>LA2</t>
    </r>
  </si>
  <si>
    <r>
      <rPr>
        <sz val="10"/>
        <rFont val="Frutiger 45 Light"/>
        <family val="2"/>
      </rPr>
      <t>per motivi personali</t>
    </r>
  </si>
  <si>
    <r>
      <rPr>
        <sz val="10"/>
        <rFont val="Frutiger 45 Light"/>
        <family val="2"/>
      </rPr>
      <t>numero di collaboratori con salario mensile</t>
    </r>
  </si>
  <si>
    <r>
      <rPr>
        <sz val="10"/>
        <rFont val="Frutiger 45 Light"/>
        <family val="2"/>
      </rPr>
      <t>1, 3</t>
    </r>
  </si>
  <si>
    <r>
      <rPr>
        <sz val="10"/>
        <rFont val="Frutiger 45 Light"/>
        <family val="2"/>
      </rPr>
      <t>LA2</t>
    </r>
  </si>
  <si>
    <r>
      <rPr>
        <sz val="10"/>
        <rFont val="Frutiger 45 Light"/>
        <family val="2"/>
      </rPr>
      <t>decessi</t>
    </r>
  </si>
  <si>
    <r>
      <rPr>
        <sz val="10"/>
        <rFont val="Frutiger 45 Light"/>
        <family val="2"/>
      </rPr>
      <t>numero di collaboratori con salario mensile</t>
    </r>
  </si>
  <si>
    <r>
      <rPr>
        <sz val="10"/>
        <rFont val="Frutiger 45 Light"/>
        <family val="2"/>
      </rPr>
      <t>1, 3</t>
    </r>
  </si>
  <si>
    <r>
      <rPr>
        <sz val="10"/>
        <rFont val="Frutiger 45 Light"/>
        <family val="2"/>
      </rPr>
      <t>LA2</t>
    </r>
  </si>
  <si>
    <r>
      <rPr>
        <sz val="10"/>
        <rFont val="Frutiger 45 Light"/>
        <family val="2"/>
      </rPr>
      <t>Tasso complessivo di partenze</t>
    </r>
  </si>
  <si>
    <r>
      <rPr>
        <sz val="10"/>
        <rFont val="Frutiger 45 Light"/>
        <family val="2"/>
      </rPr>
      <t>in % dell’organico medio con salario mensile</t>
    </r>
  </si>
  <si>
    <r>
      <rPr>
        <sz val="10"/>
        <rFont val="Frutiger 45 Light"/>
        <family val="2"/>
      </rPr>
      <t>1, 2, 7</t>
    </r>
  </si>
  <si>
    <r>
      <rPr>
        <sz val="10"/>
        <rFont val="Frutiger 45 Light"/>
        <family val="2"/>
      </rPr>
      <t>LA2</t>
    </r>
  </si>
  <si>
    <r>
      <rPr>
        <sz val="10"/>
        <rFont val="Frutiger 45 Light"/>
        <family val="2"/>
      </rPr>
      <t>Tasso di fluttuazione (partenze volontarie)</t>
    </r>
  </si>
  <si>
    <r>
      <rPr>
        <sz val="10"/>
        <rFont val="Frutiger 45 Light"/>
        <family val="2"/>
      </rPr>
      <t>in % dell’organico medio con salario mensile</t>
    </r>
  </si>
  <si>
    <r>
      <rPr>
        <sz val="10"/>
        <rFont val="Frutiger 45 Light"/>
        <family val="2"/>
      </rPr>
      <t>1, 3</t>
    </r>
  </si>
  <si>
    <r>
      <rPr>
        <sz val="10"/>
        <rFont val="Frutiger 45 Light"/>
        <family val="2"/>
      </rPr>
      <t>LA2</t>
    </r>
  </si>
  <si>
    <r>
      <rPr>
        <sz val="9"/>
        <rFont val="Frutiger 45 Light"/>
        <family val="2"/>
      </rPr>
      <t>1) Escluso il personale in formazione</t>
    </r>
  </si>
  <si>
    <r>
      <rPr>
        <sz val="9"/>
        <rFont val="Frutiger 45 Light"/>
        <family val="2"/>
      </rPr>
      <t>2) Tasso complessivo di partenze: complesso delle persone con salario mensile che nel corso di un anno civile hanno lasciato la Posta, espresso in % dell’organico medio</t>
    </r>
  </si>
  <si>
    <r>
      <rPr>
        <sz val="9"/>
        <rFont val="Frutiger 45 Light"/>
        <family val="2"/>
      </rPr>
      <t>3) Gruppo Svizzera (dati desunti dal sistema del personale, attualmente senza dati su circa 1200 unità di personale / circa 4455 persone delle società del gruppo Epsilon SA, Direct Mail Company AG, Direct Mail Logistik AG, IN-Media AG, velopass GmbH e Dispodrom SA)</t>
    </r>
  </si>
  <si>
    <r>
      <rPr>
        <u/>
        <sz val="10"/>
        <color rgb="FF0000FF"/>
        <rFont val="Frutiger 45 Light"/>
        <family val="2"/>
      </rPr>
      <t>indietro</t>
    </r>
  </si>
  <si>
    <r>
      <rPr>
        <b/>
        <sz val="10"/>
        <rFont val="Frutiger 45 Light"/>
        <family val="2"/>
      </rPr>
      <t>Indennità</t>
    </r>
  </si>
  <si>
    <r>
      <rPr>
        <sz val="10"/>
        <rFont val="Frutiger 45 Light"/>
        <family val="2"/>
      </rPr>
      <t>Note a piè di pagina</t>
    </r>
  </si>
  <si>
    <r>
      <rPr>
        <sz val="10"/>
        <rFont val="Frutiger 45 Light"/>
        <family val="2"/>
      </rPr>
      <t>Indice GRI</t>
    </r>
  </si>
  <si>
    <r>
      <rPr>
        <sz val="10"/>
        <rFont val="Frutiger 45 Light"/>
        <family val="2"/>
      </rPr>
      <t>Indennità a Presidenti di Consigli d’amministrazione</t>
    </r>
  </si>
  <si>
    <r>
      <rPr>
        <sz val="10"/>
        <rFont val="Frutiger 45 Light"/>
        <family val="2"/>
      </rPr>
      <t>CHF all’anno</t>
    </r>
  </si>
  <si>
    <r>
      <rPr>
        <sz val="10"/>
        <rFont val="Frutiger 45 Light"/>
        <family val="2"/>
      </rPr>
      <t>Indennità media ai membri del Consiglio d’amministrazione (Presidente escluso)</t>
    </r>
  </si>
  <si>
    <r>
      <rPr>
        <sz val="10"/>
        <rFont val="Frutiger 45 Light"/>
        <family val="2"/>
      </rPr>
      <t>CHF all’anno</t>
    </r>
  </si>
  <si>
    <r>
      <rPr>
        <sz val="10"/>
        <rFont val="Frutiger 45 Light"/>
        <family val="2"/>
      </rPr>
      <t>Indennità al/alla direttore/direttrice generale</t>
    </r>
  </si>
  <si>
    <r>
      <rPr>
        <sz val="10"/>
        <rFont val="Frutiger 45 Light"/>
        <family val="2"/>
      </rPr>
      <t>CHF all’anno</t>
    </r>
  </si>
  <si>
    <r>
      <rPr>
        <sz val="10"/>
        <rFont val="Frutiger 45 Light"/>
        <family val="2"/>
      </rPr>
      <t>1, 2</t>
    </r>
  </si>
  <si>
    <r>
      <rPr>
        <sz val="10"/>
        <rFont val="Frutiger 45 Light"/>
        <family val="2"/>
      </rPr>
      <t>Indennità media ai membri della Direzione del gruppo (direttore/direttrice escluso/a)</t>
    </r>
  </si>
  <si>
    <r>
      <rPr>
        <sz val="10"/>
        <rFont val="Frutiger 45 Light"/>
        <family val="2"/>
      </rPr>
      <t>CHF all’anno</t>
    </r>
  </si>
  <si>
    <r>
      <rPr>
        <sz val="10"/>
        <rFont val="Frutiger 45 Light"/>
        <family val="2"/>
      </rPr>
      <t>Salario medio dei collaboratori</t>
    </r>
  </si>
  <si>
    <r>
      <rPr>
        <sz val="10"/>
        <rFont val="Frutiger 45 Light"/>
        <family val="2"/>
      </rPr>
      <t>CHF all’anno</t>
    </r>
  </si>
  <si>
    <r>
      <rPr>
        <sz val="10"/>
        <rFont val="Frutiger 45 Light"/>
        <family val="2"/>
      </rPr>
      <t>3, 4</t>
    </r>
  </si>
  <si>
    <r>
      <rPr>
        <sz val="10"/>
        <rFont val="Frutiger 45 Light"/>
        <family val="2"/>
      </rPr>
      <t>Salario minimo CCL Posta (dai 18 anni, senza apprendistato professionale)</t>
    </r>
  </si>
  <si>
    <r>
      <rPr>
        <sz val="10"/>
        <rFont val="Frutiger 45 Light"/>
        <family val="2"/>
      </rPr>
      <t>CHF all’anno</t>
    </r>
  </si>
  <si>
    <r>
      <rPr>
        <sz val="10"/>
        <rFont val="Frutiger 45 Light"/>
        <family val="2"/>
      </rPr>
      <t>EC5</t>
    </r>
  </si>
  <si>
    <r>
      <rPr>
        <sz val="10"/>
        <rFont val="Frutiger 45 Light"/>
        <family val="2"/>
      </rPr>
      <t>Fascia salariale (indennità medie dei membri della Direzione del gruppo rispetto al salario medio dei collaboratori)</t>
    </r>
  </si>
  <si>
    <r>
      <rPr>
        <sz val="10"/>
        <rFont val="Frutiger 45 Light"/>
        <family val="2"/>
      </rPr>
      <t>fattore</t>
    </r>
  </si>
  <si>
    <r>
      <rPr>
        <sz val="9"/>
        <rFont val="Frutiger 45 Light"/>
        <family val="2"/>
      </rPr>
      <t>1) Indennità per Consiglio di amministrazione = onorario più prestazioni accessorie; indennità per Direzione del gruppo = salario di base più compenso variabile</t>
    </r>
  </si>
  <si>
    <r>
      <rPr>
        <sz val="9"/>
        <rFont val="Frutiger 45 Light"/>
        <family val="2"/>
      </rPr>
      <t>2) 2012: Jürg Bucher otto mesi, Susanne Ruoff sette mesi, annualizzato CHF 847’581</t>
    </r>
  </si>
  <si>
    <r>
      <rPr>
        <sz val="9"/>
        <rFont val="Frutiger 45 Light"/>
        <family val="2"/>
      </rPr>
      <t>3) Gruppo Svizzera (dati desunti dal sistema del personale, attualmente senza dati su circa 1200 unità di personale / circa 4455 persone delle società del gruppo Epsilon SA, Direct Mail Company AG, Direct Mail Logistik AG, IN-Media AG, velopass GmbH e Dispodrom SA)</t>
    </r>
  </si>
  <si>
    <r>
      <rPr>
        <sz val="9"/>
        <rFont val="Frutiger 45 Light"/>
        <family val="2"/>
      </rPr>
      <t>4) Salario medio senza Direzione del gruppo e Consiglio di amministrazione</t>
    </r>
  </si>
  <si>
    <r>
      <rPr>
        <sz val="9"/>
        <rFont val="Frutiger 45 Light"/>
        <family val="2"/>
      </rPr>
      <t>5</t>
    </r>
    <r>
      <rPr>
        <sz val="9"/>
        <rFont val="Frutiger 45 Light"/>
        <family val="2"/>
      </rPr>
      <t>) Salario minimo secondo il Contratto collettivo di lavoro Posta per un collaboratore di 18 anni, senza apprendistato professionale concluso</t>
    </r>
  </si>
  <si>
    <r>
      <rPr>
        <u/>
        <sz val="10"/>
        <color rgb="FF0000FF"/>
        <rFont val="Frutiger 45 Light"/>
        <family val="2"/>
      </rPr>
      <t>indietro</t>
    </r>
  </si>
  <si>
    <r>
      <rPr>
        <b/>
        <sz val="10"/>
        <rFont val="Frutiger 45 Light"/>
        <family val="2"/>
      </rPr>
      <t>Cassa pensioni</t>
    </r>
  </si>
  <si>
    <r>
      <rPr>
        <sz val="10"/>
        <rFont val="Frutiger 45 Light"/>
        <family val="2"/>
      </rPr>
      <t>Note a piè di pagina</t>
    </r>
  </si>
  <si>
    <r>
      <rPr>
        <sz val="10"/>
        <rFont val="Frutiger 45 Light"/>
        <family val="2"/>
      </rPr>
      <t>Indice GRI</t>
    </r>
  </si>
  <si>
    <r>
      <rPr>
        <sz val="10"/>
        <rFont val="Frutiger 45 Light"/>
        <family val="2"/>
      </rPr>
      <t>Sottocopertura obblighi previdenziali iscritti a bilancio secondo gli IFRS</t>
    </r>
  </si>
  <si>
    <r>
      <rPr>
        <sz val="10"/>
        <rFont val="Frutiger 45 Light"/>
        <family val="2"/>
      </rPr>
      <t>mln di CHF</t>
    </r>
  </si>
  <si>
    <r>
      <rPr>
        <sz val="10"/>
        <rFont val="Frutiger 45 Light"/>
        <family val="2"/>
      </rPr>
      <t>EC3</t>
    </r>
  </si>
  <si>
    <r>
      <rPr>
        <sz val="10"/>
        <rFont val="Frutiger 45 Light"/>
        <family val="2"/>
      </rPr>
      <t>3)</t>
    </r>
  </si>
  <si>
    <r>
      <rPr>
        <sz val="10"/>
        <rFont val="Frutiger 45 Light"/>
        <family val="2"/>
      </rPr>
      <t>Grado di copertura della Cassa pensioni Posta secondo la LPP</t>
    </r>
  </si>
  <si>
    <r>
      <rPr>
        <sz val="10"/>
        <rFont val="Frutiger 45 Light"/>
        <family val="2"/>
      </rPr>
      <t>%</t>
    </r>
  </si>
  <si>
    <r>
      <rPr>
        <sz val="10"/>
        <rFont val="Frutiger 45 Light"/>
        <family val="2"/>
      </rPr>
      <t>EC3</t>
    </r>
  </si>
  <si>
    <r>
      <rPr>
        <sz val="10"/>
        <rFont val="Frutiger 45 Light"/>
        <family val="2"/>
      </rPr>
      <t>4)</t>
    </r>
  </si>
  <si>
    <r>
      <rPr>
        <sz val="9"/>
        <rFont val="Frutiger 45 Light"/>
        <family val="2"/>
      </rPr>
      <t>1</t>
    </r>
    <r>
      <rPr>
        <sz val="9"/>
        <rFont val="Frutiger 45 Light"/>
        <family val="2"/>
      </rPr>
      <t>) Copertura secondo gli IFRS (cfr. Rapporto finanziario)</t>
    </r>
  </si>
  <si>
    <r>
      <rPr>
        <sz val="9"/>
        <rFont val="Frutiger 45 Light"/>
        <family val="2"/>
      </rPr>
      <t>2</t>
    </r>
    <r>
      <rPr>
        <sz val="9"/>
        <rFont val="Frutiger 45 Light"/>
        <family val="2"/>
      </rPr>
      <t>) Grado di copertura secondo l’art. 44 dell’Ordinanza sulla previdenza professionale per la vecchiaia, i superstiti e l’invalidità (OPP2)</t>
    </r>
  </si>
  <si>
    <r>
      <rPr>
        <sz val="9"/>
        <rFont val="Frutiger 45 Light"/>
        <family val="2"/>
      </rPr>
      <t>3) Valori degli anni precedenti adattati (cfr. Rapporto finanziario 2013, Adeguamento dell’allestimento dei conti)</t>
    </r>
  </si>
  <si>
    <r>
      <rPr>
        <sz val="9"/>
        <rFont val="Frutiger 45 Light"/>
        <family val="2"/>
      </rPr>
      <t>4) Grado di copertura non verificato</t>
    </r>
  </si>
  <si>
    <r>
      <rPr>
        <u/>
        <sz val="10"/>
        <color rgb="FF0000FF"/>
        <rFont val="Frutiger 45 Light"/>
        <family val="2"/>
      </rPr>
      <t>indietro</t>
    </r>
  </si>
  <si>
    <r>
      <rPr>
        <b/>
        <sz val="10"/>
        <rFont val="Frutiger 45 Light"/>
        <family val="2"/>
      </rPr>
      <t>Distribuzione per genere</t>
    </r>
  </si>
  <si>
    <r>
      <rPr>
        <sz val="10"/>
        <rFont val="Frutiger 45 Light"/>
        <family val="2"/>
      </rPr>
      <t>Note a piè di pagina</t>
    </r>
  </si>
  <si>
    <r>
      <rPr>
        <sz val="10"/>
        <rFont val="Frutiger 45 Light"/>
        <family val="2"/>
      </rPr>
      <t>Indice GRI</t>
    </r>
  </si>
  <si>
    <r>
      <rPr>
        <sz val="10"/>
        <rFont val="Frutiger 45 Light"/>
        <family val="2"/>
      </rPr>
      <t>Uomini</t>
    </r>
  </si>
  <si>
    <r>
      <rPr>
        <sz val="10"/>
        <rFont val="Frutiger 45 Light"/>
        <family val="2"/>
      </rPr>
      <t>in % dell’organico medio</t>
    </r>
  </si>
  <si>
    <r>
      <rPr>
        <sz val="10"/>
        <rFont val="Frutiger 45 Light"/>
        <family val="2"/>
      </rPr>
      <t>LA1</t>
    </r>
  </si>
  <si>
    <r>
      <rPr>
        <sz val="10"/>
        <rFont val="Frutiger 45 Light"/>
        <family val="2"/>
      </rPr>
      <t>Donne</t>
    </r>
  </si>
  <si>
    <r>
      <rPr>
        <sz val="10"/>
        <rFont val="Frutiger 45 Light"/>
        <family val="2"/>
      </rPr>
      <t>in % dell’organico medio</t>
    </r>
  </si>
  <si>
    <r>
      <rPr>
        <sz val="10"/>
        <rFont val="Frutiger 45 Light"/>
        <family val="2"/>
      </rPr>
      <t>LA1</t>
    </r>
  </si>
  <si>
    <r>
      <rPr>
        <sz val="10"/>
        <rFont val="Frutiger 45 Light"/>
        <family val="2"/>
      </rPr>
      <t>Uomini</t>
    </r>
  </si>
  <si>
    <r>
      <rPr>
        <sz val="10"/>
        <rFont val="Frutiger 45 Light"/>
        <family val="2"/>
      </rPr>
      <t>in % dell’organico medio</t>
    </r>
  </si>
  <si>
    <r>
      <rPr>
        <sz val="10"/>
        <rFont val="Frutiger 45 Light"/>
        <family val="2"/>
      </rPr>
      <t>LA1</t>
    </r>
  </si>
  <si>
    <r>
      <rPr>
        <sz val="10"/>
        <rFont val="Frutiger 45 Light"/>
        <family val="2"/>
      </rPr>
      <t>Donne</t>
    </r>
  </si>
  <si>
    <r>
      <rPr>
        <sz val="10"/>
        <rFont val="Frutiger 45 Light"/>
        <family val="2"/>
      </rPr>
      <t>in % dell’organico medio</t>
    </r>
  </si>
  <si>
    <r>
      <rPr>
        <sz val="10"/>
        <rFont val="Frutiger 45 Light"/>
        <family val="2"/>
      </rPr>
      <t>LA1</t>
    </r>
  </si>
  <si>
    <r>
      <rPr>
        <sz val="9"/>
        <rFont val="Frutiger 45 Light"/>
        <family val="2"/>
      </rPr>
      <t>1) Gruppo Svizzera</t>
    </r>
  </si>
  <si>
    <r>
      <rPr>
        <u/>
        <sz val="10"/>
        <color rgb="FF0000FF"/>
        <rFont val="Frutiger 45 Light"/>
        <family val="2"/>
      </rPr>
      <t>indietro</t>
    </r>
  </si>
  <si>
    <r>
      <rPr>
        <b/>
        <sz val="10"/>
        <rFont val="Frutiger 45 Light"/>
        <family val="2"/>
      </rPr>
      <t>Percentuale delle donne nel management</t>
    </r>
  </si>
  <si>
    <r>
      <rPr>
        <sz val="10"/>
        <rFont val="Frutiger 45 Light"/>
        <family val="2"/>
      </rPr>
      <t>Note a piè di pagina</t>
    </r>
  </si>
  <si>
    <r>
      <rPr>
        <sz val="10"/>
        <rFont val="Frutiger 45 Light"/>
        <family val="2"/>
      </rPr>
      <t>Indice GRI</t>
    </r>
  </si>
  <si>
    <r>
      <rPr>
        <sz val="10"/>
        <rFont val="Frutiger 45 Light"/>
        <family val="2"/>
      </rPr>
      <t>Percentuale di donne nei quadri</t>
    </r>
  </si>
  <si>
    <r>
      <rPr>
        <sz val="10"/>
        <rFont val="Frutiger 45 Light"/>
        <family val="2"/>
      </rPr>
      <t>numero di persone in %</t>
    </r>
  </si>
  <si>
    <r>
      <rPr>
        <sz val="10"/>
        <rFont val="Frutiger 45 Light"/>
        <family val="2"/>
      </rPr>
      <t>1, 2</t>
    </r>
  </si>
  <si>
    <r>
      <rPr>
        <sz val="10"/>
        <rFont val="Frutiger 45 Light"/>
        <family val="2"/>
      </rPr>
      <t>LA1</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</si>
  <si>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</si>
  <si>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</si>
  <si>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</si>
  <si>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</si>
  <si>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Percentuale di donne con mansioni direttive di livello superiore</t>
    </r>
  </si>
  <si>
    <r>
      <rPr>
        <sz val="10"/>
        <rFont val="Frutiger 45 Light"/>
        <family val="2"/>
      </rPr>
      <t>numero di persone in %</t>
    </r>
  </si>
  <si>
    <r>
      <rPr>
        <sz val="10"/>
        <rFont val="Frutiger 45 Light"/>
        <family val="2"/>
      </rPr>
      <t>LA1</t>
    </r>
  </si>
  <si>
    <r>
      <rPr>
        <sz val="10"/>
        <rFont val="Frutiger 45 Light"/>
        <family val="2"/>
      </rPr>
      <t>Percentuale di donne nei quadri inferiori e medi</t>
    </r>
  </si>
  <si>
    <r>
      <rPr>
        <sz val="10"/>
        <rFont val="Frutiger 45 Light"/>
        <family val="2"/>
      </rPr>
      <t>numero di persone in %</t>
    </r>
  </si>
  <si>
    <r>
      <rPr>
        <sz val="10"/>
        <rFont val="Frutiger 45 Light"/>
        <family val="2"/>
      </rPr>
      <t>LA1</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</si>
  <si>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</si>
  <si>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</si>
  <si>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</si>
  <si>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</si>
  <si>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Percentuale di donne nel Consiglio di amministrazione de La Posta Svizzera SA</t>
    </r>
  </si>
  <si>
    <r>
      <rPr>
        <sz val="10"/>
        <rFont val="Frutiger 45 Light"/>
        <family val="2"/>
      </rPr>
      <t>numero di persone in %</t>
    </r>
  </si>
  <si>
    <r>
      <rPr>
        <sz val="10"/>
        <rFont val="Frutiger 45 Light"/>
        <family val="2"/>
      </rPr>
      <t>LA1</t>
    </r>
  </si>
  <si>
    <r>
      <rPr>
        <sz val="10"/>
        <rFont val="Frutiger 45 Light"/>
        <family val="2"/>
      </rPr>
      <t>Percentuale di donne nella Direzione del gruppo de La Posta Svizzera SA</t>
    </r>
  </si>
  <si>
    <r>
      <rPr>
        <sz val="10"/>
        <rFont val="Frutiger 45 Light"/>
        <family val="2"/>
      </rPr>
      <t>numero di persone in %</t>
    </r>
  </si>
  <si>
    <r>
      <rPr>
        <sz val="10"/>
        <rFont val="Frutiger 45 Light"/>
        <family val="2"/>
      </rPr>
      <t>LA1</t>
    </r>
  </si>
  <si>
    <r>
      <rPr>
        <sz val="10"/>
        <rFont val="Frutiger 45 Light"/>
        <family val="2"/>
      </rPr>
      <t>Percentuale di donne nel CdA e nella DG / nel CD del gruppo (La Posta Svizzera SA), Posta CH SA, PostFinance SA e AutoPostale Svizzera SA</t>
    </r>
  </si>
  <si>
    <r>
      <rPr>
        <sz val="10"/>
        <rFont val="Frutiger 45 Light"/>
        <family val="2"/>
      </rPr>
      <t>numero di persone in %</t>
    </r>
  </si>
  <si>
    <r>
      <rPr>
        <sz val="10"/>
        <rFont val="Frutiger 45 Light"/>
        <family val="2"/>
      </rPr>
      <t>LA1</t>
    </r>
  </si>
  <si>
    <r>
      <rPr>
        <sz val="9"/>
        <rFont val="Frutiger 45 Light"/>
        <family val="2"/>
      </rPr>
      <t>1) Gruppo Svizzera (dati desunti dal sistema del personale, attualmente senza dati su circa 1200 unità di personale / circa 4455 persone delle società del gruppo Epsilon SA, Direct Mail Company AG, Direct Mail Logistik AG, IN-Media AG, velopass GmbH e Dispodrom SA)</t>
    </r>
  </si>
  <si>
    <r>
      <rPr>
        <sz val="9"/>
        <rFont val="Frutiger 45 Light"/>
        <family val="2"/>
      </rPr>
      <t>2</t>
    </r>
    <r>
      <rPr>
        <sz val="9"/>
        <rFont val="Frutiger 45 Light"/>
        <family val="2"/>
      </rPr>
      <t>) I quadri sono collaboratori con funzioni direttive, di specialisti o altamente qualificate.</t>
    </r>
  </si>
  <si>
    <r>
      <rPr>
        <u/>
        <sz val="10"/>
        <color rgb="FF0000FF"/>
        <rFont val="Frutiger 45 Light"/>
        <family val="2"/>
      </rPr>
      <t>indietro</t>
    </r>
  </si>
  <si>
    <r>
      <rPr>
        <b/>
        <sz val="10"/>
        <rFont val="Frutiger 45 Light"/>
        <family val="2"/>
      </rPr>
      <t>Plurilinguismo</t>
    </r>
  </si>
  <si>
    <r>
      <rPr>
        <sz val="10"/>
        <rFont val="Frutiger 45 Light"/>
        <family val="2"/>
      </rPr>
      <t>Note a piè di pagina</t>
    </r>
  </si>
  <si>
    <r>
      <rPr>
        <sz val="10"/>
        <rFont val="Frutiger 45 Light"/>
        <family val="2"/>
      </rPr>
      <t>Indice GRI</t>
    </r>
  </si>
  <si>
    <r>
      <rPr>
        <sz val="10"/>
        <rFont val="Frutiger 45 Light"/>
        <family val="2"/>
      </rPr>
      <t>Madrelingua tedesca</t>
    </r>
  </si>
  <si>
    <r>
      <rPr>
        <sz val="10"/>
        <rFont val="Frutiger 45 Light"/>
        <family val="2"/>
      </rPr>
      <t>numero di persone in %</t>
    </r>
  </si>
  <si>
    <r>
      <rPr>
        <sz val="10"/>
        <rFont val="Frutiger 45 Light"/>
        <family val="2"/>
      </rPr>
      <t>LA1</t>
    </r>
  </si>
  <si>
    <r>
      <rPr>
        <sz val="10"/>
        <rFont val="Frutiger 45 Light"/>
        <family val="2"/>
      </rPr>
      <t>Madrelingua francese</t>
    </r>
  </si>
  <si>
    <r>
      <rPr>
        <sz val="10"/>
        <rFont val="Frutiger 45 Light"/>
        <family val="2"/>
      </rPr>
      <t>numero di persone in %</t>
    </r>
  </si>
  <si>
    <r>
      <rPr>
        <sz val="10"/>
        <rFont val="Frutiger 45 Light"/>
        <family val="2"/>
      </rPr>
      <t>LA1</t>
    </r>
  </si>
  <si>
    <r>
      <rPr>
        <sz val="10"/>
        <rFont val="Frutiger 45 Light"/>
        <family val="2"/>
      </rPr>
      <t>Madrelingua italiana</t>
    </r>
  </si>
  <si>
    <r>
      <rPr>
        <sz val="10"/>
        <rFont val="Frutiger 45 Light"/>
        <family val="2"/>
      </rPr>
      <t>numero di persone in %</t>
    </r>
  </si>
  <si>
    <r>
      <rPr>
        <sz val="10"/>
        <rFont val="Frutiger 45 Light"/>
        <family val="2"/>
      </rPr>
      <t>LA1</t>
    </r>
  </si>
  <si>
    <r>
      <rPr>
        <sz val="10"/>
        <rFont val="Frutiger 45 Light"/>
        <family val="2"/>
      </rPr>
      <t>Madrelingua romancia</t>
    </r>
  </si>
  <si>
    <r>
      <rPr>
        <sz val="10"/>
        <rFont val="Frutiger 45 Light"/>
        <family val="2"/>
      </rPr>
      <t>numero di persone in %</t>
    </r>
  </si>
  <si>
    <r>
      <rPr>
        <sz val="10"/>
        <rFont val="Frutiger 45 Light"/>
        <family val="2"/>
      </rPr>
      <t>LA1</t>
    </r>
  </si>
  <si>
    <r>
      <rPr>
        <sz val="10"/>
        <rFont val="Frutiger 45 Light"/>
        <family val="2"/>
      </rPr>
      <t>Altre madrelingue</t>
    </r>
  </si>
  <si>
    <r>
      <rPr>
        <sz val="10"/>
        <rFont val="Frutiger 45 Light"/>
        <family val="2"/>
      </rPr>
      <t>numero di persone in %</t>
    </r>
  </si>
  <si>
    <r>
      <rPr>
        <sz val="10"/>
        <rFont val="Frutiger 45 Light"/>
        <family val="2"/>
      </rPr>
      <t>LA1</t>
    </r>
  </si>
  <si>
    <r>
      <rPr>
        <sz val="9"/>
        <rFont val="Frutiger 45 Light"/>
        <family val="2"/>
      </rPr>
      <t>1) Gruppo Svizzera (dati desunti dal sistema del personale, attualmente senza dati su circa 1200 unità di personale / circa 4455 persone delle società del gruppo Epsilon SA, Direct Mail Company AG, Direct Mail Logistik AG, IN-Media AG, velopass GmbH e Dispodrom SA)</t>
    </r>
  </si>
  <si>
    <r>
      <rPr>
        <u/>
        <sz val="10"/>
        <color rgb="FF0000FF"/>
        <rFont val="Frutiger 45 Light"/>
        <family val="2"/>
      </rPr>
      <t>indietro</t>
    </r>
  </si>
  <si>
    <r>
      <rPr>
        <b/>
        <sz val="10"/>
        <rFont val="Frutiger 45 Light"/>
        <family val="2"/>
      </rPr>
      <t>Nazionalità</t>
    </r>
  </si>
  <si>
    <r>
      <rPr>
        <sz val="10"/>
        <rFont val="Frutiger 45 Light"/>
        <family val="2"/>
      </rPr>
      <t>Note a piè di pagina</t>
    </r>
  </si>
  <si>
    <r>
      <rPr>
        <sz val="10"/>
        <rFont val="Frutiger 45 Light"/>
        <family val="2"/>
      </rPr>
      <t>Indice GRI</t>
    </r>
  </si>
  <si>
    <r>
      <rPr>
        <sz val="10"/>
        <rFont val="Frutiger 45 Light"/>
        <family val="2"/>
      </rPr>
      <t>Svizzera</t>
    </r>
  </si>
  <si>
    <r>
      <rPr>
        <sz val="10"/>
        <rFont val="Frutiger 45 Light"/>
        <family val="2"/>
      </rPr>
      <t>numero di persone in %</t>
    </r>
  </si>
  <si>
    <r>
      <rPr>
        <sz val="10"/>
        <rFont val="Frutiger 45 Light"/>
        <family val="2"/>
      </rPr>
      <t>LA1</t>
    </r>
  </si>
  <si>
    <r>
      <rPr>
        <sz val="10"/>
        <rFont val="Frutiger 45 Light"/>
        <family val="2"/>
      </rPr>
      <t>Estero</t>
    </r>
  </si>
  <si>
    <r>
      <rPr>
        <sz val="10"/>
        <rFont val="Frutiger 45 Light"/>
        <family val="2"/>
      </rPr>
      <t>numero di persone in %</t>
    </r>
  </si>
  <si>
    <r>
      <rPr>
        <sz val="10"/>
        <rFont val="Frutiger 45 Light"/>
        <family val="2"/>
      </rPr>
      <t>LA1</t>
    </r>
  </si>
  <si>
    <r>
      <rPr>
        <sz val="10"/>
        <rFont val="Frutiger 45 Light"/>
        <family val="2"/>
      </rPr>
      <t xml:space="preserve">   Italia</t>
    </r>
  </si>
  <si>
    <r>
      <rPr>
        <sz val="10"/>
        <rFont val="Frutiger 45 Light"/>
        <family val="2"/>
      </rPr>
      <t>numero di persone in %</t>
    </r>
  </si>
  <si>
    <r>
      <rPr>
        <sz val="10"/>
        <rFont val="Frutiger 45 Light"/>
        <family val="2"/>
      </rPr>
      <t>LA1</t>
    </r>
  </si>
  <si>
    <r>
      <rPr>
        <sz val="10"/>
        <rFont val="Frutiger 45 Light"/>
        <family val="2"/>
      </rPr>
      <t xml:space="preserve">   Germania</t>
    </r>
  </si>
  <si>
    <r>
      <rPr>
        <sz val="10"/>
        <rFont val="Frutiger 45 Light"/>
        <family val="2"/>
      </rPr>
      <t>numero di persone in %</t>
    </r>
  </si>
  <si>
    <r>
      <rPr>
        <sz val="10"/>
        <rFont val="Frutiger 45 Light"/>
        <family val="2"/>
      </rPr>
      <t>LA1</t>
    </r>
  </si>
  <si>
    <r>
      <rPr>
        <sz val="10"/>
        <rFont val="Frutiger 45 Light"/>
        <family val="2"/>
      </rPr>
      <t xml:space="preserve">   Spagna</t>
    </r>
  </si>
  <si>
    <r>
      <rPr>
        <sz val="10"/>
        <rFont val="Frutiger 45 Light"/>
        <family val="2"/>
      </rPr>
      <t>numero di persone in %</t>
    </r>
  </si>
  <si>
    <r>
      <rPr>
        <sz val="10"/>
        <rFont val="Frutiger 45 Light"/>
        <family val="2"/>
      </rPr>
      <t>LA1</t>
    </r>
  </si>
  <si>
    <r>
      <rPr>
        <sz val="10"/>
        <rFont val="Frutiger 45 Light"/>
        <family val="2"/>
      </rPr>
      <t>Portogallo</t>
    </r>
  </si>
  <si>
    <r>
      <rPr>
        <sz val="10"/>
        <rFont val="Frutiger 45 Light"/>
        <family val="2"/>
      </rPr>
      <t>numero di persone in %</t>
    </r>
  </si>
  <si>
    <r>
      <rPr>
        <sz val="10"/>
        <rFont val="Frutiger 45 Light"/>
        <family val="2"/>
      </rPr>
      <t>LA1</t>
    </r>
  </si>
  <si>
    <r>
      <rPr>
        <sz val="10"/>
        <rFont val="Frutiger 45 Light"/>
        <family val="2"/>
      </rPr>
      <t xml:space="preserve">   Turchia</t>
    </r>
  </si>
  <si>
    <r>
      <rPr>
        <sz val="10"/>
        <rFont val="Frutiger 45 Light"/>
        <family val="2"/>
      </rPr>
      <t>numero di persone in %</t>
    </r>
  </si>
  <si>
    <r>
      <rPr>
        <sz val="10"/>
        <rFont val="Frutiger 45 Light"/>
        <family val="2"/>
      </rPr>
      <t>LA1</t>
    </r>
  </si>
  <si>
    <r>
      <rPr>
        <sz val="10"/>
        <rFont val="Frutiger 45 Light"/>
        <family val="2"/>
      </rPr>
      <t xml:space="preserve">   Francia</t>
    </r>
  </si>
  <si>
    <r>
      <rPr>
        <sz val="10"/>
        <rFont val="Frutiger 45 Light"/>
        <family val="2"/>
      </rPr>
      <t>numero di persone in %</t>
    </r>
  </si>
  <si>
    <r>
      <rPr>
        <sz val="10"/>
        <rFont val="Frutiger 45 Light"/>
        <family val="2"/>
      </rPr>
      <t>LA1</t>
    </r>
  </si>
  <si>
    <r>
      <rPr>
        <sz val="10"/>
        <rFont val="Frutiger 45 Light"/>
        <family val="2"/>
      </rPr>
      <t>numero di persone in %</t>
    </r>
  </si>
  <si>
    <r>
      <rPr>
        <sz val="10"/>
        <rFont val="Frutiger 45 Light"/>
        <family val="2"/>
      </rPr>
      <t>LA1</t>
    </r>
  </si>
  <si>
    <r>
      <rPr>
        <sz val="10"/>
        <rFont val="Frutiger 45 Light"/>
        <family val="2"/>
      </rPr>
      <t>Nazioni rappresentate</t>
    </r>
  </si>
  <si>
    <r>
      <rPr>
        <sz val="10"/>
        <rFont val="Frutiger 45 Light"/>
        <family val="2"/>
      </rPr>
      <t>numero</t>
    </r>
  </si>
  <si>
    <r>
      <rPr>
        <sz val="10"/>
        <rFont val="Frutiger 45 Light"/>
        <family val="2"/>
      </rPr>
      <t>LA1</t>
    </r>
  </si>
  <si>
    <r>
      <rPr>
        <sz val="9"/>
        <rFont val="Frutiger 45 Light"/>
        <family val="2"/>
      </rPr>
      <t>1) Gruppo Svizzera (dati desunti dal sistema del personale, attualmente senza dati su circa 1200 unità di personale / circa 4455 persone delle società del gruppo Epsilon SA, Direct Mail Company AG, Direct Mail Logistik AG, IN-Media AG, velopass GmbH e Dispodrom SA)</t>
    </r>
  </si>
  <si>
    <r>
      <rPr>
        <u/>
        <sz val="10"/>
        <color rgb="FF0000FF"/>
        <rFont val="Frutiger 45 Light"/>
        <family val="2"/>
      </rPr>
      <t>indietro</t>
    </r>
  </si>
  <si>
    <r>
      <rPr>
        <b/>
        <sz val="10"/>
        <rFont val="Frutiger 45 Light"/>
        <family val="2"/>
      </rPr>
      <t>Demografia (distribuzione in base all’età)</t>
    </r>
  </si>
  <si>
    <r>
      <rPr>
        <sz val="10"/>
        <rFont val="Frutiger 45 Light"/>
        <family val="2"/>
      </rPr>
      <t>Note a piè di pagina</t>
    </r>
  </si>
  <si>
    <r>
      <rPr>
        <sz val="10"/>
        <rFont val="Frutiger 45 Light"/>
        <family val="2"/>
      </rPr>
      <t>Indice GRI</t>
    </r>
  </si>
  <si>
    <r>
      <rPr>
        <b/>
        <sz val="10"/>
        <rFont val="Frutiger 45 Light"/>
        <family val="2"/>
      </rPr>
      <t>Fascia di età</t>
    </r>
  </si>
  <si>
    <r>
      <rPr>
        <sz val="10"/>
        <rFont val="Frutiger 45 Light"/>
        <family val="2"/>
      </rPr>
      <t>Meno di 20</t>
    </r>
  </si>
  <si>
    <r>
      <rPr>
        <sz val="10"/>
        <rFont val="Frutiger 45 Light"/>
        <family val="2"/>
      </rPr>
      <t>in % dell’organico medio</t>
    </r>
  </si>
  <si>
    <r>
      <rPr>
        <sz val="10"/>
        <rFont val="Frutiger 45 Light"/>
        <family val="2"/>
      </rPr>
      <t>LA1</t>
    </r>
  </si>
  <si>
    <r>
      <rPr>
        <sz val="10"/>
        <rFont val="Frutiger 45 Light"/>
        <family val="2"/>
      </rPr>
      <t>20-29</t>
    </r>
  </si>
  <si>
    <r>
      <rPr>
        <sz val="10"/>
        <rFont val="Frutiger 45 Light"/>
        <family val="2"/>
      </rPr>
      <t>in % dell’organico medio</t>
    </r>
  </si>
  <si>
    <r>
      <rPr>
        <sz val="10"/>
        <rFont val="Frutiger 45 Light"/>
        <family val="2"/>
      </rPr>
      <t>LA1</t>
    </r>
  </si>
  <si>
    <r>
      <rPr>
        <sz val="10"/>
        <rFont val="Frutiger 45 Light"/>
        <family val="2"/>
      </rPr>
      <t>30-39</t>
    </r>
  </si>
  <si>
    <r>
      <rPr>
        <sz val="10"/>
        <rFont val="Frutiger 45 Light"/>
        <family val="2"/>
      </rPr>
      <t>in % dell’organico medio</t>
    </r>
  </si>
  <si>
    <r>
      <rPr>
        <sz val="10"/>
        <rFont val="Frutiger 45 Light"/>
        <family val="2"/>
      </rPr>
      <t>LA1</t>
    </r>
  </si>
  <si>
    <r>
      <rPr>
        <sz val="10"/>
        <rFont val="Frutiger 45 Light"/>
        <family val="2"/>
      </rPr>
      <t>40-49</t>
    </r>
  </si>
  <si>
    <r>
      <rPr>
        <sz val="10"/>
        <rFont val="Frutiger 45 Light"/>
        <family val="2"/>
      </rPr>
      <t>in % dell’organico medio</t>
    </r>
  </si>
  <si>
    <r>
      <rPr>
        <sz val="10"/>
        <rFont val="Frutiger 45 Light"/>
        <family val="2"/>
      </rPr>
      <t>LA1</t>
    </r>
  </si>
  <si>
    <r>
      <rPr>
        <sz val="10"/>
        <rFont val="Frutiger 45 Light"/>
        <family val="2"/>
      </rPr>
      <t>50-59</t>
    </r>
  </si>
  <si>
    <r>
      <rPr>
        <sz val="10"/>
        <rFont val="Frutiger 45 Light"/>
        <family val="2"/>
      </rPr>
      <t>in % dell’organico medio</t>
    </r>
  </si>
  <si>
    <r>
      <rPr>
        <sz val="10"/>
        <rFont val="Frutiger 45 Light"/>
        <family val="2"/>
      </rPr>
      <t>LA1</t>
    </r>
  </si>
  <si>
    <r>
      <rPr>
        <sz val="10"/>
        <rFont val="Frutiger 45 Light"/>
        <family val="2"/>
      </rPr>
      <t>60 e precedenti</t>
    </r>
  </si>
  <si>
    <r>
      <rPr>
        <sz val="10"/>
        <rFont val="Frutiger 45 Light"/>
        <family val="2"/>
      </rPr>
      <t>in % dell’organico medio</t>
    </r>
  </si>
  <si>
    <r>
      <rPr>
        <sz val="10"/>
        <rFont val="Frutiger 45 Light"/>
        <family val="2"/>
      </rPr>
      <t>LA1</t>
    </r>
  </si>
  <si>
    <r>
      <rPr>
        <sz val="10"/>
        <rFont val="Frutiger 45 Light"/>
        <family val="2"/>
      </rPr>
      <t>Età media</t>
    </r>
  </si>
  <si>
    <r>
      <rPr>
        <sz val="10"/>
        <rFont val="Frutiger 45 Light"/>
        <family val="2"/>
      </rPr>
      <t>anni</t>
    </r>
  </si>
  <si>
    <r>
      <rPr>
        <sz val="10"/>
        <rFont val="Frutiger 45 Light"/>
        <family val="2"/>
      </rPr>
      <t>LA1</t>
    </r>
  </si>
  <si>
    <r>
      <rPr>
        <sz val="9"/>
        <rFont val="Frutiger 45 Light"/>
        <family val="2"/>
      </rPr>
      <t>1) Gruppo Svizzera (dati desunti dal sistema del personale, attualmente senza dati su circa 1200 unità di personale / circa 4455 persone delle società del gruppo Epsilon SA, Direct Mail Company AG, Direct Mail Logistik AG, IN-Media AG, velopass GmbH e Dispodrom SA)</t>
    </r>
  </si>
  <si>
    <r>
      <rPr>
        <u/>
        <sz val="10"/>
        <color rgb="FF0000FF"/>
        <rFont val="Frutiger 45 Light"/>
        <family val="2"/>
      </rPr>
      <t>indietro</t>
    </r>
  </si>
  <si>
    <r>
      <rPr>
        <b/>
        <sz val="10"/>
        <rFont val="Frutiger 45 Light"/>
        <family val="2"/>
      </rPr>
      <t>Tempo parziale</t>
    </r>
  </si>
  <si>
    <r>
      <rPr>
        <sz val="10"/>
        <rFont val="Frutiger 45 Light"/>
        <family val="2"/>
      </rPr>
      <t>Note a piè di pagina</t>
    </r>
  </si>
  <si>
    <r>
      <rPr>
        <sz val="10"/>
        <rFont val="Frutiger 45 Light"/>
        <family val="2"/>
      </rPr>
      <t>Indice GRI</t>
    </r>
  </si>
  <si>
    <r>
      <rPr>
        <b/>
        <sz val="10"/>
        <rFont val="Frutiger 45 Light"/>
        <family val="2"/>
      </rPr>
      <t>Grado di occupazione</t>
    </r>
  </si>
  <si>
    <r>
      <rPr>
        <sz val="10"/>
        <rFont val="Frutiger 45 Light"/>
        <family val="2"/>
      </rPr>
      <t>Grado di occupazione inferiore al 50%, complessivo</t>
    </r>
  </si>
  <si>
    <r>
      <rPr>
        <sz val="10"/>
        <rFont val="Frutiger 45 Light"/>
        <family val="2"/>
      </rPr>
      <t>%</t>
    </r>
  </si>
  <si>
    <r>
      <rPr>
        <sz val="10"/>
        <rFont val="Frutiger 45 Light"/>
        <family val="2"/>
      </rPr>
      <t>LA1</t>
    </r>
  </si>
  <si>
    <r>
      <rPr>
        <sz val="10"/>
        <rFont val="Frutiger 45 Light"/>
        <family val="2"/>
      </rPr>
      <t>Grado di occupazione dal 50% all’89%, complessivo</t>
    </r>
  </si>
  <si>
    <r>
      <rPr>
        <sz val="10"/>
        <rFont val="Frutiger 45 Light"/>
        <family val="2"/>
      </rPr>
      <t>%</t>
    </r>
  </si>
  <si>
    <r>
      <rPr>
        <sz val="10"/>
        <rFont val="Frutiger 45 Light"/>
        <family val="2"/>
      </rPr>
      <t>LA1</t>
    </r>
  </si>
  <si>
    <r>
      <rPr>
        <sz val="10"/>
        <rFont val="Frutiger 45 Light"/>
        <family val="2"/>
      </rPr>
      <t>Grado di occupazione dal 90% (tempo pieno), complessivo</t>
    </r>
  </si>
  <si>
    <r>
      <rPr>
        <sz val="10"/>
        <rFont val="Frutiger 45 Light"/>
        <family val="2"/>
      </rPr>
      <t>%</t>
    </r>
  </si>
  <si>
    <r>
      <rPr>
        <sz val="10"/>
        <rFont val="Frutiger 45 Light"/>
        <family val="2"/>
      </rPr>
      <t>LA1</t>
    </r>
  </si>
  <si>
    <r>
      <rPr>
        <b/>
        <sz val="10"/>
        <rFont val="Frutiger 45 Light"/>
        <family val="2"/>
      </rPr>
      <t>Grado di occupazione – uomini</t>
    </r>
  </si>
  <si>
    <r>
      <rPr>
        <sz val="10"/>
        <rFont val="Frutiger 45 Light"/>
        <family val="2"/>
      </rPr>
      <t>Grado di occupazione inferiore al 50% – uomini</t>
    </r>
  </si>
  <si>
    <r>
      <rPr>
        <sz val="10"/>
        <rFont val="Frutiger 45 Light"/>
        <family val="2"/>
      </rPr>
      <t>%</t>
    </r>
  </si>
  <si>
    <r>
      <rPr>
        <sz val="10"/>
        <rFont val="Frutiger 45 Light"/>
        <family val="2"/>
      </rPr>
      <t>LA1</t>
    </r>
  </si>
  <si>
    <r>
      <rPr>
        <sz val="10"/>
        <rFont val="Frutiger 45 Light"/>
        <family val="2"/>
      </rPr>
      <t>Grado di occupazione dal 50% all’89% – uomini</t>
    </r>
  </si>
  <si>
    <r>
      <rPr>
        <sz val="10"/>
        <rFont val="Frutiger 45 Light"/>
        <family val="2"/>
      </rPr>
      <t>%</t>
    </r>
  </si>
  <si>
    <r>
      <rPr>
        <sz val="10"/>
        <rFont val="Frutiger 45 Light"/>
        <family val="2"/>
      </rPr>
      <t>LA1</t>
    </r>
  </si>
  <si>
    <r>
      <rPr>
        <sz val="10"/>
        <rFont val="Frutiger 45 Light"/>
        <family val="2"/>
      </rPr>
      <t>Grado di occupazione dal 90% (tempo pieno) – uomini</t>
    </r>
  </si>
  <si>
    <r>
      <rPr>
        <sz val="10"/>
        <rFont val="Frutiger 45 Light"/>
        <family val="2"/>
      </rPr>
      <t>%</t>
    </r>
  </si>
  <si>
    <r>
      <rPr>
        <sz val="10"/>
        <rFont val="Frutiger 45 Light"/>
        <family val="2"/>
      </rPr>
      <t>LA1</t>
    </r>
  </si>
  <si>
    <r>
      <rPr>
        <sz val="10"/>
        <rFont val="Frutiger 45 Light"/>
        <family val="2"/>
      </rPr>
      <t>LA1</t>
    </r>
  </si>
  <si>
    <r>
      <rPr>
        <b/>
        <sz val="10"/>
        <rFont val="Frutiger 45 Light"/>
        <family val="2"/>
      </rPr>
      <t>Grado di occupazione – donne</t>
    </r>
  </si>
  <si>
    <r>
      <rPr>
        <sz val="10"/>
        <rFont val="Frutiger 45 Light"/>
        <family val="2"/>
      </rPr>
      <t>Grado di occupazione inferiore al 50% – donne</t>
    </r>
  </si>
  <si>
    <r>
      <rPr>
        <sz val="10"/>
        <rFont val="Frutiger 45 Light"/>
        <family val="2"/>
      </rPr>
      <t>%</t>
    </r>
  </si>
  <si>
    <r>
      <rPr>
        <sz val="10"/>
        <rFont val="Frutiger 45 Light"/>
        <family val="2"/>
      </rPr>
      <t>LA1</t>
    </r>
  </si>
  <si>
    <r>
      <rPr>
        <sz val="10"/>
        <rFont val="Frutiger 45 Light"/>
        <family val="2"/>
      </rPr>
      <t>Grado di occupazione dal 50% all’89% – donne</t>
    </r>
  </si>
  <si>
    <r>
      <rPr>
        <sz val="10"/>
        <rFont val="Frutiger 45 Light"/>
        <family val="2"/>
      </rPr>
      <t>%</t>
    </r>
  </si>
  <si>
    <r>
      <rPr>
        <sz val="10"/>
        <rFont val="Frutiger 45 Light"/>
        <family val="2"/>
      </rPr>
      <t>LA1</t>
    </r>
  </si>
  <si>
    <r>
      <rPr>
        <sz val="10"/>
        <rFont val="Frutiger 45 Light"/>
        <family val="2"/>
      </rPr>
      <t>Grado di occupazione dal 90% (tempo pieno) – donne</t>
    </r>
  </si>
  <si>
    <r>
      <rPr>
        <sz val="10"/>
        <rFont val="Frutiger 45 Light"/>
        <family val="2"/>
      </rPr>
      <t>%</t>
    </r>
  </si>
  <si>
    <r>
      <rPr>
        <sz val="10"/>
        <rFont val="Frutiger 45 Light"/>
        <family val="2"/>
      </rPr>
      <t>LA1</t>
    </r>
  </si>
  <si>
    <r>
      <rPr>
        <b/>
        <sz val="10"/>
        <rFont val="Frutiger 45 Light"/>
        <family val="2"/>
      </rPr>
      <t>Tempo parziale tra i quadri</t>
    </r>
  </si>
  <si>
    <r>
      <rPr>
        <sz val="10"/>
        <rFont val="Frutiger 45 Light"/>
        <family val="2"/>
      </rPr>
      <t>Grado di occupazione inferiore al 90%, quadri</t>
    </r>
  </si>
  <si>
    <r>
      <rPr>
        <sz val="10"/>
        <rFont val="Frutiger 45 Light"/>
        <family val="2"/>
      </rPr>
      <t>%</t>
    </r>
  </si>
  <si>
    <r>
      <rPr>
        <sz val="10"/>
        <rFont val="Frutiger 45 Light"/>
        <family val="2"/>
      </rPr>
      <t>1, 2</t>
    </r>
  </si>
  <si>
    <r>
      <rPr>
        <sz val="10"/>
        <rFont val="Frutiger 45 Light"/>
        <family val="2"/>
      </rPr>
      <t>LA1</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</si>
  <si>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</si>
  <si>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</si>
  <si>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</si>
  <si>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</si>
  <si>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Grado di occupazione inferiore al 90% – quadri uomini</t>
    </r>
  </si>
  <si>
    <r>
      <rPr>
        <sz val="10"/>
        <rFont val="Frutiger 45 Light"/>
        <family val="2"/>
      </rPr>
      <t>%</t>
    </r>
  </si>
  <si>
    <r>
      <rPr>
        <sz val="10"/>
        <rFont val="Frutiger 45 Light"/>
        <family val="2"/>
      </rPr>
      <t>1, 2</t>
    </r>
  </si>
  <si>
    <r>
      <rPr>
        <sz val="10"/>
        <rFont val="Frutiger 45 Light"/>
        <family val="2"/>
      </rPr>
      <t>LA1</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</si>
  <si>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</si>
  <si>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</si>
  <si>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</si>
  <si>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</si>
  <si>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Grado di occupazione inferiore al 90% – quadri donne</t>
    </r>
  </si>
  <si>
    <r>
      <rPr>
        <sz val="10"/>
        <rFont val="Frutiger 45 Light"/>
        <family val="2"/>
      </rPr>
      <t>%</t>
    </r>
  </si>
  <si>
    <r>
      <rPr>
        <sz val="10"/>
        <rFont val="Frutiger 45 Light"/>
        <family val="2"/>
      </rPr>
      <t>1, 2</t>
    </r>
  </si>
  <si>
    <r>
      <rPr>
        <sz val="10"/>
        <rFont val="Frutiger 45 Light"/>
        <family val="2"/>
      </rPr>
      <t>LA1</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</si>
  <si>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</si>
  <si>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</si>
  <si>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</si>
  <si>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</si>
  <si>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9"/>
        <rFont val="Frutiger 45 Light"/>
        <family val="2"/>
      </rPr>
      <t>1) Gruppo Svizzera (dati desunti dal sistema del personale, attualmente senza dati su circa 1200 unità di personale / circa 4455 persone delle società del gruppo Epsilon SA, Direct Mail Company AG, Direct Mail Logistik AG, IN-Media AG, velopass GmbH e Dispodrom SA)</t>
    </r>
  </si>
  <si>
    <r>
      <rPr>
        <sz val="9"/>
        <rFont val="Frutiger 45 Light"/>
        <family val="2"/>
      </rPr>
      <t>2</t>
    </r>
    <r>
      <rPr>
        <sz val="9"/>
        <rFont val="Frutiger 45 Light"/>
        <family val="2"/>
      </rPr>
      <t>) I quadri sono collaboratori con funzioni direttive, di specialisti o altamente qualificate.</t>
    </r>
  </si>
  <si>
    <r>
      <rPr>
        <u/>
        <sz val="10"/>
        <color rgb="FF0000FF"/>
        <rFont val="Frutiger 45 Light"/>
        <family val="2"/>
      </rPr>
      <t>indietro</t>
    </r>
  </si>
  <si>
    <r>
      <rPr>
        <b/>
        <sz val="10"/>
        <rFont val="Frutiger 45 Light"/>
        <family val="2"/>
      </rPr>
      <t>Gestione della salute</t>
    </r>
  </si>
  <si>
    <r>
      <rPr>
        <sz val="10"/>
        <rFont val="Frutiger 45 Light"/>
        <family val="2"/>
      </rPr>
      <t>Note a piè di pagina</t>
    </r>
  </si>
  <si>
    <r>
      <rPr>
        <sz val="10"/>
        <rFont val="Frutiger 45 Light"/>
        <family val="2"/>
      </rPr>
      <t>Indice GRI</t>
    </r>
  </si>
  <si>
    <r>
      <rPr>
        <b/>
        <sz val="10"/>
        <rFont val="Frutiger 45 Light"/>
        <family val="2"/>
      </rPr>
      <t>Infortuni</t>
    </r>
  </si>
  <si>
    <r>
      <rPr>
        <sz val="10"/>
        <rFont val="Frutiger 45 Light"/>
        <family val="2"/>
      </rPr>
      <t>Infortuni professionali</t>
    </r>
  </si>
  <si>
    <r>
      <rPr>
        <sz val="10"/>
        <rFont val="Frutiger 45 Light"/>
        <family val="2"/>
      </rPr>
      <t>numero ogni 100 unità di personale</t>
    </r>
  </si>
  <si>
    <r>
      <rPr>
        <sz val="10"/>
        <rFont val="Frutiger 45 Light"/>
        <family val="2"/>
      </rPr>
      <t>1, 2</t>
    </r>
  </si>
  <si>
    <r>
      <rPr>
        <sz val="10"/>
        <rFont val="Frutiger 45 Light"/>
        <family val="2"/>
      </rPr>
      <t>LA7</t>
    </r>
  </si>
  <si>
    <r>
      <rPr>
        <sz val="10"/>
        <color theme="1"/>
        <rFont val="Frutiger 45 Light"/>
        <family val="2"/>
      </rPr>
      <t>-</t>
    </r>
  </si>
  <si>
    <r>
      <rPr>
        <sz val="10"/>
        <color theme="1"/>
        <rFont val="Frutiger 45 Light"/>
        <family val="2"/>
      </rPr>
      <t>-</t>
    </r>
  </si>
  <si>
    <r>
      <rPr>
        <sz val="10"/>
        <color theme="1"/>
        <rFont val="Frutiger 45 Light"/>
        <family val="2"/>
      </rPr>
      <t>-</t>
    </r>
  </si>
  <si>
    <r>
      <rPr>
        <sz val="10"/>
        <rFont val="Frutiger 45 Light"/>
        <family val="2"/>
      </rPr>
      <t>infortuni professionali PostMail</t>
    </r>
  </si>
  <si>
    <r>
      <rPr>
        <sz val="10"/>
        <rFont val="Frutiger 45 Light"/>
        <family val="2"/>
      </rPr>
      <t>numero ogni 100 unità di personale</t>
    </r>
  </si>
  <si>
    <r>
      <rPr>
        <sz val="10"/>
        <rFont val="Frutiger 45 Light"/>
        <family val="2"/>
      </rPr>
      <t>1, 2</t>
    </r>
  </si>
  <si>
    <r>
      <rPr>
        <sz val="10"/>
        <rFont val="Frutiger 45 Light"/>
        <family val="2"/>
      </rPr>
      <t>LA7</t>
    </r>
  </si>
  <si>
    <r>
      <rPr>
        <sz val="10"/>
        <color theme="1"/>
        <rFont val="Frutiger 45 Light"/>
        <family val="2"/>
      </rPr>
      <t>-</t>
    </r>
  </si>
  <si>
    <r>
      <rPr>
        <sz val="10"/>
        <color theme="1"/>
        <rFont val="Frutiger 45 Light"/>
        <family val="2"/>
      </rPr>
      <t>-</t>
    </r>
  </si>
  <si>
    <r>
      <rPr>
        <sz val="10"/>
        <color theme="1"/>
        <rFont val="Frutiger 45 Light"/>
        <family val="2"/>
      </rPr>
      <t>-</t>
    </r>
  </si>
  <si>
    <r>
      <rPr>
        <sz val="10"/>
        <rFont val="Frutiger 45 Light"/>
        <family val="2"/>
      </rPr>
      <t xml:space="preserve">infortuni professionali PostLogistics </t>
    </r>
  </si>
  <si>
    <r>
      <rPr>
        <sz val="10"/>
        <rFont val="Frutiger 45 Light"/>
        <family val="2"/>
      </rPr>
      <t>numero ogni 100 unità di personale</t>
    </r>
  </si>
  <si>
    <r>
      <rPr>
        <sz val="10"/>
        <rFont val="Frutiger 45 Light"/>
        <family val="2"/>
      </rPr>
      <t>1, 2</t>
    </r>
  </si>
  <si>
    <r>
      <rPr>
        <sz val="10"/>
        <rFont val="Frutiger 45 Light"/>
        <family val="2"/>
      </rPr>
      <t>LA7</t>
    </r>
  </si>
  <si>
    <r>
      <rPr>
        <sz val="10"/>
        <color theme="1"/>
        <rFont val="Frutiger 45 Light"/>
        <family val="2"/>
      </rPr>
      <t>-</t>
    </r>
  </si>
  <si>
    <r>
      <rPr>
        <sz val="10"/>
        <color theme="1"/>
        <rFont val="Frutiger 45 Light"/>
        <family val="2"/>
      </rPr>
      <t>-</t>
    </r>
  </si>
  <si>
    <r>
      <rPr>
        <sz val="10"/>
        <color theme="1"/>
        <rFont val="Frutiger 45 Light"/>
        <family val="2"/>
      </rPr>
      <t>-</t>
    </r>
  </si>
  <si>
    <r>
      <rPr>
        <sz val="10"/>
        <rFont val="Frutiger 45 Light"/>
        <family val="2"/>
      </rPr>
      <t>infortuni professionali Rete postale e vendita</t>
    </r>
  </si>
  <si>
    <r>
      <rPr>
        <sz val="10"/>
        <rFont val="Frutiger 45 Light"/>
        <family val="2"/>
      </rPr>
      <t>numero ogni 100 unità di personale</t>
    </r>
  </si>
  <si>
    <r>
      <rPr>
        <sz val="10"/>
        <rFont val="Frutiger 45 Light"/>
        <family val="2"/>
      </rPr>
      <t>1, 2</t>
    </r>
  </si>
  <si>
    <r>
      <rPr>
        <sz val="10"/>
        <rFont val="Frutiger 45 Light"/>
        <family val="2"/>
      </rPr>
      <t>LA7</t>
    </r>
  </si>
  <si>
    <r>
      <rPr>
        <sz val="10"/>
        <color theme="1"/>
        <rFont val="Frutiger 45 Light"/>
        <family val="2"/>
      </rPr>
      <t>-</t>
    </r>
  </si>
  <si>
    <r>
      <rPr>
        <sz val="10"/>
        <color theme="1"/>
        <rFont val="Frutiger 45 Light"/>
        <family val="2"/>
      </rPr>
      <t>-</t>
    </r>
  </si>
  <si>
    <r>
      <rPr>
        <sz val="10"/>
        <color theme="1"/>
        <rFont val="Frutiger 45 Light"/>
        <family val="2"/>
      </rPr>
      <t>-</t>
    </r>
  </si>
  <si>
    <r>
      <rPr>
        <sz val="10"/>
        <rFont val="Frutiger 45 Light"/>
        <family val="2"/>
      </rPr>
      <t>infortuni professionali PostFinance</t>
    </r>
  </si>
  <si>
    <r>
      <rPr>
        <sz val="10"/>
        <rFont val="Frutiger 45 Light"/>
        <family val="2"/>
      </rPr>
      <t>numero ogni 100 unità di personale</t>
    </r>
  </si>
  <si>
    <r>
      <rPr>
        <sz val="10"/>
        <rFont val="Frutiger 45 Light"/>
        <family val="2"/>
      </rPr>
      <t>1, 2</t>
    </r>
  </si>
  <si>
    <r>
      <rPr>
        <sz val="10"/>
        <rFont val="Frutiger 45 Light"/>
        <family val="2"/>
      </rPr>
      <t>LA7</t>
    </r>
  </si>
  <si>
    <r>
      <rPr>
        <sz val="10"/>
        <color theme="1"/>
        <rFont val="Frutiger 45 Light"/>
        <family val="2"/>
      </rPr>
      <t>-</t>
    </r>
  </si>
  <si>
    <r>
      <rPr>
        <sz val="10"/>
        <color theme="1"/>
        <rFont val="Frutiger 45 Light"/>
        <family val="2"/>
      </rPr>
      <t>-</t>
    </r>
  </si>
  <si>
    <r>
      <rPr>
        <sz val="10"/>
        <color theme="1"/>
        <rFont val="Frutiger 45 Light"/>
        <family val="2"/>
      </rPr>
      <t>-</t>
    </r>
  </si>
  <si>
    <r>
      <rPr>
        <sz val="10"/>
        <rFont val="Frutiger 45 Light"/>
        <family val="2"/>
      </rPr>
      <t>infortuni professionali AutoPostale</t>
    </r>
  </si>
  <si>
    <r>
      <rPr>
        <sz val="10"/>
        <rFont val="Frutiger 45 Light"/>
        <family val="2"/>
      </rPr>
      <t>numero ogni 100 unità di personale</t>
    </r>
  </si>
  <si>
    <r>
      <rPr>
        <sz val="10"/>
        <rFont val="Frutiger 45 Light"/>
        <family val="2"/>
      </rPr>
      <t>1, 2</t>
    </r>
  </si>
  <si>
    <r>
      <rPr>
        <sz val="10"/>
        <rFont val="Frutiger 45 Light"/>
        <family val="2"/>
      </rPr>
      <t>LA7</t>
    </r>
  </si>
  <si>
    <r>
      <rPr>
        <sz val="10"/>
        <color theme="1"/>
        <rFont val="Frutiger 45 Light"/>
        <family val="2"/>
      </rPr>
      <t>-</t>
    </r>
  </si>
  <si>
    <r>
      <rPr>
        <sz val="10"/>
        <color theme="1"/>
        <rFont val="Frutiger 45 Light"/>
        <family val="2"/>
      </rPr>
      <t>-</t>
    </r>
  </si>
  <si>
    <r>
      <rPr>
        <sz val="10"/>
        <color theme="1"/>
        <rFont val="Frutiger 45 Light"/>
        <family val="2"/>
      </rPr>
      <t>-</t>
    </r>
  </si>
  <si>
    <r>
      <rPr>
        <sz val="10"/>
        <rFont val="Frutiger 45 Light"/>
        <family val="2"/>
      </rPr>
      <t>infortuni professionali Swiss Post International</t>
    </r>
  </si>
  <si>
    <r>
      <rPr>
        <sz val="10"/>
        <rFont val="Frutiger 45 Light"/>
        <family val="2"/>
      </rPr>
      <t>numero ogni 100 unità di personale</t>
    </r>
  </si>
  <si>
    <r>
      <rPr>
        <sz val="10"/>
        <rFont val="Frutiger 45 Light"/>
        <family val="2"/>
      </rPr>
      <t>1, 2, 4</t>
    </r>
  </si>
  <si>
    <r>
      <rPr>
        <sz val="10"/>
        <rFont val="Frutiger 45 Light"/>
        <family val="2"/>
      </rPr>
      <t>LA7</t>
    </r>
  </si>
  <si>
    <r>
      <rPr>
        <sz val="10"/>
        <rFont val="Frutiger 45 Light"/>
        <family val="2"/>
      </rPr>
      <t xml:space="preserve"> -</t>
    </r>
  </si>
  <si>
    <r>
      <rPr>
        <sz val="10"/>
        <rFont val="Frutiger 45 Light"/>
        <family val="2"/>
      </rPr>
      <t xml:space="preserve"> -</t>
    </r>
  </si>
  <si>
    <r>
      <rPr>
        <sz val="10"/>
        <color theme="1"/>
        <rFont val="Frutiger 45 Light"/>
        <family val="2"/>
      </rPr>
      <t>-</t>
    </r>
  </si>
  <si>
    <r>
      <rPr>
        <sz val="10"/>
        <color theme="1"/>
        <rFont val="Frutiger 45 Light"/>
        <family val="2"/>
      </rPr>
      <t>-</t>
    </r>
  </si>
  <si>
    <r>
      <rPr>
        <sz val="10"/>
        <color theme="1"/>
        <rFont val="Frutiger 45 Light"/>
        <family val="2"/>
      </rPr>
      <t>-</t>
    </r>
  </si>
  <si>
    <r>
      <rPr>
        <sz val="10"/>
        <rFont val="Frutiger 45 Light"/>
        <family val="2"/>
      </rPr>
      <t>infortuni professionali Swiss Post Solutions</t>
    </r>
  </si>
  <si>
    <r>
      <rPr>
        <sz val="10"/>
        <rFont val="Frutiger 45 Light"/>
        <family val="2"/>
      </rPr>
      <t>numero ogni 100 unità di personale</t>
    </r>
  </si>
  <si>
    <r>
      <rPr>
        <sz val="10"/>
        <rFont val="Frutiger 45 Light"/>
        <family val="2"/>
      </rPr>
      <t>1, 2, 3</t>
    </r>
  </si>
  <si>
    <r>
      <rPr>
        <sz val="10"/>
        <rFont val="Frutiger 45 Light"/>
        <family val="2"/>
      </rPr>
      <t>LA7</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</si>
  <si>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</si>
  <si>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</si>
  <si>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</si>
  <si>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</si>
  <si>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</si>
  <si>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</si>
  <si>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</si>
  <si>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rFont val="Frutiger 45 Light"/>
        <family val="2"/>
      </rPr>
      <t>infortuni professionali mortali</t>
    </r>
  </si>
  <si>
    <r>
      <rPr>
        <sz val="10"/>
        <rFont val="Frutiger 45 Light"/>
        <family val="2"/>
      </rPr>
      <t>numero</t>
    </r>
  </si>
  <si>
    <r>
      <rPr>
        <sz val="10"/>
        <rFont val="Frutiger 45 Light"/>
        <family val="2"/>
      </rPr>
      <t>LA7</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</si>
  <si>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</si>
  <si>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</si>
  <si>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</si>
  <si>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</si>
  <si>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</si>
  <si>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</si>
  <si>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rFont val="Frutiger 45 Light"/>
        <family val="2"/>
      </rPr>
      <t xml:space="preserve">Infortuni non professionali   </t>
    </r>
  </si>
  <si>
    <r>
      <rPr>
        <sz val="10"/>
        <rFont val="Frutiger 45 Light"/>
        <family val="2"/>
      </rPr>
      <t>numero ogni 100 unità di personale</t>
    </r>
  </si>
  <si>
    <r>
      <rPr>
        <sz val="10"/>
        <rFont val="Frutiger 45 Light"/>
        <family val="2"/>
      </rPr>
      <t>1, 2</t>
    </r>
  </si>
  <si>
    <r>
      <rPr>
        <sz val="10"/>
        <rFont val="Frutiger 45 Light"/>
        <family val="2"/>
      </rPr>
      <t>LA7</t>
    </r>
  </si>
  <si>
    <r>
      <rPr>
        <sz val="10"/>
        <color theme="1"/>
        <rFont val="Frutiger 45 Light"/>
        <family val="2"/>
      </rPr>
      <t>-</t>
    </r>
  </si>
  <si>
    <r>
      <rPr>
        <sz val="10"/>
        <color theme="1"/>
        <rFont val="Frutiger 45 Light"/>
        <family val="2"/>
      </rPr>
      <t>-</t>
    </r>
  </si>
  <si>
    <r>
      <rPr>
        <sz val="10"/>
        <color theme="1"/>
        <rFont val="Frutiger 45 Light"/>
        <family val="2"/>
      </rPr>
      <t>-</t>
    </r>
  </si>
  <si>
    <r>
      <rPr>
        <b/>
        <sz val="10"/>
        <rFont val="Frutiger 45 Light"/>
        <family val="2"/>
      </rPr>
      <t>Costi legati agli infortuni</t>
    </r>
  </si>
  <si>
    <r>
      <rPr>
        <sz val="10"/>
        <rFont val="Frutiger 45 Light"/>
        <family val="2"/>
      </rPr>
      <t>Infortuni professionali</t>
    </r>
  </si>
  <si>
    <r>
      <rPr>
        <sz val="10"/>
        <rFont val="Frutiger 45 Light"/>
        <family val="2"/>
      </rPr>
      <t>mln di CHF</t>
    </r>
  </si>
  <si>
    <r>
      <rPr>
        <sz val="10"/>
        <rFont val="Frutiger 45 Light"/>
        <family val="2"/>
      </rPr>
      <t>2, 5</t>
    </r>
  </si>
  <si>
    <r>
      <rPr>
        <sz val="10"/>
        <rFont val="Frutiger 45 Light"/>
        <family val="2"/>
      </rPr>
      <t>LA7</t>
    </r>
  </si>
  <si>
    <r>
      <rPr>
        <sz val="10"/>
        <color theme="1"/>
        <rFont val="Frutiger 45 Light"/>
        <family val="2"/>
      </rPr>
      <t>-</t>
    </r>
  </si>
  <si>
    <r>
      <rPr>
        <sz val="10"/>
        <color theme="1"/>
        <rFont val="Frutiger 45 Light"/>
        <family val="2"/>
      </rPr>
      <t>-</t>
    </r>
  </si>
  <si>
    <r>
      <rPr>
        <sz val="10"/>
        <color theme="1"/>
        <rFont val="Frutiger 45 Light"/>
        <family val="2"/>
      </rPr>
      <t>-</t>
    </r>
  </si>
  <si>
    <r>
      <rPr>
        <sz val="10"/>
        <rFont val="Frutiger 45 Light"/>
        <family val="2"/>
      </rPr>
      <t>Infortuni non professionali</t>
    </r>
  </si>
  <si>
    <r>
      <rPr>
        <sz val="10"/>
        <rFont val="Frutiger 45 Light"/>
        <family val="2"/>
      </rPr>
      <t>mln di CHF</t>
    </r>
  </si>
  <si>
    <r>
      <rPr>
        <sz val="10"/>
        <rFont val="Frutiger 45 Light"/>
        <family val="2"/>
      </rPr>
      <t>2, 5</t>
    </r>
  </si>
  <si>
    <r>
      <rPr>
        <sz val="10"/>
        <rFont val="Frutiger 45 Light"/>
        <family val="2"/>
      </rPr>
      <t>LA7</t>
    </r>
  </si>
  <si>
    <r>
      <rPr>
        <sz val="10"/>
        <color theme="1"/>
        <rFont val="Frutiger 45 Light"/>
        <family val="2"/>
      </rPr>
      <t>-</t>
    </r>
  </si>
  <si>
    <r>
      <rPr>
        <sz val="10"/>
        <color theme="1"/>
        <rFont val="Frutiger 45 Light"/>
        <family val="2"/>
      </rPr>
      <t>-</t>
    </r>
  </si>
  <si>
    <r>
      <rPr>
        <sz val="10"/>
        <color theme="1"/>
        <rFont val="Frutiger 45 Light"/>
        <family val="2"/>
      </rPr>
      <t>-</t>
    </r>
  </si>
  <si>
    <r>
      <rPr>
        <sz val="10"/>
        <rFont val="Frutiger 45 Light"/>
        <family val="2"/>
      </rPr>
      <t>Infortuni professionali e non professionali</t>
    </r>
  </si>
  <si>
    <r>
      <rPr>
        <sz val="10"/>
        <rFont val="Frutiger 45 Light"/>
        <family val="2"/>
      </rPr>
      <t>mln di CHF</t>
    </r>
  </si>
  <si>
    <r>
      <rPr>
        <sz val="10"/>
        <rFont val="Frutiger 45 Light"/>
        <family val="2"/>
      </rPr>
      <t>2, 5</t>
    </r>
  </si>
  <si>
    <r>
      <rPr>
        <sz val="10"/>
        <rFont val="Frutiger 45 Light"/>
        <family val="2"/>
      </rPr>
      <t>LA7</t>
    </r>
  </si>
  <si>
    <r>
      <rPr>
        <sz val="10"/>
        <color theme="1"/>
        <rFont val="Frutiger 45 Light"/>
        <family val="2"/>
      </rPr>
      <t>-</t>
    </r>
  </si>
  <si>
    <r>
      <rPr>
        <sz val="10"/>
        <color theme="1"/>
        <rFont val="Frutiger 45 Light"/>
        <family val="2"/>
      </rPr>
      <t>-</t>
    </r>
  </si>
  <si>
    <r>
      <rPr>
        <sz val="10"/>
        <color theme="1"/>
        <rFont val="Frutiger 45 Light"/>
        <family val="2"/>
      </rPr>
      <t>-</t>
    </r>
  </si>
  <si>
    <r>
      <rPr>
        <b/>
        <sz val="10"/>
        <rFont val="Frutiger 45 Light"/>
        <family val="2"/>
      </rPr>
      <t>Giorni di assenza dovuti a malattie e infortuni</t>
    </r>
  </si>
  <si>
    <r>
      <rPr>
        <sz val="10"/>
        <rFont val="Frutiger 45 Light"/>
        <family val="2"/>
      </rPr>
      <t>Giorni di assenza per ragioni mediche</t>
    </r>
  </si>
  <si>
    <r>
      <rPr>
        <sz val="10"/>
        <rFont val="Frutiger 45 Light"/>
        <family val="2"/>
      </rPr>
      <t>giorni di assenza per persona</t>
    </r>
  </si>
  <si>
    <r>
      <rPr>
        <sz val="10"/>
        <rFont val="Frutiger 45 Light"/>
        <family val="2"/>
      </rPr>
      <t>2, 6</t>
    </r>
  </si>
  <si>
    <r>
      <rPr>
        <sz val="10"/>
        <rFont val="Frutiger 45 Light"/>
        <family val="2"/>
      </rPr>
      <t>LA7</t>
    </r>
  </si>
  <si>
    <r>
      <rPr>
        <sz val="10"/>
        <rFont val="Frutiger 45 Light"/>
        <family val="2"/>
      </rPr>
      <t>assenza breve</t>
    </r>
  </si>
  <si>
    <r>
      <rPr>
        <sz val="10"/>
        <rFont val="Frutiger 45 Light"/>
        <family val="2"/>
      </rPr>
      <t>giorni di assenza per persona</t>
    </r>
  </si>
  <si>
    <r>
      <rPr>
        <sz val="10"/>
        <rFont val="Frutiger 45 Light"/>
        <family val="2"/>
      </rPr>
      <t>2, 6</t>
    </r>
  </si>
  <si>
    <r>
      <rPr>
        <sz val="10"/>
        <rFont val="Frutiger 45 Light"/>
        <family val="2"/>
      </rPr>
      <t>LA7</t>
    </r>
  </si>
  <si>
    <r>
      <rPr>
        <sz val="10"/>
        <rFont val="Frutiger 45 Light"/>
        <family val="2"/>
      </rPr>
      <t>malattia</t>
    </r>
  </si>
  <si>
    <r>
      <rPr>
        <sz val="10"/>
        <rFont val="Frutiger 45 Light"/>
        <family val="2"/>
      </rPr>
      <t>giorni di assenza per persona</t>
    </r>
  </si>
  <si>
    <r>
      <rPr>
        <sz val="10"/>
        <rFont val="Frutiger 45 Light"/>
        <family val="2"/>
      </rPr>
      <t>2, 6</t>
    </r>
  </si>
  <si>
    <r>
      <rPr>
        <sz val="10"/>
        <rFont val="Frutiger 45 Light"/>
        <family val="2"/>
      </rPr>
      <t>LA7</t>
    </r>
  </si>
  <si>
    <r>
      <rPr>
        <sz val="10"/>
        <rFont val="Frutiger 45 Light"/>
        <family val="2"/>
      </rPr>
      <t>infortunio professionale</t>
    </r>
  </si>
  <si>
    <r>
      <rPr>
        <sz val="10"/>
        <rFont val="Frutiger 45 Light"/>
        <family val="2"/>
      </rPr>
      <t>giorni di assenza per persona</t>
    </r>
  </si>
  <si>
    <r>
      <rPr>
        <sz val="10"/>
        <rFont val="Frutiger 45 Light"/>
        <family val="2"/>
      </rPr>
      <t>2, 6</t>
    </r>
  </si>
  <si>
    <r>
      <rPr>
        <sz val="10"/>
        <rFont val="Frutiger 45 Light"/>
        <family val="2"/>
      </rPr>
      <t>LA7</t>
    </r>
  </si>
  <si>
    <r>
      <rPr>
        <sz val="10"/>
        <rFont val="Frutiger 45 Light"/>
        <family val="2"/>
      </rPr>
      <t>infortunio non professionale</t>
    </r>
  </si>
  <si>
    <r>
      <rPr>
        <sz val="10"/>
        <rFont val="Frutiger 45 Light"/>
        <family val="2"/>
      </rPr>
      <t>giorni di assenza per persona</t>
    </r>
  </si>
  <si>
    <r>
      <rPr>
        <sz val="10"/>
        <rFont val="Frutiger 45 Light"/>
        <family val="2"/>
      </rPr>
      <t>2, 6</t>
    </r>
  </si>
  <si>
    <r>
      <rPr>
        <sz val="10"/>
        <rFont val="Frutiger 45 Light"/>
        <family val="2"/>
      </rPr>
      <t>LA7</t>
    </r>
  </si>
  <si>
    <r>
      <rPr>
        <sz val="10"/>
        <rFont val="Frutiger 45 Light"/>
        <family val="2"/>
      </rPr>
      <t>Giorni di assenza</t>
    </r>
  </si>
  <si>
    <r>
      <rPr>
        <sz val="10"/>
        <rFont val="Frutiger 45 Light"/>
        <family val="2"/>
      </rPr>
      <t>giorni all’anno</t>
    </r>
  </si>
  <si>
    <r>
      <rPr>
        <sz val="10"/>
        <rFont val="Frutiger 45 Light"/>
        <family val="2"/>
      </rPr>
      <t>2, 6</t>
    </r>
  </si>
  <si>
    <r>
      <rPr>
        <sz val="10"/>
        <rFont val="Frutiger 45 Light"/>
        <family val="2"/>
      </rPr>
      <t>LA7</t>
    </r>
  </si>
  <si>
    <r>
      <rPr>
        <sz val="10"/>
        <color theme="1"/>
        <rFont val="Frutiger 45 Light"/>
        <family val="2"/>
      </rPr>
      <t>-</t>
    </r>
  </si>
  <si>
    <r>
      <rPr>
        <sz val="10"/>
        <rFont val="Frutiger 45 Light"/>
        <family val="2"/>
      </rPr>
      <t>costi salariali dovuti alle assenze</t>
    </r>
  </si>
  <si>
    <r>
      <rPr>
        <sz val="10"/>
        <rFont val="Frutiger 45 Light"/>
        <family val="2"/>
      </rPr>
      <t>mln di CHF</t>
    </r>
  </si>
  <si>
    <r>
      <rPr>
        <sz val="10"/>
        <rFont val="Frutiger 45 Light"/>
        <family val="2"/>
      </rPr>
      <t>2, 6</t>
    </r>
  </si>
  <si>
    <r>
      <rPr>
        <sz val="10"/>
        <rFont val="Frutiger 45 Light"/>
        <family val="2"/>
      </rPr>
      <t>LA7</t>
    </r>
  </si>
  <si>
    <r>
      <rPr>
        <sz val="10"/>
        <color theme="1"/>
        <rFont val="Frutiger 45 Light"/>
        <family val="2"/>
      </rPr>
      <t>-</t>
    </r>
  </si>
  <si>
    <r>
      <rPr>
        <sz val="9"/>
        <rFont val="Frutiger 45 Light"/>
        <family val="2"/>
      </rPr>
      <t>1</t>
    </r>
    <r>
      <rPr>
        <sz val="9"/>
        <rFont val="Frutiger 45 Light"/>
        <family val="2"/>
      </rPr>
      <t>) Un’unità di personale corrisponde a un impiego a tempo pieno.</t>
    </r>
  </si>
  <si>
    <r>
      <rPr>
        <sz val="9"/>
        <rFont val="Frutiger 45 Light"/>
        <family val="2"/>
      </rPr>
      <t>2) Gruppo Svizzera (dati desunti dal sistema del personale, attualmente senza dati su circa 1200 unità di personale / circa 4455 persone delle società del gruppo Epsilon SA, Direct Mail Company AG, Direct Mail Logistik AG, IN-Media AG, velopass GmbH e Dispodrom SA)</t>
    </r>
  </si>
  <si>
    <r>
      <rPr>
        <sz val="9"/>
        <rFont val="Frutiger 45 Light"/>
        <family val="2"/>
      </rPr>
      <t>3) Poiché l’unità del gruppo Swiss Post Solutions esiste solo dal 1° ottobre 2007, non è possibile indicare nessun valore per gli anni precedenti.</t>
    </r>
  </si>
  <si>
    <r>
      <rPr>
        <sz val="9"/>
        <rFont val="Frutiger 45 Light"/>
        <family val="2"/>
      </rPr>
      <t>4) Dall’anno 2012 Swiss Post International non è più un segmento a sé stante. Dal 1° gennaio 2012 i valori sono stati trasferiti alle unità PostMail e PostLogistics.</t>
    </r>
  </si>
  <si>
    <r>
      <rPr>
        <sz val="9"/>
        <rFont val="Frutiger 45 Light"/>
        <family val="2"/>
      </rPr>
      <t>5</t>
    </r>
    <r>
      <rPr>
        <sz val="9"/>
        <rFont val="Frutiger 45 Light"/>
        <family val="2"/>
      </rPr>
      <t>) Le spese sono calcolate sulla base dei costi medi per caso.</t>
    </r>
  </si>
  <si>
    <r>
      <rPr>
        <sz val="9"/>
        <rFont val="Frutiger 45 Light"/>
        <family val="2"/>
      </rPr>
      <t>6) In base al contratto collettivo di lavoro (CCL), in caso di malattia o infortunio il rapporto di lavoro rimane in essere per due anni. Nei rapporti di lavoro in base al Codice delle obbligazioni il contratto può essere disdetto dopo sei mesi. Quindi le cifre non sono paragonabili a quelle di altri datori di lavoro.</t>
    </r>
  </si>
  <si>
    <r>
      <rPr>
        <u/>
        <sz val="10"/>
        <color rgb="FF0000FF"/>
        <rFont val="Frutiger 45 Light"/>
        <family val="2"/>
      </rPr>
      <t>indietro</t>
    </r>
  </si>
  <si>
    <r>
      <rPr>
        <b/>
        <sz val="10"/>
        <rFont val="Frutiger 45 Light"/>
        <family val="2"/>
      </rPr>
      <t>Soddisfazione del personale</t>
    </r>
  </si>
  <si>
    <r>
      <rPr>
        <sz val="10"/>
        <rFont val="Frutiger 45 Light"/>
        <family val="2"/>
      </rPr>
      <t>Note a piè di pagina</t>
    </r>
  </si>
  <si>
    <r>
      <rPr>
        <sz val="10"/>
        <rFont val="Frutiger 45 Light"/>
        <family val="2"/>
      </rPr>
      <t>Indice GRI</t>
    </r>
  </si>
  <si>
    <r>
      <rPr>
        <sz val="10"/>
        <rFont val="Frutiger 45 Light"/>
        <family val="2"/>
      </rPr>
      <t>Percentuale netta di questionari restituiti</t>
    </r>
  </si>
  <si>
    <r>
      <rPr>
        <sz val="10"/>
        <rFont val="Frutiger 45 Light"/>
        <family val="2"/>
      </rPr>
      <t>%</t>
    </r>
  </si>
  <si>
    <r>
      <rPr>
        <sz val="10"/>
        <rFont val="Frutiger 45 Light"/>
        <family val="2"/>
      </rPr>
      <t>Gruppo</t>
    </r>
  </si>
  <si>
    <r>
      <rPr>
        <sz val="10"/>
        <rFont val="Frutiger 45 Light"/>
        <family val="2"/>
      </rPr>
      <t>indice</t>
    </r>
  </si>
  <si>
    <r>
      <rPr>
        <sz val="10"/>
        <rFont val="Frutiger 45 Light"/>
        <family val="2"/>
      </rPr>
      <t>PostMail</t>
    </r>
  </si>
  <si>
    <r>
      <rPr>
        <sz val="10"/>
        <rFont val="Frutiger 45 Light"/>
        <family val="2"/>
      </rPr>
      <t>indice</t>
    </r>
  </si>
  <si>
    <r>
      <rPr>
        <sz val="10"/>
        <rFont val="Frutiger 45 Light"/>
        <family val="2"/>
      </rPr>
      <t>PostLogistics</t>
    </r>
  </si>
  <si>
    <r>
      <rPr>
        <sz val="10"/>
        <rFont val="Frutiger 45 Light"/>
        <family val="2"/>
      </rPr>
      <t>indice</t>
    </r>
  </si>
  <si>
    <r>
      <rPr>
        <sz val="10"/>
        <rFont val="Frutiger 45 Light"/>
        <family val="2"/>
      </rPr>
      <t>Swiss Post International</t>
    </r>
  </si>
  <si>
    <r>
      <rPr>
        <sz val="10"/>
        <rFont val="Frutiger 45 Light"/>
        <family val="2"/>
      </rPr>
      <t>indice</t>
    </r>
  </si>
  <si>
    <r>
      <rPr>
        <sz val="10"/>
        <rFont val="Frutiger 45 Light"/>
        <family val="2"/>
      </rPr>
      <t>1, 3</t>
    </r>
  </si>
  <si>
    <r>
      <rPr>
        <sz val="10"/>
        <color theme="1"/>
        <rFont val="Frutiger 45 Light"/>
        <family val="2"/>
      </rPr>
      <t>-</t>
    </r>
  </si>
  <si>
    <r>
      <rPr>
        <sz val="10"/>
        <color theme="1"/>
        <rFont val="Frutiger 45 Light"/>
        <family val="2"/>
      </rPr>
      <t>-</t>
    </r>
  </si>
  <si>
    <r>
      <rPr>
        <sz val="10"/>
        <rFont val="Frutiger 45 Light"/>
        <family val="2"/>
      </rPr>
      <t>Swiss Post Solutions</t>
    </r>
  </si>
  <si>
    <r>
      <rPr>
        <sz val="10"/>
        <rFont val="Frutiger 45 Light"/>
        <family val="2"/>
      </rPr>
      <t>indice</t>
    </r>
  </si>
  <si>
    <r>
      <rPr>
        <sz val="10"/>
        <rFont val="Frutiger 45 Light"/>
        <family val="2"/>
      </rPr>
      <t>1, 2</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</si>
  <si>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</si>
  <si>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</si>
  <si>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</si>
  <si>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</si>
  <si>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Rete postale e vendita</t>
    </r>
  </si>
  <si>
    <r>
      <rPr>
        <sz val="10"/>
        <rFont val="Frutiger 45 Light"/>
        <family val="2"/>
      </rPr>
      <t>indice</t>
    </r>
  </si>
  <si>
    <r>
      <rPr>
        <sz val="10"/>
        <rFont val="Frutiger 45 Light"/>
        <family val="2"/>
      </rPr>
      <t>PostFinance</t>
    </r>
  </si>
  <si>
    <r>
      <rPr>
        <sz val="10"/>
        <rFont val="Frutiger 45 Light"/>
        <family val="2"/>
      </rPr>
      <t>indice</t>
    </r>
  </si>
  <si>
    <r>
      <rPr>
        <sz val="10"/>
        <rFont val="Frutiger 45 Light"/>
        <family val="2"/>
      </rPr>
      <t>AutoPostale</t>
    </r>
  </si>
  <si>
    <r>
      <rPr>
        <sz val="10"/>
        <rFont val="Frutiger 45 Light"/>
        <family val="2"/>
      </rPr>
      <t>indice</t>
    </r>
  </si>
  <si>
    <r>
      <rPr>
        <sz val="9"/>
        <rFont val="Frutiger 45 Light"/>
        <family val="2"/>
      </rPr>
      <t>1) Poiché il sondaggio del personale è stato completamente rielaborato nel 2009, non è possibile confrontare i risultati con quelli ottenuti negli anni precedenti.</t>
    </r>
  </si>
  <si>
    <r>
      <rPr>
        <sz val="9"/>
        <rFont val="Frutiger 45 Light"/>
        <family val="2"/>
      </rPr>
      <t>2) Poiché l’unità del gruppo Swiss Post Solutions esiste solo dal 1° ottobre 2007, non è possibile indicare nessun valore per gli anni precedenti.</t>
    </r>
  </si>
  <si>
    <r>
      <rPr>
        <sz val="9"/>
        <rFont val="Frutiger 45 Light"/>
        <family val="2"/>
      </rPr>
      <t>3) Dall’anno 2012 Swiss Post International non è più un segmento a sé stante. Dal 1° gennaio 2012 gli indici sono stati trasferiti alle unità PostMail e PostLogistics.</t>
    </r>
  </si>
  <si>
    <r>
      <rPr>
        <u/>
        <sz val="10"/>
        <color rgb="FF0000FF"/>
        <rFont val="Frutiger 45 Light"/>
        <family val="2"/>
      </rPr>
      <t>indietro</t>
    </r>
  </si>
  <si>
    <r>
      <rPr>
        <b/>
        <sz val="10"/>
        <rFont val="Frutiger 45 Light"/>
        <family val="2"/>
      </rPr>
      <t>Motivazione e impegno</t>
    </r>
  </si>
  <si>
    <r>
      <rPr>
        <sz val="10"/>
        <rFont val="Frutiger 45 Light"/>
        <family val="2"/>
      </rPr>
      <t>Note a piè di pagina</t>
    </r>
  </si>
  <si>
    <r>
      <rPr>
        <sz val="10"/>
        <rFont val="Frutiger 45 Light"/>
        <family val="2"/>
      </rPr>
      <t>Indice GRI</t>
    </r>
  </si>
  <si>
    <r>
      <rPr>
        <sz val="10"/>
        <rFont val="Frutiger 45 Light"/>
        <family val="2"/>
      </rPr>
      <t>Impegno</t>
    </r>
  </si>
  <si>
    <r>
      <rPr>
        <sz val="10"/>
        <rFont val="Frutiger 45 Light"/>
        <family val="2"/>
      </rPr>
      <t>indice</t>
    </r>
  </si>
  <si>
    <r>
      <rPr>
        <sz val="10"/>
        <rFont val="Frutiger 45 Light"/>
        <family val="2"/>
      </rPr>
      <t>1, 2</t>
    </r>
  </si>
  <si>
    <r>
      <rPr>
        <sz val="10"/>
        <rFont val="Frutiger 45 Light"/>
        <family val="2"/>
      </rPr>
      <t>n.d.</t>
    </r>
  </si>
  <si>
    <r>
      <rPr>
        <sz val="10"/>
        <rFont val="Frutiger 45 Light"/>
        <family val="2"/>
      </rPr>
      <t>n.d.</t>
    </r>
  </si>
  <si>
    <r>
      <rPr>
        <sz val="10"/>
        <rFont val="Frutiger 45 Light"/>
        <family val="2"/>
      </rPr>
      <t>Salute dell’unità</t>
    </r>
  </si>
  <si>
    <r>
      <rPr>
        <sz val="10"/>
        <rFont val="Frutiger 45 Light"/>
        <family val="2"/>
      </rPr>
      <t>indice</t>
    </r>
  </si>
  <si>
    <r>
      <rPr>
        <sz val="10"/>
        <rFont val="Frutiger 45 Light"/>
        <family val="2"/>
      </rPr>
      <t>1, 2</t>
    </r>
  </si>
  <si>
    <r>
      <rPr>
        <sz val="10"/>
        <rFont val="Frutiger 45 Light"/>
        <family val="2"/>
      </rPr>
      <t>n.d.</t>
    </r>
  </si>
  <si>
    <r>
      <rPr>
        <sz val="10"/>
        <rFont val="Frutiger 45 Light"/>
        <family val="2"/>
      </rPr>
      <t>n.d.</t>
    </r>
  </si>
  <si>
    <r>
      <rPr>
        <sz val="10"/>
        <rFont val="Frutiger 45 Light"/>
        <family val="2"/>
      </rPr>
      <t>Situazione lavorativa</t>
    </r>
  </si>
  <si>
    <r>
      <rPr>
        <sz val="10"/>
        <rFont val="Frutiger 45 Light"/>
        <family val="2"/>
      </rPr>
      <t>indice</t>
    </r>
  </si>
  <si>
    <r>
      <rPr>
        <sz val="10"/>
        <rFont val="Frutiger 45 Light"/>
        <family val="2"/>
      </rPr>
      <t>1, 2</t>
    </r>
  </si>
  <si>
    <r>
      <rPr>
        <sz val="10"/>
        <rFont val="Frutiger 45 Light"/>
        <family val="2"/>
      </rPr>
      <t>n.d.</t>
    </r>
  </si>
  <si>
    <r>
      <rPr>
        <sz val="10"/>
        <rFont val="Frutiger 45 Light"/>
        <family val="2"/>
      </rPr>
      <t>n.d.</t>
    </r>
  </si>
  <si>
    <r>
      <rPr>
        <sz val="10"/>
        <rFont val="Frutiger 45 Light"/>
        <family val="2"/>
      </rPr>
      <t>Percentuale netta di questionari restituiti</t>
    </r>
  </si>
  <si>
    <r>
      <rPr>
        <sz val="10"/>
        <rFont val="Frutiger 45 Light"/>
        <family val="2"/>
      </rPr>
      <t>%</t>
    </r>
  </si>
  <si>
    <r>
      <rPr>
        <b/>
        <sz val="10"/>
        <rFont val="Frutiger 45 Light"/>
        <family val="2"/>
      </rPr>
      <t>Impegno</t>
    </r>
  </si>
  <si>
    <r>
      <rPr>
        <sz val="10"/>
        <rFont val="Frutiger 45 Light"/>
        <family val="2"/>
      </rPr>
      <t>PostMail</t>
    </r>
  </si>
  <si>
    <r>
      <rPr>
        <sz val="10"/>
        <rFont val="Frutiger 45 Light"/>
        <family val="2"/>
      </rPr>
      <t>indice</t>
    </r>
  </si>
  <si>
    <r>
      <rPr>
        <sz val="10"/>
        <rFont val="Frutiger 45 Light"/>
        <family val="2"/>
      </rPr>
      <t>1, 2</t>
    </r>
  </si>
  <si>
    <r>
      <rPr>
        <sz val="10"/>
        <rFont val="Frutiger 45 Light"/>
        <family val="2"/>
      </rPr>
      <t>n.d.</t>
    </r>
  </si>
  <si>
    <r>
      <rPr>
        <sz val="10"/>
        <rFont val="Frutiger 45 Light"/>
        <family val="2"/>
      </rPr>
      <t>n.d.</t>
    </r>
  </si>
  <si>
    <r>
      <rPr>
        <sz val="10"/>
        <rFont val="Frutiger 45 Light"/>
        <family val="2"/>
      </rPr>
      <t>PostLogistics</t>
    </r>
  </si>
  <si>
    <r>
      <rPr>
        <sz val="10"/>
        <rFont val="Frutiger 45 Light"/>
        <family val="2"/>
      </rPr>
      <t>indice</t>
    </r>
  </si>
  <si>
    <r>
      <rPr>
        <sz val="10"/>
        <rFont val="Frutiger 45 Light"/>
        <family val="2"/>
      </rPr>
      <t>1, 2</t>
    </r>
  </si>
  <si>
    <r>
      <rPr>
        <sz val="10"/>
        <rFont val="Frutiger 45 Light"/>
        <family val="2"/>
      </rPr>
      <t>n.d.</t>
    </r>
  </si>
  <si>
    <r>
      <rPr>
        <sz val="10"/>
        <rFont val="Frutiger 45 Light"/>
        <family val="2"/>
      </rPr>
      <t>n.d.</t>
    </r>
  </si>
  <si>
    <r>
      <rPr>
        <sz val="10"/>
        <rFont val="Frutiger 45 Light"/>
        <family val="2"/>
      </rPr>
      <t>Swiss Post International</t>
    </r>
  </si>
  <si>
    <r>
      <rPr>
        <sz val="10"/>
        <rFont val="Frutiger 45 Light"/>
        <family val="2"/>
      </rPr>
      <t>indice</t>
    </r>
  </si>
  <si>
    <r>
      <rPr>
        <sz val="10"/>
        <rFont val="Frutiger 45 Light"/>
        <family val="2"/>
      </rPr>
      <t>1, 2, 5</t>
    </r>
  </si>
  <si>
    <r>
      <rPr>
        <sz val="10"/>
        <rFont val="Frutiger 45 Light"/>
        <family val="2"/>
      </rPr>
      <t>-</t>
    </r>
  </si>
  <si>
    <r>
      <rPr>
        <sz val="10"/>
        <rFont val="Frutiger 45 Light"/>
        <family val="2"/>
      </rPr>
      <t>-</t>
    </r>
  </si>
  <si>
    <r>
      <rPr>
        <sz val="10"/>
        <rFont val="Frutiger 45 Light"/>
        <family val="2"/>
      </rPr>
      <t>n.d.</t>
    </r>
  </si>
  <si>
    <r>
      <rPr>
        <sz val="10"/>
        <rFont val="Frutiger 45 Light"/>
        <family val="2"/>
      </rPr>
      <t>n.d.</t>
    </r>
  </si>
  <si>
    <r>
      <rPr>
        <sz val="10"/>
        <rFont val="Frutiger 45 Light"/>
        <family val="2"/>
      </rPr>
      <t>Swiss Post Solutions</t>
    </r>
  </si>
  <si>
    <r>
      <rPr>
        <sz val="10"/>
        <rFont val="Frutiger 45 Light"/>
        <family val="2"/>
      </rPr>
      <t>indice</t>
    </r>
  </si>
  <si>
    <r>
      <rPr>
        <sz val="10"/>
        <rFont val="Frutiger 45 Light"/>
        <family val="2"/>
      </rPr>
      <t>1, 2, 3</t>
    </r>
  </si>
  <si>
    <r>
      <rPr>
        <sz val="10"/>
        <rFont val="Frutiger 45 Light"/>
        <family val="2"/>
      </rPr>
      <t>-</t>
    </r>
  </si>
  <si>
    <r>
      <rPr>
        <sz val="10"/>
        <rFont val="Frutiger 45 Light"/>
        <family val="2"/>
      </rPr>
      <t>-</t>
    </r>
  </si>
  <si>
    <r>
      <rPr>
        <sz val="10"/>
        <rFont val="Frutiger 45 Light"/>
        <family val="2"/>
      </rPr>
      <t>n.d.</t>
    </r>
  </si>
  <si>
    <r>
      <rPr>
        <sz val="10"/>
        <rFont val="Frutiger 45 Light"/>
        <family val="2"/>
      </rPr>
      <t>n.d.</t>
    </r>
  </si>
  <si>
    <r>
      <rPr>
        <sz val="10"/>
        <rFont val="Frutiger 45 Light"/>
        <family val="2"/>
      </rPr>
      <t>Rete postale e vendita</t>
    </r>
  </si>
  <si>
    <r>
      <rPr>
        <sz val="10"/>
        <rFont val="Frutiger 45 Light"/>
        <family val="2"/>
      </rPr>
      <t>indice</t>
    </r>
  </si>
  <si>
    <r>
      <rPr>
        <sz val="10"/>
        <rFont val="Frutiger 45 Light"/>
        <family val="2"/>
      </rPr>
      <t>1, 2</t>
    </r>
  </si>
  <si>
    <r>
      <rPr>
        <sz val="10"/>
        <rFont val="Frutiger 45 Light"/>
        <family val="2"/>
      </rPr>
      <t>n.d.</t>
    </r>
  </si>
  <si>
    <r>
      <rPr>
        <sz val="10"/>
        <rFont val="Frutiger 45 Light"/>
        <family val="2"/>
      </rPr>
      <t>n.d.</t>
    </r>
  </si>
  <si>
    <r>
      <rPr>
        <sz val="10"/>
        <rFont val="Frutiger 45 Light"/>
        <family val="2"/>
      </rPr>
      <t>PostFinance</t>
    </r>
  </si>
  <si>
    <r>
      <rPr>
        <sz val="10"/>
        <rFont val="Frutiger 45 Light"/>
        <family val="2"/>
      </rPr>
      <t>indice</t>
    </r>
  </si>
  <si>
    <r>
      <rPr>
        <sz val="10"/>
        <rFont val="Frutiger 45 Light"/>
        <family val="2"/>
      </rPr>
      <t>1, 2</t>
    </r>
  </si>
  <si>
    <r>
      <rPr>
        <sz val="10"/>
        <rFont val="Frutiger 45 Light"/>
        <family val="2"/>
      </rPr>
      <t>n.d.</t>
    </r>
  </si>
  <si>
    <r>
      <rPr>
        <sz val="10"/>
        <rFont val="Frutiger 45 Light"/>
        <family val="2"/>
      </rPr>
      <t>n.d.</t>
    </r>
  </si>
  <si>
    <r>
      <rPr>
        <sz val="10"/>
        <rFont val="Frutiger 45 Light"/>
        <family val="2"/>
      </rPr>
      <t>AutoPostale</t>
    </r>
  </si>
  <si>
    <r>
      <rPr>
        <sz val="10"/>
        <rFont val="Frutiger 45 Light"/>
        <family val="2"/>
      </rPr>
      <t>indice</t>
    </r>
  </si>
  <si>
    <r>
      <rPr>
        <sz val="10"/>
        <rFont val="Frutiger 45 Light"/>
        <family val="2"/>
      </rPr>
      <t>1, 2</t>
    </r>
  </si>
  <si>
    <r>
      <rPr>
        <sz val="10"/>
        <rFont val="Frutiger 45 Light"/>
        <family val="2"/>
      </rPr>
      <t>n.d.</t>
    </r>
  </si>
  <si>
    <r>
      <rPr>
        <sz val="10"/>
        <rFont val="Frutiger 45 Light"/>
        <family val="2"/>
      </rPr>
      <t>n.d.</t>
    </r>
  </si>
  <si>
    <r>
      <rPr>
        <b/>
        <sz val="10"/>
        <rFont val="Frutiger 45 Light"/>
        <family val="2"/>
      </rPr>
      <t>Salute dell’unità</t>
    </r>
  </si>
  <si>
    <r>
      <rPr>
        <sz val="10"/>
        <rFont val="Frutiger 45 Light"/>
        <family val="2"/>
      </rPr>
      <t>Sviluppo</t>
    </r>
  </si>
  <si>
    <r>
      <rPr>
        <sz val="10"/>
        <rFont val="Frutiger 45 Light"/>
        <family val="2"/>
      </rPr>
      <t>indice</t>
    </r>
  </si>
  <si>
    <r>
      <rPr>
        <sz val="10"/>
        <rFont val="Frutiger 45 Light"/>
        <family val="2"/>
      </rPr>
      <t>Strategia</t>
    </r>
  </si>
  <si>
    <r>
      <rPr>
        <sz val="10"/>
        <rFont val="Frutiger 45 Light"/>
        <family val="2"/>
      </rPr>
      <t>indice</t>
    </r>
  </si>
  <si>
    <r>
      <rPr>
        <sz val="10"/>
        <rFont val="Frutiger 45 Light"/>
        <family val="2"/>
      </rPr>
      <t>2, 4</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</si>
  <si>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</si>
  <si>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</si>
  <si>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</si>
  <si>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</si>
  <si>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</si>
  <si>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Management</t>
    </r>
  </si>
  <si>
    <r>
      <rPr>
        <sz val="10"/>
        <rFont val="Frutiger 45 Light"/>
        <family val="2"/>
      </rPr>
      <t>indice</t>
    </r>
  </si>
  <si>
    <r>
      <rPr>
        <sz val="10"/>
        <rFont val="Frutiger 45 Light"/>
        <family val="2"/>
      </rPr>
      <t>2, 4</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</si>
  <si>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</si>
  <si>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</si>
  <si>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</si>
  <si>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</si>
  <si>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</si>
  <si>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Informazione e comunicazione</t>
    </r>
  </si>
  <si>
    <r>
      <rPr>
        <sz val="10"/>
        <rFont val="Frutiger 45 Light"/>
        <family val="2"/>
      </rPr>
      <t>indice</t>
    </r>
  </si>
  <si>
    <r>
      <rPr>
        <sz val="10"/>
        <rFont val="Frutiger 45 Light"/>
        <family val="2"/>
      </rPr>
      <t>2, 4</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</si>
  <si>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</si>
  <si>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</si>
  <si>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</si>
  <si>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</si>
  <si>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</si>
  <si>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Cambiamento e innovazione</t>
    </r>
  </si>
  <si>
    <r>
      <rPr>
        <sz val="10"/>
        <rFont val="Frutiger 45 Light"/>
        <family val="2"/>
      </rPr>
      <t>indice</t>
    </r>
  </si>
  <si>
    <r>
      <rPr>
        <sz val="10"/>
        <rFont val="Frutiger 45 Light"/>
        <family val="2"/>
      </rPr>
      <t>2, 4</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</si>
  <si>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</si>
  <si>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</si>
  <si>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</si>
  <si>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</si>
  <si>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</si>
  <si>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 xml:space="preserve">Collaborazione </t>
    </r>
  </si>
  <si>
    <r>
      <rPr>
        <sz val="10"/>
        <rFont val="Frutiger 45 Light"/>
        <family val="2"/>
      </rPr>
      <t>indice</t>
    </r>
  </si>
  <si>
    <r>
      <rPr>
        <sz val="10"/>
        <rFont val="Frutiger 45 Light"/>
        <family val="2"/>
      </rPr>
      <t>2, 4</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</si>
  <si>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</si>
  <si>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</si>
  <si>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</si>
  <si>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</si>
  <si>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</si>
  <si>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b/>
        <sz val="10"/>
        <rFont val="Frutiger 45 Light"/>
        <family val="2"/>
      </rPr>
      <t>Situazione lavorativa</t>
    </r>
  </si>
  <si>
    <r>
      <rPr>
        <sz val="10"/>
        <rFont val="Frutiger 45 Light"/>
        <family val="2"/>
      </rPr>
      <t>Contenuti del lavoro</t>
    </r>
  </si>
  <si>
    <r>
      <rPr>
        <sz val="10"/>
        <rFont val="Frutiger 45 Light"/>
        <family val="2"/>
      </rPr>
      <t>indice</t>
    </r>
  </si>
  <si>
    <r>
      <rPr>
        <sz val="10"/>
        <rFont val="Frutiger 45 Light"/>
        <family val="2"/>
      </rPr>
      <t>Carico di lavoro</t>
    </r>
  </si>
  <si>
    <r>
      <rPr>
        <sz val="10"/>
        <rFont val="Frutiger 45 Light"/>
        <family val="2"/>
      </rPr>
      <t>indice</t>
    </r>
  </si>
  <si>
    <r>
      <rPr>
        <sz val="10"/>
        <rFont val="Frutiger 45 Light"/>
        <family val="2"/>
      </rPr>
      <t>Rapporti all’interno del team</t>
    </r>
  </si>
  <si>
    <r>
      <rPr>
        <sz val="10"/>
        <rFont val="Frutiger 45 Light"/>
        <family val="2"/>
      </rPr>
      <t>indice</t>
    </r>
  </si>
  <si>
    <r>
      <rPr>
        <sz val="10"/>
        <rFont val="Frutiger 45 Light"/>
        <family val="2"/>
      </rPr>
      <t>Superiori diretti</t>
    </r>
  </si>
  <si>
    <r>
      <rPr>
        <sz val="10"/>
        <rFont val="Frutiger 45 Light"/>
        <family val="2"/>
      </rPr>
      <t>indice</t>
    </r>
  </si>
  <si>
    <r>
      <rPr>
        <sz val="10"/>
        <rFont val="Frutiger 45 Light"/>
        <family val="2"/>
      </rPr>
      <t>Condizioni d’impiego</t>
    </r>
  </si>
  <si>
    <r>
      <rPr>
        <sz val="10"/>
        <rFont val="Frutiger 45 Light"/>
        <family val="2"/>
      </rPr>
      <t>indice</t>
    </r>
  </si>
  <si>
    <r>
      <rPr>
        <sz val="10"/>
        <rFont val="Frutiger 45 Light"/>
        <family val="2"/>
      </rPr>
      <t>Processi di lavoro</t>
    </r>
  </si>
  <si>
    <r>
      <rPr>
        <sz val="10"/>
        <rFont val="Frutiger 45 Light"/>
        <family val="2"/>
      </rPr>
      <t>indice</t>
    </r>
  </si>
  <si>
    <r>
      <rPr>
        <sz val="10"/>
        <rFont val="Frutiger 45 Light"/>
        <family val="2"/>
      </rPr>
      <t>Orientamento agli obiettivi</t>
    </r>
  </si>
  <si>
    <r>
      <rPr>
        <sz val="10"/>
        <rFont val="Frutiger 45 Light"/>
        <family val="2"/>
      </rPr>
      <t>indice</t>
    </r>
  </si>
  <si>
    <r>
      <rPr>
        <sz val="10"/>
        <rFont val="Frutiger 45 Light"/>
        <family val="2"/>
      </rPr>
      <t>2, 4</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</si>
  <si>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</si>
  <si>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</si>
  <si>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</si>
  <si>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</si>
  <si>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</si>
  <si>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Partecipazione e responsabilità personale</t>
    </r>
  </si>
  <si>
    <r>
      <rPr>
        <sz val="10"/>
        <rFont val="Frutiger 45 Light"/>
        <family val="2"/>
      </rPr>
      <t>indice</t>
    </r>
  </si>
  <si>
    <r>
      <rPr>
        <sz val="10"/>
        <rFont val="Frutiger 45 Light"/>
        <family val="2"/>
      </rPr>
      <t>2, 4</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</si>
  <si>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</si>
  <si>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</si>
  <si>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</si>
  <si>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</si>
  <si>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</si>
  <si>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Condizioni di lavoro</t>
    </r>
  </si>
  <si>
    <r>
      <rPr>
        <sz val="10"/>
        <rFont val="Frutiger 45 Light"/>
        <family val="2"/>
      </rPr>
      <t>indice</t>
    </r>
  </si>
  <si>
    <r>
      <rPr>
        <sz val="10"/>
        <rFont val="Frutiger 45 Light"/>
        <family val="2"/>
      </rPr>
      <t>2, 4</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</si>
  <si>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</si>
  <si>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</si>
  <si>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</si>
  <si>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</si>
  <si>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</si>
  <si>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9"/>
        <rFont val="Frutiger 45 Light"/>
        <family val="2"/>
      </rPr>
      <t>1) Questo aspetto è s</t>
    </r>
    <r>
      <rPr>
        <sz val="9"/>
        <rFont val="Frutiger 45 Light"/>
        <family val="2"/>
      </rPr>
      <t>tato rilevato per la prima volta in occasione del sondaggio del personale 2006.</t>
    </r>
  </si>
  <si>
    <r>
      <rPr>
        <sz val="9"/>
        <rFont val="Frutiger 45 Light"/>
        <family val="2"/>
      </rPr>
      <t>2) Poiché il sondaggio del personale è stato completamente rielaborato nel 2009, non è possibile confrontare i risultati con quelli ottenuti negli anni precedenti.</t>
    </r>
  </si>
  <si>
    <r>
      <rPr>
        <sz val="9"/>
        <rFont val="Frutiger 45 Light"/>
        <family val="2"/>
      </rPr>
      <t>3) Poiché l’unità del gruppo Swiss Post Solutions esiste solo dal 1° ottobre 2007, non è possibile indicare nessun valore per gli anni precedenti.</t>
    </r>
  </si>
  <si>
    <r>
      <rPr>
        <sz val="9"/>
        <rFont val="Frutiger 45 Light"/>
        <family val="2"/>
      </rPr>
      <t>4) Questo aspetto è stato rilevato per la prima volta in occasione del sondaggio del personale 2009.</t>
    </r>
  </si>
  <si>
    <r>
      <rPr>
        <sz val="9"/>
        <rFont val="Frutiger 45 Light"/>
        <family val="2"/>
      </rPr>
      <t>5) Dall’anno 2012 Swiss Post International non è più un segmento a sé stante. Dal 1° gennaio 2012 gli indici sono stati trasferiti alle unità PostMail e PostLogistics.</t>
    </r>
  </si>
  <si>
    <r>
      <rPr>
        <u/>
        <sz val="10"/>
        <color rgb="FF0000FF"/>
        <rFont val="Frutiger 45 Light"/>
        <family val="2"/>
      </rPr>
      <t>indietro</t>
    </r>
  </si>
  <si>
    <r>
      <rPr>
        <b/>
        <sz val="10"/>
        <rFont val="Frutiger 45 Light"/>
        <family val="2"/>
      </rPr>
      <t>Personale in formazione</t>
    </r>
  </si>
  <si>
    <r>
      <rPr>
        <sz val="10"/>
        <rFont val="Frutiger 45 Light"/>
        <family val="2"/>
      </rPr>
      <t>Note a piè di pagina</t>
    </r>
  </si>
  <si>
    <r>
      <rPr>
        <sz val="10"/>
        <rFont val="Frutiger 45 Light"/>
        <family val="2"/>
      </rPr>
      <t>Indice GRI</t>
    </r>
  </si>
  <si>
    <r>
      <rPr>
        <sz val="10"/>
        <rFont val="Frutiger 45 Light"/>
        <family val="2"/>
      </rPr>
      <t>Personale in formazione</t>
    </r>
  </si>
  <si>
    <r>
      <rPr>
        <sz val="10"/>
        <color theme="1"/>
        <rFont val="Frutiger 45 Light"/>
        <family val="2"/>
      </rPr>
      <t>unità di personale</t>
    </r>
  </si>
  <si>
    <r>
      <rPr>
        <sz val="10"/>
        <rFont val="Frutiger 45 Light"/>
        <family val="2"/>
      </rPr>
      <t>LA1</t>
    </r>
  </si>
  <si>
    <r>
      <rPr>
        <sz val="10"/>
        <color theme="1"/>
        <rFont val="Frutiger 45 Light"/>
        <family val="2"/>
      </rPr>
      <t>unità di personale</t>
    </r>
  </si>
  <si>
    <r>
      <rPr>
        <sz val="10"/>
        <rFont val="Frutiger 45 Light"/>
        <family val="2"/>
      </rPr>
      <t>LA1</t>
    </r>
  </si>
  <si>
    <r>
      <rPr>
        <sz val="10"/>
        <color theme="1"/>
        <rFont val="Frutiger 45 Light"/>
        <family val="2"/>
      </rPr>
      <t>operatori/trici per la comunicazione con la clientela</t>
    </r>
  </si>
  <si>
    <r>
      <rPr>
        <sz val="10"/>
        <color theme="1"/>
        <rFont val="Frutiger 45 Light"/>
        <family val="2"/>
      </rPr>
      <t>unità di personale</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</si>
  <si>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</si>
  <si>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</si>
  <si>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</si>
  <si>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</si>
  <si>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</si>
  <si>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</si>
  <si>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</si>
  <si>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</si>
  <si>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</si>
  <si>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rFont val="Frutiger 45 Light"/>
        <family val="2"/>
      </rPr>
      <t>impiegati/e di commercio</t>
    </r>
  </si>
  <si>
    <r>
      <rPr>
        <sz val="10"/>
        <color theme="1"/>
        <rFont val="Frutiger 45 Light"/>
        <family val="2"/>
      </rPr>
      <t>unità di personale</t>
    </r>
  </si>
  <si>
    <r>
      <rPr>
        <sz val="10"/>
        <rFont val="Frutiger 45 Light"/>
        <family val="2"/>
      </rPr>
      <t>LA1</t>
    </r>
  </si>
  <si>
    <r>
      <rPr>
        <sz val="10"/>
        <color theme="1"/>
        <rFont val="Frutiger 45 Light"/>
        <family val="2"/>
      </rPr>
      <t>unità di personale</t>
    </r>
  </si>
  <si>
    <r>
      <rPr>
        <sz val="10"/>
        <rFont val="Frutiger 45 Light"/>
        <family val="2"/>
      </rPr>
      <t>LA1</t>
    </r>
  </si>
  <si>
    <r>
      <rPr>
        <sz val="10"/>
        <rFont val="Frutiger 45 Light"/>
        <family val="2"/>
      </rPr>
      <t>impiegati/e in logistica AFC Recapito</t>
    </r>
  </si>
  <si>
    <r>
      <rPr>
        <sz val="10"/>
        <color theme="1"/>
        <rFont val="Frutiger 45 Light"/>
        <family val="2"/>
      </rPr>
      <t>unità di personale</t>
    </r>
  </si>
  <si>
    <r>
      <rPr>
        <sz val="10"/>
        <rFont val="Frutiger 45 Light"/>
        <family val="2"/>
      </rPr>
      <t>LA1</t>
    </r>
  </si>
  <si>
    <r>
      <rPr>
        <sz val="10"/>
        <rFont val="Frutiger 45 Light"/>
        <family val="2"/>
      </rPr>
      <t>addetti/e alla logistica CFP Recapito</t>
    </r>
  </si>
  <si>
    <r>
      <rPr>
        <sz val="10"/>
        <color theme="1"/>
        <rFont val="Frutiger 45 Light"/>
        <family val="2"/>
      </rPr>
      <t>unità di personale</t>
    </r>
  </si>
  <si>
    <r>
      <rPr>
        <sz val="10"/>
        <rFont val="Frutiger 45 Light"/>
        <family val="2"/>
      </rPr>
      <t>LA1</t>
    </r>
  </si>
  <si>
    <r>
      <rPr>
        <sz val="10"/>
        <rFont val="Frutiger 45 Light"/>
        <family val="2"/>
      </rPr>
      <t>impiegati/e in logistica AFC Magazzino</t>
    </r>
  </si>
  <si>
    <r>
      <rPr>
        <sz val="10"/>
        <color theme="1"/>
        <rFont val="Frutiger 45 Light"/>
        <family val="2"/>
      </rPr>
      <t>unità di personale</t>
    </r>
  </si>
  <si>
    <r>
      <rPr>
        <sz val="10"/>
        <rFont val="Frutiger 45 Light"/>
        <family val="2"/>
      </rPr>
      <t>LA1</t>
    </r>
  </si>
  <si>
    <r>
      <rPr>
        <sz val="10"/>
        <color theme="1"/>
        <rFont val="Frutiger 45 Light"/>
        <family val="2"/>
      </rPr>
      <t>unità di personale</t>
    </r>
  </si>
  <si>
    <r>
      <rPr>
        <sz val="10"/>
        <rFont val="Frutiger 45 Light"/>
        <family val="2"/>
      </rPr>
      <t>LA1</t>
    </r>
  </si>
  <si>
    <r>
      <rPr>
        <sz val="10"/>
        <rFont val="Frutiger 45 Light"/>
        <family val="2"/>
      </rPr>
      <t>informatici/che</t>
    </r>
  </si>
  <si>
    <r>
      <rPr>
        <sz val="10"/>
        <color theme="1"/>
        <rFont val="Frutiger 45 Light"/>
        <family val="2"/>
      </rPr>
      <t>unità di personale</t>
    </r>
  </si>
  <si>
    <r>
      <rPr>
        <sz val="10"/>
        <rFont val="Frutiger 45 Light"/>
        <family val="2"/>
      </rPr>
      <t>LA1</t>
    </r>
  </si>
  <si>
    <r>
      <rPr>
        <sz val="10"/>
        <rFont val="Frutiger 45 Light"/>
        <family val="2"/>
      </rPr>
      <t>mediamatici/che</t>
    </r>
  </si>
  <si>
    <r>
      <rPr>
        <sz val="10"/>
        <color theme="1"/>
        <rFont val="Frutiger 45 Light"/>
        <family val="2"/>
      </rPr>
      <t>unità di personale</t>
    </r>
  </si>
  <si>
    <r>
      <rPr>
        <sz val="10"/>
        <rFont val="Frutiger 45 Light"/>
        <family val="2"/>
      </rPr>
      <t>LA1</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</si>
  <si>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</si>
  <si>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</si>
  <si>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</si>
  <si>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</si>
  <si>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</si>
  <si>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operatori/trici in automatica</t>
    </r>
  </si>
  <si>
    <r>
      <rPr>
        <sz val="10"/>
        <color theme="1"/>
        <rFont val="Frutiger 45 Light"/>
        <family val="2"/>
      </rPr>
      <t>unità di personale</t>
    </r>
  </si>
  <si>
    <r>
      <rPr>
        <sz val="10"/>
        <rFont val="Frutiger 45 Light"/>
        <family val="2"/>
      </rPr>
      <t>LA1</t>
    </r>
  </si>
  <si>
    <r>
      <rPr>
        <sz val="10"/>
        <rFont val="Frutiger 45 Light"/>
        <family val="2"/>
      </rPr>
      <t>operatori/trici di edifici e infrastrutture AFC</t>
    </r>
  </si>
  <si>
    <r>
      <rPr>
        <sz val="10"/>
        <color theme="1"/>
        <rFont val="Frutiger 45 Light"/>
        <family val="2"/>
      </rPr>
      <t>unità di personale</t>
    </r>
  </si>
  <si>
    <r>
      <rPr>
        <sz val="10"/>
        <rFont val="Frutiger 45 Light"/>
        <family val="2"/>
      </rPr>
      <t>LA1</t>
    </r>
  </si>
  <si>
    <r>
      <rPr>
        <sz val="10"/>
        <rFont val="Frutiger 45 Light"/>
        <family val="2"/>
      </rPr>
      <t>operatori/trici d’infanzia</t>
    </r>
  </si>
  <si>
    <r>
      <rPr>
        <sz val="10"/>
        <rFont val="Frutiger 45 Light"/>
        <family val="2"/>
      </rPr>
      <t>persone</t>
    </r>
  </si>
  <si>
    <r>
      <rPr>
        <sz val="10"/>
        <rFont val="Frutiger 45 Light"/>
        <family val="2"/>
      </rPr>
      <t>LA1</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</si>
  <si>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</si>
  <si>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</si>
  <si>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</si>
  <si>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</si>
  <si>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t>
    </r>
  </si>
  <si>
    <r>
      <rPr>
        <sz val="10"/>
        <rFont val="Frutiger 45 Light"/>
        <family val="2"/>
      </rPr>
      <t>Percentuale persone in formazione</t>
    </r>
  </si>
  <si>
    <r>
      <rPr>
        <sz val="10"/>
        <rFont val="Frutiger 45 Light"/>
        <family val="2"/>
      </rPr>
      <t>unità di personale in %</t>
    </r>
  </si>
  <si>
    <r>
      <rPr>
        <sz val="10"/>
        <rFont val="Frutiger 45 Light"/>
        <family val="2"/>
      </rPr>
      <t>1, 2</t>
    </r>
  </si>
  <si>
    <r>
      <rPr>
        <sz val="10"/>
        <rFont val="Frutiger 45 Light"/>
        <family val="2"/>
      </rPr>
      <t>LA1</t>
    </r>
  </si>
  <si>
    <r>
      <rPr>
        <sz val="10"/>
        <rFont val="Frutiger 45 Light"/>
        <family val="2"/>
      </rPr>
      <t>Assunzioni di persone in formazione</t>
    </r>
  </si>
  <si>
    <r>
      <rPr>
        <sz val="10"/>
        <rFont val="Frutiger 45 Light"/>
        <family val="2"/>
      </rPr>
      <t>persone</t>
    </r>
  </si>
  <si>
    <r>
      <rPr>
        <sz val="10"/>
        <rFont val="Frutiger 45 Light"/>
        <family val="2"/>
      </rPr>
      <t>LA1</t>
    </r>
  </si>
  <si>
    <r>
      <rPr>
        <sz val="10"/>
        <rFont val="Frutiger 45 Light"/>
        <family val="2"/>
      </rPr>
      <t>Quota di persone in formazione assunte</t>
    </r>
  </si>
  <si>
    <r>
      <rPr>
        <sz val="10"/>
        <rFont val="Frutiger 45 Light"/>
        <family val="2"/>
      </rPr>
      <t>%</t>
    </r>
  </si>
  <si>
    <r>
      <rPr>
        <sz val="10"/>
        <rFont val="Frutiger 45 Light"/>
        <family val="2"/>
      </rPr>
      <t>3, 4</t>
    </r>
  </si>
  <si>
    <r>
      <rPr>
        <sz val="10"/>
        <rFont val="Frutiger 45 Light"/>
        <family val="2"/>
      </rPr>
      <t>LA1</t>
    </r>
  </si>
  <si>
    <r>
      <rPr>
        <sz val="9"/>
        <rFont val="Frutiger 45 Light"/>
        <family val="2"/>
      </rPr>
      <t>1) Gruppo Svizzera</t>
    </r>
  </si>
  <si>
    <r>
      <rPr>
        <sz val="9"/>
        <rFont val="Frutiger 45 Light"/>
        <family val="2"/>
      </rPr>
      <t>2) Escluso il personale in formazione</t>
    </r>
  </si>
  <si>
    <r>
      <rPr>
        <sz val="9"/>
        <rFont val="Frutiger 45 Light"/>
        <family val="2"/>
      </rPr>
      <t>3) Gruppo Svizzera con contratto di tirocinio della Formazione professionale Posta</t>
    </r>
  </si>
  <si>
    <r>
      <rPr>
        <sz val="9"/>
        <rFont val="Frutiger 45 Light"/>
        <family val="2"/>
      </rPr>
      <t>4) Percentuale di apprendisti ripresi che desiderano essere assunti</t>
    </r>
  </si>
  <si>
    <r>
      <rPr>
        <u/>
        <sz val="10"/>
        <color rgb="FF0000FF"/>
        <rFont val="Frutiger 45 Light"/>
        <family val="2"/>
      </rPr>
      <t>indietro</t>
    </r>
  </si>
  <si>
    <r>
      <rPr>
        <b/>
        <sz val="10"/>
        <rFont val="Frutiger 45 Light"/>
        <family val="2"/>
      </rPr>
      <t>Nuove leve</t>
    </r>
  </si>
  <si>
    <r>
      <rPr>
        <sz val="10"/>
        <rFont val="Frutiger 45 Light"/>
        <family val="2"/>
      </rPr>
      <t>Note a piè di pagina</t>
    </r>
  </si>
  <si>
    <r>
      <rPr>
        <sz val="10"/>
        <rFont val="Frutiger 45 Light"/>
        <family val="2"/>
      </rPr>
      <t>Indice GRI</t>
    </r>
  </si>
  <si>
    <r>
      <rPr>
        <sz val="10"/>
        <rFont val="Frutiger 45 Light"/>
        <family val="2"/>
      </rPr>
      <t>Nuove leve</t>
    </r>
  </si>
  <si>
    <r>
      <rPr>
        <sz val="10"/>
        <rFont val="Frutiger 45 Light"/>
        <family val="2"/>
      </rPr>
      <t>persone</t>
    </r>
  </si>
  <si>
    <r>
      <rPr>
        <sz val="10"/>
        <rFont val="Frutiger 45 Light"/>
        <family val="2"/>
      </rPr>
      <t>LA1</t>
    </r>
  </si>
  <si>
    <r>
      <rPr>
        <sz val="10"/>
        <rFont val="Frutiger 45 Light"/>
        <family val="2"/>
      </rPr>
      <t>programma Trainee</t>
    </r>
  </si>
  <si>
    <r>
      <rPr>
        <sz val="10"/>
        <rFont val="Frutiger 45 Light"/>
        <family val="2"/>
      </rPr>
      <t>persone</t>
    </r>
  </si>
  <si>
    <r>
      <rPr>
        <sz val="10"/>
        <rFont val="Frutiger 45 Light"/>
        <family val="2"/>
      </rPr>
      <t>LA1</t>
    </r>
  </si>
  <si>
    <r>
      <rPr>
        <sz val="10"/>
        <rFont val="Frutiger 45 Light"/>
        <family val="2"/>
      </rPr>
      <t>stagisti</t>
    </r>
  </si>
  <si>
    <r>
      <rPr>
        <sz val="10"/>
        <rFont val="Frutiger 45 Light"/>
        <family val="2"/>
      </rPr>
      <t>persone</t>
    </r>
  </si>
  <si>
    <r>
      <rPr>
        <sz val="10"/>
        <rFont val="Frutiger 45 Light"/>
        <family val="2"/>
      </rPr>
      <t>LA1</t>
    </r>
  </si>
  <si>
    <r>
      <rPr>
        <sz val="9"/>
        <rFont val="Frutiger 45 Light"/>
        <family val="2"/>
      </rPr>
      <t>1) Gruppo Svizzera (dati desunti dal sistema del personale, attualmente senza dati su circa 1200 unità di personale / circa 4455 persone delle società del gruppo Epsilon SA, Direct Mail Company AG, Direct Mail Logistik AG, IN-Media AG, velopass GmbH e Dispodrom SA)</t>
    </r>
  </si>
  <si>
    <r>
      <rPr>
        <u/>
        <sz val="10"/>
        <color rgb="FF0000FF"/>
        <rFont val="Frutiger 45 Light"/>
        <family val="2"/>
      </rPr>
      <t>indietro</t>
    </r>
  </si>
  <si>
    <r>
      <rPr>
        <b/>
        <sz val="10"/>
        <rFont val="Frutiger 45 Light"/>
        <family val="2"/>
      </rPr>
      <t>Rapporto d’impiego</t>
    </r>
  </si>
  <si>
    <r>
      <rPr>
        <sz val="10"/>
        <rFont val="Frutiger 45 Light"/>
        <family val="2"/>
      </rPr>
      <t>Note a piè di pagina</t>
    </r>
  </si>
  <si>
    <r>
      <rPr>
        <sz val="10"/>
        <rFont val="Frutiger 45 Light"/>
        <family val="2"/>
      </rPr>
      <t>Indice GRI</t>
    </r>
  </si>
  <si>
    <r>
      <rPr>
        <sz val="10"/>
        <rFont val="Frutiger 45 Light"/>
        <family val="2"/>
      </rPr>
      <t>Legge sul personale federale</t>
    </r>
  </si>
  <si>
    <r>
      <rPr>
        <sz val="10"/>
        <rFont val="Frutiger 45 Light"/>
        <family val="2"/>
      </rPr>
      <t>CCL Posta</t>
    </r>
  </si>
  <si>
    <r>
      <rPr>
        <sz val="10"/>
        <rFont val="Frutiger 45 Light"/>
        <family val="2"/>
      </rPr>
      <t>unità di personale in %</t>
    </r>
  </si>
  <si>
    <r>
      <rPr>
        <sz val="10"/>
        <color theme="1"/>
        <rFont val="Frutiger 45 Light"/>
        <family val="2"/>
      </rPr>
      <t>1, 2</t>
    </r>
  </si>
  <si>
    <r>
      <rPr>
        <sz val="10"/>
        <rFont val="Frutiger 45 Light"/>
        <family val="2"/>
      </rPr>
      <t>LA1, LA4</t>
    </r>
  </si>
  <si>
    <r>
      <rPr>
        <sz val="10"/>
        <rFont val="Frutiger 45 Light"/>
        <family val="2"/>
      </rPr>
      <t>Codice delle obbligazioni</t>
    </r>
  </si>
  <si>
    <r>
      <rPr>
        <sz val="10"/>
        <rFont val="Frutiger 45 Light"/>
        <family val="2"/>
      </rPr>
      <t>CCL per il personale ausiliario</t>
    </r>
  </si>
  <si>
    <r>
      <rPr>
        <sz val="10"/>
        <rFont val="Frutiger 45 Light"/>
        <family val="2"/>
      </rPr>
      <t>unità di personale in %</t>
    </r>
  </si>
  <si>
    <r>
      <rPr>
        <sz val="10"/>
        <color theme="1"/>
        <rFont val="Frutiger 45 Light"/>
        <family val="2"/>
      </rPr>
      <t>1, 5</t>
    </r>
  </si>
  <si>
    <r>
      <rPr>
        <sz val="10"/>
        <rFont val="Frutiger 45 Light"/>
        <family val="2"/>
      </rPr>
      <t>LA1, LA4</t>
    </r>
  </si>
  <si>
    <r>
      <rPr>
        <sz val="10"/>
        <rFont val="Frutiger 45 Light"/>
        <family val="2"/>
      </rPr>
      <t>CCL società del gruppo</t>
    </r>
  </si>
  <si>
    <r>
      <rPr>
        <sz val="10"/>
        <rFont val="Frutiger 45 Light"/>
        <family val="2"/>
      </rPr>
      <t>unità di personale in %</t>
    </r>
  </si>
  <si>
    <r>
      <rPr>
        <sz val="10"/>
        <color theme="1"/>
        <rFont val="Frutiger 45 Light"/>
        <family val="2"/>
      </rPr>
      <t>1, 4, 5</t>
    </r>
  </si>
  <si>
    <r>
      <rPr>
        <sz val="10"/>
        <rFont val="Frutiger 45 Light"/>
        <family val="2"/>
      </rPr>
      <t>LA1, LA4</t>
    </r>
  </si>
  <si>
    <r>
      <rPr>
        <sz val="10"/>
        <rFont val="Frutiger 45 Light"/>
        <family val="2"/>
      </rPr>
      <t>Posta CH SA</t>
    </r>
  </si>
  <si>
    <r>
      <rPr>
        <sz val="10"/>
        <rFont val="Frutiger 45 Light"/>
        <family val="2"/>
      </rPr>
      <t>unità di personale in %</t>
    </r>
  </si>
  <si>
    <r>
      <rPr>
        <sz val="10"/>
        <color theme="1"/>
        <rFont val="Frutiger 45 Light"/>
        <family val="2"/>
      </rPr>
      <t>1, 2</t>
    </r>
  </si>
  <si>
    <r>
      <rPr>
        <sz val="10"/>
        <rFont val="Frutiger 45 Light"/>
        <family val="2"/>
      </rPr>
      <t>LA1</t>
    </r>
  </si>
  <si>
    <r>
      <rPr>
        <sz val="10"/>
        <color theme="1"/>
        <rFont val="Frutiger 45 Light"/>
        <family val="2"/>
      </rPr>
      <t>PostFinance SA</t>
    </r>
  </si>
  <si>
    <r>
      <rPr>
        <sz val="10"/>
        <rFont val="Frutiger 45 Light"/>
        <family val="2"/>
      </rPr>
      <t>unità di personale in %</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</si>
  <si>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</si>
  <si>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</si>
  <si>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</si>
  <si>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</si>
  <si>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</si>
  <si>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</si>
  <si>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</si>
  <si>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</si>
  <si>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color theme="1"/>
        <rFont val="Frutiger 45 Light"/>
        <family val="2"/>
      </rPr>
      <t>-</t>
    </r>
  </si>
  <si>
    <r>
      <rPr>
        <sz val="10"/>
        <rFont val="Frutiger 45 Light"/>
        <family val="2"/>
      </rPr>
      <t>società del gruppo Svizzera</t>
    </r>
  </si>
  <si>
    <r>
      <rPr>
        <sz val="10"/>
        <rFont val="Frutiger 45 Light"/>
        <family val="2"/>
      </rPr>
      <t>unità di personale in %</t>
    </r>
  </si>
  <si>
    <r>
      <rPr>
        <sz val="10"/>
        <rFont val="Frutiger 45 Light"/>
        <family val="2"/>
      </rPr>
      <t>LA1</t>
    </r>
  </si>
  <si>
    <r>
      <rPr>
        <sz val="10"/>
        <rFont val="Frutiger 45 Light"/>
        <family val="2"/>
      </rPr>
      <t>Diritto del lavoro estero</t>
    </r>
  </si>
  <si>
    <r>
      <rPr>
        <sz val="10"/>
        <rFont val="Frutiger 45 Light"/>
        <family val="2"/>
      </rPr>
      <t>unità di personale in %</t>
    </r>
  </si>
  <si>
    <r>
      <rPr>
        <sz val="10"/>
        <rFont val="Frutiger 45 Light"/>
        <family val="2"/>
      </rPr>
      <t>LA1</t>
    </r>
  </si>
  <si>
    <r>
      <rPr>
        <sz val="9"/>
        <rFont val="Frutiger 45 Light"/>
        <family val="2"/>
      </rPr>
      <t>1</t>
    </r>
    <r>
      <rPr>
        <sz val="9"/>
        <rFont val="Frutiger 45 Light"/>
        <family val="2"/>
      </rPr>
      <t>) Un’unità di personale corrisponde a un impiego a tempo pieno.</t>
    </r>
  </si>
  <si>
    <r>
      <rPr>
        <sz val="9"/>
        <rFont val="Frutiger 45 Light"/>
        <family val="2"/>
      </rPr>
      <t>2) Posta CH SA senza le società del gruppo in Svizzera e all’estero</t>
    </r>
  </si>
  <si>
    <r>
      <rPr>
        <sz val="9"/>
        <color theme="1"/>
        <rFont val="Frutiger 45 Light"/>
        <family val="2"/>
      </rPr>
      <t xml:space="preserve">3) PostFinance SA incl. Servizi debitori SA </t>
    </r>
  </si>
  <si>
    <r>
      <rPr>
        <sz val="9"/>
        <color theme="1"/>
        <rFont val="Frutiger 45 Light"/>
        <family val="2"/>
      </rPr>
      <t>4) AutoPostale Svizzera SA, PostLogistics SA, SecurePost SA, InfraPost SA, Presto Presse-Vertriebs AG</t>
    </r>
  </si>
  <si>
    <r>
      <rPr>
        <sz val="9"/>
        <color theme="1"/>
        <rFont val="Frutiger 45 Light"/>
        <family val="2"/>
      </rPr>
      <t>5) In occasione del rapporto per l’anno 2013 le cifre corrispondenti sono state corrette retroattivamente fino al 2010 in quanto Presto Presse-Vertriebs AG figurava nel CCL per personale ausiliario fino a tale data.</t>
    </r>
  </si>
  <si>
    <r>
      <rPr>
        <u/>
        <sz val="10"/>
        <color rgb="FF0000FF"/>
        <rFont val="Frutiger 45 Light"/>
        <family val="2"/>
      </rPr>
      <t>indietro</t>
    </r>
  </si>
  <si>
    <r>
      <rPr>
        <b/>
        <sz val="10"/>
        <rFont val="Frutiger 45 Light"/>
        <family val="2"/>
      </rPr>
      <t>Mercato del lavoro</t>
    </r>
  </si>
  <si>
    <r>
      <rPr>
        <sz val="10"/>
        <rFont val="Frutiger 45 Light"/>
        <family val="2"/>
      </rPr>
      <t>Note a piè di pagina</t>
    </r>
  </si>
  <si>
    <r>
      <rPr>
        <sz val="10"/>
        <rFont val="Frutiger 45 Light"/>
        <family val="2"/>
      </rPr>
      <t>Indice GRI</t>
    </r>
  </si>
  <si>
    <r>
      <rPr>
        <sz val="10"/>
        <rFont val="Frutiger 45 Light"/>
        <family val="2"/>
      </rPr>
      <t>Consulenze individuali del centro Mercato del lavoro</t>
    </r>
  </si>
  <si>
    <r>
      <rPr>
        <sz val="10"/>
        <rFont val="Frutiger 45 Light"/>
        <family val="2"/>
      </rPr>
      <t>numero</t>
    </r>
  </si>
  <si>
    <r>
      <rPr>
        <sz val="10"/>
        <rFont val="Frutiger 45 Light"/>
        <family val="2"/>
      </rPr>
      <t>Seminari del centro Mercato del lavoro</t>
    </r>
  </si>
  <si>
    <r>
      <rPr>
        <sz val="10"/>
        <rFont val="Frutiger 45 Light"/>
        <family val="2"/>
      </rPr>
      <t>numero</t>
    </r>
  </si>
  <si>
    <r>
      <rPr>
        <sz val="10"/>
        <rFont val="Frutiger 45 Light"/>
        <family val="2"/>
      </rPr>
      <t>Seminari del centro Mercato del lavoro</t>
    </r>
  </si>
  <si>
    <r>
      <rPr>
        <sz val="10"/>
        <rFont val="Frutiger 45 Light"/>
        <family val="2"/>
      </rPr>
      <t>Partecipanti</t>
    </r>
  </si>
  <si>
    <r>
      <rPr>
        <sz val="9"/>
        <rFont val="Frutiger 45 Light"/>
        <family val="2"/>
      </rPr>
      <t>1) Gruppo Svizzera</t>
    </r>
  </si>
  <si>
    <r>
      <rPr>
        <u/>
        <sz val="10"/>
        <color rgb="FF0000FF"/>
        <rFont val="Frutiger 45 Light"/>
        <family val="2"/>
      </rPr>
      <t>indietro</t>
    </r>
  </si>
  <si>
    <r>
      <rPr>
        <b/>
        <sz val="10"/>
        <rFont val="Frutiger 45 Light"/>
        <family val="2"/>
      </rPr>
      <t>Capillarità dei punti di accesso alla rete per tipo e paese</t>
    </r>
  </si>
  <si>
    <r>
      <rPr>
        <sz val="10"/>
        <rFont val="Frutiger 45 Light"/>
        <family val="2"/>
      </rPr>
      <t>Note a piè di pagina</t>
    </r>
  </si>
  <si>
    <r>
      <rPr>
        <sz val="10"/>
        <rFont val="Frutiger 45 Light"/>
        <family val="2"/>
      </rPr>
      <t>Indice GRI</t>
    </r>
  </si>
  <si>
    <r>
      <rPr>
        <b/>
        <sz val="10"/>
        <rFont val="Frutiger 45 Light"/>
        <family val="2"/>
      </rPr>
      <t>2013</t>
    </r>
    <r>
      <rPr>
        <sz val="10"/>
        <rFont val="Frutiger 45 Light"/>
        <family val="2"/>
      </rPr>
      <t xml:space="preserve"> 1) 3)</t>
    </r>
  </si>
  <si>
    <r>
      <rPr>
        <b/>
        <sz val="10"/>
        <rFont val="Frutiger 45 Light"/>
        <family val="2"/>
      </rPr>
      <t>2012</t>
    </r>
    <r>
      <rPr>
        <sz val="10"/>
        <rFont val="Frutiger 45 Light"/>
        <family val="2"/>
      </rPr>
      <t xml:space="preserve"> 1) 3)</t>
    </r>
  </si>
  <si>
    <r>
      <rPr>
        <b/>
        <sz val="10"/>
        <rFont val="Frutiger 45 Light"/>
        <family val="2"/>
      </rPr>
      <t>2011</t>
    </r>
    <r>
      <rPr>
        <sz val="10"/>
        <rFont val="Frutiger 45 Light"/>
        <family val="2"/>
      </rPr>
      <t xml:space="preserve"> 1)</t>
    </r>
  </si>
  <si>
    <r>
      <rPr>
        <b/>
        <sz val="10"/>
        <rFont val="Frutiger 45 Light"/>
        <family val="2"/>
      </rPr>
      <t>2010</t>
    </r>
    <r>
      <rPr>
        <sz val="10"/>
        <rFont val="Frutiger 45 Light"/>
        <family val="2"/>
      </rPr>
      <t xml:space="preserve"> 1)</t>
    </r>
  </si>
  <si>
    <r>
      <rPr>
        <sz val="10"/>
        <rFont val="Frutiger 45 Light"/>
        <family val="2"/>
      </rPr>
      <t>Uffici postali</t>
    </r>
  </si>
  <si>
    <r>
      <rPr>
        <sz val="10"/>
        <rFont val="Frutiger 45 Light"/>
        <family val="2"/>
      </rPr>
      <t>di cui agenzie</t>
    </r>
  </si>
  <si>
    <r>
      <rPr>
        <sz val="10"/>
        <rFont val="Frutiger 45 Light"/>
        <family val="2"/>
      </rPr>
      <t>Uffici postali</t>
    </r>
  </si>
  <si>
    <r>
      <rPr>
        <sz val="10"/>
        <rFont val="Frutiger 45 Light"/>
        <family val="2"/>
      </rPr>
      <t>di cui agenzie</t>
    </r>
  </si>
  <si>
    <r>
      <rPr>
        <sz val="10"/>
        <rFont val="Frutiger 45 Light"/>
        <family val="2"/>
      </rPr>
      <t>Uffici postali</t>
    </r>
  </si>
  <si>
    <r>
      <rPr>
        <sz val="10"/>
        <rFont val="Frutiger 45 Light"/>
        <family val="2"/>
      </rPr>
      <t>di cui agenzie</t>
    </r>
  </si>
  <si>
    <r>
      <rPr>
        <sz val="10"/>
        <rFont val="Frutiger 45 Light"/>
        <family val="2"/>
      </rPr>
      <t>Uffici postali</t>
    </r>
  </si>
  <si>
    <r>
      <rPr>
        <sz val="10"/>
        <rFont val="Frutiger 45 Light"/>
        <family val="2"/>
      </rPr>
      <t>di cui agenzie</t>
    </r>
  </si>
  <si>
    <r>
      <rPr>
        <sz val="10"/>
        <rFont val="Frutiger 45 Light"/>
        <family val="2"/>
      </rPr>
      <t>Svizzera</t>
    </r>
  </si>
  <si>
    <r>
      <rPr>
        <sz val="10"/>
        <rFont val="Frutiger 45 Light"/>
        <family val="2"/>
      </rPr>
      <t>numero</t>
    </r>
  </si>
  <si>
    <r>
      <rPr>
        <sz val="10"/>
        <rFont val="Frutiger 45 Light"/>
        <family val="2"/>
      </rPr>
      <t>EC8</t>
    </r>
  </si>
  <si>
    <r>
      <rPr>
        <sz val="10"/>
        <rFont val="Frutiger 45 Light"/>
        <family val="2"/>
      </rPr>
      <t>Norvegia</t>
    </r>
  </si>
  <si>
    <r>
      <rPr>
        <sz val="10"/>
        <rFont val="Frutiger 45 Light"/>
        <family val="2"/>
      </rPr>
      <t>numero</t>
    </r>
  </si>
  <si>
    <r>
      <rPr>
        <sz val="10"/>
        <rFont val="Frutiger 45 Light"/>
        <family val="2"/>
      </rPr>
      <t>EC8</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</si>
  <si>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</si>
  <si>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</si>
  <si>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</si>
  <si>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</si>
  <si>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Austria</t>
    </r>
  </si>
  <si>
    <r>
      <rPr>
        <sz val="10"/>
        <rFont val="Frutiger 45 Light"/>
        <family val="2"/>
      </rPr>
      <t>numero</t>
    </r>
  </si>
  <si>
    <r>
      <rPr>
        <sz val="10"/>
        <rFont val="Frutiger 45 Light"/>
        <family val="2"/>
      </rPr>
      <t>EC8</t>
    </r>
  </si>
  <si>
    <r>
      <rPr>
        <sz val="10"/>
        <rFont val="Frutiger 45 Light"/>
        <family val="2"/>
      </rPr>
      <t>Paesi Bassi</t>
    </r>
  </si>
  <si>
    <r>
      <rPr>
        <sz val="10"/>
        <rFont val="Frutiger 45 Light"/>
        <family val="2"/>
      </rPr>
      <t>numero</t>
    </r>
  </si>
  <si>
    <r>
      <rPr>
        <sz val="10"/>
        <rFont val="Frutiger 45 Light"/>
        <family val="2"/>
      </rPr>
      <t>EC8</t>
    </r>
  </si>
  <si>
    <r>
      <rPr>
        <sz val="10"/>
        <rFont val="Frutiger 45 Light"/>
        <family val="2"/>
      </rPr>
      <t>n.d.</t>
    </r>
  </si>
  <si>
    <r>
      <rPr>
        <sz val="10"/>
        <rFont val="Frutiger 45 Light"/>
        <family val="2"/>
      </rPr>
      <t>Gran Bretagna</t>
    </r>
  </si>
  <si>
    <r>
      <rPr>
        <sz val="10"/>
        <rFont val="Frutiger 45 Light"/>
        <family val="2"/>
      </rPr>
      <t>numero</t>
    </r>
  </si>
  <si>
    <r>
      <rPr>
        <sz val="10"/>
        <rFont val="Frutiger 45 Light"/>
        <family val="2"/>
      </rPr>
      <t>EC8</t>
    </r>
  </si>
  <si>
    <r>
      <rPr>
        <sz val="10"/>
        <rFont val="Frutiger 45 Light"/>
        <family val="2"/>
      </rPr>
      <t>Francia</t>
    </r>
  </si>
  <si>
    <r>
      <rPr>
        <sz val="10"/>
        <rFont val="Frutiger 45 Light"/>
        <family val="2"/>
      </rPr>
      <t>numero</t>
    </r>
  </si>
  <si>
    <r>
      <rPr>
        <sz val="10"/>
        <rFont val="Frutiger 45 Light"/>
        <family val="2"/>
      </rPr>
      <t>EC8</t>
    </r>
  </si>
  <si>
    <r>
      <rPr>
        <sz val="10"/>
        <rFont val="Frutiger 45 Light"/>
        <family val="2"/>
      </rPr>
      <t>Irlanda</t>
    </r>
  </si>
  <si>
    <r>
      <rPr>
        <sz val="10"/>
        <rFont val="Frutiger 45 Light"/>
        <family val="2"/>
      </rPr>
      <t>numero</t>
    </r>
  </si>
  <si>
    <r>
      <rPr>
        <sz val="10"/>
        <rFont val="Frutiger 45 Light"/>
        <family val="2"/>
      </rPr>
      <t>EC8</t>
    </r>
  </si>
  <si>
    <r>
      <rPr>
        <sz val="10"/>
        <rFont val="Frutiger 45 Light"/>
        <family val="2"/>
      </rPr>
      <t>Italia</t>
    </r>
  </si>
  <si>
    <r>
      <rPr>
        <sz val="10"/>
        <rFont val="Frutiger 45 Light"/>
        <family val="2"/>
      </rPr>
      <t>numero</t>
    </r>
  </si>
  <si>
    <r>
      <rPr>
        <sz val="10"/>
        <rFont val="Frutiger 45 Light"/>
        <family val="2"/>
      </rPr>
      <t>EC8</t>
    </r>
  </si>
  <si>
    <r>
      <rPr>
        <sz val="10"/>
        <rFont val="Frutiger 45 Light"/>
        <family val="2"/>
      </rPr>
      <t>Germania</t>
    </r>
  </si>
  <si>
    <r>
      <rPr>
        <sz val="10"/>
        <rFont val="Frutiger 45 Light"/>
        <family val="2"/>
      </rPr>
      <t>numero</t>
    </r>
  </si>
  <si>
    <r>
      <rPr>
        <sz val="10"/>
        <rFont val="Frutiger 45 Light"/>
        <family val="2"/>
      </rPr>
      <t>EC8</t>
    </r>
  </si>
  <si>
    <r>
      <rPr>
        <sz val="10"/>
        <rFont val="Frutiger 45 Light"/>
        <family val="2"/>
      </rPr>
      <t>Danimarca</t>
    </r>
  </si>
  <si>
    <r>
      <rPr>
        <sz val="10"/>
        <rFont val="Frutiger 45 Light"/>
        <family val="2"/>
      </rPr>
      <t>numero</t>
    </r>
  </si>
  <si>
    <r>
      <rPr>
        <sz val="10"/>
        <rFont val="Frutiger 45 Light"/>
        <family val="2"/>
      </rPr>
      <t>EC8</t>
    </r>
  </si>
  <si>
    <r>
      <rPr>
        <sz val="10"/>
        <rFont val="Frutiger 45 Light"/>
        <family val="2"/>
      </rPr>
      <t>Svizzera</t>
    </r>
  </si>
  <si>
    <r>
      <rPr>
        <sz val="10"/>
        <rFont val="Frutiger 45 Light"/>
        <family val="2"/>
      </rPr>
      <t>distanza media fino al più vicino punto di accesso alla rete (in km)</t>
    </r>
  </si>
  <si>
    <r>
      <rPr>
        <sz val="10"/>
        <rFont val="Frutiger 45 Light"/>
        <family val="2"/>
      </rPr>
      <t>EC8</t>
    </r>
  </si>
  <si>
    <r>
      <rPr>
        <sz val="10"/>
        <rFont val="Frutiger 45 Light"/>
        <family val="2"/>
      </rPr>
      <t>Norvegia</t>
    </r>
  </si>
  <si>
    <r>
      <rPr>
        <sz val="10"/>
        <rFont val="Frutiger 45 Light"/>
        <family val="2"/>
      </rPr>
      <t>distanza media fino al più vicino punto di accesso alla rete (in km)</t>
    </r>
  </si>
  <si>
    <r>
      <rPr>
        <sz val="10"/>
        <rFont val="Frutiger 45 Light"/>
        <family val="2"/>
      </rPr>
      <t>EC8</t>
    </r>
  </si>
  <si>
    <r>
      <rPr>
        <sz val="10"/>
        <rFont val="Frutiger 45 Light"/>
        <family val="2"/>
      </rPr>
      <t>n.d.</t>
    </r>
  </si>
  <si>
    <r>
      <rPr>
        <sz val="10"/>
        <rFont val="Frutiger 45 Light"/>
        <family val="2"/>
      </rPr>
      <t>n.d.</t>
    </r>
  </si>
  <si>
    <r>
      <rPr>
        <sz val="10"/>
        <rFont val="Frutiger 45 Light"/>
        <family val="2"/>
      </rPr>
      <t>Austria</t>
    </r>
  </si>
  <si>
    <r>
      <rPr>
        <sz val="10"/>
        <rFont val="Frutiger 45 Light"/>
        <family val="2"/>
      </rPr>
      <t>distanza media fino al più vicino punto di accesso alla rete (in km)</t>
    </r>
  </si>
  <si>
    <r>
      <rPr>
        <sz val="10"/>
        <rFont val="Frutiger 45 Light"/>
        <family val="2"/>
      </rPr>
      <t>EC8</t>
    </r>
  </si>
  <si>
    <r>
      <rPr>
        <sz val="10"/>
        <rFont val="Frutiger 45 Light"/>
        <family val="2"/>
      </rPr>
      <t>Paesi Bassi</t>
    </r>
  </si>
  <si>
    <r>
      <rPr>
        <sz val="10"/>
        <rFont val="Frutiger 45 Light"/>
        <family val="2"/>
      </rPr>
      <t>distanza media fino al più vicino punto di accesso alla rete (in km)</t>
    </r>
  </si>
  <si>
    <r>
      <rPr>
        <sz val="10"/>
        <rFont val="Frutiger 45 Light"/>
        <family val="2"/>
      </rPr>
      <t>EC8</t>
    </r>
  </si>
  <si>
    <r>
      <rPr>
        <sz val="10"/>
        <rFont val="Frutiger 45 Light"/>
        <family val="2"/>
      </rPr>
      <t>Gran Bretagna</t>
    </r>
  </si>
  <si>
    <r>
      <rPr>
        <sz val="10"/>
        <rFont val="Frutiger 45 Light"/>
        <family val="2"/>
      </rPr>
      <t>distanza media fino al più vicino punto di accesso alla rete (in km)</t>
    </r>
  </si>
  <si>
    <r>
      <rPr>
        <sz val="10"/>
        <rFont val="Frutiger 45 Light"/>
        <family val="2"/>
      </rPr>
      <t>EC8</t>
    </r>
  </si>
  <si>
    <r>
      <rPr>
        <sz val="10"/>
        <rFont val="Frutiger 45 Light"/>
        <family val="2"/>
      </rPr>
      <t>Francia</t>
    </r>
  </si>
  <si>
    <r>
      <rPr>
        <sz val="10"/>
        <rFont val="Frutiger 45 Light"/>
        <family val="2"/>
      </rPr>
      <t>distanza media fino al più vicino punto di accesso alla rete (in km)</t>
    </r>
  </si>
  <si>
    <r>
      <rPr>
        <sz val="10"/>
        <rFont val="Frutiger 45 Light"/>
        <family val="2"/>
      </rPr>
      <t>EC8</t>
    </r>
  </si>
  <si>
    <r>
      <rPr>
        <sz val="10"/>
        <rFont val="Frutiger 45 Light"/>
        <family val="2"/>
      </rPr>
      <t>Irlanda</t>
    </r>
  </si>
  <si>
    <r>
      <rPr>
        <sz val="10"/>
        <rFont val="Frutiger 45 Light"/>
        <family val="2"/>
      </rPr>
      <t>distanza media fino al più vicino punto di accesso alla rete (in km)</t>
    </r>
  </si>
  <si>
    <r>
      <rPr>
        <sz val="10"/>
        <rFont val="Frutiger 45 Light"/>
        <family val="2"/>
      </rPr>
      <t>EC8</t>
    </r>
  </si>
  <si>
    <r>
      <rPr>
        <sz val="10"/>
        <rFont val="Frutiger 45 Light"/>
        <family val="2"/>
      </rPr>
      <t>Italia</t>
    </r>
  </si>
  <si>
    <r>
      <rPr>
        <sz val="10"/>
        <rFont val="Frutiger 45 Light"/>
        <family val="2"/>
      </rPr>
      <t>distanza media fino al più vicino punto di accesso alla rete (in km)</t>
    </r>
  </si>
  <si>
    <r>
      <rPr>
        <sz val="10"/>
        <rFont val="Frutiger 45 Light"/>
        <family val="2"/>
      </rPr>
      <t>EC8</t>
    </r>
  </si>
  <si>
    <r>
      <rPr>
        <sz val="10"/>
        <rFont val="Frutiger 45 Light"/>
        <family val="2"/>
      </rPr>
      <t>Germania</t>
    </r>
  </si>
  <si>
    <r>
      <rPr>
        <sz val="10"/>
        <rFont val="Frutiger 45 Light"/>
        <family val="2"/>
      </rPr>
      <t>distanza media fino al più vicino punto di accesso alla rete (in km)</t>
    </r>
  </si>
  <si>
    <r>
      <rPr>
        <sz val="10"/>
        <rFont val="Frutiger 45 Light"/>
        <family val="2"/>
      </rPr>
      <t>EC8</t>
    </r>
  </si>
  <si>
    <r>
      <rPr>
        <sz val="10"/>
        <rFont val="Frutiger 45 Light"/>
        <family val="2"/>
      </rPr>
      <t>Danimarca</t>
    </r>
  </si>
  <si>
    <r>
      <rPr>
        <sz val="10"/>
        <rFont val="Frutiger 45 Light"/>
        <family val="2"/>
      </rPr>
      <t>distanza media fino al più vicino punto di accesso alla rete (in km)</t>
    </r>
  </si>
  <si>
    <r>
      <rPr>
        <sz val="10"/>
        <rFont val="Frutiger 45 Light"/>
        <family val="2"/>
      </rPr>
      <t>EC8</t>
    </r>
  </si>
  <si>
    <r>
      <rPr>
        <sz val="9"/>
        <rFont val="Frutiger 45 Light"/>
        <family val="2"/>
      </rPr>
      <t>1) Alla chiusura redazionale il valore relativo agli anni 2012/2011 era disponibile solo per la Svizzera. Per questa ragione vengono riportati per tutti i paesi i valori relativi al 2010.</t>
    </r>
  </si>
  <si>
    <r>
      <rPr>
        <sz val="9"/>
        <rFont val="Frutiger 45 Light"/>
        <family val="2"/>
      </rPr>
      <t>2) Per poter procedere a un confronto è necessario tenere conto del diverso numero di abitanti dei vari paesi. A tal fine i dati grezzi vengono convertiti con le stesse modalità utilizzate dall’Autorità di regolazione del mercato postale (www.postreg.admin.ch) per il calcolo della rete ottimale di uffici postali. I calcoli si basano sui dati accessibili al pubblico dell’UPU (www.upu.int).</t>
    </r>
  </si>
  <si>
    <r>
      <rPr>
        <sz val="9"/>
        <rFont val="Frutiger 45 Light"/>
        <family val="2"/>
      </rPr>
      <t>3) A partire dal 2012 la capillarità dei punti di accesso alla rete non viene più rilevata in base a tipo e paese.</t>
    </r>
  </si>
  <si>
    <r>
      <rPr>
        <u/>
        <sz val="10"/>
        <color rgb="FF0000FF"/>
        <rFont val="Frutiger 45 Light"/>
        <family val="2"/>
      </rPr>
      <t>indietro</t>
    </r>
  </si>
  <si>
    <r>
      <rPr>
        <b/>
        <sz val="10"/>
        <rFont val="Frutiger 45 Light"/>
        <family val="2"/>
      </rPr>
      <t>Volume di versamenti e bonifici</t>
    </r>
  </si>
  <si>
    <r>
      <rPr>
        <sz val="10"/>
        <rFont val="Frutiger 45 Light"/>
        <family val="2"/>
      </rPr>
      <t>Note a piè di pagina</t>
    </r>
  </si>
  <si>
    <r>
      <rPr>
        <sz val="10"/>
        <rFont val="Frutiger 45 Light"/>
        <family val="2"/>
      </rPr>
      <t>Indice GRI</t>
    </r>
  </si>
  <si>
    <r>
      <rPr>
        <sz val="10"/>
        <rFont val="Verdana"/>
        <family val="2"/>
      </rPr>
      <t>Bonifici e-finance (canale elettronico)</t>
    </r>
  </si>
  <si>
    <r>
      <rPr>
        <sz val="10"/>
        <rFont val="Verdana"/>
        <family val="2"/>
      </rPr>
      <t>numero</t>
    </r>
  </si>
  <si>
    <r>
      <rPr>
        <sz val="10"/>
        <color rgb="FF000000"/>
        <rFont val="Frutiger 45 Light"/>
        <family val="2"/>
      </rPr>
      <t>429’705’810</t>
    </r>
  </si>
  <si>
    <r>
      <rPr>
        <sz val="10"/>
        <rFont val="Verdana"/>
        <family val="2"/>
      </rPr>
      <t>Bonifici EFT/POS (negozi, uffici postali e agenzie)</t>
    </r>
  </si>
  <si>
    <r>
      <rPr>
        <sz val="10"/>
        <rFont val="Verdana"/>
        <family val="2"/>
      </rPr>
      <t>numero</t>
    </r>
  </si>
  <si>
    <r>
      <rPr>
        <sz val="10"/>
        <color rgb="FF000000"/>
        <rFont val="Frutiger 45 Light"/>
        <family val="2"/>
      </rPr>
      <t>170’345’986</t>
    </r>
  </si>
  <si>
    <r>
      <rPr>
        <sz val="10"/>
        <rFont val="Verdana"/>
        <family val="2"/>
      </rPr>
      <t>Bonifici su carta</t>
    </r>
  </si>
  <si>
    <r>
      <rPr>
        <sz val="10"/>
        <rFont val="Verdana"/>
        <family val="2"/>
      </rPr>
      <t>numero</t>
    </r>
  </si>
  <si>
    <r>
      <rPr>
        <sz val="10"/>
        <color rgb="FF000000"/>
        <rFont val="Frutiger 45 Light"/>
        <family val="2"/>
      </rPr>
      <t>25’160’127</t>
    </r>
  </si>
  <si>
    <r>
      <rPr>
        <sz val="10"/>
        <rFont val="Verdana"/>
        <family val="2"/>
      </rPr>
      <t>Bonifici (altro)</t>
    </r>
  </si>
  <si>
    <r>
      <rPr>
        <sz val="10"/>
        <rFont val="Verdana"/>
        <family val="2"/>
      </rPr>
      <t>numero</t>
    </r>
  </si>
  <si>
    <r>
      <rPr>
        <sz val="10"/>
        <color rgb="FF000000"/>
        <rFont val="Frutiger 45 Light"/>
        <family val="2"/>
      </rPr>
      <t>22’603’811</t>
    </r>
  </si>
  <si>
    <r>
      <rPr>
        <sz val="10"/>
        <rFont val="Frutiger 45 Light"/>
        <family val="2"/>
      </rPr>
      <t>Versamenti</t>
    </r>
  </si>
  <si>
    <r>
      <rPr>
        <sz val="10"/>
        <rFont val="Verdana"/>
        <family val="2"/>
      </rPr>
      <t>numero</t>
    </r>
  </si>
  <si>
    <r>
      <rPr>
        <sz val="10"/>
        <color rgb="FF000000"/>
        <rFont val="Frutiger 45 Light"/>
        <family val="2"/>
      </rPr>
      <t>177’891’042</t>
    </r>
  </si>
  <si>
    <r>
      <rPr>
        <sz val="10"/>
        <rFont val="Verdana"/>
        <family val="2"/>
      </rPr>
      <t>Totale</t>
    </r>
  </si>
  <si>
    <r>
      <rPr>
        <sz val="10"/>
        <rFont val="Verdana"/>
        <family val="2"/>
      </rPr>
      <t>numero</t>
    </r>
  </si>
  <si>
    <r>
      <rPr>
        <sz val="10"/>
        <color rgb="FF000000"/>
        <rFont val="Frutiger 45 Light"/>
        <family val="2"/>
      </rPr>
      <t>825’706’776</t>
    </r>
  </si>
  <si>
    <r>
      <rPr>
        <b/>
        <sz val="10"/>
        <rFont val="Frutiger 45 Light"/>
        <family val="2"/>
      </rPr>
      <t>Volume di pagamenti</t>
    </r>
  </si>
  <si>
    <r>
      <rPr>
        <sz val="10"/>
        <rFont val="Frutiger 45 Light"/>
        <family val="2"/>
      </rPr>
      <t>Prelievi al Postomat (Bancomat escluso)</t>
    </r>
  </si>
  <si>
    <r>
      <rPr>
        <sz val="10"/>
        <rFont val="Frutiger 45 Light"/>
        <family val="2"/>
      </rPr>
      <t>numero</t>
    </r>
  </si>
  <si>
    <r>
      <rPr>
        <sz val="10"/>
        <color rgb="FF000000"/>
        <rFont val="Frutiger 45 Light"/>
        <family val="2"/>
      </rPr>
      <t>61’474’959</t>
    </r>
  </si>
  <si>
    <r>
      <rPr>
        <sz val="10"/>
        <rFont val="Frutiger 45 Light"/>
        <family val="2"/>
      </rPr>
      <t>Pagamenti presso uffici postali / agenzie</t>
    </r>
  </si>
  <si>
    <r>
      <rPr>
        <sz val="10"/>
        <rFont val="Frutiger 45 Light"/>
        <family val="2"/>
      </rPr>
      <t>numero</t>
    </r>
  </si>
  <si>
    <r>
      <rPr>
        <sz val="10"/>
        <color rgb="FF000000"/>
        <rFont val="Frutiger 45 Light"/>
        <family val="2"/>
      </rPr>
      <t>20’806’490</t>
    </r>
  </si>
  <si>
    <r>
      <rPr>
        <sz val="10"/>
        <rFont val="Frutiger 45 Light"/>
        <family val="2"/>
      </rPr>
      <t>PPR, PPR+, PP</t>
    </r>
  </si>
  <si>
    <r>
      <rPr>
        <sz val="10"/>
        <rFont val="Frutiger 45 Light"/>
        <family val="2"/>
      </rPr>
      <t>numero</t>
    </r>
  </si>
  <si>
    <r>
      <rPr>
        <sz val="10"/>
        <color rgb="FF000000"/>
        <rFont val="Frutiger 45 Light"/>
        <family val="2"/>
      </rPr>
      <t>992’040</t>
    </r>
  </si>
  <si>
    <r>
      <rPr>
        <sz val="10"/>
        <rFont val="Frutiger 45 Light"/>
        <family val="2"/>
      </rPr>
      <t>Vaglia di pagamento</t>
    </r>
  </si>
  <si>
    <r>
      <rPr>
        <sz val="10"/>
        <rFont val="Frutiger 45 Light"/>
        <family val="2"/>
      </rPr>
      <t>numero</t>
    </r>
  </si>
  <si>
    <r>
      <rPr>
        <sz val="10"/>
        <color rgb="FF000000"/>
        <rFont val="Frutiger 45 Light"/>
        <family val="2"/>
      </rPr>
      <t>708’088</t>
    </r>
  </si>
  <si>
    <r>
      <rPr>
        <sz val="10"/>
        <rFont val="Frutiger 45 Light"/>
        <family val="2"/>
      </rPr>
      <t>Assegni</t>
    </r>
  </si>
  <si>
    <r>
      <rPr>
        <sz val="10"/>
        <rFont val="Frutiger 45 Light"/>
        <family val="2"/>
      </rPr>
      <t>numero</t>
    </r>
  </si>
  <si>
    <r>
      <rPr>
        <sz val="10"/>
        <color rgb="FF000000"/>
        <rFont val="Frutiger 45 Light"/>
        <family val="2"/>
      </rPr>
      <t>174’951</t>
    </r>
  </si>
  <si>
    <r>
      <rPr>
        <sz val="10"/>
        <rFont val="Frutiger 45 Light"/>
        <family val="2"/>
      </rPr>
      <t>Vaglia postale</t>
    </r>
  </si>
  <si>
    <r>
      <rPr>
        <sz val="10"/>
        <rFont val="Frutiger 45 Light"/>
        <family val="2"/>
      </rPr>
      <t>numero</t>
    </r>
  </si>
  <si>
    <r>
      <rPr>
        <sz val="10"/>
        <color rgb="FF000000"/>
        <rFont val="Frutiger 45 Light"/>
        <family val="2"/>
      </rPr>
      <t>2’537</t>
    </r>
  </si>
  <si>
    <r>
      <rPr>
        <sz val="10"/>
        <rFont val="Frutiger 45 Light"/>
        <family val="2"/>
      </rPr>
      <t>Totale</t>
    </r>
  </si>
  <si>
    <r>
      <rPr>
        <sz val="10"/>
        <rFont val="Frutiger 45 Light"/>
        <family val="2"/>
      </rPr>
      <t>numero</t>
    </r>
  </si>
  <si>
    <r>
      <rPr>
        <sz val="10"/>
        <color rgb="FF000000"/>
        <rFont val="Frutiger 45 Light"/>
        <family val="2"/>
      </rPr>
      <t>84’159’065</t>
    </r>
  </si>
  <si>
    <r>
      <rPr>
        <u/>
        <sz val="10"/>
        <color rgb="FF0000FF"/>
        <rFont val="Frutiger 45 Light"/>
        <family val="2"/>
      </rPr>
      <t>indietro</t>
    </r>
  </si>
  <si>
    <r>
      <rPr>
        <b/>
        <sz val="10"/>
        <rFont val="Frutiger 45 Light"/>
        <family val="2"/>
      </rPr>
      <t>Distribuzione del valore aggiunto</t>
    </r>
  </si>
  <si>
    <r>
      <rPr>
        <sz val="10"/>
        <rFont val="Frutiger 45 Light"/>
        <family val="2"/>
      </rPr>
      <t>Note a piè di pagina</t>
    </r>
  </si>
  <si>
    <r>
      <rPr>
        <sz val="10"/>
        <rFont val="Frutiger 45 Light"/>
        <family val="2"/>
      </rPr>
      <t>Indice GRI</t>
    </r>
  </si>
  <si>
    <r>
      <rPr>
        <sz val="10"/>
        <rFont val="Frutiger 45 Light"/>
        <family val="2"/>
      </rPr>
      <t>Quota</t>
    </r>
  </si>
  <si>
    <r>
      <rPr>
        <sz val="10"/>
        <rFont val="Frutiger 45 Light"/>
        <family val="2"/>
      </rPr>
      <t>Quota</t>
    </r>
  </si>
  <si>
    <r>
      <rPr>
        <sz val="10"/>
        <rFont val="Frutiger 45 Light"/>
        <family val="2"/>
      </rPr>
      <t>Quota</t>
    </r>
  </si>
  <si>
    <r>
      <rPr>
        <sz val="10"/>
        <rFont val="Frutiger 45 Light"/>
        <family val="2"/>
      </rPr>
      <t>Quota</t>
    </r>
  </si>
  <si>
    <r>
      <rPr>
        <sz val="10"/>
        <rFont val="Frutiger 45 Light"/>
        <family val="2"/>
      </rPr>
      <t>Quota</t>
    </r>
  </si>
  <si>
    <r>
      <rPr>
        <sz val="10"/>
        <rFont val="Frutiger 45 Light"/>
        <family val="2"/>
      </rPr>
      <t>Quota</t>
    </r>
  </si>
  <si>
    <r>
      <rPr>
        <sz val="10"/>
        <rFont val="Frutiger 45 Light"/>
        <family val="2"/>
      </rPr>
      <t>Quota</t>
    </r>
  </si>
  <si>
    <r>
      <rPr>
        <sz val="10"/>
        <rFont val="Frutiger 45 Light"/>
        <family val="2"/>
      </rPr>
      <t>Quota</t>
    </r>
  </si>
  <si>
    <r>
      <rPr>
        <sz val="10"/>
        <rFont val="Frutiger 45 Light"/>
        <family val="2"/>
      </rPr>
      <t>Quota</t>
    </r>
  </si>
  <si>
    <r>
      <rPr>
        <sz val="10"/>
        <rFont val="Frutiger 45 Light"/>
        <family val="2"/>
      </rPr>
      <t>Quota</t>
    </r>
  </si>
  <si>
    <r>
      <rPr>
        <sz val="10"/>
        <rFont val="Frutiger 45 Light"/>
        <family val="2"/>
      </rPr>
      <t>Creazione di valore aggiunto</t>
    </r>
  </si>
  <si>
    <r>
      <rPr>
        <sz val="10"/>
        <rFont val="Frutiger 45 Light"/>
        <family val="2"/>
      </rPr>
      <t>mln di CHF</t>
    </r>
  </si>
  <si>
    <r>
      <rPr>
        <sz val="10"/>
        <rFont val="Frutiger 45 Light"/>
        <family val="2"/>
      </rPr>
      <t>EC1</t>
    </r>
  </si>
  <si>
    <r>
      <rPr>
        <sz val="10"/>
        <rFont val="Frutiger 45 Light"/>
        <family val="2"/>
      </rPr>
      <t>di cui a: personale</t>
    </r>
  </si>
  <si>
    <r>
      <rPr>
        <sz val="10"/>
        <rFont val="Frutiger 45 Light"/>
        <family val="2"/>
      </rPr>
      <t>mln di CHF</t>
    </r>
  </si>
  <si>
    <r>
      <rPr>
        <sz val="10"/>
        <rFont val="Frutiger 45 Light"/>
        <family val="2"/>
      </rPr>
      <t>EC1</t>
    </r>
  </si>
  <si>
    <r>
      <rPr>
        <sz val="10"/>
        <rFont val="Frutiger 45 Light"/>
        <family val="2"/>
      </rPr>
      <t>di cui a: investitori esterni</t>
    </r>
  </si>
  <si>
    <r>
      <rPr>
        <sz val="10"/>
        <rFont val="Frutiger 45 Light"/>
        <family val="2"/>
      </rPr>
      <t>mln di CHF</t>
    </r>
  </si>
  <si>
    <r>
      <rPr>
        <sz val="10"/>
        <rFont val="Frutiger 45 Light"/>
        <family val="2"/>
      </rPr>
      <t>EC1</t>
    </r>
  </si>
  <si>
    <r>
      <rPr>
        <sz val="10"/>
        <rFont val="Frutiger 45 Light"/>
        <family val="2"/>
      </rPr>
      <t>mln di CHF</t>
    </r>
  </si>
  <si>
    <r>
      <rPr>
        <sz val="10"/>
        <rFont val="Frutiger 45 Light"/>
        <family val="2"/>
      </rPr>
      <t>EC1</t>
    </r>
  </si>
  <si>
    <r>
      <rPr>
        <sz val="10"/>
        <rFont val="Frutiger 45 Light"/>
        <family val="2"/>
      </rPr>
      <t>di cui a: proprietaria</t>
    </r>
  </si>
  <si>
    <r>
      <rPr>
        <sz val="10"/>
        <rFont val="Frutiger 45 Light"/>
        <family val="2"/>
      </rPr>
      <t>mln di CHF</t>
    </r>
  </si>
  <si>
    <r>
      <rPr>
        <sz val="10"/>
        <rFont val="Frutiger 45 Light"/>
        <family val="2"/>
      </rPr>
      <t>EC1</t>
    </r>
  </si>
  <si>
    <r>
      <rPr>
        <sz val="10"/>
        <rFont val="Frutiger 45 Light"/>
        <family val="2"/>
      </rPr>
      <t>8)</t>
    </r>
  </si>
  <si>
    <r>
      <rPr>
        <sz val="10"/>
        <rFont val="Frutiger 45 Light"/>
        <family val="2"/>
      </rPr>
      <t>8)</t>
    </r>
  </si>
  <si>
    <r>
      <rPr>
        <sz val="10"/>
        <rFont val="Frutiger 45 Light"/>
        <family val="2"/>
      </rPr>
      <t>8)</t>
    </r>
  </si>
  <si>
    <r>
      <rPr>
        <sz val="10"/>
        <rFont val="Frutiger 45 Light"/>
        <family val="2"/>
      </rPr>
      <t>8)</t>
    </r>
  </si>
  <si>
    <r>
      <rPr>
        <sz val="10"/>
        <rFont val="Frutiger 45 Light"/>
        <family val="2"/>
      </rPr>
      <t>8)</t>
    </r>
  </si>
  <si>
    <r>
      <rPr>
        <sz val="10"/>
        <rFont val="Frutiger 45 Light"/>
        <family val="2"/>
      </rPr>
      <t>di cui a: aziende</t>
    </r>
  </si>
  <si>
    <r>
      <rPr>
        <sz val="10"/>
        <rFont val="Frutiger 45 Light"/>
        <family val="2"/>
      </rPr>
      <t>mln di CHF</t>
    </r>
  </si>
  <si>
    <r>
      <rPr>
        <sz val="10"/>
        <rFont val="Frutiger 45 Light"/>
        <family val="2"/>
      </rPr>
      <t>EC1</t>
    </r>
  </si>
  <si>
    <r>
      <rPr>
        <sz val="10"/>
        <rFont val="Frutiger 45 Light"/>
        <family val="2"/>
      </rPr>
      <t>di cui per: ammortamenti</t>
    </r>
  </si>
  <si>
    <r>
      <rPr>
        <sz val="10"/>
        <rFont val="Frutiger 45 Light"/>
        <family val="2"/>
      </rPr>
      <t>mln di CHF</t>
    </r>
  </si>
  <si>
    <r>
      <rPr>
        <sz val="10"/>
        <rFont val="Frutiger 45 Light"/>
        <family val="2"/>
      </rPr>
      <t>EC1</t>
    </r>
  </si>
  <si>
    <r>
      <rPr>
        <sz val="10"/>
        <rFont val="Frutiger 45 Light"/>
        <family val="2"/>
      </rPr>
      <t>di cui per: consolidamento della Cassa pensioni Posta</t>
    </r>
  </si>
  <si>
    <r>
      <rPr>
        <sz val="10"/>
        <rFont val="Frutiger 45 Light"/>
        <family val="2"/>
      </rPr>
      <t>mln di CHF</t>
    </r>
  </si>
  <si>
    <r>
      <rPr>
        <sz val="10"/>
        <rFont val="Frutiger 45 Light"/>
        <family val="2"/>
      </rPr>
      <t>EC1</t>
    </r>
  </si>
  <si>
    <r>
      <rPr>
        <sz val="10"/>
        <rFont val="Frutiger 45 Light"/>
        <family val="2"/>
      </rPr>
      <t>8)</t>
    </r>
  </si>
  <si>
    <r>
      <rPr>
        <sz val="10"/>
        <rFont val="Frutiger 45 Light"/>
        <family val="2"/>
      </rPr>
      <t>8)</t>
    </r>
  </si>
  <si>
    <r>
      <rPr>
        <sz val="10"/>
        <rFont val="Frutiger 45 Light"/>
        <family val="2"/>
      </rPr>
      <t>8)</t>
    </r>
  </si>
  <si>
    <r>
      <rPr>
        <sz val="10"/>
        <rFont val="Frutiger 45 Light"/>
        <family val="2"/>
      </rPr>
      <t>8)</t>
    </r>
  </si>
  <si>
    <r>
      <rPr>
        <sz val="10"/>
        <rFont val="Frutiger 45 Light"/>
        <family val="2"/>
      </rPr>
      <t>8)</t>
    </r>
  </si>
  <si>
    <r>
      <rPr>
        <sz val="10"/>
        <rFont val="Frutiger 45 Light"/>
        <family val="2"/>
      </rPr>
      <t>di cui per: costituzione capitale proprio</t>
    </r>
  </si>
  <si>
    <r>
      <rPr>
        <sz val="10"/>
        <rFont val="Frutiger 45 Light"/>
        <family val="2"/>
      </rPr>
      <t>mln di CHF</t>
    </r>
  </si>
  <si>
    <r>
      <rPr>
        <sz val="10"/>
        <rFont val="Frutiger 45 Light"/>
        <family val="2"/>
      </rPr>
      <t>EC1</t>
    </r>
  </si>
  <si>
    <r>
      <rPr>
        <sz val="10"/>
        <rFont val="Frutiger 45 Light"/>
        <family val="2"/>
      </rPr>
      <t>di cui per: altro</t>
    </r>
  </si>
  <si>
    <r>
      <rPr>
        <sz val="10"/>
        <rFont val="Frutiger 45 Light"/>
        <family val="2"/>
      </rPr>
      <t>mln di CHF</t>
    </r>
  </si>
  <si>
    <r>
      <rPr>
        <sz val="10"/>
        <rFont val="Frutiger 45 Light"/>
        <family val="2"/>
      </rPr>
      <t>EC1</t>
    </r>
  </si>
  <si>
    <r>
      <rPr>
        <sz val="10"/>
        <rFont val="Frutiger 45 Light"/>
        <family val="2"/>
      </rPr>
      <t>9)</t>
    </r>
  </si>
  <si>
    <r>
      <rPr>
        <sz val="10"/>
        <rFont val="Frutiger 45 Light"/>
        <family val="2"/>
      </rPr>
      <t>9)</t>
    </r>
  </si>
  <si>
    <r>
      <rPr>
        <sz val="10"/>
        <rFont val="Frutiger 45 Light"/>
        <family val="2"/>
      </rPr>
      <t>9)</t>
    </r>
  </si>
  <si>
    <r>
      <rPr>
        <sz val="10"/>
        <rFont val="Frutiger 45 Light"/>
        <family val="2"/>
      </rPr>
      <t>9)</t>
    </r>
  </si>
  <si>
    <r>
      <rPr>
        <sz val="10"/>
        <rFont val="Frutiger 45 Light"/>
        <family val="2"/>
      </rPr>
      <t>9)</t>
    </r>
  </si>
  <si>
    <r>
      <rPr>
        <sz val="9"/>
        <rFont val="Frutiger 45 Light"/>
        <family val="2"/>
      </rPr>
      <t>1) Creazione di valore aggiunto = risultato d’esercizio + costi per il personale + ammortamenti – risultato dalla vendita di immobilizzazioni materiali, immateriali e partecipazioni</t>
    </r>
  </si>
  <si>
    <r>
      <rPr>
        <sz val="9"/>
        <rFont val="Frutiger 45 Light"/>
        <family val="2"/>
      </rPr>
      <t>2) Salari, stipendi, oneri sociali legali e facoltativi, prestazioni previdenziali, formazione e perfezionamento</t>
    </r>
  </si>
  <si>
    <r>
      <rPr>
        <sz val="9"/>
        <rFont val="Frutiger 45 Light"/>
        <family val="2"/>
      </rPr>
      <t>3) Interessi e altri oneri</t>
    </r>
  </si>
  <si>
    <r>
      <rPr>
        <sz val="9"/>
        <rFont val="Frutiger 45 Light"/>
        <family val="2"/>
      </rPr>
      <t>4) Imposte sull’utile</t>
    </r>
  </si>
  <si>
    <r>
      <rPr>
        <sz val="9"/>
        <rFont val="Frutiger 45 Light"/>
        <family val="2"/>
      </rPr>
      <t>5) Versamento dell’utile alla Confederazione</t>
    </r>
  </si>
  <si>
    <r>
      <rPr>
        <sz val="9"/>
        <rFont val="Frutiger 45 Light"/>
        <family val="2"/>
      </rPr>
      <t>6) Conformemente alla richiesta del Consiglio di amministrazione relativa alla destinazione degli utili 2007, 250 mln di CHF verranno versati nella Cassa pensioni Posta quale riserva dei contributi del datore di lavoro, mentre 250 mln di CHF verranno versati alla Confederazione Svizzera in quanto proprietaria.</t>
    </r>
  </si>
  <si>
    <r>
      <rPr>
        <sz val="9"/>
        <rFont val="Frutiger 45 Light"/>
        <family val="2"/>
      </rPr>
      <t>7) La voce «altro» comprende gli utili conseguiti dalla vendita di beni materiali, i ricavi derivanti dalle società associate, i ricavi finanziari e le imposte latenti.</t>
    </r>
  </si>
  <si>
    <r>
      <rPr>
        <sz val="9"/>
        <rFont val="Frutiger 45 Light"/>
        <family val="2"/>
      </rPr>
      <t>8) Destinazione richiesta degli utili della Posta (vedi anche rapporto di gestione chiusura annuale La Posta Svizzera SA)</t>
    </r>
  </si>
  <si>
    <r>
      <rPr>
        <sz val="9"/>
        <rFont val="Frutiger 45 Light"/>
        <family val="2"/>
      </rPr>
      <t>9) meno (utile dalla vendita di immobilizzazioni materiali + risultato delle società associate + ricavi finanziari +/– imposte latenti)</t>
    </r>
  </si>
  <si>
    <r>
      <rPr>
        <u/>
        <sz val="10"/>
        <color rgb="FF0000FF"/>
        <rFont val="Frutiger 45 Light"/>
        <family val="2"/>
      </rPr>
      <t>indietro</t>
    </r>
  </si>
  <si>
    <r>
      <rPr>
        <b/>
        <sz val="10"/>
        <rFont val="Frutiger 45 Light"/>
        <family val="2"/>
      </rPr>
      <t>Violazioni della legge</t>
    </r>
  </si>
  <si>
    <r>
      <rPr>
        <sz val="10"/>
        <rFont val="Frutiger 45 Light"/>
        <family val="2"/>
      </rPr>
      <t>Note a piè di pagina</t>
    </r>
  </si>
  <si>
    <r>
      <rPr>
        <sz val="10"/>
        <rFont val="Frutiger 45 Light"/>
        <family val="2"/>
      </rPr>
      <t>Indice GRI</t>
    </r>
  </si>
  <si>
    <r>
      <rPr>
        <sz val="10"/>
        <rFont val="Frutiger 45 Light"/>
        <family val="2"/>
      </rPr>
      <t>Perseguimento di violazioni di disposizioni di diritto ambientale</t>
    </r>
  </si>
  <si>
    <r>
      <rPr>
        <sz val="10"/>
        <rFont val="Frutiger 45 Light"/>
        <family val="2"/>
      </rPr>
      <t>numero di casi</t>
    </r>
  </si>
  <si>
    <r>
      <rPr>
        <sz val="10"/>
        <rFont val="Frutiger 45 Light"/>
        <family val="2"/>
      </rPr>
      <t>EN8</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</si>
  <si>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</si>
  <si>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</si>
  <si>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</si>
  <si>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</si>
  <si>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</si>
  <si>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</si>
  <si>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</si>
  <si>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Perseguimento di violazioni di disposizioni di diritto del lavoro</t>
    </r>
  </si>
  <si>
    <r>
      <rPr>
        <sz val="10"/>
        <rFont val="Frutiger 45 Light"/>
        <family val="2"/>
      </rPr>
      <t>numero di casi</t>
    </r>
  </si>
  <si>
    <r>
      <rPr>
        <sz val="10"/>
        <rFont val="Frutiger 45 Light"/>
        <family val="2"/>
      </rPr>
      <t>SO8</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</si>
  <si>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</si>
  <si>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</si>
  <si>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</si>
  <si>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</si>
  <si>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</si>
  <si>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</si>
  <si>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10"/>
        <rFont val="Frutiger 45 Light"/>
        <family val="2"/>
      </rPr>
      <t>n.d.</t>
    </r>
  </si>
  <si>
    <r>
      <rPr>
        <sz val="9"/>
        <rFont val="Frutiger 45 Light"/>
        <family val="2"/>
      </rPr>
      <t>1</t>
    </r>
    <r>
      <rPr>
        <sz val="9"/>
        <rFont val="Frutiger 45 Light"/>
        <family val="2"/>
      </rPr>
      <t>) I casi di violazione della legge perseguiti non vengono rilevati sistematicamente.</t>
    </r>
  </si>
  <si>
    <r>
      <rPr>
        <u/>
        <sz val="10"/>
        <color rgb="FF0000FF"/>
        <rFont val="Frutiger 45 Light"/>
        <family val="2"/>
      </rPr>
      <t>indietro</t>
    </r>
  </si>
  <si>
    <r>
      <rPr>
        <b/>
        <sz val="10"/>
        <rFont val="Frutiger 45 Light"/>
        <family val="2"/>
      </rPr>
      <t>Fabbisogno diretto e indiretto di energia</t>
    </r>
  </si>
  <si>
    <r>
      <rPr>
        <sz val="10"/>
        <rFont val="Frutiger 45 Light"/>
        <family val="2"/>
      </rPr>
      <t>Note a piè di pagina</t>
    </r>
  </si>
  <si>
    <r>
      <rPr>
        <sz val="10"/>
        <rFont val="Frutiger 45 Light"/>
        <family val="2"/>
      </rPr>
      <t>Indice GRI</t>
    </r>
  </si>
  <si>
    <r>
      <rPr>
        <b/>
        <sz val="10"/>
        <rFont val="Frutiger 45 Light"/>
        <family val="2"/>
      </rPr>
      <t>Fabbisogno energetico indiretto in base alle fonti</t>
    </r>
  </si>
  <si>
    <r>
      <rPr>
        <i/>
        <sz val="10"/>
        <rFont val="Frutiger 45 Light"/>
        <family val="2"/>
      </rPr>
      <t>Carburanti</t>
    </r>
  </si>
  <si>
    <r>
      <rPr>
        <sz val="10"/>
        <rFont val="Frutiger 45 Light"/>
        <family val="2"/>
      </rPr>
      <t>Diesel</t>
    </r>
  </si>
  <si>
    <r>
      <rPr>
        <sz val="10"/>
        <rFont val="Frutiger 45 Light"/>
        <family val="2"/>
      </rPr>
      <t>GJ</t>
    </r>
  </si>
  <si>
    <r>
      <rPr>
        <sz val="10"/>
        <rFont val="Frutiger 45 Light"/>
        <family val="2"/>
      </rPr>
      <t>EN3</t>
    </r>
  </si>
  <si>
    <r>
      <rPr>
        <sz val="10"/>
        <rFont val="Frutiger 45 Light"/>
        <family val="2"/>
      </rPr>
      <t>Benzina</t>
    </r>
  </si>
  <si>
    <r>
      <rPr>
        <sz val="10"/>
        <rFont val="Frutiger 45 Light"/>
        <family val="2"/>
      </rPr>
      <t>GJ</t>
    </r>
  </si>
  <si>
    <r>
      <rPr>
        <sz val="10"/>
        <rFont val="Frutiger 45 Light"/>
        <family val="2"/>
      </rPr>
      <t>EN3</t>
    </r>
  </si>
  <si>
    <r>
      <rPr>
        <sz val="10"/>
        <rFont val="Frutiger 45 Light"/>
        <family val="2"/>
      </rPr>
      <t>Gas naturale</t>
    </r>
  </si>
  <si>
    <r>
      <rPr>
        <sz val="10"/>
        <rFont val="Frutiger 45 Light"/>
        <family val="2"/>
      </rPr>
      <t>GJ</t>
    </r>
  </si>
  <si>
    <r>
      <rPr>
        <sz val="10"/>
        <rFont val="Frutiger 45 Light"/>
        <family val="2"/>
      </rPr>
      <t>EN3</t>
    </r>
  </si>
  <si>
    <r>
      <rPr>
        <sz val="10"/>
        <rFont val="Frutiger 45 Light"/>
        <family val="2"/>
      </rPr>
      <t>Biogas</t>
    </r>
  </si>
  <si>
    <r>
      <rPr>
        <sz val="10"/>
        <rFont val="Frutiger 45 Light"/>
        <family val="2"/>
      </rPr>
      <t>GJ</t>
    </r>
  </si>
  <si>
    <r>
      <rPr>
        <sz val="10"/>
        <rFont val="Frutiger 45 Light"/>
        <family val="2"/>
      </rPr>
      <t>EN3</t>
    </r>
  </si>
  <si>
    <r>
      <rPr>
        <sz val="10"/>
        <rFont val="Frutiger 45 Light"/>
        <family val="2"/>
      </rPr>
      <t>Energia elettrica</t>
    </r>
  </si>
  <si>
    <r>
      <rPr>
        <sz val="10"/>
        <rFont val="Frutiger 45 Light"/>
        <family val="2"/>
      </rPr>
      <t>GJ</t>
    </r>
  </si>
  <si>
    <r>
      <rPr>
        <sz val="10"/>
        <rFont val="Frutiger 45 Light"/>
        <family val="2"/>
      </rPr>
      <t>EN4</t>
    </r>
  </si>
  <si>
    <r>
      <rPr>
        <sz val="10"/>
        <rFont val="Frutiger 45 Light"/>
        <family val="2"/>
      </rPr>
      <t>Totale carburanti</t>
    </r>
  </si>
  <si>
    <r>
      <rPr>
        <sz val="10"/>
        <rFont val="Frutiger 45 Light"/>
        <family val="2"/>
      </rPr>
      <t>GJ</t>
    </r>
  </si>
  <si>
    <r>
      <rPr>
        <sz val="10"/>
        <rFont val="Frutiger 45 Light"/>
        <family val="2"/>
      </rPr>
      <t>quota carburante da fonti rinnovabili</t>
    </r>
  </si>
  <si>
    <r>
      <rPr>
        <sz val="10"/>
        <rFont val="Frutiger 45 Light"/>
        <family val="2"/>
      </rPr>
      <t>%</t>
    </r>
  </si>
  <si>
    <r>
      <rPr>
        <sz val="10"/>
        <rFont val="Frutiger 45 Light"/>
        <family val="2"/>
      </rPr>
      <t>trasporto merci</t>
    </r>
  </si>
  <si>
    <r>
      <rPr>
        <sz val="10"/>
        <rFont val="Frutiger 45 Light"/>
        <family val="2"/>
      </rPr>
      <t>GJ</t>
    </r>
  </si>
  <si>
    <r>
      <rPr>
        <sz val="10"/>
        <rFont val="Frutiger 45 Light"/>
        <family val="2"/>
      </rPr>
      <t>EN3, EN4</t>
    </r>
  </si>
  <si>
    <r>
      <rPr>
        <sz val="10"/>
        <rFont val="Frutiger 45 Light"/>
        <family val="2"/>
      </rPr>
      <t>trasporto persone</t>
    </r>
  </si>
  <si>
    <r>
      <rPr>
        <sz val="10"/>
        <rFont val="Frutiger 45 Light"/>
        <family val="2"/>
      </rPr>
      <t>GJ</t>
    </r>
  </si>
  <si>
    <r>
      <rPr>
        <sz val="10"/>
        <rFont val="Frutiger 45 Light"/>
        <family val="2"/>
      </rPr>
      <t>EN3, EN4</t>
    </r>
  </si>
  <si>
    <r>
      <rPr>
        <sz val="10"/>
        <rFont val="Frutiger 45 Light"/>
        <family val="2"/>
      </rPr>
      <t>traffico commerciale</t>
    </r>
  </si>
  <si>
    <r>
      <rPr>
        <sz val="10"/>
        <rFont val="Frutiger 45 Light"/>
        <family val="2"/>
      </rPr>
      <t>GJ</t>
    </r>
  </si>
  <si>
    <r>
      <rPr>
        <sz val="10"/>
        <rFont val="Frutiger 45 Light"/>
        <family val="2"/>
      </rPr>
      <t>EN3, EN4</t>
    </r>
  </si>
  <si>
    <r>
      <rPr>
        <i/>
        <sz val="10"/>
        <rFont val="Frutiger 45 Light"/>
        <family val="2"/>
      </rPr>
      <t>Combustibili (calore)</t>
    </r>
  </si>
  <si>
    <r>
      <rPr>
        <sz val="10"/>
        <rFont val="Frutiger 45 Light"/>
        <family val="2"/>
      </rPr>
      <t>Gasolio EL</t>
    </r>
  </si>
  <si>
    <r>
      <rPr>
        <sz val="10"/>
        <rFont val="Frutiger 45 Light"/>
        <family val="2"/>
      </rPr>
      <t>GJ</t>
    </r>
  </si>
  <si>
    <r>
      <rPr>
        <sz val="10"/>
        <rFont val="Frutiger 45 Light"/>
        <family val="2"/>
      </rPr>
      <t>EN3</t>
    </r>
  </si>
  <si>
    <r>
      <rPr>
        <sz val="10"/>
        <rFont val="Frutiger 45 Light"/>
        <family val="2"/>
      </rPr>
      <t>Gas naturale</t>
    </r>
  </si>
  <si>
    <r>
      <rPr>
        <sz val="10"/>
        <rFont val="Frutiger 45 Light"/>
        <family val="2"/>
      </rPr>
      <t>GJ</t>
    </r>
  </si>
  <si>
    <r>
      <rPr>
        <sz val="10"/>
        <rFont val="Frutiger 45 Light"/>
        <family val="2"/>
      </rPr>
      <t>EN3</t>
    </r>
  </si>
  <si>
    <r>
      <rPr>
        <sz val="10"/>
        <rFont val="Frutiger 45 Light"/>
        <family val="2"/>
      </rPr>
      <t>Pannelli solari</t>
    </r>
  </si>
  <si>
    <r>
      <rPr>
        <sz val="10"/>
        <rFont val="Frutiger 45 Light"/>
        <family val="2"/>
      </rPr>
      <t>GJ</t>
    </r>
  </si>
  <si>
    <r>
      <rPr>
        <sz val="10"/>
        <rFont val="Frutiger 45 Light"/>
        <family val="2"/>
      </rPr>
      <t>EN3</t>
    </r>
  </si>
  <si>
    <r>
      <rPr>
        <sz val="10"/>
        <rFont val="Frutiger 45 Light"/>
        <family val="2"/>
      </rPr>
      <t>Energia geotermica</t>
    </r>
  </si>
  <si>
    <r>
      <rPr>
        <sz val="10"/>
        <rFont val="Frutiger 45 Light"/>
        <family val="2"/>
      </rPr>
      <t>GJ</t>
    </r>
  </si>
  <si>
    <r>
      <rPr>
        <sz val="10"/>
        <rFont val="Frutiger 45 Light"/>
        <family val="2"/>
      </rPr>
      <t>EN3</t>
    </r>
  </si>
  <si>
    <r>
      <rPr>
        <sz val="10"/>
        <rFont val="Frutiger 45 Light"/>
        <family val="2"/>
      </rPr>
      <t>Combustibili (calore)</t>
    </r>
  </si>
  <si>
    <r>
      <rPr>
        <sz val="10"/>
        <rFont val="Frutiger 45 Light"/>
        <family val="2"/>
      </rPr>
      <t>GJ</t>
    </r>
  </si>
  <si>
    <r>
      <rPr>
        <sz val="10"/>
        <rFont val="Frutiger 45 Light"/>
        <family val="2"/>
      </rPr>
      <t>quota combustibile da fonti rinnovabili</t>
    </r>
  </si>
  <si>
    <r>
      <rPr>
        <sz val="10"/>
        <rFont val="Frutiger 45 Light"/>
        <family val="2"/>
      </rPr>
      <t>%</t>
    </r>
  </si>
  <si>
    <r>
      <rPr>
        <sz val="10"/>
        <rFont val="Frutiger 45 Light"/>
        <family val="2"/>
      </rPr>
      <t>Fabbisogno energetico diretto</t>
    </r>
  </si>
  <si>
    <r>
      <rPr>
        <sz val="10"/>
        <rFont val="Frutiger 45 Light"/>
        <family val="2"/>
      </rPr>
      <t>GJ</t>
    </r>
  </si>
  <si>
    <r>
      <rPr>
        <sz val="10"/>
        <rFont val="Frutiger 45 Light"/>
        <family val="2"/>
      </rPr>
      <t>EN3</t>
    </r>
  </si>
  <si>
    <r>
      <rPr>
        <sz val="10"/>
        <rFont val="Frutiger 45 Light"/>
        <family val="2"/>
      </rPr>
      <t>quota fabbisogno diretto di energia da fonti rinnovabili</t>
    </r>
  </si>
  <si>
    <r>
      <rPr>
        <sz val="10"/>
        <rFont val="Frutiger 45 Light"/>
        <family val="2"/>
      </rPr>
      <t>%</t>
    </r>
  </si>
  <si>
    <r>
      <rPr>
        <sz val="10"/>
        <rFont val="Frutiger 45 Light"/>
        <family val="2"/>
      </rPr>
      <t>EN3</t>
    </r>
  </si>
  <si>
    <r>
      <rPr>
        <b/>
        <sz val="10"/>
        <rFont val="Frutiger 45 Light"/>
        <family val="2"/>
      </rPr>
      <t>Fabbisogno energetico indiretto in base alle fonti</t>
    </r>
  </si>
  <si>
    <r>
      <rPr>
        <sz val="10"/>
        <rFont val="Frutiger 45 Light"/>
        <family val="2"/>
      </rPr>
      <t>Teleriscaldamento</t>
    </r>
  </si>
  <si>
    <r>
      <rPr>
        <sz val="10"/>
        <rFont val="Frutiger 45 Light"/>
        <family val="2"/>
      </rPr>
      <t>GJ</t>
    </r>
  </si>
  <si>
    <r>
      <rPr>
        <sz val="10"/>
        <rFont val="Frutiger 45 Light"/>
        <family val="2"/>
      </rPr>
      <t>EN4</t>
    </r>
  </si>
  <si>
    <r>
      <rPr>
        <sz val="10"/>
        <rFont val="Frutiger 45 Light"/>
        <family val="2"/>
      </rPr>
      <t>quota teleriscaldamento da fonti rinnovabili</t>
    </r>
  </si>
  <si>
    <r>
      <rPr>
        <sz val="10"/>
        <rFont val="Frutiger 45 Light"/>
        <family val="2"/>
      </rPr>
      <t>%</t>
    </r>
  </si>
  <si>
    <r>
      <rPr>
        <sz val="10"/>
        <rFont val="Frutiger 45 Light"/>
        <family val="2"/>
      </rPr>
      <t>EN4</t>
    </r>
  </si>
  <si>
    <r>
      <rPr>
        <sz val="10"/>
        <rFont val="Frutiger 45 Light"/>
        <family val="2"/>
      </rPr>
      <t>Energia elettrica</t>
    </r>
  </si>
  <si>
    <r>
      <rPr>
        <sz val="10"/>
        <rFont val="Frutiger 45 Light"/>
        <family val="2"/>
      </rPr>
      <t>GJ</t>
    </r>
  </si>
  <si>
    <r>
      <rPr>
        <sz val="10"/>
        <rFont val="Frutiger 45 Light"/>
        <family val="2"/>
      </rPr>
      <t>EN4</t>
    </r>
  </si>
  <si>
    <r>
      <rPr>
        <sz val="10"/>
        <rFont val="Frutiger 45 Light"/>
        <family val="2"/>
      </rPr>
      <t>quota elettricità da fonti rinnovabili</t>
    </r>
  </si>
  <si>
    <r>
      <rPr>
        <sz val="10"/>
        <rFont val="Frutiger 45 Light"/>
        <family val="2"/>
      </rPr>
      <t>%</t>
    </r>
  </si>
  <si>
    <r>
      <rPr>
        <sz val="10"/>
        <rFont val="Frutiger 45 Light"/>
        <family val="2"/>
      </rPr>
      <t>EN4</t>
    </r>
  </si>
  <si>
    <r>
      <rPr>
        <sz val="10"/>
        <rFont val="Frutiger 45 Light"/>
        <family val="2"/>
      </rPr>
      <t>Fabbisogno energetico indiretto</t>
    </r>
  </si>
  <si>
    <r>
      <rPr>
        <sz val="10"/>
        <rFont val="Frutiger 45 Light"/>
        <family val="2"/>
      </rPr>
      <t>GJ</t>
    </r>
  </si>
  <si>
    <r>
      <rPr>
        <sz val="10"/>
        <rFont val="Frutiger 45 Light"/>
        <family val="2"/>
      </rPr>
      <t>EN4</t>
    </r>
  </si>
  <si>
    <r>
      <rPr>
        <sz val="10"/>
        <rFont val="Frutiger 45 Light"/>
        <family val="2"/>
      </rPr>
      <t>quota fabbisogno indiretto di energia da fonti rinnovabili</t>
    </r>
  </si>
  <si>
    <r>
      <rPr>
        <sz val="10"/>
        <rFont val="Frutiger 45 Light"/>
        <family val="2"/>
      </rPr>
      <t>%</t>
    </r>
  </si>
  <si>
    <r>
      <rPr>
        <b/>
        <sz val="10"/>
        <rFont val="Frutiger 45 Light"/>
        <family val="2"/>
      </rPr>
      <t>Fabbisogno diretto e indiretto di energia</t>
    </r>
  </si>
  <si>
    <r>
      <rPr>
        <sz val="10"/>
        <rFont val="Frutiger 45 Light"/>
        <family val="2"/>
      </rPr>
      <t>GJ</t>
    </r>
  </si>
  <si>
    <r>
      <rPr>
        <sz val="10"/>
        <rFont val="Frutiger 45 Light"/>
        <family val="2"/>
      </rPr>
      <t>quota fabbisogno diretto e indiretto di energia da fonti rinnovabili</t>
    </r>
  </si>
  <si>
    <r>
      <rPr>
        <sz val="10"/>
        <rFont val="Frutiger 45 Light"/>
        <family val="2"/>
      </rPr>
      <t>%</t>
    </r>
  </si>
  <si>
    <r>
      <rPr>
        <u/>
        <sz val="10"/>
        <color rgb="FF0000FF"/>
        <rFont val="Frutiger 45 Light"/>
        <family val="2"/>
      </rPr>
      <t>indietro</t>
    </r>
  </si>
  <si>
    <r>
      <rPr>
        <b/>
        <sz val="10"/>
        <rFont val="Frutiger 45 Light"/>
        <family val="2"/>
      </rPr>
      <t>Carta, acqua, rifiuti</t>
    </r>
  </si>
  <si>
    <r>
      <rPr>
        <sz val="10"/>
        <rFont val="Frutiger 45 Light"/>
        <family val="2"/>
      </rPr>
      <t>Note a piè di pagina</t>
    </r>
  </si>
  <si>
    <r>
      <rPr>
        <sz val="10"/>
        <rFont val="Frutiger 45 Light"/>
        <family val="2"/>
      </rPr>
      <t>Indice GRI</t>
    </r>
  </si>
  <si>
    <r>
      <rPr>
        <b/>
        <sz val="10"/>
        <rFont val="Frutiger 45 Light"/>
        <family val="2"/>
      </rPr>
      <t>Impiego di carta</t>
    </r>
  </si>
  <si>
    <r>
      <rPr>
        <sz val="10"/>
        <rFont val="Frutiger 45 Light"/>
        <family val="2"/>
      </rPr>
      <t>Carta</t>
    </r>
  </si>
  <si>
    <r>
      <rPr>
        <sz val="10"/>
        <rFont val="Frutiger 45 Light"/>
        <family val="2"/>
      </rPr>
      <t>t</t>
    </r>
  </si>
  <si>
    <r>
      <rPr>
        <sz val="10"/>
        <rFont val="Frutiger 45 Light"/>
        <family val="2"/>
      </rPr>
      <t>EN1</t>
    </r>
  </si>
  <si>
    <r>
      <rPr>
        <sz val="10"/>
        <rFont val="Frutiger 45 Light"/>
        <family val="2"/>
      </rPr>
      <t>quota di carta riciclata</t>
    </r>
  </si>
  <si>
    <r>
      <rPr>
        <sz val="10"/>
        <rFont val="Frutiger 45 Light"/>
        <family val="2"/>
      </rPr>
      <t>%</t>
    </r>
  </si>
  <si>
    <r>
      <rPr>
        <sz val="10"/>
        <rFont val="Frutiger 45 Light"/>
        <family val="2"/>
      </rPr>
      <t>EN2</t>
    </r>
  </si>
  <si>
    <r>
      <rPr>
        <b/>
        <sz val="10"/>
        <rFont val="Frutiger 45 Light"/>
        <family val="2"/>
      </rPr>
      <t>Impiego di risorse idriche</t>
    </r>
  </si>
  <si>
    <r>
      <rPr>
        <sz val="10"/>
        <rFont val="Frutiger 45 Light"/>
        <family val="2"/>
      </rPr>
      <t>Acqua industriale</t>
    </r>
  </si>
  <si>
    <r>
      <rPr>
        <sz val="10"/>
        <rFont val="Frutiger 45 Light"/>
        <family val="2"/>
      </rPr>
      <t>m³</t>
    </r>
  </si>
  <si>
    <r>
      <rPr>
        <sz val="10"/>
        <rFont val="Frutiger 45 Light"/>
        <family val="2"/>
      </rPr>
      <t>EN8</t>
    </r>
  </si>
  <si>
    <r>
      <rPr>
        <b/>
        <sz val="10"/>
        <rFont val="Frutiger 45 Light"/>
        <family val="2"/>
      </rPr>
      <t>Acqua di scarico</t>
    </r>
  </si>
  <si>
    <r>
      <rPr>
        <sz val="10"/>
        <rFont val="Frutiger 45 Light"/>
        <family val="2"/>
      </rPr>
      <t>Quantità acqua di scarico</t>
    </r>
  </si>
  <si>
    <r>
      <rPr>
        <sz val="10"/>
        <rFont val="Frutiger 45 Light"/>
        <family val="2"/>
      </rPr>
      <t>m³</t>
    </r>
  </si>
  <si>
    <r>
      <rPr>
        <sz val="10"/>
        <rFont val="Frutiger 45 Light"/>
        <family val="2"/>
      </rPr>
      <t>EN21</t>
    </r>
  </si>
  <si>
    <r>
      <rPr>
        <b/>
        <sz val="10"/>
        <rFont val="Frutiger 45 Light"/>
        <family val="2"/>
      </rPr>
      <t>Rifiuti</t>
    </r>
  </si>
  <si>
    <r>
      <rPr>
        <sz val="10"/>
        <rFont val="Frutiger 45 Light"/>
        <family val="2"/>
      </rPr>
      <t>Quantità totale di rifiuti</t>
    </r>
  </si>
  <si>
    <r>
      <rPr>
        <sz val="10"/>
        <rFont val="Frutiger 45 Light"/>
        <family val="2"/>
      </rPr>
      <t>t</t>
    </r>
  </si>
  <si>
    <r>
      <rPr>
        <sz val="10"/>
        <rFont val="Frutiger 45 Light"/>
        <family val="2"/>
      </rPr>
      <t>EN22</t>
    </r>
  </si>
  <si>
    <r>
      <rPr>
        <sz val="10"/>
        <rFont val="Frutiger 45 Light"/>
        <family val="2"/>
      </rPr>
      <t>riciclaggio</t>
    </r>
  </si>
  <si>
    <r>
      <rPr>
        <sz val="10"/>
        <rFont val="Frutiger 45 Light"/>
        <family val="2"/>
      </rPr>
      <t>% della quantità totale di rifiuti</t>
    </r>
  </si>
  <si>
    <r>
      <rPr>
        <sz val="10"/>
        <rFont val="Frutiger 45 Light"/>
        <family val="2"/>
      </rPr>
      <t>EN22</t>
    </r>
  </si>
  <si>
    <r>
      <rPr>
        <u/>
        <sz val="10"/>
        <color rgb="FF0000FF"/>
        <rFont val="Frutiger 45 Light"/>
        <family val="2"/>
      </rPr>
      <t>indietro</t>
    </r>
  </si>
  <si>
    <r>
      <rPr>
        <b/>
        <sz val="10"/>
        <rFont val="Frutiger 45 Light"/>
        <family val="2"/>
      </rPr>
      <t>Impatto climatico</t>
    </r>
  </si>
  <si>
    <r>
      <rPr>
        <sz val="10"/>
        <rFont val="Frutiger 45 Light"/>
        <family val="2"/>
      </rPr>
      <t>Note a piè di pagina</t>
    </r>
  </si>
  <si>
    <r>
      <rPr>
        <sz val="10"/>
        <rFont val="Frutiger 45 Light"/>
        <family val="2"/>
      </rPr>
      <t>Indice GRI</t>
    </r>
  </si>
  <si>
    <r>
      <rPr>
        <sz val="10"/>
        <rFont val="Frutiger 45 Light"/>
        <family val="2"/>
      </rPr>
      <t>Quota</t>
    </r>
  </si>
  <si>
    <r>
      <rPr>
        <sz val="10"/>
        <rFont val="Frutiger 45 Light"/>
        <family val="2"/>
      </rPr>
      <t>Quota</t>
    </r>
  </si>
  <si>
    <r>
      <rPr>
        <sz val="10"/>
        <rFont val="Frutiger 45 Light"/>
        <family val="2"/>
      </rPr>
      <t>Quota</t>
    </r>
  </si>
  <si>
    <r>
      <rPr>
        <sz val="10"/>
        <rFont val="Frutiger 45 Light"/>
        <family val="2"/>
      </rPr>
      <t>Quota</t>
    </r>
  </si>
  <si>
    <r>
      <rPr>
        <sz val="10"/>
        <rFont val="Frutiger 45 Light"/>
        <family val="2"/>
      </rPr>
      <t>Quota</t>
    </r>
  </si>
  <si>
    <r>
      <rPr>
        <sz val="10"/>
        <rFont val="Frutiger 45 Light"/>
        <family val="2"/>
      </rPr>
      <t>Quota</t>
    </r>
  </si>
  <si>
    <r>
      <rPr>
        <b/>
        <sz val="10"/>
        <rFont val="Frutiger 45 Light"/>
        <family val="2"/>
      </rPr>
      <t>Emissioni di gas a effetto terra (margine 1</t>
    </r>
    <r>
      <rPr>
        <b/>
        <sz val="10"/>
        <rFont val="Symbol"/>
        <family val="1"/>
        <charset val="2"/>
      </rPr>
      <t>-</t>
    </r>
    <r>
      <rPr>
        <b/>
        <sz val="10"/>
        <rFont val="Frutiger 45 Light"/>
        <family val="2"/>
      </rPr>
      <t>3)</t>
    </r>
  </si>
  <si>
    <r>
      <rPr>
        <i/>
        <sz val="10"/>
        <rFont val="Frutiger 45 Light"/>
        <family val="2"/>
      </rPr>
      <t>Per fonte energetica</t>
    </r>
  </si>
  <si>
    <r>
      <rPr>
        <sz val="10"/>
        <rFont val="Frutiger 45 Light"/>
        <family val="2"/>
      </rPr>
      <t>Emissioni di gas a effetto terra (margine 1</t>
    </r>
    <r>
      <rPr>
        <sz val="10"/>
        <rFont val="Symbol"/>
        <family val="1"/>
        <charset val="2"/>
      </rPr>
      <t>-3)</t>
    </r>
  </si>
  <si>
    <r>
      <rPr>
        <sz val="10"/>
        <rFont val="Frutiger 45 Light"/>
        <family val="2"/>
      </rPr>
      <t>t di CO</t>
    </r>
    <r>
      <rPr>
        <vertAlign val="subscript"/>
        <sz val="10"/>
        <rFont val="Frutiger 45 Light"/>
        <family val="2"/>
      </rPr>
      <t>2</t>
    </r>
    <r>
      <rPr>
        <sz val="10"/>
        <rFont val="Frutiger 45 Light"/>
        <family val="2"/>
      </rPr>
      <t xml:space="preserve"> equivalenti</t>
    </r>
  </si>
  <si>
    <r>
      <rPr>
        <sz val="10"/>
        <rFont val="Frutiger 45 Light"/>
        <family val="2"/>
      </rPr>
      <t>EN16, EN17</t>
    </r>
  </si>
  <si>
    <r>
      <rPr>
        <sz val="10"/>
        <rFont val="Frutiger 45 Light"/>
        <family val="2"/>
      </rPr>
      <t>emissioni dirette di gas a effetto serra (margine 1)</t>
    </r>
  </si>
  <si>
    <r>
      <rPr>
        <sz val="10"/>
        <rFont val="Frutiger 45 Light"/>
        <family val="2"/>
      </rPr>
      <t>t di CO</t>
    </r>
    <r>
      <rPr>
        <vertAlign val="subscript"/>
        <sz val="10"/>
        <rFont val="Frutiger 45 Light"/>
        <family val="2"/>
      </rPr>
      <t>2</t>
    </r>
    <r>
      <rPr>
        <sz val="10"/>
        <rFont val="Frutiger 45 Light"/>
        <family val="2"/>
      </rPr>
      <t xml:space="preserve"> equivalenti</t>
    </r>
  </si>
  <si>
    <r>
      <rPr>
        <sz val="10"/>
        <rFont val="Frutiger 45 Light"/>
        <family val="2"/>
      </rPr>
      <t>EN16</t>
    </r>
  </si>
  <si>
    <r>
      <rPr>
        <sz val="10"/>
        <rFont val="Frutiger 45 Light"/>
        <family val="2"/>
      </rPr>
      <t>carburanti</t>
    </r>
  </si>
  <si>
    <r>
      <rPr>
        <sz val="10"/>
        <rFont val="Frutiger 45 Light"/>
        <family val="2"/>
      </rPr>
      <t>t di CO</t>
    </r>
    <r>
      <rPr>
        <vertAlign val="subscript"/>
        <sz val="10"/>
        <rFont val="Frutiger 45 Light"/>
        <family val="2"/>
      </rPr>
      <t>2</t>
    </r>
    <r>
      <rPr>
        <sz val="10"/>
        <rFont val="Frutiger 45 Light"/>
        <family val="2"/>
      </rPr>
      <t xml:space="preserve"> equivalenti</t>
    </r>
  </si>
  <si>
    <r>
      <rPr>
        <sz val="10"/>
        <rFont val="Frutiger 45 Light"/>
        <family val="2"/>
      </rPr>
      <t>EN16</t>
    </r>
  </si>
  <si>
    <r>
      <rPr>
        <sz val="10"/>
        <rFont val="Frutiger 45 Light"/>
        <family val="2"/>
      </rPr>
      <t>combustibili (calore)</t>
    </r>
  </si>
  <si>
    <r>
      <rPr>
        <sz val="10"/>
        <rFont val="Frutiger 45 Light"/>
        <family val="2"/>
      </rPr>
      <t>t di CO</t>
    </r>
    <r>
      <rPr>
        <vertAlign val="subscript"/>
        <sz val="10"/>
        <rFont val="Frutiger 45 Light"/>
        <family val="2"/>
      </rPr>
      <t>2</t>
    </r>
    <r>
      <rPr>
        <sz val="10"/>
        <rFont val="Frutiger 45 Light"/>
        <family val="2"/>
      </rPr>
      <t xml:space="preserve"> equivalenti</t>
    </r>
  </si>
  <si>
    <r>
      <rPr>
        <sz val="10"/>
        <rFont val="Frutiger 45 Light"/>
        <family val="2"/>
      </rPr>
      <t>EN16</t>
    </r>
  </si>
  <si>
    <r>
      <rPr>
        <sz val="10"/>
        <rFont val="Frutiger 45 Light"/>
        <family val="2"/>
      </rPr>
      <t>refrigeranti</t>
    </r>
  </si>
  <si>
    <r>
      <rPr>
        <sz val="10"/>
        <rFont val="Frutiger 45 Light"/>
        <family val="2"/>
      </rPr>
      <t>t di CO</t>
    </r>
    <r>
      <rPr>
        <vertAlign val="subscript"/>
        <sz val="10"/>
        <rFont val="Frutiger 45 Light"/>
        <family val="2"/>
      </rPr>
      <t>2</t>
    </r>
    <r>
      <rPr>
        <sz val="10"/>
        <rFont val="Frutiger 45 Light"/>
        <family val="2"/>
      </rPr>
      <t xml:space="preserve"> equivalenti</t>
    </r>
  </si>
  <si>
    <r>
      <rPr>
        <sz val="10"/>
        <rFont val="Frutiger 45 Light"/>
        <family val="2"/>
      </rPr>
      <t>EN16</t>
    </r>
  </si>
  <si>
    <r>
      <rPr>
        <sz val="10"/>
        <rFont val="Frutiger 45 Light"/>
        <family val="2"/>
      </rPr>
      <t>emissioni indirette di gas a effetto serra (margine 2)</t>
    </r>
  </si>
  <si>
    <r>
      <rPr>
        <sz val="10"/>
        <rFont val="Frutiger 45 Light"/>
        <family val="2"/>
      </rPr>
      <t>t di CO</t>
    </r>
    <r>
      <rPr>
        <vertAlign val="subscript"/>
        <sz val="10"/>
        <rFont val="Frutiger 45 Light"/>
        <family val="2"/>
      </rPr>
      <t>2</t>
    </r>
    <r>
      <rPr>
        <sz val="10"/>
        <rFont val="Frutiger 45 Light"/>
        <family val="2"/>
      </rPr>
      <t xml:space="preserve"> equivalenti</t>
    </r>
  </si>
  <si>
    <r>
      <rPr>
        <sz val="10"/>
        <rFont val="Frutiger 45 Light"/>
        <family val="2"/>
      </rPr>
      <t>EN16</t>
    </r>
  </si>
  <si>
    <r>
      <rPr>
        <sz val="10"/>
        <rFont val="Frutiger 45 Light"/>
        <family val="2"/>
      </rPr>
      <t>teleriscaldamento</t>
    </r>
  </si>
  <si>
    <r>
      <rPr>
        <sz val="10"/>
        <rFont val="Frutiger 45 Light"/>
        <family val="2"/>
      </rPr>
      <t>t di CO</t>
    </r>
    <r>
      <rPr>
        <vertAlign val="subscript"/>
        <sz val="10"/>
        <rFont val="Frutiger 45 Light"/>
        <family val="2"/>
      </rPr>
      <t>2</t>
    </r>
    <r>
      <rPr>
        <sz val="10"/>
        <rFont val="Frutiger 45 Light"/>
        <family val="2"/>
      </rPr>
      <t xml:space="preserve"> equivalenti</t>
    </r>
  </si>
  <si>
    <r>
      <rPr>
        <sz val="10"/>
        <rFont val="Frutiger 45 Light"/>
        <family val="2"/>
      </rPr>
      <t>EN16</t>
    </r>
  </si>
  <si>
    <r>
      <rPr>
        <sz val="10"/>
        <rFont val="Frutiger 45 Light"/>
        <family val="2"/>
      </rPr>
      <t>energia elettrica</t>
    </r>
  </si>
  <si>
    <r>
      <rPr>
        <sz val="10"/>
        <rFont val="Frutiger 45 Light"/>
        <family val="2"/>
      </rPr>
      <t>t di CO</t>
    </r>
    <r>
      <rPr>
        <vertAlign val="subscript"/>
        <sz val="10"/>
        <rFont val="Frutiger 45 Light"/>
        <family val="2"/>
      </rPr>
      <t>2</t>
    </r>
    <r>
      <rPr>
        <sz val="10"/>
        <rFont val="Frutiger 45 Light"/>
        <family val="2"/>
      </rPr>
      <t xml:space="preserve"> equivalenti</t>
    </r>
  </si>
  <si>
    <r>
      <rPr>
        <sz val="10"/>
        <rFont val="Frutiger 45 Light"/>
        <family val="2"/>
      </rPr>
      <t>1, 3</t>
    </r>
  </si>
  <si>
    <r>
      <rPr>
        <sz val="10"/>
        <rFont val="Frutiger 45 Light"/>
        <family val="2"/>
      </rPr>
      <t>EN16</t>
    </r>
  </si>
  <si>
    <r>
      <rPr>
        <sz val="10"/>
        <rFont val="Frutiger 45 Light"/>
        <family val="2"/>
      </rPr>
      <t>altre emissioni indirette rilevanti di gas a effetto serra (margine 3)</t>
    </r>
  </si>
  <si>
    <r>
      <rPr>
        <sz val="10"/>
        <rFont val="Frutiger 45 Light"/>
        <family val="2"/>
      </rPr>
      <t>t di CO</t>
    </r>
    <r>
      <rPr>
        <vertAlign val="subscript"/>
        <sz val="10"/>
        <rFont val="Frutiger 45 Light"/>
        <family val="2"/>
      </rPr>
      <t>2</t>
    </r>
    <r>
      <rPr>
        <sz val="10"/>
        <rFont val="Frutiger 45 Light"/>
        <family val="2"/>
      </rPr>
      <t xml:space="preserve"> equivalenti</t>
    </r>
  </si>
  <si>
    <r>
      <rPr>
        <sz val="10"/>
        <rFont val="Frutiger 45 Light"/>
        <family val="2"/>
      </rPr>
      <t>EN17</t>
    </r>
  </si>
  <si>
    <r>
      <rPr>
        <i/>
        <sz val="10"/>
        <rFont val="Frutiger 45 Light"/>
        <family val="2"/>
      </rPr>
      <t>Per mercato</t>
    </r>
  </si>
  <si>
    <r>
      <rPr>
        <sz val="10"/>
        <rFont val="Frutiger 45 Light"/>
        <family val="2"/>
      </rPr>
      <t>Mercato della comunicazione</t>
    </r>
  </si>
  <si>
    <r>
      <rPr>
        <sz val="10"/>
        <rFont val="Frutiger 45 Light"/>
        <family val="2"/>
      </rPr>
      <t>t di CO</t>
    </r>
    <r>
      <rPr>
        <vertAlign val="subscript"/>
        <sz val="10"/>
        <rFont val="Frutiger 45 Light"/>
        <family val="2"/>
      </rPr>
      <t>2</t>
    </r>
    <r>
      <rPr>
        <sz val="10"/>
        <rFont val="Frutiger 45 Light"/>
        <family val="2"/>
      </rPr>
      <t xml:space="preserve"> equivalenti</t>
    </r>
  </si>
  <si>
    <r>
      <rPr>
        <sz val="10"/>
        <rFont val="Frutiger 45 Light"/>
        <family val="2"/>
      </rPr>
      <t>EN16, EN17</t>
    </r>
  </si>
  <si>
    <r>
      <rPr>
        <sz val="10"/>
        <rFont val="Frutiger 45 Light"/>
        <family val="2"/>
      </rPr>
      <t>Mercato logistico</t>
    </r>
  </si>
  <si>
    <r>
      <rPr>
        <sz val="10"/>
        <rFont val="Frutiger 45 Light"/>
        <family val="2"/>
      </rPr>
      <t>t di CO</t>
    </r>
    <r>
      <rPr>
        <vertAlign val="subscript"/>
        <sz val="10"/>
        <rFont val="Frutiger 45 Light"/>
        <family val="2"/>
      </rPr>
      <t>2</t>
    </r>
    <r>
      <rPr>
        <sz val="10"/>
        <rFont val="Frutiger 45 Light"/>
        <family val="2"/>
      </rPr>
      <t xml:space="preserve"> equivalenti</t>
    </r>
  </si>
  <si>
    <r>
      <rPr>
        <sz val="10"/>
        <rFont val="Frutiger 45 Light"/>
        <family val="2"/>
      </rPr>
      <t>EN16, EN17</t>
    </r>
  </si>
  <si>
    <r>
      <rPr>
        <sz val="10"/>
        <rFont val="Frutiger 45 Light"/>
        <family val="2"/>
      </rPr>
      <t>Mercato dei trasporti pubblici di persone</t>
    </r>
  </si>
  <si>
    <r>
      <rPr>
        <sz val="10"/>
        <rFont val="Frutiger 45 Light"/>
        <family val="2"/>
      </rPr>
      <t>t di CO</t>
    </r>
    <r>
      <rPr>
        <vertAlign val="subscript"/>
        <sz val="10"/>
        <rFont val="Frutiger 45 Light"/>
        <family val="2"/>
      </rPr>
      <t>2</t>
    </r>
    <r>
      <rPr>
        <sz val="10"/>
        <rFont val="Frutiger 45 Light"/>
        <family val="2"/>
      </rPr>
      <t xml:space="preserve"> equivalenti</t>
    </r>
  </si>
  <si>
    <r>
      <rPr>
        <sz val="10"/>
        <rFont val="Frutiger 45 Light"/>
        <family val="2"/>
      </rPr>
      <t>EN16, EN17</t>
    </r>
  </si>
  <si>
    <r>
      <rPr>
        <sz val="10"/>
        <rFont val="Frutiger 45 Light"/>
        <family val="2"/>
      </rPr>
      <t>Mercato finanziario retail</t>
    </r>
  </si>
  <si>
    <r>
      <rPr>
        <sz val="10"/>
        <rFont val="Frutiger 45 Light"/>
        <family val="2"/>
      </rPr>
      <t>t di CO</t>
    </r>
    <r>
      <rPr>
        <vertAlign val="subscript"/>
        <sz val="10"/>
        <rFont val="Frutiger 45 Light"/>
        <family val="2"/>
      </rPr>
      <t>2</t>
    </r>
    <r>
      <rPr>
        <sz val="10"/>
        <rFont val="Frutiger 45 Light"/>
        <family val="2"/>
      </rPr>
      <t xml:space="preserve"> equivalenti</t>
    </r>
  </si>
  <si>
    <r>
      <rPr>
        <sz val="10"/>
        <rFont val="Frutiger 45 Light"/>
        <family val="2"/>
      </rPr>
      <t>EN16, EN17</t>
    </r>
  </si>
  <si>
    <r>
      <rPr>
        <sz val="10"/>
        <rFont val="Frutiger 45 Light"/>
        <family val="2"/>
      </rPr>
      <t>Altri</t>
    </r>
  </si>
  <si>
    <r>
      <rPr>
        <sz val="10"/>
        <rFont val="Frutiger 45 Light"/>
        <family val="2"/>
      </rPr>
      <t>t di CO</t>
    </r>
    <r>
      <rPr>
        <vertAlign val="subscript"/>
        <sz val="10"/>
        <rFont val="Frutiger 45 Light"/>
        <family val="2"/>
      </rPr>
      <t>2</t>
    </r>
    <r>
      <rPr>
        <sz val="10"/>
        <rFont val="Frutiger 45 Light"/>
        <family val="2"/>
      </rPr>
      <t xml:space="preserve"> equivalenti</t>
    </r>
  </si>
  <si>
    <r>
      <rPr>
        <sz val="10"/>
        <rFont val="Frutiger 45 Light"/>
        <family val="2"/>
      </rPr>
      <t>EN16, EN17</t>
    </r>
  </si>
  <si>
    <r>
      <rPr>
        <i/>
        <sz val="10"/>
        <rFont val="Frutiger 45 Light"/>
        <family val="2"/>
      </rPr>
      <t>Per processo</t>
    </r>
  </si>
  <si>
    <r>
      <rPr>
        <sz val="10"/>
        <rFont val="Frutiger 45 Light"/>
        <family val="2"/>
      </rPr>
      <t>Edifici</t>
    </r>
  </si>
  <si>
    <r>
      <rPr>
        <sz val="10"/>
        <rFont val="Frutiger 45 Light"/>
        <family val="2"/>
      </rPr>
      <t>t di CO</t>
    </r>
    <r>
      <rPr>
        <vertAlign val="subscript"/>
        <sz val="10"/>
        <rFont val="Frutiger 45 Light"/>
        <family val="2"/>
      </rPr>
      <t>2</t>
    </r>
    <r>
      <rPr>
        <sz val="10"/>
        <rFont val="Frutiger 45 Light"/>
        <family val="2"/>
      </rPr>
      <t xml:space="preserve"> equivalenti</t>
    </r>
  </si>
  <si>
    <r>
      <rPr>
        <sz val="10"/>
        <rFont val="Frutiger 45 Light"/>
        <family val="2"/>
      </rPr>
      <t>EN16, EN17</t>
    </r>
  </si>
  <si>
    <r>
      <rPr>
        <sz val="10"/>
        <rFont val="Frutiger 45 Light"/>
        <family val="2"/>
      </rPr>
      <t>riscaldamento</t>
    </r>
  </si>
  <si>
    <r>
      <rPr>
        <sz val="10"/>
        <rFont val="Frutiger 45 Light"/>
        <family val="2"/>
      </rPr>
      <t>t di CO</t>
    </r>
    <r>
      <rPr>
        <vertAlign val="subscript"/>
        <sz val="10"/>
        <rFont val="Frutiger 45 Light"/>
        <family val="2"/>
      </rPr>
      <t>2</t>
    </r>
    <r>
      <rPr>
        <sz val="10"/>
        <rFont val="Frutiger 45 Light"/>
        <family val="2"/>
      </rPr>
      <t xml:space="preserve"> equivalenti</t>
    </r>
  </si>
  <si>
    <r>
      <rPr>
        <sz val="10"/>
        <rFont val="Frutiger 45 Light"/>
        <family val="2"/>
      </rPr>
      <t>EN16, EN17</t>
    </r>
  </si>
  <si>
    <r>
      <rPr>
        <sz val="10"/>
        <rFont val="Frutiger 45 Light"/>
        <family val="2"/>
      </rPr>
      <t>energia elettrica</t>
    </r>
  </si>
  <si>
    <r>
      <rPr>
        <sz val="10"/>
        <rFont val="Frutiger 45 Light"/>
        <family val="2"/>
      </rPr>
      <t>t di CO</t>
    </r>
    <r>
      <rPr>
        <vertAlign val="subscript"/>
        <sz val="10"/>
        <rFont val="Frutiger 45 Light"/>
        <family val="2"/>
      </rPr>
      <t>2</t>
    </r>
    <r>
      <rPr>
        <sz val="10"/>
        <rFont val="Frutiger 45 Light"/>
        <family val="2"/>
      </rPr>
      <t xml:space="preserve"> equivalenti</t>
    </r>
  </si>
  <si>
    <r>
      <rPr>
        <sz val="10"/>
        <rFont val="Frutiger 45 Light"/>
        <family val="2"/>
      </rPr>
      <t>1, 3</t>
    </r>
  </si>
  <si>
    <r>
      <rPr>
        <sz val="10"/>
        <rFont val="Frutiger 45 Light"/>
        <family val="2"/>
      </rPr>
      <t>EN16, EN17</t>
    </r>
  </si>
  <si>
    <r>
      <rPr>
        <sz val="10"/>
        <rFont val="Frutiger 45 Light"/>
        <family val="2"/>
      </rPr>
      <t>Trasporti</t>
    </r>
  </si>
  <si>
    <r>
      <rPr>
        <sz val="10"/>
        <rFont val="Frutiger 45 Light"/>
        <family val="2"/>
      </rPr>
      <t>t di CO</t>
    </r>
    <r>
      <rPr>
        <vertAlign val="subscript"/>
        <sz val="10"/>
        <rFont val="Frutiger 45 Light"/>
        <family val="2"/>
      </rPr>
      <t>2</t>
    </r>
    <r>
      <rPr>
        <sz val="10"/>
        <rFont val="Frutiger 45 Light"/>
        <family val="2"/>
      </rPr>
      <t xml:space="preserve"> equivalenti</t>
    </r>
  </si>
  <si>
    <r>
      <rPr>
        <sz val="10"/>
        <rFont val="Frutiger 45 Light"/>
        <family val="2"/>
      </rPr>
      <t>EN16, EN17</t>
    </r>
  </si>
  <si>
    <r>
      <rPr>
        <sz val="10"/>
        <rFont val="Frutiger 45 Light"/>
        <family val="2"/>
      </rPr>
      <t>trasporto passeggeri</t>
    </r>
  </si>
  <si>
    <r>
      <rPr>
        <sz val="10"/>
        <rFont val="Frutiger 45 Light"/>
        <family val="2"/>
      </rPr>
      <t>t di CO</t>
    </r>
    <r>
      <rPr>
        <vertAlign val="subscript"/>
        <sz val="10"/>
        <rFont val="Frutiger 45 Light"/>
        <family val="2"/>
      </rPr>
      <t>2</t>
    </r>
    <r>
      <rPr>
        <sz val="10"/>
        <rFont val="Frutiger 45 Light"/>
        <family val="2"/>
      </rPr>
      <t xml:space="preserve"> equivalenti</t>
    </r>
  </si>
  <si>
    <r>
      <rPr>
        <sz val="10"/>
        <rFont val="Frutiger 45 Light"/>
        <family val="2"/>
      </rPr>
      <t>EN16, EN17</t>
    </r>
  </si>
  <si>
    <r>
      <rPr>
        <sz val="10"/>
        <rFont val="Frutiger 45 Light"/>
        <family val="2"/>
      </rPr>
      <t>trasporto merci</t>
    </r>
  </si>
  <si>
    <r>
      <rPr>
        <sz val="10"/>
        <rFont val="Frutiger 45 Light"/>
        <family val="2"/>
      </rPr>
      <t>t di CO</t>
    </r>
    <r>
      <rPr>
        <vertAlign val="subscript"/>
        <sz val="10"/>
        <rFont val="Frutiger 45 Light"/>
        <family val="2"/>
      </rPr>
      <t>2</t>
    </r>
    <r>
      <rPr>
        <sz val="10"/>
        <rFont val="Frutiger 45 Light"/>
        <family val="2"/>
      </rPr>
      <t xml:space="preserve"> equivalenti</t>
    </r>
  </si>
  <si>
    <r>
      <rPr>
        <sz val="10"/>
        <rFont val="Frutiger 45 Light"/>
        <family val="2"/>
      </rPr>
      <t>EN16, EN17</t>
    </r>
  </si>
  <si>
    <r>
      <rPr>
        <sz val="10"/>
        <rFont val="Frutiger 45 Light"/>
        <family val="2"/>
      </rPr>
      <t>gomma</t>
    </r>
  </si>
  <si>
    <r>
      <rPr>
        <sz val="10"/>
        <rFont val="Frutiger 45 Light"/>
        <family val="2"/>
      </rPr>
      <t>t di CO</t>
    </r>
    <r>
      <rPr>
        <vertAlign val="subscript"/>
        <sz val="10"/>
        <rFont val="Frutiger 45 Light"/>
        <family val="2"/>
      </rPr>
      <t>2</t>
    </r>
    <r>
      <rPr>
        <sz val="10"/>
        <rFont val="Frutiger 45 Light"/>
        <family val="2"/>
      </rPr>
      <t xml:space="preserve"> equivalenti</t>
    </r>
  </si>
  <si>
    <r>
      <rPr>
        <sz val="10"/>
        <rFont val="Frutiger 45 Light"/>
        <family val="2"/>
      </rPr>
      <t>EN16, EN17</t>
    </r>
  </si>
  <si>
    <r>
      <rPr>
        <sz val="10"/>
        <rFont val="Frutiger 45 Light"/>
        <family val="2"/>
      </rPr>
      <t>rotaia</t>
    </r>
  </si>
  <si>
    <r>
      <rPr>
        <sz val="10"/>
        <rFont val="Frutiger 45 Light"/>
        <family val="2"/>
      </rPr>
      <t>t di CO</t>
    </r>
    <r>
      <rPr>
        <vertAlign val="subscript"/>
        <sz val="10"/>
        <rFont val="Frutiger 45 Light"/>
        <family val="2"/>
      </rPr>
      <t>2</t>
    </r>
    <r>
      <rPr>
        <sz val="10"/>
        <rFont val="Frutiger 45 Light"/>
        <family val="2"/>
      </rPr>
      <t xml:space="preserve"> equivalenti</t>
    </r>
  </si>
  <si>
    <r>
      <rPr>
        <sz val="10"/>
        <rFont val="Frutiger 45 Light"/>
        <family val="2"/>
      </rPr>
      <t>EN16, EN17</t>
    </r>
  </si>
  <si>
    <r>
      <rPr>
        <sz val="10"/>
        <rFont val="Frutiger 45 Light"/>
        <family val="2"/>
      </rPr>
      <t>aria</t>
    </r>
  </si>
  <si>
    <r>
      <rPr>
        <sz val="10"/>
        <rFont val="Frutiger 45 Light"/>
        <family val="2"/>
      </rPr>
      <t>t di CO</t>
    </r>
    <r>
      <rPr>
        <vertAlign val="subscript"/>
        <sz val="10"/>
        <rFont val="Frutiger 45 Light"/>
        <family val="2"/>
      </rPr>
      <t>2</t>
    </r>
    <r>
      <rPr>
        <sz val="10"/>
        <rFont val="Frutiger 45 Light"/>
        <family val="2"/>
      </rPr>
      <t xml:space="preserve"> equivalenti</t>
    </r>
  </si>
  <si>
    <r>
      <rPr>
        <sz val="10"/>
        <rFont val="Frutiger 45 Light"/>
        <family val="2"/>
      </rPr>
      <t>3, 5</t>
    </r>
  </si>
  <si>
    <r>
      <rPr>
        <sz val="10"/>
        <rFont val="Frutiger 45 Light"/>
        <family val="2"/>
      </rPr>
      <t>EN17</t>
    </r>
  </si>
  <si>
    <r>
      <rPr>
        <sz val="10"/>
        <rFont val="Frutiger 45 Light"/>
        <family val="2"/>
      </rPr>
      <t>Traffico commerciale</t>
    </r>
  </si>
  <si>
    <r>
      <rPr>
        <sz val="10"/>
        <rFont val="Frutiger 45 Light"/>
        <family val="2"/>
      </rPr>
      <t>t di CO</t>
    </r>
    <r>
      <rPr>
        <vertAlign val="subscript"/>
        <sz val="10"/>
        <rFont val="Frutiger 45 Light"/>
        <family val="2"/>
      </rPr>
      <t>2</t>
    </r>
    <r>
      <rPr>
        <sz val="10"/>
        <rFont val="Frutiger 45 Light"/>
        <family val="2"/>
      </rPr>
      <t xml:space="preserve"> equivalenti</t>
    </r>
  </si>
  <si>
    <r>
      <rPr>
        <sz val="10"/>
        <rFont val="Frutiger 45 Light"/>
        <family val="2"/>
      </rPr>
      <t>EN16, EN17</t>
    </r>
  </si>
  <si>
    <r>
      <rPr>
        <sz val="10"/>
        <rFont val="Frutiger 45 Light"/>
        <family val="2"/>
      </rPr>
      <t>Traffico generato dal personale</t>
    </r>
  </si>
  <si>
    <r>
      <rPr>
        <sz val="10"/>
        <rFont val="Frutiger 45 Light"/>
        <family val="2"/>
      </rPr>
      <t>t di CO</t>
    </r>
    <r>
      <rPr>
        <vertAlign val="subscript"/>
        <sz val="10"/>
        <rFont val="Frutiger 45 Light"/>
        <family val="2"/>
      </rPr>
      <t>2</t>
    </r>
    <r>
      <rPr>
        <sz val="10"/>
        <rFont val="Frutiger 45 Light"/>
        <family val="2"/>
      </rPr>
      <t xml:space="preserve"> equivalenti</t>
    </r>
  </si>
  <si>
    <r>
      <rPr>
        <sz val="10"/>
        <rFont val="Frutiger 45 Light"/>
        <family val="2"/>
      </rPr>
      <t>EN17</t>
    </r>
  </si>
  <si>
    <r>
      <rPr>
        <sz val="10"/>
        <rFont val="Frutiger 45 Light"/>
        <family val="2"/>
      </rPr>
      <t>Resto (carta, acqua, acque di scarico, rifiuti, refrigeranti)</t>
    </r>
  </si>
  <si>
    <r>
      <rPr>
        <sz val="10"/>
        <rFont val="Frutiger 45 Light"/>
        <family val="2"/>
      </rPr>
      <t>t di CO</t>
    </r>
    <r>
      <rPr>
        <vertAlign val="subscript"/>
        <sz val="10"/>
        <rFont val="Frutiger 45 Light"/>
        <family val="2"/>
      </rPr>
      <t>2</t>
    </r>
    <r>
      <rPr>
        <sz val="10"/>
        <rFont val="Frutiger 45 Light"/>
        <family val="2"/>
      </rPr>
      <t xml:space="preserve"> equivalenti</t>
    </r>
  </si>
  <si>
    <r>
      <rPr>
        <sz val="10"/>
        <rFont val="Frutiger 45 Light"/>
        <family val="2"/>
      </rPr>
      <t>EN16, EN17</t>
    </r>
  </si>
  <si>
    <r>
      <rPr>
        <b/>
        <sz val="10"/>
        <rFont val="Frutiger 45 Light"/>
        <family val="2"/>
      </rPr>
      <t>Intensità di CO</t>
    </r>
    <r>
      <rPr>
        <b/>
        <vertAlign val="subscript"/>
        <sz val="10"/>
        <rFont val="Frutiger 45 Light"/>
        <family val="2"/>
      </rPr>
      <t>2</t>
    </r>
  </si>
  <si>
    <r>
      <rPr>
        <sz val="10"/>
        <rFont val="Frutiger 45 Light"/>
        <family val="2"/>
      </rPr>
      <t>Intensità di CO</t>
    </r>
    <r>
      <rPr>
        <vertAlign val="subscript"/>
        <sz val="10"/>
        <rFont val="Frutiger 45 Light"/>
        <family val="2"/>
      </rPr>
      <t>2</t>
    </r>
    <r>
      <rPr>
        <sz val="10"/>
        <rFont val="Frutiger 45 Light"/>
        <family val="2"/>
      </rPr>
      <t xml:space="preserve"> legata al valore aggiunto</t>
    </r>
  </si>
  <si>
    <r>
      <rPr>
        <sz val="10"/>
        <rFont val="Frutiger 45 Light"/>
        <family val="2"/>
      </rPr>
      <t>t di CO</t>
    </r>
    <r>
      <rPr>
        <vertAlign val="subscript"/>
        <sz val="10"/>
        <rFont val="Frutiger 45 Light"/>
        <family val="2"/>
      </rPr>
      <t>2</t>
    </r>
    <r>
      <rPr>
        <sz val="10"/>
        <rFont val="Frutiger 45 Light"/>
        <family val="2"/>
      </rPr>
      <t xml:space="preserve"> equivalenti per mln di CHF di valore aggiunto</t>
    </r>
  </si>
  <si>
    <r>
      <rPr>
        <sz val="10"/>
        <rFont val="Frutiger 45 Light"/>
        <family val="2"/>
      </rPr>
      <t>EN16, EN17</t>
    </r>
  </si>
  <si>
    <r>
      <rPr>
        <sz val="10"/>
        <rFont val="Frutiger 45 Light"/>
        <family val="2"/>
      </rPr>
      <t>Intensità di CO</t>
    </r>
    <r>
      <rPr>
        <vertAlign val="subscript"/>
        <sz val="10"/>
        <rFont val="Frutiger 45 Light"/>
        <family val="2"/>
      </rPr>
      <t>2</t>
    </r>
    <r>
      <rPr>
        <sz val="10"/>
        <rFont val="Frutiger 45 Light"/>
        <family val="2"/>
      </rPr>
      <t xml:space="preserve"> legata ai ricavi d’esercizio</t>
    </r>
  </si>
  <si>
    <r>
      <rPr>
        <sz val="10"/>
        <rFont val="Frutiger 45 Light"/>
        <family val="2"/>
      </rPr>
      <t>t di CO</t>
    </r>
    <r>
      <rPr>
        <vertAlign val="subscript"/>
        <sz val="10"/>
        <rFont val="Frutiger 45 Light"/>
        <family val="2"/>
      </rPr>
      <t>2</t>
    </r>
    <r>
      <rPr>
        <sz val="10"/>
        <rFont val="Frutiger 45 Light"/>
        <family val="2"/>
      </rPr>
      <t xml:space="preserve"> equivalenti per mln di CHF di ricavi d’esercizio</t>
    </r>
  </si>
  <si>
    <r>
      <rPr>
        <sz val="10"/>
        <rFont val="Frutiger 45 Light"/>
        <family val="2"/>
      </rPr>
      <t>EN16, EN17</t>
    </r>
  </si>
  <si>
    <r>
      <rPr>
        <sz val="10"/>
        <rFont val="Frutiger 45 Light"/>
        <family val="2"/>
      </rPr>
      <t>Intensità di CO</t>
    </r>
    <r>
      <rPr>
        <vertAlign val="subscript"/>
        <sz val="10"/>
        <rFont val="Frutiger 45 Light"/>
        <family val="2"/>
      </rPr>
      <t>2</t>
    </r>
    <r>
      <rPr>
        <sz val="10"/>
        <rFont val="Frutiger 45 Light"/>
        <family val="2"/>
      </rPr>
      <t xml:space="preserve"> legata agli impieghi</t>
    </r>
  </si>
  <si>
    <r>
      <rPr>
        <sz val="10"/>
        <rFont val="Frutiger 45 Light"/>
        <family val="2"/>
      </rPr>
      <t>t di CO</t>
    </r>
    <r>
      <rPr>
        <vertAlign val="subscript"/>
        <sz val="10"/>
        <rFont val="Frutiger 45 Light"/>
        <family val="2"/>
      </rPr>
      <t>2</t>
    </r>
    <r>
      <rPr>
        <sz val="10"/>
        <rFont val="Frutiger 45 Light"/>
        <family val="2"/>
      </rPr>
      <t xml:space="preserve"> equivalenti per unità di personale </t>
    </r>
  </si>
  <si>
    <r>
      <rPr>
        <sz val="10"/>
        <rFont val="Frutiger 45 Light"/>
        <family val="2"/>
      </rPr>
      <t>EN16, EN17</t>
    </r>
  </si>
  <si>
    <r>
      <rPr>
        <b/>
        <sz val="10"/>
        <rFont val="Frutiger 45 Light"/>
        <family val="2"/>
      </rPr>
      <t>Emissioni di CO</t>
    </r>
    <r>
      <rPr>
        <b/>
        <vertAlign val="subscript"/>
        <sz val="10"/>
        <rFont val="Frutiger 45 Light"/>
        <family val="2"/>
      </rPr>
      <t>2</t>
    </r>
    <r>
      <rPr>
        <b/>
        <sz val="10"/>
        <rFont val="Frutiger 45 Light"/>
        <family val="2"/>
      </rPr>
      <t xml:space="preserve"> compensate</t>
    </r>
  </si>
  <si>
    <r>
      <rPr>
        <sz val="10"/>
        <rFont val="Frutiger 45 Light"/>
        <family val="2"/>
      </rPr>
      <t>Compensazioni di CO</t>
    </r>
    <r>
      <rPr>
        <vertAlign val="subscript"/>
        <sz val="10"/>
        <rFont val="Frutiger 45 Light"/>
        <family val="2"/>
      </rPr>
      <t>2</t>
    </r>
  </si>
  <si>
    <r>
      <rPr>
        <sz val="10"/>
        <rFont val="Frutiger 45 Light"/>
        <family val="2"/>
      </rPr>
      <t>t di CO</t>
    </r>
    <r>
      <rPr>
        <vertAlign val="subscript"/>
        <sz val="10"/>
        <rFont val="Frutiger 45 Light"/>
        <family val="2"/>
      </rPr>
      <t>2</t>
    </r>
    <r>
      <rPr>
        <sz val="10"/>
        <rFont val="Frutiger 45 Light"/>
        <family val="2"/>
      </rPr>
      <t xml:space="preserve"> equivalenti</t>
    </r>
  </si>
  <si>
    <r>
      <rPr>
        <sz val="10"/>
        <rFont val="Frutiger 45 Light"/>
        <family val="2"/>
      </rPr>
      <t>EN26</t>
    </r>
  </si>
  <si>
    <r>
      <rPr>
        <sz val="10"/>
        <rFont val="Frutiger 45 Light"/>
        <family val="2"/>
      </rPr>
      <t>n.d.</t>
    </r>
  </si>
  <si>
    <r>
      <rPr>
        <sz val="10"/>
        <rFont val="Frutiger 45 Light"/>
        <family val="2"/>
      </rPr>
      <t>Invii compensati</t>
    </r>
  </si>
  <si>
    <r>
      <rPr>
        <sz val="10"/>
        <rFont val="Frutiger 45 Light"/>
        <family val="2"/>
      </rPr>
      <t>numero in mln.</t>
    </r>
  </si>
  <si>
    <r>
      <rPr>
        <sz val="10"/>
        <rFont val="Frutiger 45 Light"/>
        <family val="2"/>
      </rPr>
      <t>EN26</t>
    </r>
  </si>
  <si>
    <r>
      <rPr>
        <sz val="10"/>
        <rFont val="Frutiger 45 Light"/>
        <family val="2"/>
      </rPr>
      <t>n.d.</t>
    </r>
  </si>
  <si>
    <r>
      <rPr>
        <sz val="10"/>
        <rFont val="Frutiger 45 Light"/>
        <family val="2"/>
      </rPr>
      <t xml:space="preserve">1) L’energia elettrica rinnovabile viene iscritta nel bilancio delle emissioni di gas serra con il mix energetico svizzero. L’energia elettrica certificata «naturemade star» viene iscritta a bilancio con impatto climatico zero. </t>
    </r>
  </si>
  <si>
    <r>
      <rPr>
        <sz val="10"/>
        <rFont val="Frutiger 45 Light"/>
        <family val="2"/>
      </rPr>
      <t>2) Impieghi a tempo pieno (persone in formazione comprese)</t>
    </r>
  </si>
  <si>
    <r>
      <rPr>
        <sz val="10"/>
        <rFont val="Frutiger 45 Light"/>
        <family val="2"/>
      </rPr>
      <t>3) Le emissioni sono calcolate per mezzo di fattori di emissione derivanti dai trasporti o dal consumo energetico. Esse comprendono anche i livelli precedenti della preparazione dell’energia.</t>
    </r>
  </si>
  <si>
    <r>
      <rPr>
        <sz val="10"/>
        <rFont val="Frutiger 45 Light"/>
        <family val="2"/>
      </rPr>
      <t>4) La quantità di CO</t>
    </r>
    <r>
      <rPr>
        <vertAlign val="subscript"/>
        <sz val="10"/>
        <rFont val="Frutiger 45 Light"/>
        <family val="2"/>
      </rPr>
      <t>2</t>
    </r>
    <r>
      <rPr>
        <sz val="10"/>
        <rFont val="Frutiger 45 Light"/>
        <family val="2"/>
      </rPr>
      <t xml:space="preserve"> compensata varia a seconda del prezzo di mercato dei certificati d’emissione. I supplementi «pro clima» pagati dai clienti vengono interamente investiti in progetti di compensazione. </t>
    </r>
  </si>
  <si>
    <r>
      <rPr>
        <sz val="10"/>
        <rFont val="Frutiger 45 Light"/>
        <family val="2"/>
      </rPr>
      <t>5) Riduzione del trasporto merci aereo in seguito all’esternalizzazione dei trasporti aerei ad Asendia</t>
    </r>
  </si>
  <si>
    <r>
      <rPr>
        <u/>
        <sz val="10"/>
        <color rgb="FF0000FF"/>
        <rFont val="Frutiger 45 Light"/>
        <family val="2"/>
      </rPr>
      <t>indietro</t>
    </r>
  </si>
  <si>
    <r>
      <rPr>
        <b/>
        <sz val="10"/>
        <rFont val="Frutiger 45 Light"/>
        <family val="2"/>
      </rPr>
      <t>Inquinanti atmosferici</t>
    </r>
  </si>
  <si>
    <r>
      <rPr>
        <sz val="10"/>
        <rFont val="Frutiger 45 Light"/>
        <family val="2"/>
      </rPr>
      <t>Note a piè di pagina</t>
    </r>
  </si>
  <si>
    <r>
      <rPr>
        <sz val="10"/>
        <rFont val="Frutiger 45 Light"/>
        <family val="2"/>
      </rPr>
      <t>Indice GRI</t>
    </r>
  </si>
  <si>
    <r>
      <rPr>
        <b/>
        <sz val="10"/>
        <rFont val="Frutiger 45 Light"/>
        <family val="2"/>
      </rPr>
      <t>Emissioni di inquinanti atmosferici</t>
    </r>
  </si>
  <si>
    <r>
      <rPr>
        <sz val="10"/>
        <rFont val="Frutiger 45 Light"/>
        <family val="2"/>
      </rPr>
      <t>Ossidi di azoto (NOx)</t>
    </r>
  </si>
  <si>
    <r>
      <rPr>
        <sz val="10"/>
        <rFont val="Frutiger 45 Light"/>
        <family val="2"/>
      </rPr>
      <t>t</t>
    </r>
  </si>
  <si>
    <r>
      <rPr>
        <sz val="10"/>
        <rFont val="Frutiger 45 Light"/>
        <family val="2"/>
      </rPr>
      <t>EN20</t>
    </r>
  </si>
  <si>
    <r>
      <rPr>
        <sz val="10"/>
        <rFont val="Frutiger 45 Light"/>
        <family val="2"/>
      </rPr>
      <t>Diossido di zolfo (SO2)</t>
    </r>
  </si>
  <si>
    <r>
      <rPr>
        <sz val="10"/>
        <rFont val="Frutiger 45 Light"/>
        <family val="2"/>
      </rPr>
      <t>t</t>
    </r>
  </si>
  <si>
    <r>
      <rPr>
        <sz val="10"/>
        <rFont val="Frutiger 45 Light"/>
        <family val="2"/>
      </rPr>
      <t>EN20</t>
    </r>
  </si>
  <si>
    <r>
      <rPr>
        <sz val="10"/>
        <rFont val="Frutiger 45 Light"/>
        <family val="2"/>
      </rPr>
      <t>Idrocarburi non metanici (NMHC)</t>
    </r>
  </si>
  <si>
    <r>
      <rPr>
        <sz val="10"/>
        <rFont val="Frutiger 45 Light"/>
        <family val="2"/>
      </rPr>
      <t>t</t>
    </r>
  </si>
  <si>
    <r>
      <rPr>
        <sz val="10"/>
        <rFont val="Frutiger 45 Light"/>
        <family val="2"/>
      </rPr>
      <t>EN20</t>
    </r>
  </si>
  <si>
    <r>
      <rPr>
        <sz val="10"/>
        <rFont val="Frutiger 45 Light"/>
        <family val="2"/>
      </rPr>
      <t>Particolato (PM10)</t>
    </r>
  </si>
  <si>
    <r>
      <rPr>
        <sz val="10"/>
        <rFont val="Frutiger 45 Light"/>
        <family val="2"/>
      </rPr>
      <t>t</t>
    </r>
  </si>
  <si>
    <r>
      <rPr>
        <sz val="10"/>
        <rFont val="Frutiger 45 Light"/>
        <family val="2"/>
      </rPr>
      <t>EN20</t>
    </r>
  </si>
  <si>
    <r>
      <rPr>
        <b/>
        <sz val="10"/>
        <rFont val="Frutiger 45 Light"/>
        <family val="2"/>
      </rPr>
      <t>Emissioni di sostanze che distruggono lo strato di ozono</t>
    </r>
  </si>
  <si>
    <r>
      <rPr>
        <sz val="10"/>
        <rFont val="Frutiger 45 Light"/>
        <family val="2"/>
      </rPr>
      <t>Equivalenti fluoro-cloro-idrocarburi (HCFC-11 equiv.)</t>
    </r>
  </si>
  <si>
    <r>
      <rPr>
        <sz val="10"/>
        <rFont val="Frutiger 45 Light"/>
        <family val="2"/>
      </rPr>
      <t>kg</t>
    </r>
  </si>
  <si>
    <r>
      <rPr>
        <sz val="10"/>
        <rFont val="Frutiger 45 Light"/>
        <family val="2"/>
      </rPr>
      <t>EN19</t>
    </r>
  </si>
  <si>
    <r>
      <rPr>
        <sz val="10"/>
        <rFont val="Frutiger 45 Light"/>
        <family val="2"/>
      </rPr>
      <t>1) Le emissioni sono calcolate per mezzo di fattori di emissione derivanti dai trasporti o dal consumo energetico. Esse comprendono anche i livelli precedenti della preparazione dell’energia.</t>
    </r>
  </si>
  <si>
    <r>
      <rPr>
        <u/>
        <sz val="10"/>
        <color rgb="FF0000FF"/>
        <rFont val="Frutiger 45 Light"/>
        <family val="2"/>
      </rPr>
      <t>indietro</t>
    </r>
  </si>
  <si>
    <r>
      <rPr>
        <b/>
        <sz val="10"/>
        <rFont val="Frutiger 45 Light"/>
        <family val="2"/>
      </rPr>
      <t>Beneficenza e sponsoring</t>
    </r>
  </si>
  <si>
    <r>
      <rPr>
        <sz val="10"/>
        <rFont val="Frutiger 45 Light"/>
        <family val="2"/>
      </rPr>
      <t>Note a piè di pagina</t>
    </r>
  </si>
  <si>
    <r>
      <rPr>
        <sz val="10"/>
        <rFont val="Frutiger 45 Light"/>
        <family val="2"/>
      </rPr>
      <t>Indice GRI</t>
    </r>
  </si>
  <si>
    <r>
      <rPr>
        <sz val="10"/>
        <rFont val="Frutiger 45 Light"/>
        <family val="2"/>
      </rPr>
      <t>Quota</t>
    </r>
  </si>
  <si>
    <r>
      <rPr>
        <sz val="10"/>
        <rFont val="Frutiger 45 Light"/>
        <family val="2"/>
      </rPr>
      <t>Quota</t>
    </r>
  </si>
  <si>
    <r>
      <rPr>
        <sz val="10"/>
        <rFont val="Frutiger 45 Light"/>
        <family val="2"/>
      </rPr>
      <t>Quota</t>
    </r>
  </si>
  <si>
    <r>
      <rPr>
        <sz val="10"/>
        <rFont val="Frutiger 45 Light"/>
        <family val="2"/>
      </rPr>
      <t>Quota</t>
    </r>
  </si>
  <si>
    <r>
      <rPr>
        <sz val="10"/>
        <rFont val="Frutiger 45 Light"/>
        <family val="2"/>
      </rPr>
      <t>Quota</t>
    </r>
  </si>
  <si>
    <r>
      <rPr>
        <sz val="10"/>
        <rFont val="Frutiger 45 Light"/>
        <family val="2"/>
      </rPr>
      <t>Quota</t>
    </r>
  </si>
  <si>
    <r>
      <rPr>
        <sz val="10"/>
        <rFont val="Frutiger 45 Light"/>
        <family val="2"/>
      </rPr>
      <t>Quota</t>
    </r>
  </si>
  <si>
    <r>
      <rPr>
        <sz val="10"/>
        <rFont val="Frutiger 45 Light"/>
        <family val="2"/>
      </rPr>
      <t>Quota</t>
    </r>
  </si>
  <si>
    <r>
      <rPr>
        <sz val="10"/>
        <rFont val="Frutiger 45 Light"/>
        <family val="2"/>
      </rPr>
      <t>Quota</t>
    </r>
  </si>
  <si>
    <r>
      <rPr>
        <sz val="10"/>
        <rFont val="Frutiger 45 Light"/>
        <family val="2"/>
      </rPr>
      <t>Quota</t>
    </r>
  </si>
  <si>
    <r>
      <rPr>
        <b/>
        <sz val="10"/>
        <rFont val="Frutiger 45 Light"/>
        <family val="2"/>
      </rPr>
      <t>Contributi</t>
    </r>
  </si>
  <si>
    <r>
      <rPr>
        <sz val="10"/>
        <rFont val="Frutiger 45 Light"/>
        <family val="2"/>
      </rPr>
      <t>mln di CHF</t>
    </r>
  </si>
  <si>
    <r>
      <rPr>
        <sz val="10"/>
        <rFont val="Frutiger 45 Light"/>
        <family val="2"/>
      </rPr>
      <t>Sponsoring sportivo</t>
    </r>
  </si>
  <si>
    <r>
      <rPr>
        <sz val="10"/>
        <rFont val="Frutiger 45 Light"/>
        <family val="2"/>
      </rPr>
      <t>mln di CHF</t>
    </r>
  </si>
  <si>
    <r>
      <rPr>
        <sz val="10"/>
        <rFont val="Frutiger 45 Light"/>
        <family val="2"/>
      </rPr>
      <t>Sponsoring culturale</t>
    </r>
  </si>
  <si>
    <r>
      <rPr>
        <sz val="10"/>
        <rFont val="Frutiger 45 Light"/>
        <family val="2"/>
      </rPr>
      <t>mln di CHF</t>
    </r>
  </si>
  <si>
    <r>
      <rPr>
        <sz val="10"/>
        <rFont val="Frutiger 45 Light"/>
        <family val="2"/>
      </rPr>
      <t>Impegno sociale / doni / donazioni</t>
    </r>
  </si>
  <si>
    <r>
      <rPr>
        <sz val="10"/>
        <rFont val="Frutiger 45 Light"/>
        <family val="2"/>
      </rPr>
      <t>mln di CHF</t>
    </r>
  </si>
  <si>
    <r>
      <rPr>
        <sz val="10"/>
        <rFont val="Frutiger 45 Light"/>
        <family val="2"/>
      </rPr>
      <t>Doni a partiti politici</t>
    </r>
  </si>
  <si>
    <r>
      <rPr>
        <sz val="10"/>
        <rFont val="Frutiger 45 Light"/>
        <family val="2"/>
      </rPr>
      <t>mln di CHF</t>
    </r>
  </si>
  <si>
    <r>
      <rPr>
        <sz val="10"/>
        <rFont val="Frutiger 45 Light"/>
        <family val="2"/>
      </rPr>
      <t>SO6</t>
    </r>
  </si>
  <si>
    <t>invii prioritari</t>
  </si>
  <si>
    <t>invii non prioritari</t>
  </si>
  <si>
    <t>invii in grandi quantità non prioritari</t>
  </si>
  <si>
    <t xml:space="preserve">   superficie in locazione</t>
  </si>
  <si>
    <t>altri</t>
  </si>
  <si>
    <t xml:space="preserve">   altri paesi</t>
  </si>
  <si>
    <t>stagisti/e di commercio</t>
  </si>
  <si>
    <t>impiegati/e del commercio al dettaglio</t>
  </si>
  <si>
    <t>autisti/e di veicoli pesanti AFC</t>
  </si>
  <si>
    <t>di cui a: amministrazione pubblica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</si>
</sst>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 #,##0.00_ ;_ * \-#,##0.00_ ;_ * &quot;-&quot;??_ ;_ @_ "/>
    <numFmt numFmtId="164" formatCode="0.0"/>
    <numFmt numFmtId="165" formatCode="0.0%"/>
    <numFmt numFmtId="166" formatCode="_ * #,##0_ ;_ * \-#,##0_ ;_ * &quot;-&quot;??_ ;_ @_ "/>
    <numFmt numFmtId="167" formatCode="_ * #,##0.0_ ;_ * \-#,##0.0_ ;_ * &quot;-&quot;??_ ;_ @_ "/>
    <numFmt numFmtId="168" formatCode="0.000%"/>
    <numFmt numFmtId="169" formatCode="_ * #,##0.0_ ;_ * \-#,##0.0_ ;_ * &quot;-&quot;_ ;_ @_ "/>
  </numFmts>
  <fonts count="60">
    <font>
      <sz val="10"/>
      <name val="Frutiger 45 Light"/>
    </font>
    <font>
      <sz val="10"/>
      <color theme="1"/>
      <name val="Frutiger 45 Light"/>
      <family val="2"/>
    </font>
    <font>
      <sz val="10"/>
      <color theme="1"/>
      <name val="Frutiger 45 Light"/>
      <family val="2"/>
    </font>
    <font>
      <sz val="10"/>
      <color theme="1"/>
      <name val="Frutiger 45 Light"/>
      <family val="2"/>
    </font>
    <font>
      <sz val="10"/>
      <color theme="1"/>
      <name val="Frutiger 45 Light"/>
      <family val="2"/>
    </font>
    <font>
      <sz val="10"/>
      <color theme="1"/>
      <name val="Frutiger 45 Light"/>
      <family val="2"/>
    </font>
    <font>
      <sz val="10"/>
      <color theme="1"/>
      <name val="Frutiger 45 Light"/>
      <family val="2"/>
    </font>
    <font>
      <sz val="10"/>
      <color theme="1"/>
      <name val="Frutiger 45 Light"/>
      <family val="2"/>
    </font>
    <font>
      <sz val="10"/>
      <name val="Verdana"/>
      <family val="2"/>
    </font>
    <font>
      <sz val="10"/>
      <name val="Frutiger 45 Light"/>
      <family val="2"/>
    </font>
    <font>
      <b/>
      <sz val="10"/>
      <name val="Frutiger 45 Light"/>
      <family val="2"/>
    </font>
    <font>
      <sz val="8"/>
      <name val="Frutiger 45 Light"/>
      <family val="2"/>
    </font>
    <font>
      <u/>
      <sz val="10"/>
      <color indexed="12"/>
      <name val="Frutiger 45 Light"/>
      <family val="2"/>
    </font>
    <font>
      <sz val="10"/>
      <name val="Verdana"/>
      <family val="2"/>
    </font>
    <font>
      <sz val="8"/>
      <name val="Verdana"/>
      <family val="2"/>
    </font>
    <font>
      <b/>
      <sz val="12"/>
      <name val="Frutiger 45 Light"/>
      <family val="2"/>
    </font>
    <font>
      <sz val="9"/>
      <name val="Frutiger 45 Light"/>
      <family val="2"/>
    </font>
    <font>
      <sz val="10"/>
      <name val="Frutiger 45 Light"/>
      <family val="2"/>
    </font>
    <font>
      <sz val="10"/>
      <name val="Verdana"/>
      <family val="2"/>
    </font>
    <font>
      <b/>
      <sz val="10"/>
      <name val="Frutiger 45 Light"/>
      <family val="2"/>
    </font>
    <font>
      <sz val="10"/>
      <color indexed="10"/>
      <name val="Frutiger 45 Light"/>
      <family val="2"/>
    </font>
    <font>
      <sz val="9"/>
      <name val="Frutiger 45 Light"/>
      <family val="2"/>
    </font>
    <font>
      <strike/>
      <sz val="10"/>
      <name val="Frutiger 45 Light"/>
      <family val="2"/>
    </font>
    <font>
      <sz val="10"/>
      <name val="Frutiger 45 Light"/>
      <family val="2"/>
    </font>
    <font>
      <sz val="10"/>
      <color indexed="8"/>
      <name val="Frutiger 45 Light"/>
      <family val="2"/>
    </font>
    <font>
      <sz val="10"/>
      <color indexed="12"/>
      <name val="Frutiger 45 Light"/>
      <family val="2"/>
    </font>
    <font>
      <sz val="10"/>
      <color indexed="8"/>
      <name val="Frutiger 45 Light"/>
      <family val="2"/>
    </font>
    <font>
      <sz val="10"/>
      <color indexed="10"/>
      <name val="Frutiger 45 Light"/>
      <family val="2"/>
    </font>
    <font>
      <b/>
      <sz val="10"/>
      <color indexed="10"/>
      <name val="Frutiger 45 Light"/>
      <family val="2"/>
    </font>
    <font>
      <sz val="10"/>
      <color indexed="8"/>
      <name val="Calibri"/>
      <family val="2"/>
    </font>
    <font>
      <sz val="11"/>
      <color indexed="8"/>
      <name val="Calibri"/>
      <family val="2"/>
    </font>
    <font>
      <sz val="10"/>
      <color indexed="10"/>
      <name val="Calibri"/>
      <family val="2"/>
    </font>
    <font>
      <sz val="10"/>
      <name val="Calibri"/>
      <family val="2"/>
    </font>
    <font>
      <sz val="10"/>
      <name val="Frutiger 45 Light"/>
      <family val="2"/>
    </font>
    <font>
      <b/>
      <sz val="10"/>
      <name val="Verdana"/>
      <family val="2"/>
    </font>
    <font>
      <i/>
      <sz val="10"/>
      <name val="Frutiger 45 Light"/>
      <family val="2"/>
    </font>
    <font>
      <b/>
      <i/>
      <sz val="10"/>
      <name val="Frutiger 45 Light"/>
      <family val="2"/>
    </font>
    <font>
      <b/>
      <sz val="11"/>
      <name val="Frutiger 45 Light"/>
      <family val="2"/>
    </font>
    <font>
      <b/>
      <sz val="14"/>
      <name val="Frutiger 45 Light"/>
      <family val="2"/>
    </font>
    <font>
      <b/>
      <u/>
      <sz val="10"/>
      <color indexed="12"/>
      <name val="Frutiger 45 Light"/>
      <family val="2"/>
    </font>
    <font>
      <b/>
      <sz val="10"/>
      <color theme="8" tint="-0.499984740745262"/>
      <name val="Frutiger 45 Light"/>
      <family val="2"/>
    </font>
    <font>
      <sz val="10"/>
      <color theme="8" tint="-0.499984740745262"/>
      <name val="Frutiger 45 Light"/>
      <family val="2"/>
    </font>
    <font>
      <sz val="10"/>
      <color rgb="FF1F497D"/>
      <name val="Arial"/>
      <family val="2"/>
    </font>
    <font>
      <sz val="10"/>
      <color indexed="8"/>
      <name val="Frutiger 45 Light"/>
      <family val="2"/>
    </font>
    <font>
      <sz val="10"/>
      <name val="Frutiger 45 Light"/>
      <family val="2"/>
    </font>
    <font>
      <sz val="10"/>
      <color rgb="FFC00000"/>
      <name val="Frutiger 45 Light"/>
      <family val="2"/>
    </font>
    <font>
      <b/>
      <sz val="10"/>
      <color rgb="FFC00000"/>
      <name val="Frutiger 45 Light"/>
      <family val="2"/>
    </font>
    <font>
      <b/>
      <sz val="10"/>
      <color theme="1"/>
      <name val="Frutiger 45 Light"/>
      <family val="2"/>
    </font>
    <font>
      <u/>
      <sz val="10"/>
      <color theme="11"/>
      <name val="Frutiger 45 Light"/>
      <family val="2"/>
    </font>
    <font>
      <sz val="10"/>
      <color rgb="FFFF0000"/>
      <name val="Frutiger 45 Light"/>
      <family val="2"/>
    </font>
    <font>
      <sz val="10"/>
      <color rgb="FF000000"/>
      <name val="Frutiger 45 Light"/>
      <family val="2"/>
    </font>
    <font>
      <sz val="10"/>
      <name val="Arial"/>
      <family val="2"/>
    </font>
    <font>
      <vertAlign val="superscript"/>
      <sz val="10"/>
      <name val="Frutiger 45 Light"/>
      <family val="2"/>
    </font>
    <font>
      <sz val="9"/>
      <color theme="1"/>
      <name val="Frutiger 45 Light"/>
      <family val="2"/>
    </font>
    <font>
      <u/>
      <sz val="10"/>
      <color rgb="FF0000FF"/>
      <name val="Frutiger 45 Light"/>
      <family val="2"/>
    </font>
    <font>
      <b/>
      <vertAlign val="superscript"/>
      <sz val="10"/>
      <name val="Frutiger 45 Light"/>
      <family val="2"/>
    </font>
    <font>
      <b/>
      <sz val="10"/>
      <name val="Symbol"/>
      <family val="1"/>
      <charset val="2"/>
    </font>
    <font>
      <sz val="10"/>
      <name val="Symbol"/>
      <family val="1"/>
      <charset val="2"/>
    </font>
    <font>
      <vertAlign val="subscript"/>
      <sz val="10"/>
      <name val="Frutiger 45 Light"/>
      <family val="2"/>
    </font>
    <font>
      <b/>
      <vertAlign val="subscript"/>
      <sz val="10"/>
      <name val="Frutiger 45 Light"/>
      <family val="2"/>
    </font>
  </fonts>
  <fills count="2">
    <fill>
      <patternFill patternType="none"/>
    </fill>
    <fill>
      <patternFill patternType="gray125"/>
    </fill>
  </fills>
  <borders count="8">
    <border>
      <left/>
      <right/>
      <top/>
      <bottom/>
      <diagonal/>
    </border>
    <border>
      <left/>
      <right/>
      <top/>
      <bottom style="thin">
        <color auto="1"/>
      </bottom>
      <diagonal/>
    </border>
    <border>
      <left style="thin">
        <color auto="1"/>
      </left>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right/>
      <top style="thin">
        <color auto="1"/>
      </top>
      <bottom/>
      <diagonal/>
    </border>
  </borders>
  <cellStyleXfs count="154">
    <xf numFmtId="0" fontId="0" fillId="0" borderId="0"/>
    <xf numFmtId="43" fontId="9" fillId="0" borderId="0" applyFont="0" applyFill="0" applyBorder="0" applyAlignment="0" applyProtection="0"/>
    <xf numFmtId="0" fontId="12" fillId="0" borderId="0" applyNumberFormat="0" applyFill="0" applyBorder="0" applyAlignment="0" applyProtection="0">
      <alignment vertical="top"/>
      <protection locked="0"/>
    </xf>
    <xf numFmtId="9" fontId="9" fillId="0" borderId="0" applyFont="0" applyFill="0" applyBorder="0" applyAlignment="0" applyProtection="0"/>
    <xf numFmtId="0" fontId="18" fillId="0" borderId="0"/>
    <xf numFmtId="0" fontId="13" fillId="0" borderId="0"/>
    <xf numFmtId="0" fontId="17" fillId="0" borderId="0"/>
    <xf numFmtId="0" fontId="17" fillId="0" borderId="0"/>
    <xf numFmtId="0" fontId="17" fillId="0" borderId="0"/>
    <xf numFmtId="0" fontId="17" fillId="0" borderId="0"/>
    <xf numFmtId="0" fontId="17" fillId="0" borderId="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9" fillId="0" borderId="0"/>
    <xf numFmtId="0" fontId="9" fillId="0" borderId="0"/>
    <xf numFmtId="0" fontId="51" fillId="0" borderId="0" applyProtection="0">
      <alignment vertical="center"/>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cellStyleXfs>
  <cellXfs count="345">
    <xf numFmtId="0" fontId="0" fillId="0" borderId="0" xfId="0"/>
    <xf numFmtId="0" fontId="0" fillId="0" borderId="0" xfId="0" applyAlignment="1">
      <alignment horizontal="left" indent="1"/>
    </xf>
    <xf numFmtId="0" fontId="10" fillId="0" borderId="0" xfId="0" applyFont="1"/>
    <xf numFmtId="0" fontId="0" fillId="0" borderId="0" xfId="0" applyAlignment="1">
      <alignment horizontal="right"/>
    </xf>
    <xf numFmtId="0" fontId="10" fillId="0" borderId="0" xfId="0" applyFont="1" applyFill="1"/>
    <xf numFmtId="0" fontId="0" fillId="0" borderId="0" xfId="0" applyFill="1"/>
    <xf numFmtId="0" fontId="10" fillId="0" borderId="0" xfId="0" applyFont="1" applyAlignment="1">
      <alignment horizontal="right"/>
    </xf>
    <xf numFmtId="2" fontId="0" fillId="0" borderId="0" xfId="0" applyNumberFormat="1" applyFill="1" applyAlignment="1">
      <alignment horizontal="right"/>
    </xf>
    <xf numFmtId="0" fontId="0" fillId="0" borderId="0" xfId="0" applyFill="1" applyAlignment="1">
      <alignment horizontal="right"/>
    </xf>
    <xf numFmtId="2" fontId="0" fillId="0" borderId="0" xfId="0" applyNumberFormat="1" applyAlignment="1">
      <alignment horizontal="right"/>
    </xf>
    <xf numFmtId="0" fontId="10" fillId="0" borderId="0" xfId="0" applyFont="1" applyAlignment="1">
      <alignment wrapText="1"/>
    </xf>
    <xf numFmtId="0" fontId="10" fillId="0" borderId="0" xfId="0" applyFont="1" applyFill="1" applyAlignment="1">
      <alignment horizontal="left"/>
    </xf>
    <xf numFmtId="0" fontId="0" fillId="0" borderId="0" xfId="0" applyNumberFormat="1" applyFill="1" applyAlignment="1">
      <alignment horizontal="right"/>
    </xf>
    <xf numFmtId="0" fontId="0" fillId="0" borderId="0" xfId="0" applyFill="1" applyAlignment="1">
      <alignment wrapText="1"/>
    </xf>
    <xf numFmtId="0" fontId="0" fillId="0" borderId="0" xfId="0" quotePrefix="1" applyFill="1" applyAlignment="1">
      <alignment horizontal="right"/>
    </xf>
    <xf numFmtId="0" fontId="23" fillId="0" borderId="0" xfId="0" applyFont="1" applyFill="1"/>
    <xf numFmtId="0" fontId="0" fillId="0" borderId="0" xfId="0" applyFill="1" applyAlignment="1">
      <alignment horizontal="left" indent="1"/>
    </xf>
    <xf numFmtId="164" fontId="0" fillId="0" borderId="0" xfId="0" applyNumberFormat="1" applyFill="1"/>
    <xf numFmtId="0" fontId="23" fillId="0" borderId="0" xfId="0" applyFont="1" applyFill="1" applyAlignment="1">
      <alignment horizontal="right"/>
    </xf>
    <xf numFmtId="166" fontId="0" fillId="0" borderId="0" xfId="1" applyNumberFormat="1" applyFont="1" applyFill="1"/>
    <xf numFmtId="166" fontId="0" fillId="0" borderId="0" xfId="1" applyNumberFormat="1" applyFont="1" applyFill="1" applyAlignment="1">
      <alignment horizontal="right"/>
    </xf>
    <xf numFmtId="0" fontId="10" fillId="0" borderId="0" xfId="0" applyNumberFormat="1" applyFont="1" applyFill="1" applyAlignment="1">
      <alignment horizontal="right"/>
    </xf>
    <xf numFmtId="0" fontId="0" fillId="0" borderId="0" xfId="0" applyFill="1" applyAlignment="1">
      <alignment horizontal="left"/>
    </xf>
    <xf numFmtId="1" fontId="0" fillId="0" borderId="0" xfId="0" applyNumberFormat="1" applyFill="1" applyAlignment="1">
      <alignment horizontal="right"/>
    </xf>
    <xf numFmtId="0" fontId="10" fillId="0" borderId="0" xfId="0" applyFont="1" applyFill="1" applyAlignment="1">
      <alignment horizontal="right"/>
    </xf>
    <xf numFmtId="0" fontId="0" fillId="0" borderId="0" xfId="0" applyFill="1" applyAlignment="1">
      <alignment horizontal="left" indent="2"/>
    </xf>
    <xf numFmtId="0" fontId="20" fillId="0" borderId="0" xfId="0" quotePrefix="1" applyFont="1" applyFill="1" applyAlignment="1">
      <alignment horizontal="right"/>
    </xf>
    <xf numFmtId="164" fontId="0" fillId="0" borderId="0" xfId="0" applyNumberFormat="1" applyFill="1" applyAlignment="1">
      <alignment horizontal="right"/>
    </xf>
    <xf numFmtId="43" fontId="0" fillId="0" borderId="0" xfId="0" applyNumberFormat="1" applyFill="1"/>
    <xf numFmtId="0" fontId="0" fillId="0" borderId="0" xfId="0" applyFill="1" applyAlignment="1">
      <alignment horizontal="left" wrapText="1" indent="1"/>
    </xf>
    <xf numFmtId="0" fontId="9" fillId="0" borderId="0" xfId="0" applyFont="1" applyFill="1"/>
    <xf numFmtId="0" fontId="9" fillId="0" borderId="0" xfId="0" applyFont="1" applyFill="1" applyBorder="1"/>
    <xf numFmtId="0" fontId="0" fillId="0" borderId="0" xfId="0" applyFill="1" applyBorder="1"/>
    <xf numFmtId="165" fontId="0" fillId="0" borderId="0" xfId="0" applyNumberFormat="1" applyFill="1"/>
    <xf numFmtId="165" fontId="10" fillId="0" borderId="0" xfId="0" applyNumberFormat="1" applyFont="1" applyFill="1"/>
    <xf numFmtId="166" fontId="9" fillId="0" borderId="0" xfId="1" applyNumberFormat="1" applyFont="1" applyFill="1"/>
    <xf numFmtId="1" fontId="0" fillId="0" borderId="0" xfId="0" applyNumberFormat="1" applyFill="1"/>
    <xf numFmtId="2" fontId="0" fillId="0" borderId="0" xfId="0" applyNumberFormat="1" applyFill="1"/>
    <xf numFmtId="164" fontId="0" fillId="0" borderId="0" xfId="0" quotePrefix="1" applyNumberFormat="1" applyFill="1" applyAlignment="1">
      <alignment horizontal="right"/>
    </xf>
    <xf numFmtId="167" fontId="0" fillId="0" borderId="0" xfId="1" applyNumberFormat="1" applyFont="1" applyFill="1"/>
    <xf numFmtId="167" fontId="0" fillId="0" borderId="0" xfId="1" applyNumberFormat="1" applyFont="1" applyFill="1" applyAlignment="1">
      <alignment horizontal="right"/>
    </xf>
    <xf numFmtId="9" fontId="0" fillId="0" borderId="0" xfId="0" applyNumberFormat="1" applyFill="1"/>
    <xf numFmtId="10" fontId="0" fillId="0" borderId="0" xfId="0" applyNumberFormat="1" applyFill="1"/>
    <xf numFmtId="164" fontId="23" fillId="0" borderId="0" xfId="0" applyNumberFormat="1" applyFont="1" applyFill="1" applyAlignment="1">
      <alignment horizontal="right"/>
    </xf>
    <xf numFmtId="165" fontId="13" fillId="0" borderId="0" xfId="4" applyNumberFormat="1" applyFont="1" applyFill="1" applyBorder="1"/>
    <xf numFmtId="1" fontId="0" fillId="0" borderId="0" xfId="3" applyNumberFormat="1" applyFont="1" applyFill="1"/>
    <xf numFmtId="166" fontId="17" fillId="0" borderId="0" xfId="1" applyNumberFormat="1" applyFont="1" applyFill="1"/>
    <xf numFmtId="0" fontId="17" fillId="0" borderId="0" xfId="0" applyFont="1" applyFill="1"/>
    <xf numFmtId="2" fontId="17" fillId="0" borderId="0" xfId="0" applyNumberFormat="1" applyFont="1" applyFill="1"/>
    <xf numFmtId="0" fontId="27" fillId="0" borderId="0" xfId="0" applyFont="1" applyFill="1" applyAlignment="1">
      <alignment horizontal="right"/>
    </xf>
    <xf numFmtId="0" fontId="27" fillId="0" borderId="0" xfId="0" applyFont="1" applyFill="1"/>
    <xf numFmtId="0" fontId="23" fillId="0" borderId="0" xfId="0" applyFont="1" applyFill="1" applyAlignment="1">
      <alignment wrapText="1"/>
    </xf>
    <xf numFmtId="0" fontId="29" fillId="0" borderId="0" xfId="0" applyFont="1" applyFill="1"/>
    <xf numFmtId="0" fontId="31" fillId="0" borderId="0" xfId="0" applyFont="1" applyFill="1"/>
    <xf numFmtId="0" fontId="29" fillId="0" borderId="0" xfId="0" applyFont="1" applyFill="1" applyAlignment="1">
      <alignment horizontal="right"/>
    </xf>
    <xf numFmtId="0" fontId="22" fillId="0" borderId="0" xfId="0" applyFont="1"/>
    <xf numFmtId="0" fontId="0" fillId="0" borderId="0" xfId="0" applyAlignment="1">
      <alignment wrapText="1"/>
    </xf>
    <xf numFmtId="0" fontId="24" fillId="0" borderId="0" xfId="0" applyFont="1" applyFill="1"/>
    <xf numFmtId="0" fontId="24" fillId="0" borderId="0" xfId="0" applyFont="1" applyFill="1" applyAlignment="1">
      <alignment horizontal="right"/>
    </xf>
    <xf numFmtId="43" fontId="24" fillId="0" borderId="0" xfId="0" applyNumberFormat="1" applyFont="1" applyFill="1"/>
    <xf numFmtId="0" fontId="25" fillId="0" borderId="0" xfId="0" applyFont="1" applyFill="1"/>
    <xf numFmtId="0" fontId="24" fillId="0" borderId="0" xfId="0" applyFont="1" applyFill="1" applyAlignment="1">
      <alignment wrapText="1"/>
    </xf>
    <xf numFmtId="0" fontId="29" fillId="0" borderId="0" xfId="0" applyFont="1" applyFill="1" applyAlignment="1">
      <alignment horizontal="left"/>
    </xf>
    <xf numFmtId="0" fontId="17" fillId="0" borderId="0" xfId="0" applyFont="1" applyFill="1" applyAlignment="1">
      <alignment horizontal="right"/>
    </xf>
    <xf numFmtId="0" fontId="19" fillId="0" borderId="0" xfId="0" applyFont="1" applyFill="1" applyAlignment="1">
      <alignment horizontal="right"/>
    </xf>
    <xf numFmtId="0" fontId="19" fillId="0" borderId="0" xfId="0" applyFont="1" applyFill="1"/>
    <xf numFmtId="0" fontId="17" fillId="0" borderId="0" xfId="0" applyFont="1" applyFill="1" applyAlignment="1">
      <alignment horizontal="left" indent="1"/>
    </xf>
    <xf numFmtId="164" fontId="23" fillId="0" borderId="0" xfId="0" applyNumberFormat="1" applyFont="1" applyFill="1"/>
    <xf numFmtId="0" fontId="17" fillId="0" borderId="0" xfId="0" applyFont="1" applyFill="1" applyAlignment="1">
      <alignment wrapText="1"/>
    </xf>
    <xf numFmtId="0" fontId="23" fillId="0" borderId="0" xfId="0" quotePrefix="1" applyFont="1" applyFill="1" applyAlignment="1">
      <alignment horizontal="right"/>
    </xf>
    <xf numFmtId="0" fontId="26" fillId="0" borderId="0" xfId="0" applyFont="1" applyFill="1"/>
    <xf numFmtId="0" fontId="9" fillId="0" borderId="0" xfId="0" applyFont="1" applyFill="1" applyAlignment="1">
      <alignment horizontal="right"/>
    </xf>
    <xf numFmtId="0" fontId="32" fillId="0" borderId="0" xfId="0" applyFont="1" applyFill="1"/>
    <xf numFmtId="0" fontId="33" fillId="0" borderId="0" xfId="0" applyFont="1" applyFill="1"/>
    <xf numFmtId="0" fontId="26" fillId="0" borderId="0" xfId="0" applyFont="1" applyFill="1" applyAlignment="1">
      <alignment horizontal="right"/>
    </xf>
    <xf numFmtId="2" fontId="24" fillId="0" borderId="0" xfId="0" applyNumberFormat="1" applyFont="1" applyFill="1"/>
    <xf numFmtId="0" fontId="9" fillId="0" borderId="0" xfId="0" applyFont="1"/>
    <xf numFmtId="0" fontId="34" fillId="0" borderId="0" xfId="0" applyFont="1" applyFill="1" applyBorder="1" applyAlignment="1">
      <alignment horizontal="center"/>
    </xf>
    <xf numFmtId="0" fontId="0" fillId="0" borderId="0" xfId="0" applyFill="1" applyBorder="1" applyAlignment="1">
      <alignment horizontal="right"/>
    </xf>
    <xf numFmtId="0" fontId="0" fillId="0" borderId="0" xfId="0" applyFont="1" applyFill="1"/>
    <xf numFmtId="0" fontId="30" fillId="0" borderId="0" xfId="0" applyFont="1" applyFill="1"/>
    <xf numFmtId="0" fontId="26" fillId="0" borderId="0" xfId="0" applyNumberFormat="1" applyFont="1" applyFill="1" applyAlignment="1">
      <alignment horizontal="right"/>
    </xf>
    <xf numFmtId="166" fontId="0" fillId="0" borderId="0" xfId="0" applyNumberFormat="1" applyFill="1" applyAlignment="1">
      <alignment horizontal="right"/>
    </xf>
    <xf numFmtId="0" fontId="35" fillId="0" borderId="0" xfId="0" applyFont="1" applyFill="1"/>
    <xf numFmtId="0" fontId="9" fillId="0" borderId="0" xfId="0" quotePrefix="1" applyFont="1" applyFill="1" applyAlignment="1">
      <alignment horizontal="right"/>
    </xf>
    <xf numFmtId="164" fontId="0" fillId="0" borderId="0" xfId="0" applyNumberFormat="1" applyAlignment="1">
      <alignment horizontal="right"/>
    </xf>
    <xf numFmtId="2" fontId="10" fillId="0" borderId="0" xfId="0" applyNumberFormat="1" applyFont="1" applyFill="1"/>
    <xf numFmtId="2" fontId="17" fillId="0" borderId="0" xfId="0" applyNumberFormat="1" applyFont="1" applyFill="1" applyAlignment="1">
      <alignment horizontal="right"/>
    </xf>
    <xf numFmtId="164" fontId="17" fillId="0" borderId="0" xfId="0" applyNumberFormat="1" applyFont="1" applyFill="1" applyAlignment="1">
      <alignment horizontal="right"/>
    </xf>
    <xf numFmtId="164" fontId="17" fillId="0" borderId="0" xfId="0" applyNumberFormat="1" applyFont="1" applyFill="1"/>
    <xf numFmtId="0" fontId="10" fillId="0" borderId="0" xfId="0" applyFont="1" applyFill="1" applyAlignment="1">
      <alignment wrapText="1"/>
    </xf>
    <xf numFmtId="0" fontId="0" fillId="0" borderId="0" xfId="0" applyFill="1" applyAlignment="1">
      <alignment horizontal="left" wrapText="1" indent="2"/>
    </xf>
    <xf numFmtId="164" fontId="9" fillId="0" borderId="0" xfId="0" applyNumberFormat="1" applyFont="1" applyFill="1"/>
    <xf numFmtId="164" fontId="9" fillId="0" borderId="0" xfId="0" applyNumberFormat="1" applyFont="1" applyFill="1" applyAlignment="1">
      <alignment horizontal="right"/>
    </xf>
    <xf numFmtId="0" fontId="36" fillId="0" borderId="0" xfId="0" applyFont="1"/>
    <xf numFmtId="0" fontId="36" fillId="0" borderId="0" xfId="0" applyFont="1" applyFill="1"/>
    <xf numFmtId="0" fontId="24" fillId="0" borderId="0" xfId="0" applyFont="1"/>
    <xf numFmtId="0" fontId="12" fillId="0" borderId="0" xfId="2" applyFill="1" applyAlignment="1" applyProtection="1"/>
    <xf numFmtId="0" fontId="12" fillId="0" borderId="0" xfId="2" applyAlignment="1" applyProtection="1"/>
    <xf numFmtId="0" fontId="12" fillId="0" borderId="0" xfId="0" applyFont="1"/>
    <xf numFmtId="0" fontId="12" fillId="0" borderId="0" xfId="2" applyFont="1" applyAlignment="1" applyProtection="1"/>
    <xf numFmtId="0" fontId="28" fillId="0" borderId="0" xfId="0" applyFont="1" applyFill="1" applyAlignment="1">
      <alignment horizontal="right"/>
    </xf>
    <xf numFmtId="1" fontId="10" fillId="0" borderId="0" xfId="0" applyNumberFormat="1" applyFont="1" applyFill="1"/>
    <xf numFmtId="166" fontId="0" fillId="0" borderId="0" xfId="0" applyNumberFormat="1" applyFill="1"/>
    <xf numFmtId="0" fontId="0" fillId="0" borderId="0" xfId="0" applyNumberFormat="1" applyFill="1"/>
    <xf numFmtId="167" fontId="23" fillId="0" borderId="0" xfId="1" applyNumberFormat="1" applyFont="1" applyFill="1"/>
    <xf numFmtId="2" fontId="9" fillId="0" borderId="0" xfId="0" applyNumberFormat="1" applyFont="1" applyFill="1" applyAlignment="1">
      <alignment horizontal="right"/>
    </xf>
    <xf numFmtId="0" fontId="19" fillId="0" borderId="0" xfId="0" applyFont="1" applyFill="1" applyAlignment="1">
      <alignment wrapText="1"/>
    </xf>
    <xf numFmtId="2" fontId="23" fillId="0" borderId="0" xfId="0" applyNumberFormat="1" applyFont="1" applyFill="1" applyAlignment="1">
      <alignment horizontal="right"/>
    </xf>
    <xf numFmtId="0" fontId="23" fillId="0" borderId="0" xfId="0" applyFont="1" applyFill="1" applyAlignment="1">
      <alignment horizontal="left" wrapText="1" indent="1"/>
    </xf>
    <xf numFmtId="0" fontId="12" fillId="0" borderId="0" xfId="2" applyAlignment="1" applyProtection="1">
      <alignment horizontal="right"/>
    </xf>
    <xf numFmtId="0" fontId="23" fillId="0" borderId="0" xfId="0" applyNumberFormat="1" applyFont="1" applyFill="1" applyAlignment="1">
      <alignment horizontal="right"/>
    </xf>
    <xf numFmtId="2" fontId="0" fillId="0" borderId="0" xfId="0" applyNumberFormat="1" applyAlignment="1">
      <alignment wrapText="1"/>
    </xf>
    <xf numFmtId="2" fontId="10" fillId="0" borderId="0" xfId="0" applyNumberFormat="1" applyFont="1" applyAlignment="1">
      <alignment wrapText="1"/>
    </xf>
    <xf numFmtId="0" fontId="15" fillId="0" borderId="0" xfId="0" applyFont="1"/>
    <xf numFmtId="2" fontId="37" fillId="0" borderId="0" xfId="0" applyNumberFormat="1" applyFont="1" applyAlignment="1">
      <alignment wrapText="1"/>
    </xf>
    <xf numFmtId="0" fontId="16" fillId="0" borderId="0" xfId="0" applyFont="1" applyAlignment="1">
      <alignment wrapText="1"/>
    </xf>
    <xf numFmtId="0" fontId="12" fillId="0" borderId="0" xfId="2" applyAlignment="1" applyProtection="1">
      <alignment horizontal="left"/>
    </xf>
    <xf numFmtId="0" fontId="38" fillId="0" borderId="0" xfId="0" applyFont="1"/>
    <xf numFmtId="164" fontId="0" fillId="0" borderId="0" xfId="0" applyNumberFormat="1"/>
    <xf numFmtId="0" fontId="39" fillId="0" borderId="0" xfId="2" applyFont="1" applyAlignment="1" applyProtection="1"/>
    <xf numFmtId="0" fontId="19" fillId="0" borderId="0" xfId="0" applyFont="1"/>
    <xf numFmtId="0" fontId="12" fillId="0" borderId="0" xfId="2" applyFill="1" applyAlignment="1" applyProtection="1">
      <alignment horizontal="right"/>
    </xf>
    <xf numFmtId="2" fontId="24" fillId="0" borderId="0" xfId="0" applyNumberFormat="1" applyFont="1" applyFill="1" applyAlignment="1">
      <alignment horizontal="right"/>
    </xf>
    <xf numFmtId="0" fontId="17" fillId="0" borderId="0" xfId="0" applyFont="1" applyAlignment="1">
      <alignment horizontal="right"/>
    </xf>
    <xf numFmtId="1" fontId="17" fillId="0" borderId="0" xfId="0" applyNumberFormat="1" applyFont="1" applyFill="1" applyAlignment="1">
      <alignment horizontal="right"/>
    </xf>
    <xf numFmtId="0" fontId="24" fillId="0" borderId="0" xfId="0" applyNumberFormat="1" applyFont="1" applyFill="1" applyAlignment="1">
      <alignment horizontal="right"/>
    </xf>
    <xf numFmtId="10" fontId="17" fillId="0" borderId="0" xfId="0" applyNumberFormat="1" applyFont="1" applyFill="1" applyAlignment="1">
      <alignment horizontal="right"/>
    </xf>
    <xf numFmtId="0" fontId="17" fillId="0" borderId="0" xfId="0" quotePrefix="1" applyFont="1" applyFill="1" applyAlignment="1">
      <alignment horizontal="right"/>
    </xf>
    <xf numFmtId="0" fontId="10" fillId="0" borderId="0" xfId="0" applyFont="1" applyFill="1" applyAlignment="1">
      <alignment vertical="center"/>
    </xf>
    <xf numFmtId="164" fontId="17" fillId="0" borderId="0" xfId="0" applyNumberFormat="1" applyFont="1" applyFill="1" applyAlignment="1">
      <alignment vertical="center"/>
    </xf>
    <xf numFmtId="0" fontId="0" fillId="0" borderId="0" xfId="0" applyFill="1" applyAlignment="1">
      <alignment vertical="center"/>
    </xf>
    <xf numFmtId="0" fontId="17" fillId="0" borderId="0" xfId="0" applyFont="1" applyFill="1" applyBorder="1" applyAlignment="1">
      <alignment horizontal="right"/>
    </xf>
    <xf numFmtId="0" fontId="10" fillId="0" borderId="0" xfId="0" applyFont="1" applyFill="1" applyAlignment="1"/>
    <xf numFmtId="0" fontId="17" fillId="0" borderId="0" xfId="0" applyFont="1" applyFill="1" applyAlignment="1">
      <alignment horizontal="left" wrapText="1" indent="1"/>
    </xf>
    <xf numFmtId="0" fontId="40" fillId="0" borderId="0" xfId="0" applyFont="1" applyFill="1" applyAlignment="1">
      <alignment horizontal="left"/>
    </xf>
    <xf numFmtId="0" fontId="40" fillId="0" borderId="0" xfId="0" applyFont="1" applyFill="1" applyAlignment="1">
      <alignment horizontal="right"/>
    </xf>
    <xf numFmtId="0" fontId="9" fillId="0" borderId="0" xfId="0" applyFont="1" applyFill="1" applyBorder="1" applyAlignment="1">
      <alignment horizontal="right"/>
    </xf>
    <xf numFmtId="0" fontId="40" fillId="0" borderId="0" xfId="0" applyFont="1" applyFill="1" applyAlignment="1">
      <alignment horizontal="left" indent="2"/>
    </xf>
    <xf numFmtId="0" fontId="41" fillId="0" borderId="0" xfId="0" applyFont="1" applyFill="1"/>
    <xf numFmtId="0" fontId="16" fillId="0" borderId="0" xfId="0" applyFont="1" applyFill="1" applyBorder="1" applyAlignment="1">
      <alignment horizontal="left" vertical="top"/>
    </xf>
    <xf numFmtId="1" fontId="9" fillId="0" borderId="0" xfId="0" applyNumberFormat="1" applyFont="1" applyFill="1" applyAlignment="1">
      <alignment horizontal="right"/>
    </xf>
    <xf numFmtId="0" fontId="9" fillId="0" borderId="0" xfId="0" applyFont="1" applyFill="1" applyAlignment="1">
      <alignment horizontal="left"/>
    </xf>
    <xf numFmtId="0" fontId="43" fillId="0" borderId="0" xfId="0" applyFont="1" applyAlignment="1">
      <alignment horizontal="right"/>
    </xf>
    <xf numFmtId="164" fontId="17" fillId="0" borderId="0" xfId="0" applyNumberFormat="1" applyFont="1" applyAlignment="1">
      <alignment horizontal="right"/>
    </xf>
    <xf numFmtId="0" fontId="12" fillId="0" borderId="0" xfId="2" applyFont="1" applyFill="1" applyAlignment="1" applyProtection="1"/>
    <xf numFmtId="0" fontId="8" fillId="0" borderId="0" xfId="0" applyFont="1"/>
    <xf numFmtId="0" fontId="8" fillId="0" borderId="2" xfId="0" applyFont="1" applyBorder="1"/>
    <xf numFmtId="0" fontId="0" fillId="0" borderId="2" xfId="0" applyBorder="1"/>
    <xf numFmtId="0" fontId="0" fillId="0" borderId="0" xfId="0" applyBorder="1"/>
    <xf numFmtId="0" fontId="0" fillId="0" borderId="2" xfId="0" applyFill="1" applyBorder="1"/>
    <xf numFmtId="0" fontId="10" fillId="0" borderId="0" xfId="0" applyFont="1" applyAlignment="1"/>
    <xf numFmtId="0" fontId="10" fillId="0" borderId="2" xfId="0" applyFont="1" applyBorder="1"/>
    <xf numFmtId="0" fontId="8" fillId="0" borderId="2" xfId="0" applyFont="1" applyBorder="1" applyAlignment="1"/>
    <xf numFmtId="0" fontId="10" fillId="0" borderId="0" xfId="0" applyFont="1" applyBorder="1"/>
    <xf numFmtId="3" fontId="8" fillId="0" borderId="0" xfId="0" applyNumberFormat="1" applyFont="1" applyFill="1"/>
    <xf numFmtId="3" fontId="0" fillId="0" borderId="0" xfId="0" applyNumberFormat="1" applyFill="1" applyBorder="1"/>
    <xf numFmtId="0" fontId="10" fillId="0" borderId="2" xfId="0" applyFont="1" applyBorder="1" applyAlignment="1"/>
    <xf numFmtId="0" fontId="10" fillId="0" borderId="0" xfId="0" applyFont="1" applyBorder="1" applyAlignment="1"/>
    <xf numFmtId="0" fontId="42" fillId="0" borderId="0" xfId="0" applyFont="1" applyFill="1"/>
    <xf numFmtId="0" fontId="44" fillId="0" borderId="0" xfId="0" applyFont="1" applyFill="1" applyAlignment="1">
      <alignment horizontal="right"/>
    </xf>
    <xf numFmtId="0" fontId="44" fillId="0" borderId="0" xfId="0" applyFont="1" applyFill="1"/>
    <xf numFmtId="164" fontId="44" fillId="0" borderId="0" xfId="0" applyNumberFormat="1" applyFont="1" applyFill="1" applyAlignment="1">
      <alignment horizontal="right"/>
    </xf>
    <xf numFmtId="0" fontId="16" fillId="0" borderId="0" xfId="0" applyFont="1" applyFill="1" applyAlignment="1">
      <alignment wrapText="1"/>
    </xf>
    <xf numFmtId="0" fontId="16" fillId="0" borderId="0" xfId="0" applyFont="1"/>
    <xf numFmtId="0" fontId="9" fillId="0" borderId="0" xfId="0" applyFont="1" applyFill="1" applyAlignment="1"/>
    <xf numFmtId="3" fontId="9" fillId="0" borderId="0" xfId="0" applyNumberFormat="1" applyFont="1" applyFill="1"/>
    <xf numFmtId="0" fontId="9" fillId="0" borderId="0" xfId="0" applyFont="1" applyFill="1" applyAlignment="1">
      <alignment horizontal="left" wrapText="1" indent="1"/>
    </xf>
    <xf numFmtId="0" fontId="9" fillId="0" borderId="0" xfId="0" applyFont="1" applyFill="1" applyAlignment="1">
      <alignment horizontal="left" indent="1"/>
    </xf>
    <xf numFmtId="2" fontId="9" fillId="0" borderId="0" xfId="0" applyNumberFormat="1" applyFont="1" applyFill="1" applyAlignment="1">
      <alignment wrapText="1"/>
    </xf>
    <xf numFmtId="2" fontId="16" fillId="0" borderId="0" xfId="0" applyNumberFormat="1" applyFont="1" applyFill="1" applyAlignment="1">
      <alignment wrapText="1"/>
    </xf>
    <xf numFmtId="0" fontId="9" fillId="0" borderId="0" xfId="0" applyFont="1" applyBorder="1" applyAlignment="1">
      <alignment horizontal="right"/>
    </xf>
    <xf numFmtId="0" fontId="9" fillId="0" borderId="0" xfId="0" applyFont="1" applyAlignment="1">
      <alignment horizontal="right"/>
    </xf>
    <xf numFmtId="0" fontId="46" fillId="0" borderId="0" xfId="0" applyFont="1" applyFill="1" applyAlignment="1"/>
    <xf numFmtId="0" fontId="9" fillId="0" borderId="3" xfId="0" applyFont="1" applyFill="1" applyBorder="1" applyAlignment="1">
      <alignment horizontal="right"/>
    </xf>
    <xf numFmtId="0" fontId="45" fillId="0" borderId="0" xfId="0" applyFont="1" applyFill="1" applyAlignment="1"/>
    <xf numFmtId="0" fontId="9" fillId="0" borderId="4" xfId="0" applyFont="1" applyFill="1" applyBorder="1" applyAlignment="1">
      <alignment horizontal="right"/>
    </xf>
    <xf numFmtId="10" fontId="9" fillId="0" borderId="0" xfId="0" applyNumberFormat="1" applyFont="1" applyFill="1" applyAlignment="1">
      <alignment horizontal="right"/>
    </xf>
    <xf numFmtId="3" fontId="9" fillId="0" borderId="0" xfId="0" applyNumberFormat="1" applyFont="1" applyFill="1" applyAlignment="1">
      <alignment horizontal="right"/>
    </xf>
    <xf numFmtId="3" fontId="0" fillId="0" borderId="0" xfId="0" applyNumberFormat="1"/>
    <xf numFmtId="0" fontId="9" fillId="0" borderId="2" xfId="0" applyFont="1" applyBorder="1"/>
    <xf numFmtId="1" fontId="7" fillId="0" borderId="3" xfId="0" applyNumberFormat="1" applyFont="1" applyFill="1" applyBorder="1" applyAlignment="1">
      <alignment horizontal="right"/>
    </xf>
    <xf numFmtId="0" fontId="7" fillId="0" borderId="0" xfId="0" applyFont="1" applyFill="1" applyAlignment="1">
      <alignment horizontal="right"/>
    </xf>
    <xf numFmtId="164" fontId="7" fillId="0" borderId="0" xfId="0" applyNumberFormat="1" applyFont="1" applyFill="1" applyAlignment="1">
      <alignment horizontal="right"/>
    </xf>
    <xf numFmtId="164" fontId="7" fillId="0" borderId="0" xfId="0" applyNumberFormat="1" applyFont="1" applyFill="1"/>
    <xf numFmtId="0" fontId="7" fillId="0" borderId="0" xfId="0" applyFont="1" applyFill="1"/>
    <xf numFmtId="2" fontId="7" fillId="0" borderId="0" xfId="0" applyNumberFormat="1" applyFont="1" applyFill="1" applyBorder="1" applyAlignment="1">
      <alignment horizontal="right"/>
    </xf>
    <xf numFmtId="1" fontId="7" fillId="0" borderId="0" xfId="0" applyNumberFormat="1" applyFont="1" applyFill="1" applyBorder="1" applyAlignment="1">
      <alignment horizontal="right"/>
    </xf>
    <xf numFmtId="1" fontId="7" fillId="0" borderId="0" xfId="0" applyNumberFormat="1" applyFont="1" applyFill="1" applyBorder="1"/>
    <xf numFmtId="165" fontId="7" fillId="0" borderId="0" xfId="3" applyNumberFormat="1" applyFont="1" applyFill="1" applyBorder="1" applyAlignment="1">
      <alignment horizontal="right"/>
    </xf>
    <xf numFmtId="0" fontId="7" fillId="0" borderId="0" xfId="0" applyFont="1" applyFill="1" applyBorder="1" applyAlignment="1">
      <alignment horizontal="right"/>
    </xf>
    <xf numFmtId="164" fontId="7" fillId="0" borderId="0" xfId="0" applyNumberFormat="1" applyFont="1" applyFill="1" applyBorder="1" applyAlignment="1">
      <alignment horizontal="right"/>
    </xf>
    <xf numFmtId="0" fontId="9" fillId="0" borderId="0" xfId="0" applyFont="1" applyFill="1" applyAlignment="1">
      <alignment wrapText="1"/>
    </xf>
    <xf numFmtId="164" fontId="7" fillId="0" borderId="0" xfId="0" applyNumberFormat="1" applyFont="1" applyFill="1" applyBorder="1"/>
    <xf numFmtId="164" fontId="7" fillId="0" borderId="0" xfId="3" applyNumberFormat="1" applyFont="1" applyFill="1" applyBorder="1" applyAlignment="1">
      <alignment horizontal="right"/>
    </xf>
    <xf numFmtId="164" fontId="7" fillId="0" borderId="0" xfId="3" applyNumberFormat="1" applyFont="1" applyFill="1" applyBorder="1"/>
    <xf numFmtId="0" fontId="7" fillId="0" borderId="0" xfId="0" applyFont="1" applyFill="1" applyBorder="1"/>
    <xf numFmtId="0" fontId="7" fillId="0" borderId="0" xfId="0" quotePrefix="1" applyFont="1" applyFill="1" applyBorder="1" applyAlignment="1">
      <alignment horizontal="right"/>
    </xf>
    <xf numFmtId="0" fontId="47" fillId="0" borderId="0" xfId="0" applyFont="1" applyFill="1" applyAlignment="1">
      <alignment horizontal="right"/>
    </xf>
    <xf numFmtId="2" fontId="7" fillId="0" borderId="0" xfId="0" applyNumberFormat="1" applyFont="1" applyFill="1" applyBorder="1"/>
    <xf numFmtId="2" fontId="7" fillId="0" borderId="0" xfId="0" applyNumberFormat="1" applyFont="1" applyFill="1" applyAlignment="1">
      <alignment horizontal="right"/>
    </xf>
    <xf numFmtId="0" fontId="0" fillId="0" borderId="0" xfId="0" applyFont="1" applyFill="1" applyAlignment="1">
      <alignment wrapText="1"/>
    </xf>
    <xf numFmtId="0" fontId="0" fillId="0" borderId="0" xfId="0" applyFont="1" applyFill="1" applyAlignment="1">
      <alignment horizontal="right"/>
    </xf>
    <xf numFmtId="0" fontId="9" fillId="0" borderId="1" xfId="0" applyFont="1" applyFill="1" applyBorder="1" applyAlignment="1">
      <alignment horizontal="right"/>
    </xf>
    <xf numFmtId="0" fontId="9" fillId="0" borderId="1" xfId="0" applyFont="1" applyFill="1" applyBorder="1"/>
    <xf numFmtId="2" fontId="6" fillId="0" borderId="0" xfId="0" applyNumberFormat="1" applyFont="1" applyFill="1" applyBorder="1" applyAlignment="1">
      <alignment horizontal="right"/>
    </xf>
    <xf numFmtId="165" fontId="6" fillId="0" borderId="0" xfId="3" applyNumberFormat="1" applyFont="1" applyFill="1" applyBorder="1" applyAlignment="1">
      <alignment horizontal="right"/>
    </xf>
    <xf numFmtId="164" fontId="9" fillId="0" borderId="0" xfId="0" quotePrefix="1" applyNumberFormat="1" applyFont="1" applyFill="1" applyAlignment="1">
      <alignment horizontal="right"/>
    </xf>
    <xf numFmtId="164" fontId="6" fillId="0" borderId="0" xfId="0" applyNumberFormat="1" applyFont="1" applyFill="1" applyBorder="1"/>
    <xf numFmtId="0" fontId="6" fillId="0" borderId="0" xfId="0" applyFont="1" applyFill="1" applyBorder="1" applyAlignment="1">
      <alignment horizontal="right"/>
    </xf>
    <xf numFmtId="164" fontId="6" fillId="0" borderId="0" xfId="0" applyNumberFormat="1" applyFont="1" applyFill="1" applyBorder="1" applyAlignment="1">
      <alignment horizontal="right"/>
    </xf>
    <xf numFmtId="0" fontId="9" fillId="0" borderId="6" xfId="0" applyFont="1" applyFill="1" applyBorder="1" applyAlignment="1">
      <alignment horizontal="right"/>
    </xf>
    <xf numFmtId="0" fontId="0" fillId="0" borderId="0" xfId="0" applyFill="1" applyBorder="1" applyAlignment="1">
      <alignment horizontal="left"/>
    </xf>
    <xf numFmtId="3" fontId="0" fillId="0" borderId="0" xfId="1" applyNumberFormat="1" applyFont="1" applyFill="1"/>
    <xf numFmtId="3" fontId="0" fillId="0" borderId="0" xfId="0" applyNumberFormat="1" applyFill="1"/>
    <xf numFmtId="166" fontId="9" fillId="0" borderId="0" xfId="1" applyNumberFormat="1" applyFont="1" applyFill="1" applyAlignment="1">
      <alignment horizontal="right"/>
    </xf>
    <xf numFmtId="0" fontId="0" fillId="0" borderId="0" xfId="0" applyNumberFormat="1" applyFill="1" applyAlignment="1">
      <alignment horizontal="left" indent="2"/>
    </xf>
    <xf numFmtId="166" fontId="0" fillId="0" borderId="0" xfId="1" applyNumberFormat="1" applyFont="1" applyFill="1" applyBorder="1"/>
    <xf numFmtId="0" fontId="9" fillId="0" borderId="0" xfId="62" applyFill="1"/>
    <xf numFmtId="0" fontId="9" fillId="0" borderId="0" xfId="63" applyFill="1"/>
    <xf numFmtId="3" fontId="0" fillId="0" borderId="0" xfId="0" applyNumberFormat="1" applyFill="1" applyAlignment="1">
      <alignment horizontal="right"/>
    </xf>
    <xf numFmtId="0" fontId="9" fillId="0" borderId="0" xfId="63" applyFill="1" applyAlignment="1">
      <alignment horizontal="left" indent="1"/>
    </xf>
    <xf numFmtId="2" fontId="0" fillId="0" borderId="0" xfId="0" applyNumberFormat="1"/>
    <xf numFmtId="43" fontId="0" fillId="0" borderId="0" xfId="1" applyFont="1" applyFill="1"/>
    <xf numFmtId="166" fontId="9" fillId="0" borderId="0" xfId="64" applyNumberFormat="1" applyFont="1">
      <alignment vertical="center"/>
    </xf>
    <xf numFmtId="1" fontId="0" fillId="0" borderId="0" xfId="0" applyNumberFormat="1"/>
    <xf numFmtId="2" fontId="9" fillId="0" borderId="0" xfId="0" applyNumberFormat="1" applyFont="1" applyFill="1" applyBorder="1" applyAlignment="1">
      <alignment horizontal="right"/>
    </xf>
    <xf numFmtId="49" fontId="50" fillId="0" borderId="5" xfId="0" applyNumberFormat="1" applyFont="1" applyFill="1" applyBorder="1" applyAlignment="1">
      <alignment horizontal="left" vertical="center" wrapText="1"/>
    </xf>
    <xf numFmtId="49" fontId="50" fillId="0" borderId="5" xfId="0" applyNumberFormat="1" applyFont="1" applyFill="1" applyBorder="1" applyAlignment="1">
      <alignment horizontal="left" vertical="center" wrapText="1" indent="1"/>
    </xf>
    <xf numFmtId="0" fontId="0" fillId="0" borderId="0" xfId="0" applyAlignment="1">
      <alignment horizontal="left"/>
    </xf>
    <xf numFmtId="0" fontId="9" fillId="0" borderId="2" xfId="0" applyFont="1" applyFill="1" applyBorder="1"/>
    <xf numFmtId="3" fontId="0" fillId="0" borderId="0" xfId="0" applyNumberFormat="1" applyFont="1" applyFill="1" applyAlignment="1">
      <alignment horizontal="right"/>
    </xf>
    <xf numFmtId="0" fontId="21" fillId="0" borderId="0" xfId="0" applyFont="1" applyFill="1" applyBorder="1" applyAlignment="1">
      <alignment horizontal="left" vertical="top" wrapText="1"/>
    </xf>
    <xf numFmtId="0" fontId="21" fillId="0" borderId="0" xfId="0" applyFont="1" applyFill="1" applyAlignment="1">
      <alignment horizontal="left" vertical="top" wrapText="1"/>
    </xf>
    <xf numFmtId="0" fontId="21" fillId="0" borderId="0" xfId="5" applyFont="1" applyFill="1" applyAlignment="1">
      <alignment horizontal="left" vertical="top" wrapText="1"/>
    </xf>
    <xf numFmtId="0" fontId="16" fillId="0" borderId="0" xfId="0" applyFont="1" applyFill="1" applyAlignment="1">
      <alignment horizontal="left" vertical="top" wrapText="1"/>
    </xf>
    <xf numFmtId="0" fontId="16" fillId="0" borderId="0" xfId="0" applyFont="1" applyFill="1" applyAlignment="1">
      <alignment horizontal="left" vertical="top"/>
    </xf>
    <xf numFmtId="0" fontId="16" fillId="0" borderId="0" xfId="5" applyFont="1" applyFill="1" applyAlignment="1">
      <alignment horizontal="left" vertical="top"/>
    </xf>
    <xf numFmtId="0" fontId="0" fillId="0" borderId="0" xfId="0" applyFill="1" applyAlignment="1"/>
    <xf numFmtId="0" fontId="21" fillId="0" borderId="0" xfId="0" applyFont="1" applyFill="1" applyBorder="1" applyAlignment="1">
      <alignment horizontal="left" vertical="top"/>
    </xf>
    <xf numFmtId="0" fontId="16" fillId="0" borderId="0" xfId="0" applyFont="1" applyFill="1"/>
    <xf numFmtId="0" fontId="21" fillId="0" borderId="0" xfId="5" applyFont="1" applyFill="1" applyAlignment="1">
      <alignment horizontal="left" vertical="top"/>
    </xf>
    <xf numFmtId="0" fontId="24" fillId="0" borderId="0" xfId="0" applyFont="1" applyFill="1" applyAlignment="1"/>
    <xf numFmtId="0" fontId="21" fillId="0" borderId="0" xfId="5" applyFont="1" applyFill="1" applyAlignment="1">
      <alignment vertical="top" wrapText="1"/>
    </xf>
    <xf numFmtId="0" fontId="16" fillId="0" borderId="0" xfId="0" applyFont="1" applyFill="1" applyAlignment="1">
      <alignment vertical="top" wrapText="1"/>
    </xf>
    <xf numFmtId="0" fontId="21" fillId="0" borderId="0" xfId="0" applyFont="1" applyFill="1" applyAlignment="1">
      <alignment vertical="top" wrapText="1"/>
    </xf>
    <xf numFmtId="0" fontId="16" fillId="0" borderId="0" xfId="5" applyFont="1" applyFill="1" applyAlignment="1">
      <alignment vertical="top"/>
    </xf>
    <xf numFmtId="0" fontId="16" fillId="0" borderId="0" xfId="0" applyFont="1" applyFill="1" applyAlignment="1">
      <alignment vertical="top"/>
    </xf>
    <xf numFmtId="0" fontId="16" fillId="0" borderId="0" xfId="0" applyFont="1" applyFill="1" applyBorder="1" applyAlignment="1">
      <alignment vertical="top" wrapText="1"/>
    </xf>
    <xf numFmtId="0" fontId="21" fillId="0" borderId="0" xfId="0" applyFont="1" applyFill="1" applyBorder="1" applyAlignment="1">
      <alignment vertical="top" wrapText="1"/>
    </xf>
    <xf numFmtId="0" fontId="21" fillId="0" borderId="0" xfId="5" applyFont="1" applyFill="1" applyAlignment="1">
      <alignment vertical="top"/>
    </xf>
    <xf numFmtId="0" fontId="0" fillId="0" borderId="0" xfId="0" applyFill="1" applyBorder="1" applyAlignment="1">
      <alignment horizontal="left" indent="1"/>
    </xf>
    <xf numFmtId="0" fontId="43" fillId="0" borderId="0" xfId="0" applyFont="1" applyBorder="1" applyAlignment="1">
      <alignment horizontal="right"/>
    </xf>
    <xf numFmtId="0" fontId="26" fillId="0" borderId="0" xfId="0" applyFont="1" applyFill="1" applyBorder="1"/>
    <xf numFmtId="0" fontId="16" fillId="0" borderId="0" xfId="0" applyFont="1" applyFill="1" applyBorder="1" applyAlignment="1">
      <alignment vertical="top"/>
    </xf>
    <xf numFmtId="0" fontId="21" fillId="0" borderId="0" xfId="0" applyFont="1" applyFill="1" applyAlignment="1">
      <alignment horizontal="left" vertical="top"/>
    </xf>
    <xf numFmtId="0" fontId="21" fillId="0" borderId="0" xfId="5" applyNumberFormat="1" applyFont="1" applyFill="1" applyAlignment="1">
      <alignment horizontal="left" vertical="top"/>
    </xf>
    <xf numFmtId="0" fontId="16" fillId="0" borderId="0" xfId="5" applyNumberFormat="1" applyFont="1" applyFill="1" applyAlignment="1">
      <alignment horizontal="left" vertical="top"/>
    </xf>
    <xf numFmtId="0" fontId="0" fillId="0" borderId="0" xfId="0" applyFont="1" applyFill="1" applyBorder="1"/>
    <xf numFmtId="0" fontId="0" fillId="0" borderId="0" xfId="0" applyFont="1" applyFill="1" applyBorder="1" applyAlignment="1">
      <alignment horizontal="right"/>
    </xf>
    <xf numFmtId="0" fontId="0" fillId="0" borderId="0" xfId="0" applyFont="1" applyAlignment="1">
      <alignment horizontal="right"/>
    </xf>
    <xf numFmtId="0" fontId="0" fillId="0" borderId="0" xfId="0" applyFont="1"/>
    <xf numFmtId="0" fontId="0" fillId="0" borderId="0" xfId="0" applyFill="1" applyBorder="1" applyAlignment="1">
      <alignment horizontal="left" indent="2"/>
    </xf>
    <xf numFmtId="0" fontId="49" fillId="0" borderId="0" xfId="0" applyFont="1" applyAlignment="1">
      <alignment horizontal="right"/>
    </xf>
    <xf numFmtId="9" fontId="0" fillId="0" borderId="0" xfId="0" applyNumberFormat="1" applyFont="1" applyFill="1" applyAlignment="1">
      <alignment horizontal="right"/>
    </xf>
    <xf numFmtId="2" fontId="0" fillId="0" borderId="0" xfId="0" applyNumberFormat="1" applyFont="1" applyFill="1"/>
    <xf numFmtId="2" fontId="0" fillId="0" borderId="0" xfId="0" applyNumberFormat="1" applyFont="1" applyFill="1" applyAlignment="1">
      <alignment horizontal="right"/>
    </xf>
    <xf numFmtId="1" fontId="6" fillId="0" borderId="3" xfId="0" applyNumberFormat="1" applyFont="1" applyFill="1" applyBorder="1" applyAlignment="1">
      <alignment horizontal="right"/>
    </xf>
    <xf numFmtId="0" fontId="9" fillId="0" borderId="0" xfId="0" applyFont="1" applyAlignment="1"/>
    <xf numFmtId="164" fontId="0" fillId="0" borderId="0" xfId="0" applyNumberFormat="1" applyFont="1" applyFill="1" applyAlignment="1">
      <alignment horizontal="right"/>
    </xf>
    <xf numFmtId="165" fontId="0" fillId="0" borderId="0" xfId="3" applyNumberFormat="1" applyFont="1" applyFill="1" applyAlignment="1">
      <alignment horizontal="right"/>
    </xf>
    <xf numFmtId="9" fontId="0" fillId="0" borderId="0" xfId="3" applyFont="1" applyFill="1" applyAlignment="1">
      <alignment horizontal="right"/>
    </xf>
    <xf numFmtId="3" fontId="17" fillId="0" borderId="0" xfId="0" applyNumberFormat="1" applyFont="1" applyFill="1" applyAlignment="1">
      <alignment horizontal="right"/>
    </xf>
    <xf numFmtId="10" fontId="0" fillId="0" borderId="0" xfId="0" applyNumberFormat="1" applyFont="1" applyFill="1" applyAlignment="1">
      <alignment horizontal="right"/>
    </xf>
    <xf numFmtId="0" fontId="5" fillId="0" borderId="0" xfId="0" applyFont="1" applyFill="1" applyAlignment="1">
      <alignment horizontal="right"/>
    </xf>
    <xf numFmtId="9" fontId="5" fillId="0" borderId="0" xfId="3" applyFont="1" applyFill="1" applyAlignment="1">
      <alignment horizontal="right"/>
    </xf>
    <xf numFmtId="0" fontId="9" fillId="0" borderId="1" xfId="0" applyFont="1" applyFill="1" applyBorder="1" applyAlignment="1">
      <alignment horizontal="left"/>
    </xf>
    <xf numFmtId="0" fontId="9" fillId="0" borderId="6" xfId="0" applyFont="1" applyFill="1" applyBorder="1"/>
    <xf numFmtId="0" fontId="9" fillId="0" borderId="6" xfId="0" applyFont="1" applyFill="1" applyBorder="1" applyAlignment="1">
      <alignment horizontal="left"/>
    </xf>
    <xf numFmtId="0" fontId="9" fillId="0" borderId="0" xfId="0" applyFont="1" applyFill="1" applyBorder="1" applyAlignment="1">
      <alignment horizontal="left"/>
    </xf>
    <xf numFmtId="9" fontId="0" fillId="0" borderId="0" xfId="3" applyNumberFormat="1" applyFont="1" applyFill="1" applyAlignment="1">
      <alignment horizontal="right"/>
    </xf>
    <xf numFmtId="166" fontId="0" fillId="0" borderId="0" xfId="1" applyNumberFormat="1" applyFont="1" applyFill="1" applyAlignment="1">
      <alignment horizontal="left"/>
    </xf>
    <xf numFmtId="168" fontId="0" fillId="0" borderId="0" xfId="3" applyNumberFormat="1" applyFont="1" applyFill="1" applyAlignment="1">
      <alignment horizontal="right"/>
    </xf>
    <xf numFmtId="2" fontId="9" fillId="0" borderId="0" xfId="0" applyNumberFormat="1" applyFont="1" applyAlignment="1">
      <alignment wrapText="1"/>
    </xf>
    <xf numFmtId="2" fontId="9" fillId="0" borderId="0" xfId="8" applyNumberFormat="1" applyFont="1" applyAlignment="1">
      <alignment wrapText="1"/>
    </xf>
    <xf numFmtId="3" fontId="24" fillId="0" borderId="0" xfId="1" applyNumberFormat="1" applyFont="1" applyFill="1"/>
    <xf numFmtId="3" fontId="24" fillId="0" borderId="0" xfId="1" applyNumberFormat="1" applyFont="1" applyFill="1" applyAlignment="1">
      <alignment horizontal="right"/>
    </xf>
    <xf numFmtId="3" fontId="9" fillId="0" borderId="0" xfId="1" applyNumberFormat="1" applyFont="1" applyFill="1"/>
    <xf numFmtId="3" fontId="26" fillId="0" borderId="0" xfId="0" applyNumberFormat="1" applyFont="1" applyFill="1" applyAlignment="1">
      <alignment horizontal="right"/>
    </xf>
    <xf numFmtId="3" fontId="0" fillId="0" borderId="0" xfId="0" applyNumberFormat="1" applyAlignment="1">
      <alignment horizontal="right"/>
    </xf>
    <xf numFmtId="3" fontId="6" fillId="0" borderId="0" xfId="0" applyNumberFormat="1" applyFont="1" applyFill="1" applyBorder="1" applyAlignment="1">
      <alignment horizontal="right"/>
    </xf>
    <xf numFmtId="3" fontId="7" fillId="0" borderId="0" xfId="0" applyNumberFormat="1" applyFont="1" applyFill="1" applyBorder="1" applyAlignment="1">
      <alignment horizontal="right"/>
    </xf>
    <xf numFmtId="3" fontId="7" fillId="0" borderId="0" xfId="0" applyNumberFormat="1" applyFont="1" applyFill="1" applyBorder="1"/>
    <xf numFmtId="3" fontId="0" fillId="0" borderId="0" xfId="0" applyNumberFormat="1" applyFont="1" applyFill="1" applyBorder="1" applyAlignment="1">
      <alignment horizontal="right"/>
    </xf>
    <xf numFmtId="3" fontId="9" fillId="0" borderId="3" xfId="0" applyNumberFormat="1" applyFont="1" applyFill="1" applyBorder="1" applyAlignment="1">
      <alignment horizontal="right"/>
    </xf>
    <xf numFmtId="3" fontId="17" fillId="0" borderId="0" xfId="0" applyNumberFormat="1" applyFont="1"/>
    <xf numFmtId="3" fontId="9" fillId="0" borderId="0" xfId="0" quotePrefix="1" applyNumberFormat="1" applyFont="1" applyFill="1" applyAlignment="1">
      <alignment horizontal="right"/>
    </xf>
    <xf numFmtId="0" fontId="9" fillId="0" borderId="0" xfId="0" applyFont="1" applyAlignment="1">
      <alignment wrapText="1"/>
    </xf>
    <xf numFmtId="3" fontId="9" fillId="0" borderId="0" xfId="0" applyNumberFormat="1" applyFont="1" applyFill="1" applyBorder="1" applyAlignment="1">
      <alignment horizontal="right"/>
    </xf>
    <xf numFmtId="3" fontId="7" fillId="0" borderId="0" xfId="0" applyNumberFormat="1" applyFont="1" applyFill="1" applyAlignment="1">
      <alignment horizontal="right"/>
    </xf>
    <xf numFmtId="3" fontId="7" fillId="0" borderId="0" xfId="0" quotePrefix="1" applyNumberFormat="1" applyFont="1" applyFill="1" applyBorder="1" applyAlignment="1">
      <alignment horizontal="right"/>
    </xf>
    <xf numFmtId="3" fontId="0" fillId="0" borderId="0" xfId="0" quotePrefix="1" applyNumberFormat="1" applyFill="1" applyAlignment="1">
      <alignment horizontal="right"/>
    </xf>
    <xf numFmtId="0" fontId="0" fillId="0" borderId="0" xfId="0" applyFill="1" applyAlignment="1">
      <alignment horizontal="left" wrapText="1"/>
    </xf>
    <xf numFmtId="0" fontId="0" fillId="0" borderId="0" xfId="0" quotePrefix="1"/>
    <xf numFmtId="0" fontId="0" fillId="0" borderId="0" xfId="0" applyAlignment="1">
      <alignment wrapText="1"/>
    </xf>
    <xf numFmtId="10" fontId="0" fillId="0" borderId="0" xfId="3" applyNumberFormat="1" applyFont="1" applyFill="1" applyAlignment="1">
      <alignment horizontal="right"/>
    </xf>
    <xf numFmtId="167" fontId="17" fillId="0" borderId="0" xfId="1" applyNumberFormat="1" applyFont="1" applyFill="1" applyAlignment="1">
      <alignment horizontal="right"/>
    </xf>
    <xf numFmtId="167" fontId="23" fillId="0" borderId="0" xfId="1" applyNumberFormat="1" applyFont="1" applyFill="1" applyAlignment="1">
      <alignment horizontal="right"/>
    </xf>
    <xf numFmtId="166" fontId="17" fillId="0" borderId="0" xfId="1" applyNumberFormat="1" applyFont="1" applyFill="1" applyAlignment="1">
      <alignment horizontal="right"/>
    </xf>
    <xf numFmtId="166" fontId="23" fillId="0" borderId="0" xfId="1" applyNumberFormat="1" applyFont="1" applyFill="1" applyAlignment="1">
      <alignment horizontal="right"/>
    </xf>
    <xf numFmtId="0" fontId="4" fillId="0" borderId="0" xfId="0" applyFont="1" applyFill="1" applyAlignment="1">
      <alignment horizontal="right"/>
    </xf>
    <xf numFmtId="0" fontId="4" fillId="0" borderId="0" xfId="0" quotePrefix="1" applyFont="1" applyFill="1" applyAlignment="1">
      <alignment horizontal="right"/>
    </xf>
    <xf numFmtId="0" fontId="50" fillId="0" borderId="0" xfId="0" applyFont="1" applyAlignment="1">
      <alignment horizontal="right" vertical="center"/>
    </xf>
    <xf numFmtId="0" fontId="9" fillId="0" borderId="0" xfId="0" applyFont="1" applyBorder="1"/>
    <xf numFmtId="0" fontId="9" fillId="0" borderId="0" xfId="0" applyFont="1" applyAlignment="1">
      <alignment horizontal="right" vertical="center"/>
    </xf>
    <xf numFmtId="0" fontId="2" fillId="0" borderId="0" xfId="0" applyFont="1" applyFill="1" applyAlignment="1">
      <alignment horizontal="right"/>
    </xf>
    <xf numFmtId="164" fontId="2" fillId="0" borderId="0" xfId="0" applyNumberFormat="1" applyFont="1" applyFill="1" applyAlignment="1">
      <alignment horizontal="right"/>
    </xf>
    <xf numFmtId="1" fontId="2" fillId="0" borderId="0" xfId="0" applyNumberFormat="1" applyFont="1" applyFill="1" applyAlignment="1">
      <alignment horizontal="right"/>
    </xf>
    <xf numFmtId="166" fontId="10" fillId="0" borderId="0" xfId="1" quotePrefix="1" applyNumberFormat="1" applyFont="1" applyFill="1" applyAlignment="1">
      <alignment horizontal="left"/>
    </xf>
    <xf numFmtId="9" fontId="9" fillId="0" borderId="0" xfId="3" applyFont="1" applyFill="1" applyAlignment="1">
      <alignment horizontal="right"/>
    </xf>
    <xf numFmtId="0" fontId="39" fillId="0" borderId="0" xfId="2" applyFont="1" applyFill="1" applyAlignment="1" applyProtection="1"/>
    <xf numFmtId="0" fontId="16" fillId="0" borderId="0" xfId="0" applyFont="1" applyAlignment="1"/>
    <xf numFmtId="0" fontId="3" fillId="0" borderId="0" xfId="0" applyFont="1" applyFill="1"/>
    <xf numFmtId="0" fontId="3" fillId="0" borderId="0" xfId="0" applyFont="1" applyFill="1" applyAlignment="1">
      <alignment horizontal="left" indent="1"/>
    </xf>
    <xf numFmtId="0" fontId="2" fillId="0" borderId="0" xfId="0" applyFont="1" applyFill="1" applyAlignment="1">
      <alignment horizontal="left" wrapText="1" indent="1"/>
    </xf>
    <xf numFmtId="0" fontId="53" fillId="0" borderId="0" xfId="0" applyFont="1" applyFill="1" applyAlignment="1">
      <alignment horizontal="left" vertical="top"/>
    </xf>
    <xf numFmtId="166" fontId="9" fillId="0" borderId="7" xfId="1" applyNumberFormat="1" applyFont="1" applyFill="1" applyBorder="1"/>
    <xf numFmtId="166" fontId="9" fillId="0" borderId="1" xfId="1" applyNumberFormat="1" applyFont="1" applyFill="1" applyBorder="1"/>
    <xf numFmtId="43" fontId="9" fillId="0" borderId="0" xfId="1" applyNumberFormat="1" applyFont="1" applyFill="1"/>
    <xf numFmtId="166" fontId="9" fillId="0" borderId="6" xfId="0" applyNumberFormat="1" applyFont="1" applyFill="1" applyBorder="1" applyAlignment="1">
      <alignment horizontal="right"/>
    </xf>
    <xf numFmtId="167" fontId="9" fillId="0" borderId="0" xfId="0" applyNumberFormat="1" applyFont="1" applyFill="1" applyAlignment="1">
      <alignment horizontal="left"/>
    </xf>
    <xf numFmtId="43" fontId="9" fillId="0" borderId="0" xfId="0" applyNumberFormat="1" applyFont="1" applyFill="1" applyAlignment="1">
      <alignment horizontal="left"/>
    </xf>
    <xf numFmtId="166" fontId="9" fillId="0" borderId="6" xfId="1" applyNumberFormat="1" applyFont="1" applyFill="1" applyBorder="1" applyAlignment="1">
      <alignment horizontal="right"/>
    </xf>
    <xf numFmtId="0" fontId="10" fillId="0" borderId="6" xfId="0" applyFont="1" applyFill="1" applyBorder="1"/>
    <xf numFmtId="166" fontId="9" fillId="0" borderId="0" xfId="0" applyNumberFormat="1" applyFont="1" applyFill="1" applyAlignment="1">
      <alignment horizontal="right"/>
    </xf>
    <xf numFmtId="169" fontId="0" fillId="0" borderId="0" xfId="0" applyNumberFormat="1" applyFont="1" applyFill="1" applyAlignment="1">
      <alignment horizontal="right"/>
    </xf>
    <xf numFmtId="169" fontId="9" fillId="0" borderId="0" xfId="0" applyNumberFormat="1" applyFont="1" applyFill="1" applyAlignment="1">
      <alignment horizontal="right"/>
    </xf>
    <xf numFmtId="169" fontId="0" fillId="0" borderId="0" xfId="0" applyNumberFormat="1" applyFill="1" applyAlignment="1">
      <alignment horizontal="right"/>
    </xf>
    <xf numFmtId="0" fontId="16" fillId="0" borderId="0" xfId="0" applyFont="1" applyFill="1" applyBorder="1" applyAlignment="1">
      <alignment horizontal="left" vertical="top" wrapText="1"/>
    </xf>
    <xf numFmtId="0" fontId="16" fillId="0" borderId="0" xfId="0" applyFont="1" applyFill="1" applyAlignment="1">
      <alignment horizontal="left" vertical="top" wrapText="1"/>
    </xf>
    <xf numFmtId="0" fontId="16" fillId="0" borderId="0" xfId="5" applyFont="1" applyFill="1" applyAlignment="1">
      <alignment horizontal="left" vertical="top" wrapText="1"/>
    </xf>
    <xf numFmtId="0" fontId="9" fillId="0" borderId="0" xfId="0" applyFont="1" applyAlignment="1">
      <alignment horizontal="left" wrapText="1"/>
    </xf>
    <xf numFmtId="0" fontId="0" fillId="0" borderId="0" xfId="0" applyAlignment="1">
      <alignment wrapText="1"/>
    </xf>
    <xf numFmtId="0" fontId="21" fillId="0" borderId="0" xfId="5" applyFont="1" applyFill="1" applyAlignment="1">
      <alignment horizontal="left" vertical="top" wrapText="1"/>
    </xf>
    <xf numFmtId="0" fontId="10" fillId="0" borderId="0" xfId="0" applyFont="1" applyAlignment="1">
      <alignment horizontal="center"/>
    </xf>
  </cellXfs>
  <cellStyles count="154">
    <cellStyle name="Besuchter Hyperlink" xfId="11" builtinId="9" hidden="1"/>
    <cellStyle name="Besuchter Hyperlink" xfId="12" builtinId="9" hidden="1"/>
    <cellStyle name="Besuchter Hyperlink" xfId="13" builtinId="9" hidden="1"/>
    <cellStyle name="Besuchter Hyperlink" xfId="14" builtinId="9" hidden="1"/>
    <cellStyle name="Besuchter Hyperlink" xfId="15" builtinId="9" hidden="1"/>
    <cellStyle name="Besuchter Hyperlink" xfId="16" builtinId="9" hidden="1"/>
    <cellStyle name="Besuchter Hyperlink" xfId="17"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Besuchter Hyperlink" xfId="23" builtinId="9" hidden="1"/>
    <cellStyle name="Besuchter Hyperlink" xfId="24" builtinId="9" hidden="1"/>
    <cellStyle name="Besuchter Hyperlink" xfId="25" builtinId="9" hidden="1"/>
    <cellStyle name="Besuchter Hyperlink" xfId="26" builtinId="9" hidden="1"/>
    <cellStyle name="Besuchter Hyperlink" xfId="27" builtinId="9" hidden="1"/>
    <cellStyle name="Besuchter Hyperlink" xfId="28" builtinId="9" hidden="1"/>
    <cellStyle name="Besuchter Hyperlink" xfId="29" builtinId="9" hidden="1"/>
    <cellStyle name="Besuchter Hyperlink" xfId="30" builtinId="9" hidden="1"/>
    <cellStyle name="Besuchter Hyperlink" xfId="31" builtinId="9" hidden="1"/>
    <cellStyle name="Besuchter Hyperlink" xfId="32" builtinId="9" hidden="1"/>
    <cellStyle name="Besuchter Hyperlink" xfId="33" builtinId="9" hidden="1"/>
    <cellStyle name="Besuchter Hyperlink" xfId="34" builtinId="9" hidden="1"/>
    <cellStyle name="Besuchter Hyperlink" xfId="35" builtinId="9" hidden="1"/>
    <cellStyle name="Besuchter Hyperlink" xfId="36" builtinId="9" hidden="1"/>
    <cellStyle name="Besuchter Hyperlink" xfId="37" builtinId="9" hidden="1"/>
    <cellStyle name="Besuchter Hyperlink" xfId="38" builtinId="9" hidden="1"/>
    <cellStyle name="Besuchter Hyperlink" xfId="39" builtinId="9" hidden="1"/>
    <cellStyle name="Besuchter Hyperlink" xfId="40" builtinId="9" hidden="1"/>
    <cellStyle name="Besuchter Hyperlink" xfId="41" builtinId="9" hidden="1"/>
    <cellStyle name="Besuchter Hyperlink" xfId="42" builtinId="9" hidden="1"/>
    <cellStyle name="Besuchter Hyperlink" xfId="43" builtinId="9" hidden="1"/>
    <cellStyle name="Besuchter Hyperlink" xfId="44" builtinId="9" hidden="1"/>
    <cellStyle name="Besuchter Hyperlink" xfId="45" builtinId="9" hidden="1"/>
    <cellStyle name="Besuchter Hyperlink" xfId="46" builtinId="9" hidden="1"/>
    <cellStyle name="Besuchter Hyperlink" xfId="47" builtinId="9" hidden="1"/>
    <cellStyle name="Besuchter Hyperlink" xfId="48" builtinId="9" hidden="1"/>
    <cellStyle name="Besuchter Hyperlink" xfId="49" builtinId="9" hidden="1"/>
    <cellStyle name="Besuchter Hyperlink" xfId="50" builtinId="9" hidden="1"/>
    <cellStyle name="Besuchter Hyperlink" xfId="51" builtinId="9" hidden="1"/>
    <cellStyle name="Besuchter Hyperlink" xfId="52" builtinId="9" hidden="1"/>
    <cellStyle name="Besuchter Hyperlink" xfId="53" builtinId="9" hidden="1"/>
    <cellStyle name="Besuchter Hyperlink" xfId="54" builtinId="9" hidden="1"/>
    <cellStyle name="Besuchter Hyperlink" xfId="55" builtinId="9" hidden="1"/>
    <cellStyle name="Besuchter Hyperlink" xfId="56" builtinId="9" hidden="1"/>
    <cellStyle name="Besuchter Hyperlink" xfId="57" builtinId="9" hidden="1"/>
    <cellStyle name="Besuchter Hyperlink" xfId="58" builtinId="9" hidden="1"/>
    <cellStyle name="Besuchter Hyperlink" xfId="59" builtinId="9" hidden="1"/>
    <cellStyle name="Besuchter Hyperlink" xfId="60" builtinId="9" hidden="1"/>
    <cellStyle name="Besuchter Hyperlink" xfId="61" builtinId="9" hidden="1"/>
    <cellStyle name="Besuchter Hyperlink" xfId="65" builtinId="9" hidden="1"/>
    <cellStyle name="Besuchter Hyperlink" xfId="66" builtinId="9" hidden="1"/>
    <cellStyle name="Besuchter Hyperlink" xfId="67" builtinId="9" hidden="1"/>
    <cellStyle name="Besuchter Hyperlink" xfId="68" builtinId="9" hidden="1"/>
    <cellStyle name="Besuchter Hyperlink" xfId="69" builtinId="9" hidden="1"/>
    <cellStyle name="Besuchter Hyperlink" xfId="70" builtinId="9" hidden="1"/>
    <cellStyle name="Besuchter Hyperlink" xfId="71" builtinId="9" hidden="1"/>
    <cellStyle name="Besuchter Hyperlink" xfId="72" builtinId="9" hidden="1"/>
    <cellStyle name="Besuchter Hyperlink" xfId="73" builtinId="9" hidden="1"/>
    <cellStyle name="Besuchter Hyperlink" xfId="74" builtinId="9" hidden="1"/>
    <cellStyle name="Besuchter Hyperlink" xfId="75" builtinId="9" hidden="1"/>
    <cellStyle name="Besuchter Hyperlink" xfId="76" builtinId="9" hidden="1"/>
    <cellStyle name="Besuchter Hyperlink" xfId="77" builtinId="9" hidden="1"/>
    <cellStyle name="Besuchter Hyperlink" xfId="78" builtinId="9" hidden="1"/>
    <cellStyle name="Besuchter Hyperlink" xfId="79" builtinId="9" hidden="1"/>
    <cellStyle name="Besuchter Hyperlink" xfId="80" builtinId="9" hidden="1"/>
    <cellStyle name="Besuchter Hyperlink" xfId="81" builtinId="9" hidden="1"/>
    <cellStyle name="Besuchter Hyperlink" xfId="82" builtinId="9" hidden="1"/>
    <cellStyle name="Besuchter Hyperlink" xfId="83" builtinId="9" hidden="1"/>
    <cellStyle name="Besuchter Hyperlink" xfId="84" builtinId="9" hidden="1"/>
    <cellStyle name="Besuchter Hyperlink" xfId="85" builtinId="9" hidden="1"/>
    <cellStyle name="Besuchter Hyperlink" xfId="86" builtinId="9" hidden="1"/>
    <cellStyle name="Besuchter Hyperlink" xfId="87" builtinId="9" hidden="1"/>
    <cellStyle name="Besuchter Hyperlink" xfId="88" builtinId="9" hidden="1"/>
    <cellStyle name="Besuchter Hyperlink" xfId="89" builtinId="9" hidden="1"/>
    <cellStyle name="Besuchter Hyperlink" xfId="90" builtinId="9" hidden="1"/>
    <cellStyle name="Besuchter Hyperlink" xfId="91" builtinId="9" hidden="1"/>
    <cellStyle name="Besuchter Hyperlink" xfId="92" builtinId="9" hidden="1"/>
    <cellStyle name="Besuchter Hyperlink" xfId="93" builtinId="9" hidden="1"/>
    <cellStyle name="Besuchter Hyperlink" xfId="94" builtinId="9" hidden="1"/>
    <cellStyle name="Besuchter Hyperlink" xfId="95" builtinId="9" hidden="1"/>
    <cellStyle name="Besuchter Hyperlink" xfId="96" builtinId="9" hidden="1"/>
    <cellStyle name="Besuchter Hyperlink" xfId="97" builtinId="9" hidden="1"/>
    <cellStyle name="Besuchter Hyperlink" xfId="98" builtinId="9" hidden="1"/>
    <cellStyle name="Besuchter Hyperlink" xfId="99" builtinId="9" hidden="1"/>
    <cellStyle name="Besuchter Hyperlink" xfId="100" builtinId="9" hidden="1"/>
    <cellStyle name="Besuchter Hyperlink" xfId="101" builtinId="9" hidden="1"/>
    <cellStyle name="Besuchter Hyperlink" xfId="102" builtinId="9" hidden="1"/>
    <cellStyle name="Besuchter Hyperlink" xfId="103" builtinId="9" hidden="1"/>
    <cellStyle name="Besuchter Hyperlink" xfId="104" builtinId="9" hidden="1"/>
    <cellStyle name="Besuchter Hyperlink" xfId="105" builtinId="9" hidden="1"/>
    <cellStyle name="Besuchter Hyperlink" xfId="106" builtinId="9" hidden="1"/>
    <cellStyle name="Besuchter Hyperlink" xfId="107" builtinId="9" hidden="1"/>
    <cellStyle name="Besuchter Hyperlink" xfId="108" builtinId="9" hidden="1"/>
    <cellStyle name="Besuchter Hyperlink" xfId="109" builtinId="9" hidden="1"/>
    <cellStyle name="Besuchter Hyperlink" xfId="110" builtinId="9" hidden="1"/>
    <cellStyle name="Besuchter Hyperlink" xfId="111" builtinId="9" hidden="1"/>
    <cellStyle name="Besuchter Hyperlink" xfId="112" builtinId="9" hidden="1"/>
    <cellStyle name="Besuchter Hyperlink" xfId="113" builtinId="9" hidden="1"/>
    <cellStyle name="Besuchter Hyperlink" xfId="114" builtinId="9" hidden="1"/>
    <cellStyle name="Besuchter Hyperlink" xfId="115" builtinId="9" hidden="1"/>
    <cellStyle name="Besuchter Hyperlink" xfId="116" builtinId="9" hidden="1"/>
    <cellStyle name="Besuchter Hyperlink" xfId="117" builtinId="9" hidden="1"/>
    <cellStyle name="Besuchter Hyperlink" xfId="118" builtinId="9" hidden="1"/>
    <cellStyle name="Besuchter Hyperlink" xfId="119" builtinId="9" hidden="1"/>
    <cellStyle name="Besuchter Hyperlink" xfId="120" builtinId="9" hidden="1"/>
    <cellStyle name="Besuchter Hyperlink" xfId="121" builtinId="9" hidden="1"/>
    <cellStyle name="Besuchter Hyperlink" xfId="122" builtinId="9" hidden="1"/>
    <cellStyle name="Besuchter Hyperlink" xfId="123" builtinId="9" hidden="1"/>
    <cellStyle name="Besuchter Hyperlink" xfId="124" builtinId="9" hidden="1"/>
    <cellStyle name="Besuchter Hyperlink" xfId="125" builtinId="9" hidden="1"/>
    <cellStyle name="Besuchter Hyperlink" xfId="126" builtinId="9" hidden="1"/>
    <cellStyle name="Besuchter Hyperlink" xfId="127" builtinId="9" hidden="1"/>
    <cellStyle name="Besuchter Hyperlink" xfId="128" builtinId="9" hidden="1"/>
    <cellStyle name="Besuchter Hyperlink" xfId="129" builtinId="9" hidden="1"/>
    <cellStyle name="Besuchter Hyperlink" xfId="130" builtinId="9" hidden="1"/>
    <cellStyle name="Besuchter Hyperlink" xfId="131" builtinId="9" hidden="1"/>
    <cellStyle name="Besuchter Hyperlink" xfId="132" builtinId="9" hidden="1"/>
    <cellStyle name="Besuchter Hyperlink" xfId="133" builtinId="9" hidden="1"/>
    <cellStyle name="Besuchter Hyperlink" xfId="134" builtinId="9" hidden="1"/>
    <cellStyle name="Besuchter Hyperlink" xfId="135" builtinId="9" hidden="1"/>
    <cellStyle name="Besuchter Hyperlink" xfId="136" builtinId="9" hidden="1"/>
    <cellStyle name="Besuchter Hyperlink" xfId="137" builtinId="9" hidden="1"/>
    <cellStyle name="Besuchter Hyperlink" xfId="138" builtinId="9" hidden="1"/>
    <cellStyle name="Besuchter Hyperlink" xfId="139" builtinId="9" hidden="1"/>
    <cellStyle name="Besuchter Hyperlink" xfId="140" builtinId="9" hidden="1"/>
    <cellStyle name="Besuchter Hyperlink" xfId="141" builtinId="9" hidden="1"/>
    <cellStyle name="Besuchter Hyperlink" xfId="142" builtinId="9" hidden="1"/>
    <cellStyle name="Besuchter Hyperlink" xfId="143" builtinId="9" hidden="1"/>
    <cellStyle name="Besuchter Hyperlink" xfId="144" builtinId="9" hidden="1"/>
    <cellStyle name="Besuchter Hyperlink" xfId="145" builtinId="9" hidden="1"/>
    <cellStyle name="Besuchter Hyperlink" xfId="146" builtinId="9" hidden="1"/>
    <cellStyle name="Besuchter Hyperlink" xfId="147" builtinId="9" hidden="1"/>
    <cellStyle name="Besuchter Hyperlink" xfId="148" builtinId="9" hidden="1"/>
    <cellStyle name="Besuchter Hyperlink" xfId="149" builtinId="9" hidden="1"/>
    <cellStyle name="Besuchter Hyperlink" xfId="150" builtinId="9" hidden="1"/>
    <cellStyle name="Besuchter Hyperlink" xfId="151" builtinId="9" hidden="1"/>
    <cellStyle name="Besuchter Hyperlink" xfId="152" builtinId="9" hidden="1"/>
    <cellStyle name="Besuchter Hyperlink" xfId="153" builtinId="9" hidden="1"/>
    <cellStyle name="Hyperlink" xfId="2" builtinId="8"/>
    <cellStyle name="Komma" xfId="1" builtinId="3"/>
    <cellStyle name="Normal 2" xfId="8"/>
    <cellStyle name="Prozent" xfId="3" builtinId="5"/>
    <cellStyle name="Standard" xfId="0" builtinId="0"/>
    <cellStyle name="Standard 2" xfId="6"/>
    <cellStyle name="Standard 2 2" xfId="62"/>
    <cellStyle name="Standard 3" xfId="7"/>
    <cellStyle name="Standard 4" xfId="9"/>
    <cellStyle name="Standard 5" xfId="64"/>
    <cellStyle name="Standard 6" xfId="10"/>
    <cellStyle name="Standard 7" xfId="63"/>
    <cellStyle name="Standard_post_gb06_kennzahlen_06h-fd" xfId="4"/>
    <cellStyle name="Standard_post_gb06_zahlenspiegel_fussnoten_04a_r" xfId="5"/>
  </cellStyles>
  <dxfs count="3149">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Verteilung%20d.%20Wertsch&#246;pfung"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teilung d"/>
    </sheetNames>
    <sheetDataSet>
      <sheetData sheetId="0"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tabSelected="1" showRuler="0" zoomScaleNormal="100" workbookViewId="0"/>
  </sheetViews>
  <sheetFormatPr baseColWidth="10" defaultColWidth="11.42578125" defaultRowHeight="12.75"/>
  <cols>
    <col min="1" max="1" width="3.140625" style="121" customWidth="1"/>
    <col min="2" max="2" width="3.42578125" style="121" customWidth="1"/>
    <col min="3" max="3" width="4.42578125" customWidth="1"/>
  </cols>
  <sheetData>
    <row r="1" spans="1:14" ht="18.75">
      <c r="A1" s="118" t="s">
        <v>0</v>
      </c>
      <c r="B1" s="118"/>
      <c r="L1" s="5"/>
      <c r="M1" s="303"/>
    </row>
    <row r="2" spans="1:14" ht="18.75">
      <c r="A2" s="118"/>
      <c r="B2" s="118"/>
    </row>
    <row r="3" spans="1:14">
      <c r="I3" s="5"/>
      <c r="J3" s="5"/>
      <c r="K3" s="5"/>
      <c r="L3" s="5"/>
      <c r="M3" s="5"/>
      <c r="N3" s="5"/>
    </row>
    <row r="4" spans="1:14" ht="15.75">
      <c r="A4" s="114" t="s">
        <v>1</v>
      </c>
      <c r="B4" s="114"/>
    </row>
    <row r="5" spans="1:14">
      <c r="A5"/>
      <c r="B5"/>
    </row>
    <row r="6" spans="1:14">
      <c r="A6" s="320"/>
      <c r="B6" s="98" t="s">
        <v>2</v>
      </c>
    </row>
    <row r="7" spans="1:14">
      <c r="A7" s="320"/>
      <c r="B7" s="98" t="s">
        <v>3</v>
      </c>
    </row>
    <row r="8" spans="1:14">
      <c r="A8" s="320"/>
      <c r="B8" s="98" t="s">
        <v>4</v>
      </c>
    </row>
    <row r="9" spans="1:14">
      <c r="A9" s="320"/>
      <c r="B9" s="98" t="s">
        <v>5</v>
      </c>
    </row>
    <row r="10" spans="1:14">
      <c r="A10" s="320"/>
      <c r="B10" s="98" t="s">
        <v>6</v>
      </c>
    </row>
    <row r="11" spans="1:14">
      <c r="A11" s="120"/>
      <c r="B11" s="120"/>
    </row>
    <row r="12" spans="1:14" ht="15.75">
      <c r="A12" s="114" t="s">
        <v>7</v>
      </c>
      <c r="B12" s="114"/>
      <c r="C12" s="98"/>
    </row>
    <row r="13" spans="1:14" ht="15.75">
      <c r="A13" s="114"/>
      <c r="B13" s="114"/>
      <c r="C13" s="98"/>
    </row>
    <row r="14" spans="1:14">
      <c r="B14" s="2" t="s">
        <v>8</v>
      </c>
      <c r="C14" s="98"/>
    </row>
    <row r="15" spans="1:14">
      <c r="C15" s="98" t="s">
        <v>9</v>
      </c>
    </row>
    <row r="16" spans="1:14">
      <c r="C16" s="117" t="s">
        <v>10</v>
      </c>
    </row>
    <row r="17" spans="2:3">
      <c r="C17" s="117" t="s">
        <v>11</v>
      </c>
    </row>
    <row r="18" spans="2:3">
      <c r="C18" s="98" t="s">
        <v>12</v>
      </c>
    </row>
    <row r="19" spans="2:3">
      <c r="B19" s="2" t="s">
        <v>13</v>
      </c>
      <c r="C19" s="98"/>
    </row>
    <row r="20" spans="2:3">
      <c r="C20" s="98" t="s">
        <v>14</v>
      </c>
    </row>
    <row r="21" spans="2:3">
      <c r="C21" s="98" t="s">
        <v>15</v>
      </c>
    </row>
    <row r="22" spans="2:3">
      <c r="B22" s="2" t="s">
        <v>16</v>
      </c>
      <c r="C22" s="98"/>
    </row>
    <row r="23" spans="2:3">
      <c r="B23" s="65"/>
      <c r="C23" s="98" t="s">
        <v>17</v>
      </c>
    </row>
    <row r="24" spans="2:3">
      <c r="C24" s="98" t="s">
        <v>18</v>
      </c>
    </row>
    <row r="25" spans="2:3">
      <c r="C25" s="98" t="s">
        <v>19</v>
      </c>
    </row>
    <row r="26" spans="2:3">
      <c r="C26" s="98" t="s">
        <v>20</v>
      </c>
    </row>
    <row r="27" spans="2:3">
      <c r="C27" s="98" t="s">
        <v>21</v>
      </c>
    </row>
    <row r="28" spans="2:3">
      <c r="C28" s="98" t="s">
        <v>22</v>
      </c>
    </row>
    <row r="29" spans="2:3">
      <c r="C29" s="98" t="s">
        <v>23</v>
      </c>
    </row>
    <row r="30" spans="2:3">
      <c r="C30" s="98" t="s">
        <v>24</v>
      </c>
    </row>
    <row r="31" spans="2:3">
      <c r="B31" s="2" t="s">
        <v>25</v>
      </c>
    </row>
    <row r="32" spans="2:3">
      <c r="B32" s="65"/>
      <c r="C32" s="98" t="s">
        <v>26</v>
      </c>
    </row>
    <row r="33" spans="2:8">
      <c r="C33" s="98" t="s">
        <v>27</v>
      </c>
    </row>
    <row r="34" spans="2:8">
      <c r="C34" s="98" t="s">
        <v>28</v>
      </c>
    </row>
    <row r="35" spans="2:8">
      <c r="C35" s="98" t="s">
        <v>29</v>
      </c>
    </row>
    <row r="36" spans="2:8">
      <c r="C36" s="98" t="s">
        <v>30</v>
      </c>
    </row>
    <row r="37" spans="2:8">
      <c r="B37" s="65"/>
      <c r="C37" s="98" t="s">
        <v>31</v>
      </c>
    </row>
    <row r="38" spans="2:8">
      <c r="C38" s="98" t="s">
        <v>32</v>
      </c>
    </row>
    <row r="39" spans="2:8">
      <c r="C39" s="100" t="s">
        <v>33</v>
      </c>
    </row>
    <row r="40" spans="2:8">
      <c r="C40" s="98" t="s">
        <v>34</v>
      </c>
    </row>
    <row r="41" spans="2:8">
      <c r="C41" s="98" t="s">
        <v>35</v>
      </c>
    </row>
    <row r="42" spans="2:8">
      <c r="C42" s="98" t="s">
        <v>36</v>
      </c>
    </row>
    <row r="43" spans="2:8">
      <c r="C43" s="98" t="s">
        <v>37</v>
      </c>
    </row>
    <row r="44" spans="2:8">
      <c r="C44" s="98" t="s">
        <v>38</v>
      </c>
    </row>
    <row r="45" spans="2:8">
      <c r="B45" s="65"/>
      <c r="C45" s="98" t="s">
        <v>39</v>
      </c>
    </row>
    <row r="46" spans="2:8">
      <c r="C46" s="98" t="s">
        <v>40</v>
      </c>
    </row>
    <row r="47" spans="2:8">
      <c r="C47" s="98" t="s">
        <v>41</v>
      </c>
      <c r="G47" s="5"/>
      <c r="H47" s="5"/>
    </row>
    <row r="48" spans="2:8">
      <c r="C48" s="98" t="s">
        <v>42</v>
      </c>
    </row>
    <row r="49" spans="1:7">
      <c r="B49" s="2" t="s">
        <v>43</v>
      </c>
    </row>
    <row r="50" spans="1:7">
      <c r="B50" s="5"/>
      <c r="C50" s="117" t="s">
        <v>44</v>
      </c>
      <c r="D50" s="5"/>
    </row>
    <row r="51" spans="1:7">
      <c r="B51" s="5"/>
      <c r="C51" s="98" t="s">
        <v>45</v>
      </c>
      <c r="D51" s="5"/>
    </row>
    <row r="52" spans="1:7">
      <c r="A52" s="2"/>
      <c r="B52" s="5"/>
      <c r="C52" s="98" t="s">
        <v>46</v>
      </c>
      <c r="D52" s="5"/>
    </row>
    <row r="53" spans="1:7">
      <c r="A53" s="2"/>
      <c r="B53" s="5"/>
      <c r="C53" s="98" t="s">
        <v>47</v>
      </c>
      <c r="D53" s="5"/>
    </row>
    <row r="54" spans="1:7">
      <c r="A54" s="2"/>
      <c r="B54" s="2" t="s">
        <v>48</v>
      </c>
      <c r="D54" s="98"/>
    </row>
    <row r="55" spans="1:7">
      <c r="B55"/>
      <c r="C55" s="98" t="s">
        <v>49</v>
      </c>
    </row>
    <row r="56" spans="1:7">
      <c r="C56" s="98" t="s">
        <v>50</v>
      </c>
    </row>
    <row r="57" spans="1:7">
      <c r="C57" s="98" t="s">
        <v>51</v>
      </c>
    </row>
    <row r="58" spans="1:7">
      <c r="C58" s="98" t="s">
        <v>52</v>
      </c>
    </row>
    <row r="59" spans="1:7">
      <c r="B59" s="4"/>
      <c r="C59" s="5"/>
      <c r="D59" s="5"/>
      <c r="E59" s="5"/>
      <c r="F59" s="5"/>
      <c r="G59" s="5"/>
    </row>
    <row r="60" spans="1:7">
      <c r="B60" s="4"/>
      <c r="C60" s="5"/>
      <c r="D60" s="5"/>
      <c r="E60" s="5"/>
      <c r="F60" s="5"/>
      <c r="G60" s="5"/>
    </row>
    <row r="61" spans="1:7">
      <c r="B61" s="4"/>
      <c r="C61" s="5"/>
      <c r="D61" s="5"/>
      <c r="E61" s="5"/>
      <c r="F61" s="5"/>
      <c r="G61" s="5"/>
    </row>
    <row r="62" spans="1:7">
      <c r="B62" s="65"/>
      <c r="C62" s="5"/>
      <c r="D62" s="5"/>
      <c r="E62" s="5"/>
      <c r="F62" s="5"/>
      <c r="G62" s="5"/>
    </row>
    <row r="63" spans="1:7">
      <c r="B63" s="4"/>
      <c r="C63" s="5"/>
      <c r="D63" s="5"/>
      <c r="E63" s="5"/>
      <c r="F63" s="5"/>
      <c r="G63" s="5"/>
    </row>
    <row r="64" spans="1:7">
      <c r="B64" s="65"/>
      <c r="C64" s="5"/>
      <c r="D64" s="5"/>
      <c r="E64" s="5"/>
      <c r="F64" s="5"/>
      <c r="G64" s="5"/>
    </row>
    <row r="65" spans="2:7">
      <c r="B65" s="65"/>
      <c r="C65" s="5"/>
      <c r="D65" s="5"/>
      <c r="E65" s="5"/>
      <c r="F65" s="5"/>
      <c r="G65" s="5"/>
    </row>
    <row r="66" spans="2:7">
      <c r="B66" s="4"/>
      <c r="C66" s="5"/>
      <c r="D66" s="5"/>
      <c r="E66" s="5"/>
      <c r="F66" s="5"/>
      <c r="G66" s="5"/>
    </row>
  </sheetData>
  <phoneticPr fontId="14" type="noConversion"/>
  <hyperlinks>
    <hyperlink ref="C30" location="'Quote di mercato'!A1" display="Marktanteile"/>
    <hyperlink ref="C34" location="'Personale in formazione'!A1" display="Lernpersonal"/>
    <hyperlink ref="C35" location="'Nuove leve'!A1" display="Nachwuchskräfte"/>
    <hyperlink ref="C46" location="'Soddisfazione del personale'!A1" display="Personalzufriedenheit"/>
    <hyperlink ref="C15" location="'Risultato'!A1" display="Finanzielles Ergebnis Konzern und Segmente"/>
    <hyperlink ref="C16" location="'Finanziamento'!A1" display="Finanzierung"/>
    <hyperlink ref="C20" location="'Volumi'!A1" display="Mengenentwicklung in den Segmenten und Bereichen"/>
    <hyperlink ref="C17" location="'Cash flow e investimenti'!A1" display="Cashflow und Investitionen"/>
    <hyperlink ref="C32" location="'Organico'!A1" display="Personalbestand"/>
    <hyperlink ref="C28" location="'Uffici postali'!A1" display="Poststellen"/>
    <hyperlink ref="C18" location="'Valore del marchio'!A1" display="Markenwert"/>
    <hyperlink ref="C33" location="'Fluttuazione del personale'!A1" display="Personalfluktuation"/>
    <hyperlink ref="C47" location="'Motivazione e impegno'!A1" display="Motivation und Engagement"/>
    <hyperlink ref="C57" location="'Posti di lavoro nelle regioni'!A1" display="Arbeitsplätze in Regionen (Kantonele Verteilung, Randregionen)"/>
    <hyperlink ref="C43" location="'Demografia'!A1" display="Demographie (Altersverteilung)"/>
    <hyperlink ref="C44" location="'Tempo parziale'!A1" display="Teilzeit"/>
    <hyperlink ref="C55" location="'Beneficenza e sponsoring'!A1" display="Wohltätigkeit und Sponsoring"/>
    <hyperlink ref="C58" location="'Distribuzione valore aggiunto'!A1" display="Verteilung der Wertschöpfung"/>
    <hyperlink ref="C48" location="'Mercato del lavoro'!A1" display="Arbeitsmarktzentrum"/>
    <hyperlink ref="C45" location="'Gestione della salute'!A1" display="Gesundheitsmanagement (Unfälle, Krankheits- und unfallbedingte Aussetztage)"/>
    <hyperlink ref="C37" location="'Indennità'!A1" display="Entschädigungen"/>
    <hyperlink ref="C56" location="'Violazioni della legge'!A1" display="Gesetzesverstösse"/>
    <hyperlink ref="C38" location="'Cassa pensioni'!A1" display="Pensionskasse"/>
    <hyperlink ref="C41" location="'Plurilinguismo'!A1" display="Sprachenvielfalt"/>
    <hyperlink ref="C42" location="'Nazionalità'!A1" display="Nationalitäten"/>
    <hyperlink ref="C39" location="'Distribuzione per genere'!A1" display="Geschlechterverteilung"/>
    <hyperlink ref="C40" location="'Donne nel management'!A1" display="Frauenanteil im Management"/>
    <hyperlink ref="B7" location="'Contenuto del rapporto'!A1" display="Grundsätze zur Bestimmung der Berichtsinhalte"/>
    <hyperlink ref="B8" location="'Qualità del rapporto'!A1" display="Grundsätze zur Berichtsqualität"/>
    <hyperlink ref="B9" location="Grundsatz_zur_Berichtsabgrenzung" display="Grundsatz zur Berichtsabgrenzung"/>
    <hyperlink ref="B10" location="Publikationsrhythmus" display="Publikationsrhythmus"/>
    <hyperlink ref="B6" location="'Principi'!A1" display="Grundsätze und Prinzipien der integrierten Berichterstattung"/>
    <hyperlink ref="C36" location="'Rapporti d’impiego'!A1" display="Anstellungsverhältnisse"/>
    <hyperlink ref="C24" location="'Confronto dei prezzi'!A1" display="Preisvergleich (Briefpreisindex, Paketpreisindex)"/>
    <hyperlink ref="C23" location="'Soddisfazione dei clienti'!A1" display="Kundenzufriedenheit"/>
    <hyperlink ref="C25" location="'Tempi di consegna'!A1" display="Laufzeiten Briefe und Pakete"/>
    <hyperlink ref="C26" location="'Trattamento ricev. di pagamento'!A1" display="Taggerechte Verarbeitung der Zahlungsbelege (PostFinance)"/>
    <hyperlink ref="C29" location="'Capillarità dei punti accesso'!A1" display="Dichte der Netzzugangspunkte (Ländervergleich)"/>
    <hyperlink ref="C21" location="'Volume traffico dei pagamenti'!A1" display="Volumen des Zahlungsverkehrs"/>
    <hyperlink ref="C27" location="'Tempi di attesa allo sportello'!A1" display="Wartezeiten am Schalter"/>
    <hyperlink ref="C50" location="'Fabbisogno energetico'!A1" display="Direkter und indirekter Energiebedarf"/>
    <hyperlink ref="C51" location="'Carta, acqua, rifiuti'!A1" display="Papier Wasser Abfall"/>
    <hyperlink ref="C52" location="'Impatto climatico'!A1" display="Klimabelastung"/>
    <hyperlink ref="C53" location="'Inquinanti atmosferici'!A1" display="Luftschadstoffe"/>
  </hyperlinks>
  <pageMargins left="0.78740157499999996" right="0.78740157499999996" top="0.984251969" bottom="0.984251969" header="0.5" footer="0.5"/>
  <pageSetup paperSize="9" orientation="portrait"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22"/>
  <sheetViews>
    <sheetView showRuler="0" workbookViewId="0">
      <selection activeCell="E5" sqref="E5"/>
    </sheetView>
  </sheetViews>
  <sheetFormatPr baseColWidth="10" defaultColWidth="10.7109375" defaultRowHeight="12.75"/>
  <cols>
    <col min="1" max="1" width="40.42578125" style="5" customWidth="1"/>
    <col min="2" max="2" width="8.42578125" style="5" bestFit="1" customWidth="1"/>
    <col min="3" max="3" width="8.140625" style="8" bestFit="1" customWidth="1"/>
    <col min="4" max="4" width="12.28515625" style="8" customWidth="1"/>
    <col min="5" max="5" width="11.42578125" style="8" customWidth="1"/>
    <col min="6" max="8" width="10.7109375" style="8" customWidth="1"/>
    <col min="9" max="9" width="11.42578125" style="8" customWidth="1"/>
    <col min="10" max="10" width="10.7109375" style="8"/>
    <col min="11" max="16384" width="10.7109375" style="5"/>
  </cols>
  <sheetData>
    <row r="1" spans="1:14">
      <c r="A1" s="97" t="s">
        <v>491</v>
      </c>
      <c r="C1" s="5"/>
      <c r="D1" s="5"/>
      <c r="E1" s="5"/>
      <c r="F1" s="5"/>
      <c r="G1" s="5"/>
      <c r="H1" s="5"/>
      <c r="I1" s="5"/>
      <c r="J1" s="5"/>
    </row>
    <row r="2" spans="1:14">
      <c r="A2" s="97"/>
      <c r="C2" s="5"/>
      <c r="D2" s="5"/>
      <c r="E2" s="5"/>
      <c r="F2" s="5"/>
      <c r="G2" s="5"/>
      <c r="H2" s="5"/>
      <c r="I2" s="5"/>
      <c r="J2" s="5"/>
    </row>
    <row r="3" spans="1:14">
      <c r="A3" s="4" t="s">
        <v>492</v>
      </c>
      <c r="C3" t="s">
        <v>493</v>
      </c>
      <c r="D3" s="5" t="s">
        <v>494</v>
      </c>
      <c r="E3" s="24">
        <v>2013</v>
      </c>
      <c r="F3" s="24">
        <v>2012</v>
      </c>
      <c r="G3" s="4">
        <v>2011</v>
      </c>
      <c r="H3" s="4">
        <v>2010</v>
      </c>
      <c r="I3" s="4">
        <v>2009</v>
      </c>
      <c r="J3" s="4">
        <v>2008</v>
      </c>
      <c r="K3" s="4">
        <v>2007</v>
      </c>
      <c r="L3" s="4">
        <v>2006</v>
      </c>
      <c r="M3" s="4">
        <v>2005</v>
      </c>
    </row>
    <row r="4" spans="1:14">
      <c r="A4" s="4"/>
      <c r="C4" s="110"/>
      <c r="G4" s="4"/>
      <c r="H4" s="4"/>
      <c r="I4" s="4"/>
      <c r="J4" s="4"/>
      <c r="K4" s="4"/>
      <c r="L4" s="4"/>
      <c r="M4" s="4"/>
    </row>
    <row r="5" spans="1:14">
      <c r="A5" s="5" t="s">
        <v>495</v>
      </c>
      <c r="B5" s="5" t="s">
        <v>496</v>
      </c>
      <c r="C5" s="8">
        <v>1</v>
      </c>
      <c r="D5" s="8">
        <v>2.8</v>
      </c>
      <c r="E5" s="8">
        <v>-367</v>
      </c>
      <c r="F5" s="202">
        <v>13424</v>
      </c>
      <c r="G5" s="71">
        <v>965</v>
      </c>
      <c r="H5" s="71">
        <v>931</v>
      </c>
      <c r="I5" s="63">
        <v>824</v>
      </c>
      <c r="J5" s="5">
        <v>977</v>
      </c>
      <c r="K5" s="5">
        <v>938</v>
      </c>
      <c r="L5" s="8" t="s">
        <v>497</v>
      </c>
      <c r="M5" s="8" t="s">
        <v>498</v>
      </c>
    </row>
    <row r="6" spans="1:14">
      <c r="A6" s="5" t="s">
        <v>499</v>
      </c>
      <c r="B6" s="5" t="s">
        <v>500</v>
      </c>
      <c r="D6" s="8">
        <v>2.8</v>
      </c>
      <c r="E6" s="8">
        <v>453</v>
      </c>
      <c r="F6" s="202">
        <v>443</v>
      </c>
      <c r="G6" s="71">
        <v>429</v>
      </c>
      <c r="H6" s="71">
        <v>364</v>
      </c>
      <c r="I6" s="63">
        <v>431</v>
      </c>
      <c r="J6" s="5">
        <v>516</v>
      </c>
      <c r="K6" s="5">
        <v>644</v>
      </c>
      <c r="L6" s="5">
        <v>540</v>
      </c>
      <c r="M6" s="5">
        <v>347</v>
      </c>
    </row>
    <row r="7" spans="1:14">
      <c r="A7" s="5" t="s">
        <v>501</v>
      </c>
      <c r="B7" s="5" t="s">
        <v>502</v>
      </c>
      <c r="D7" s="8">
        <v>2.8</v>
      </c>
      <c r="E7" s="8">
        <v>364</v>
      </c>
      <c r="F7" s="202">
        <v>228</v>
      </c>
      <c r="G7" s="71">
        <v>239</v>
      </c>
      <c r="H7" s="71">
        <v>176</v>
      </c>
      <c r="I7" s="63">
        <v>270</v>
      </c>
      <c r="J7" s="5">
        <v>326</v>
      </c>
      <c r="K7" s="5">
        <v>322</v>
      </c>
      <c r="L7" s="5">
        <v>195</v>
      </c>
      <c r="M7" s="5">
        <v>176</v>
      </c>
    </row>
    <row r="8" spans="1:14">
      <c r="A8" s="5" t="s">
        <v>503</v>
      </c>
      <c r="B8" s="5" t="s">
        <v>504</v>
      </c>
      <c r="D8" s="8">
        <v>2.8</v>
      </c>
      <c r="E8" s="8" t="s">
        <v>505</v>
      </c>
      <c r="F8" s="202">
        <v>162</v>
      </c>
      <c r="G8" s="71">
        <v>168</v>
      </c>
      <c r="H8" s="71">
        <v>163</v>
      </c>
      <c r="I8" s="63">
        <v>109</v>
      </c>
      <c r="J8" s="5">
        <v>147</v>
      </c>
      <c r="K8" s="5">
        <v>281</v>
      </c>
      <c r="L8" s="5">
        <v>310</v>
      </c>
      <c r="M8" s="5">
        <v>153</v>
      </c>
    </row>
    <row r="9" spans="1:14">
      <c r="A9" s="168" t="s">
        <v>506</v>
      </c>
      <c r="B9" s="5" t="s">
        <v>507</v>
      </c>
      <c r="D9" s="8">
        <v>2.8</v>
      </c>
      <c r="E9" s="8">
        <v>48</v>
      </c>
      <c r="F9" s="202">
        <v>19</v>
      </c>
      <c r="G9" s="71">
        <v>11</v>
      </c>
      <c r="H9" s="71">
        <v>0</v>
      </c>
      <c r="I9" s="63">
        <v>0</v>
      </c>
      <c r="J9" s="71">
        <v>0</v>
      </c>
      <c r="K9" s="71">
        <v>0</v>
      </c>
      <c r="L9" s="71">
        <v>0</v>
      </c>
      <c r="M9" s="71">
        <v>0</v>
      </c>
    </row>
    <row r="10" spans="1:14">
      <c r="A10" s="5" t="s">
        <v>508</v>
      </c>
      <c r="B10" s="5" t="s">
        <v>509</v>
      </c>
      <c r="D10" s="8">
        <v>2.8</v>
      </c>
      <c r="E10" s="8">
        <v>41</v>
      </c>
      <c r="F10" s="202">
        <v>34</v>
      </c>
      <c r="G10" s="71">
        <v>11</v>
      </c>
      <c r="H10" s="71">
        <v>25</v>
      </c>
      <c r="I10" s="63">
        <v>52</v>
      </c>
      <c r="J10" s="5">
        <v>43</v>
      </c>
      <c r="K10" s="5">
        <v>41</v>
      </c>
      <c r="L10" s="5">
        <v>35</v>
      </c>
      <c r="M10" s="5">
        <v>18</v>
      </c>
    </row>
    <row r="11" spans="1:14">
      <c r="A11" s="5" t="s">
        <v>510</v>
      </c>
      <c r="B11" s="5" t="s">
        <v>511</v>
      </c>
      <c r="D11" s="8">
        <v>2.8</v>
      </c>
      <c r="E11" s="8">
        <v>100</v>
      </c>
      <c r="F11" s="202">
        <v>100</v>
      </c>
      <c r="G11" s="71">
        <v>100</v>
      </c>
      <c r="H11" s="71">
        <v>100</v>
      </c>
      <c r="I11" s="63">
        <v>100</v>
      </c>
      <c r="J11" s="5">
        <v>100</v>
      </c>
      <c r="K11" s="5">
        <v>100</v>
      </c>
      <c r="L11" s="5">
        <v>100</v>
      </c>
      <c r="M11" s="5">
        <v>100</v>
      </c>
    </row>
    <row r="12" spans="1:14">
      <c r="A12" s="51"/>
      <c r="J12" s="81"/>
      <c r="K12" s="8"/>
      <c r="L12" s="8"/>
      <c r="M12" s="8"/>
      <c r="N12" s="8"/>
    </row>
    <row r="14" spans="1:14" ht="14.25">
      <c r="A14" s="30" t="s">
        <v>512</v>
      </c>
    </row>
    <row r="16" spans="1:14">
      <c r="A16" s="15"/>
    </row>
    <row r="18" spans="1:26">
      <c r="A18" s="4"/>
      <c r="K18" s="8"/>
      <c r="L18" s="8"/>
      <c r="M18" s="8"/>
      <c r="N18" s="8"/>
    </row>
    <row r="20" spans="1:26" ht="15">
      <c r="O20" s="80"/>
      <c r="U20" s="47"/>
      <c r="V20" s="47"/>
      <c r="W20" s="47"/>
      <c r="X20" s="47"/>
      <c r="Y20" s="47"/>
      <c r="Z20" s="47"/>
    </row>
    <row r="21" spans="1:26">
      <c r="O21" s="47"/>
    </row>
    <row r="22" spans="1:26">
      <c r="K22" s="8"/>
      <c r="L22" s="8"/>
      <c r="M22" s="8"/>
      <c r="N22" s="8"/>
      <c r="O22" s="47"/>
      <c r="P22" s="47"/>
    </row>
  </sheetData>
  <phoneticPr fontId="14" type="noConversion"/>
  <conditionalFormatting sqref="J9:M9 I5:I11 F5:F11">
    <cfRule type="cellIs" dxfId="3039" priority="661" stopIfTrue="1" operator="equal">
      <formula>"-"</formula>
    </cfRule>
  </conditionalFormatting>
  <conditionalFormatting sqref="F5:H11">
    <cfRule type="cellIs" dxfId="3038" priority="659" stopIfTrue="1" operator="equal">
      <formula>"-"</formula>
    </cfRule>
    <cfRule type="containsText" dxfId="3037" priority="660" stopIfTrue="1" operator="containsText" text="leer">
      <formula>NOT(ISERROR(SEARCH("leer",F5)))</formula>
    </cfRule>
  </conditionalFormatting>
  <hyperlinks>
    <hyperlink ref="A1" location="'Indice'!A1" display="zurück"/>
  </hyperlinks>
  <pageMargins left="0.79000000000000015" right="0.79000000000000015" top="0.98" bottom="0.98" header="0.51" footer="0.51"/>
  <pageSetup paperSize="9" orientation="portrait" horizontalDpi="4294967292" verticalDpi="4294967292"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16"/>
  <sheetViews>
    <sheetView showRuler="0" workbookViewId="0">
      <selection activeCell="E5" sqref="E5"/>
    </sheetView>
  </sheetViews>
  <sheetFormatPr baseColWidth="10" defaultColWidth="10.7109375" defaultRowHeight="12.75"/>
  <cols>
    <col min="1" max="1" width="44" style="5" customWidth="1"/>
    <col min="2" max="2" width="8.42578125" style="5" bestFit="1" customWidth="1"/>
    <col min="3" max="3" width="8.28515625" style="8" bestFit="1" customWidth="1"/>
    <col min="4" max="4" width="12.28515625" style="8" customWidth="1"/>
    <col min="5" max="10" width="10.7109375" style="8" customWidth="1"/>
    <col min="11" max="14" width="10.7109375" style="5" customWidth="1"/>
    <col min="15" max="16384" width="10.7109375" style="5"/>
  </cols>
  <sheetData>
    <row r="1" spans="1:26">
      <c r="A1" s="97" t="s">
        <v>513</v>
      </c>
      <c r="C1" s="5"/>
      <c r="D1" s="5"/>
      <c r="E1" s="5"/>
      <c r="F1" s="5"/>
      <c r="G1" s="5"/>
      <c r="H1" s="5"/>
      <c r="I1" s="5"/>
      <c r="J1" s="5"/>
    </row>
    <row r="2" spans="1:26">
      <c r="A2" s="97"/>
      <c r="C2" s="5"/>
      <c r="D2" s="5"/>
      <c r="E2" s="5"/>
      <c r="F2" s="5"/>
      <c r="G2" s="5"/>
      <c r="H2" s="5"/>
      <c r="I2" s="5"/>
      <c r="J2" s="5"/>
    </row>
    <row r="3" spans="1:26">
      <c r="A3" s="4" t="s">
        <v>514</v>
      </c>
      <c r="C3" t="s">
        <v>515</v>
      </c>
      <c r="D3" s="5" t="s">
        <v>516</v>
      </c>
      <c r="E3" s="4">
        <v>2013</v>
      </c>
      <c r="F3" s="4">
        <v>2012</v>
      </c>
      <c r="G3" s="4">
        <v>2011</v>
      </c>
      <c r="H3" s="4">
        <v>2010</v>
      </c>
      <c r="I3" s="4">
        <v>2009</v>
      </c>
      <c r="J3" s="4">
        <v>2008</v>
      </c>
      <c r="K3" s="4">
        <v>2007</v>
      </c>
      <c r="L3" s="4">
        <v>2006</v>
      </c>
      <c r="M3" s="4">
        <v>2005</v>
      </c>
      <c r="N3" s="4">
        <v>2004</v>
      </c>
    </row>
    <row r="4" spans="1:26">
      <c r="A4" s="4"/>
    </row>
    <row r="5" spans="1:26">
      <c r="A5" s="5" t="s">
        <v>517</v>
      </c>
      <c r="B5" s="5" t="s">
        <v>518</v>
      </c>
      <c r="C5" s="8">
        <v>2</v>
      </c>
      <c r="D5" s="8">
        <v>2.2000000000000002</v>
      </c>
      <c r="E5" s="71" t="s">
        <v>519</v>
      </c>
      <c r="F5" s="8" t="s">
        <v>520</v>
      </c>
      <c r="G5" s="71">
        <v>549.70000000000005</v>
      </c>
      <c r="H5" s="71">
        <v>531.1</v>
      </c>
      <c r="I5" s="58">
        <v>561.29999999999995</v>
      </c>
      <c r="J5" s="74">
        <v>566.29999999999995</v>
      </c>
      <c r="K5" s="8">
        <v>539.4</v>
      </c>
      <c r="L5" s="8">
        <v>534.9</v>
      </c>
      <c r="M5" s="8">
        <v>479.1</v>
      </c>
      <c r="N5" s="8">
        <v>468.3</v>
      </c>
    </row>
    <row r="6" spans="1:26">
      <c r="A6" s="15" t="s">
        <v>521</v>
      </c>
      <c r="B6" s="5" t="s">
        <v>522</v>
      </c>
      <c r="C6" s="8" t="s">
        <v>523</v>
      </c>
      <c r="D6" s="8">
        <v>2.2000000000000002</v>
      </c>
      <c r="E6" s="71" t="s">
        <v>524</v>
      </c>
      <c r="F6" s="8" t="s">
        <v>525</v>
      </c>
      <c r="G6" s="71">
        <v>72</v>
      </c>
      <c r="H6" s="71">
        <v>72</v>
      </c>
      <c r="I6" s="58">
        <v>74</v>
      </c>
      <c r="J6" s="74">
        <v>76</v>
      </c>
      <c r="K6" s="8">
        <v>63</v>
      </c>
      <c r="L6" s="8">
        <v>69</v>
      </c>
      <c r="M6" s="8">
        <v>71</v>
      </c>
      <c r="N6" s="8">
        <v>58</v>
      </c>
    </row>
    <row r="7" spans="1:26" ht="25.5">
      <c r="A7" s="51" t="s">
        <v>526</v>
      </c>
      <c r="B7" s="5" t="s">
        <v>527</v>
      </c>
      <c r="C7" s="8" t="s">
        <v>528</v>
      </c>
      <c r="D7" s="8">
        <v>2.2000000000000002</v>
      </c>
      <c r="E7" s="71" t="s">
        <v>529</v>
      </c>
      <c r="F7" s="8" t="s">
        <v>530</v>
      </c>
      <c r="G7" s="71">
        <v>28</v>
      </c>
      <c r="H7" s="71">
        <v>28</v>
      </c>
      <c r="I7" s="126">
        <v>26</v>
      </c>
      <c r="J7" s="81">
        <v>24</v>
      </c>
      <c r="K7" s="8">
        <v>37</v>
      </c>
      <c r="L7" s="8">
        <v>31</v>
      </c>
      <c r="M7" s="8">
        <v>29</v>
      </c>
      <c r="N7" s="8">
        <v>42</v>
      </c>
    </row>
    <row r="9" spans="1:26">
      <c r="D9" s="24"/>
      <c r="E9" s="24"/>
      <c r="F9" s="24"/>
    </row>
    <row r="10" spans="1:26">
      <c r="A10" s="237" t="s">
        <v>531</v>
      </c>
      <c r="B10" s="241"/>
      <c r="C10" s="241"/>
    </row>
    <row r="11" spans="1:26">
      <c r="A11" s="240" t="s">
        <v>532</v>
      </c>
    </row>
    <row r="12" spans="1:26">
      <c r="A12" s="4"/>
      <c r="K12" s="8"/>
      <c r="L12" s="8"/>
      <c r="M12" s="8"/>
      <c r="N12" s="8"/>
    </row>
    <row r="14" spans="1:26" ht="15">
      <c r="O14" s="80"/>
      <c r="U14" s="47"/>
      <c r="V14" s="47"/>
      <c r="W14" s="47"/>
      <c r="X14" s="47"/>
      <c r="Y14" s="47"/>
      <c r="Z14" s="47"/>
    </row>
    <row r="15" spans="1:26">
      <c r="O15" s="47"/>
    </row>
    <row r="16" spans="1:26">
      <c r="A16" s="30"/>
      <c r="K16" s="8"/>
      <c r="L16" s="8"/>
      <c r="M16" s="8"/>
      <c r="N16" s="8"/>
      <c r="O16" s="47"/>
      <c r="P16" s="47"/>
    </row>
  </sheetData>
  <phoneticPr fontId="14" type="noConversion"/>
  <conditionalFormatting sqref="I5:I7">
    <cfRule type="cellIs" dxfId="3036" priority="1297" operator="equal">
      <formula>"-"</formula>
    </cfRule>
  </conditionalFormatting>
  <conditionalFormatting sqref="G5:G7">
    <cfRule type="cellIs" dxfId="3035" priority="15" stopIfTrue="1" operator="equal">
      <formula>"-"</formula>
    </cfRule>
    <cfRule type="containsText" dxfId="3034" priority="16" stopIfTrue="1" operator="containsText" text="leer">
      <formula>NOT(ISERROR(SEARCH("leer",G5)))</formula>
    </cfRule>
  </conditionalFormatting>
  <conditionalFormatting sqref="G5:G7">
    <cfRule type="cellIs" dxfId="3033" priority="13" stopIfTrue="1" operator="equal">
      <formula>"-"</formula>
    </cfRule>
    <cfRule type="containsText" dxfId="3032" priority="14" stopIfTrue="1" operator="containsText" text="leer">
      <formula>NOT(ISERROR(SEARCH("leer",G5)))</formula>
    </cfRule>
  </conditionalFormatting>
  <conditionalFormatting sqref="G5:G7">
    <cfRule type="cellIs" dxfId="3031" priority="11" stopIfTrue="1" operator="equal">
      <formula>"-"</formula>
    </cfRule>
    <cfRule type="containsText" dxfId="3030" priority="12" stopIfTrue="1" operator="containsText" text="leer">
      <formula>NOT(ISERROR(SEARCH("leer",G5)))</formula>
    </cfRule>
  </conditionalFormatting>
  <conditionalFormatting sqref="G5:G7">
    <cfRule type="cellIs" dxfId="3029" priority="9" stopIfTrue="1" operator="equal">
      <formula>"-"</formula>
    </cfRule>
    <cfRule type="containsText" dxfId="3028" priority="10" stopIfTrue="1" operator="containsText" text="leer">
      <formula>NOT(ISERROR(SEARCH("leer",G5)))</formula>
    </cfRule>
  </conditionalFormatting>
  <conditionalFormatting sqref="G5:G7">
    <cfRule type="cellIs" dxfId="3027" priority="7" stopIfTrue="1" operator="equal">
      <formula>"-"</formula>
    </cfRule>
    <cfRule type="containsText" dxfId="3026" priority="8" stopIfTrue="1" operator="containsText" text="leer">
      <formula>NOT(ISERROR(SEARCH("leer",G5)))</formula>
    </cfRule>
  </conditionalFormatting>
  <conditionalFormatting sqref="F5:F7">
    <cfRule type="cellIs" dxfId="3025" priority="5" stopIfTrue="1" operator="equal">
      <formula>"-"</formula>
    </cfRule>
    <cfRule type="containsText" dxfId="3024" priority="6" stopIfTrue="1" operator="containsText" text="leer">
      <formula>NOT(ISERROR(SEARCH("leer",F5)))</formula>
    </cfRule>
  </conditionalFormatting>
  <conditionalFormatting sqref="F5:F7">
    <cfRule type="cellIs" dxfId="3023" priority="4" stopIfTrue="1" operator="equal">
      <formula>"-"</formula>
    </cfRule>
  </conditionalFormatting>
  <conditionalFormatting sqref="F5:F7">
    <cfRule type="cellIs" dxfId="3022" priority="2" stopIfTrue="1" operator="equal">
      <formula>"-"</formula>
    </cfRule>
    <cfRule type="containsText" dxfId="3021" priority="3" stopIfTrue="1" operator="containsText" text="leer">
      <formula>NOT(ISERROR(SEARCH("leer",F5)))</formula>
    </cfRule>
  </conditionalFormatting>
  <conditionalFormatting sqref="F5:F7">
    <cfRule type="cellIs" dxfId="3020" priority="1" stopIfTrue="1" operator="equal">
      <formula>"-"</formula>
    </cfRule>
  </conditionalFormatting>
  <hyperlinks>
    <hyperlink ref="A1" location="'Indice'!A1" display="zurück"/>
  </hyperlinks>
  <pageMargins left="0.79000000000000015" right="0.79000000000000015" top="0.98" bottom="0.98" header="0.51" footer="0.51"/>
  <pageSetup paperSize="9" orientation="portrait"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X30"/>
  <sheetViews>
    <sheetView showRuler="0" workbookViewId="0">
      <selection activeCell="E6" sqref="E6"/>
    </sheetView>
  </sheetViews>
  <sheetFormatPr baseColWidth="10" defaultColWidth="11.42578125" defaultRowHeight="12.75"/>
  <cols>
    <col min="1" max="1" width="25.7109375" bestFit="1" customWidth="1"/>
    <col min="2" max="2" width="8" customWidth="1"/>
    <col min="3" max="3" width="8.85546875" customWidth="1"/>
    <col min="4" max="4" width="12.28515625" style="8" customWidth="1"/>
    <col min="5" max="6" width="11.42578125" style="8" customWidth="1"/>
    <col min="7" max="10" width="11.42578125" customWidth="1"/>
  </cols>
  <sheetData>
    <row r="1" spans="1:16" s="5" customFormat="1">
      <c r="A1" s="97" t="s">
        <v>533</v>
      </c>
    </row>
    <row r="2" spans="1:16" s="5" customFormat="1">
      <c r="A2" s="97"/>
    </row>
    <row r="3" spans="1:16" s="2" customFormat="1">
      <c r="A3" s="4" t="s">
        <v>534</v>
      </c>
      <c r="B3" s="4"/>
      <c r="C3" t="s">
        <v>535</v>
      </c>
      <c r="D3" s="5" t="s">
        <v>536</v>
      </c>
      <c r="E3" s="24">
        <v>2013</v>
      </c>
      <c r="F3" s="24">
        <v>2012</v>
      </c>
      <c r="G3" s="24">
        <v>2011</v>
      </c>
      <c r="H3" s="24">
        <v>2010</v>
      </c>
      <c r="I3" s="24">
        <v>2009</v>
      </c>
      <c r="J3" s="24">
        <v>2008</v>
      </c>
      <c r="K3" s="4">
        <v>2007</v>
      </c>
      <c r="L3" s="4">
        <v>2006</v>
      </c>
      <c r="M3" s="4">
        <v>2005</v>
      </c>
      <c r="N3" s="4">
        <v>2004</v>
      </c>
      <c r="P3" s="4"/>
    </row>
    <row r="4" spans="1:16" s="2" customFormat="1">
      <c r="A4" s="4"/>
      <c r="B4" s="4"/>
      <c r="C4" s="110"/>
      <c r="D4" s="8"/>
      <c r="E4" s="8"/>
      <c r="F4" s="8"/>
      <c r="G4" s="110"/>
      <c r="H4" s="110"/>
      <c r="I4" s="24"/>
      <c r="J4" s="24"/>
      <c r="K4" s="4"/>
      <c r="L4" s="4"/>
      <c r="M4" s="4"/>
      <c r="N4" s="4"/>
      <c r="P4" s="4"/>
    </row>
    <row r="5" spans="1:16">
      <c r="A5" s="4" t="s">
        <v>537</v>
      </c>
      <c r="B5" s="5"/>
      <c r="C5" s="30"/>
      <c r="G5" s="30"/>
      <c r="H5" s="30"/>
      <c r="I5" s="5"/>
      <c r="J5" s="5"/>
      <c r="K5" s="5"/>
      <c r="L5" s="5"/>
      <c r="M5" s="5"/>
      <c r="N5" s="4"/>
      <c r="P5" s="159"/>
    </row>
    <row r="6" spans="1:16">
      <c r="A6" s="30" t="s">
        <v>538</v>
      </c>
      <c r="B6" s="30" t="s">
        <v>539</v>
      </c>
      <c r="C6" s="30">
        <v>1</v>
      </c>
      <c r="D6" s="8" t="s">
        <v>540</v>
      </c>
      <c r="E6" s="8">
        <v>86</v>
      </c>
      <c r="F6" s="202">
        <v>86</v>
      </c>
      <c r="G6" s="71">
        <v>87</v>
      </c>
      <c r="H6" s="71">
        <v>87</v>
      </c>
      <c r="I6" s="63">
        <v>87</v>
      </c>
      <c r="J6" s="71">
        <v>86</v>
      </c>
      <c r="K6" s="71">
        <v>88</v>
      </c>
      <c r="L6" s="30">
        <v>87</v>
      </c>
      <c r="M6" s="30">
        <v>86</v>
      </c>
      <c r="N6" s="30">
        <v>84</v>
      </c>
    </row>
    <row r="7" spans="1:16">
      <c r="A7" s="30" t="s">
        <v>541</v>
      </c>
      <c r="B7" s="30" t="s">
        <v>542</v>
      </c>
      <c r="C7" s="30">
        <v>1</v>
      </c>
      <c r="D7" s="8" t="s">
        <v>543</v>
      </c>
      <c r="E7" s="8">
        <v>82</v>
      </c>
      <c r="F7" s="202">
        <v>80</v>
      </c>
      <c r="G7" s="71">
        <v>81</v>
      </c>
      <c r="H7" s="71">
        <v>81</v>
      </c>
      <c r="I7" s="63">
        <v>80</v>
      </c>
      <c r="J7" s="71">
        <v>80</v>
      </c>
      <c r="K7" s="71">
        <v>83</v>
      </c>
      <c r="L7" s="30">
        <v>81</v>
      </c>
      <c r="M7" s="30">
        <v>80</v>
      </c>
      <c r="N7" s="30">
        <v>79</v>
      </c>
    </row>
    <row r="8" spans="1:16">
      <c r="A8" s="30" t="s">
        <v>544</v>
      </c>
      <c r="B8" s="30" t="s">
        <v>545</v>
      </c>
      <c r="C8" s="30">
        <v>1</v>
      </c>
      <c r="D8" s="8" t="s">
        <v>546</v>
      </c>
      <c r="E8" s="8">
        <v>85</v>
      </c>
      <c r="F8" s="202">
        <v>85</v>
      </c>
      <c r="G8" s="71">
        <v>86</v>
      </c>
      <c r="H8" s="71">
        <v>85</v>
      </c>
      <c r="I8" s="63">
        <v>84</v>
      </c>
      <c r="J8" s="71">
        <v>85</v>
      </c>
      <c r="K8" s="71">
        <v>84</v>
      </c>
      <c r="L8" s="30">
        <v>84</v>
      </c>
      <c r="M8" s="30">
        <v>84</v>
      </c>
      <c r="N8" s="30">
        <v>82</v>
      </c>
    </row>
    <row r="9" spans="1:16">
      <c r="A9" s="30" t="s">
        <v>547</v>
      </c>
      <c r="B9" s="30" t="s">
        <v>548</v>
      </c>
      <c r="C9" s="202" t="s">
        <v>549</v>
      </c>
      <c r="D9" s="8" t="s">
        <v>550</v>
      </c>
      <c r="E9" s="8">
        <v>83</v>
      </c>
      <c r="F9" s="202">
        <v>83</v>
      </c>
      <c r="G9" s="71">
        <v>83</v>
      </c>
      <c r="H9" s="71">
        <v>83</v>
      </c>
      <c r="I9" s="63">
        <v>81</v>
      </c>
      <c r="J9" s="71">
        <v>82</v>
      </c>
      <c r="K9" s="71">
        <v>82</v>
      </c>
      <c r="L9" s="30">
        <v>81</v>
      </c>
      <c r="M9" s="30">
        <v>81</v>
      </c>
      <c r="N9" s="30">
        <v>83</v>
      </c>
    </row>
    <row r="10" spans="1:16">
      <c r="A10" s="30" t="s">
        <v>551</v>
      </c>
      <c r="B10" s="30" t="s">
        <v>552</v>
      </c>
      <c r="C10" s="202" t="s">
        <v>553</v>
      </c>
      <c r="D10" s="8" t="s">
        <v>554</v>
      </c>
      <c r="E10" s="8">
        <v>74</v>
      </c>
      <c r="F10" s="202">
        <v>74</v>
      </c>
      <c r="G10" s="71">
        <v>75</v>
      </c>
      <c r="H10" s="71">
        <v>75</v>
      </c>
      <c r="I10" s="63">
        <v>73</v>
      </c>
      <c r="J10" s="71">
        <v>75</v>
      </c>
      <c r="K10" s="71">
        <v>73</v>
      </c>
      <c r="L10" s="30">
        <v>73</v>
      </c>
      <c r="M10" s="30">
        <v>73</v>
      </c>
      <c r="N10" s="30">
        <v>75</v>
      </c>
    </row>
    <row r="11" spans="1:16">
      <c r="A11" s="5"/>
      <c r="B11" s="30"/>
      <c r="C11" s="30"/>
      <c r="G11" s="30"/>
      <c r="H11" s="30"/>
      <c r="I11" s="63"/>
      <c r="J11" s="8"/>
      <c r="K11" s="8"/>
      <c r="L11" s="5"/>
      <c r="M11" s="5"/>
      <c r="N11" s="5"/>
    </row>
    <row r="12" spans="1:16">
      <c r="A12" s="4" t="s">
        <v>555</v>
      </c>
      <c r="B12" s="5"/>
      <c r="C12" s="30"/>
      <c r="G12" s="30"/>
      <c r="H12" s="30"/>
      <c r="I12" s="63"/>
      <c r="J12" s="5"/>
      <c r="K12" s="5"/>
      <c r="L12" s="5"/>
      <c r="M12" s="5"/>
      <c r="N12" s="4"/>
    </row>
    <row r="13" spans="1:16">
      <c r="A13" s="30" t="s">
        <v>556</v>
      </c>
      <c r="B13" s="30" t="s">
        <v>557</v>
      </c>
      <c r="C13" s="202" t="s">
        <v>558</v>
      </c>
      <c r="D13" s="8" t="s">
        <v>559</v>
      </c>
      <c r="E13" s="8">
        <v>78</v>
      </c>
      <c r="F13" s="202">
        <v>78</v>
      </c>
      <c r="G13" s="71">
        <v>78</v>
      </c>
      <c r="H13" s="71">
        <v>78</v>
      </c>
      <c r="I13" s="63">
        <v>76</v>
      </c>
      <c r="J13" s="71">
        <v>77</v>
      </c>
      <c r="K13" s="71">
        <v>78</v>
      </c>
      <c r="L13" s="30">
        <v>76</v>
      </c>
      <c r="M13" s="30">
        <v>74</v>
      </c>
      <c r="N13" s="30">
        <v>72</v>
      </c>
    </row>
    <row r="14" spans="1:16">
      <c r="A14" s="30" t="s">
        <v>560</v>
      </c>
      <c r="B14" s="30" t="s">
        <v>561</v>
      </c>
      <c r="C14" s="8" t="s">
        <v>562</v>
      </c>
      <c r="D14" s="8" t="s">
        <v>563</v>
      </c>
      <c r="E14" s="8">
        <v>78</v>
      </c>
      <c r="F14" s="202">
        <v>78</v>
      </c>
      <c r="G14" s="71">
        <v>78</v>
      </c>
      <c r="H14" s="71">
        <v>79</v>
      </c>
      <c r="I14" s="63">
        <v>79</v>
      </c>
      <c r="J14" s="71">
        <v>79</v>
      </c>
      <c r="K14" s="71">
        <v>79</v>
      </c>
      <c r="L14" s="30">
        <v>80</v>
      </c>
      <c r="M14" s="30">
        <v>79</v>
      </c>
      <c r="N14" s="30">
        <v>78</v>
      </c>
    </row>
    <row r="15" spans="1:16">
      <c r="A15" s="30" t="s">
        <v>564</v>
      </c>
      <c r="B15" s="30" t="s">
        <v>565</v>
      </c>
      <c r="C15" s="71" t="s">
        <v>566</v>
      </c>
      <c r="D15" s="8" t="s">
        <v>567</v>
      </c>
      <c r="E15" s="8" t="s">
        <v>568</v>
      </c>
      <c r="F15" s="202">
        <v>73</v>
      </c>
      <c r="G15" s="71">
        <v>72</v>
      </c>
      <c r="H15" s="71">
        <v>72</v>
      </c>
      <c r="I15" s="63">
        <v>75</v>
      </c>
      <c r="J15" s="71">
        <v>75</v>
      </c>
      <c r="K15" s="71">
        <v>75</v>
      </c>
      <c r="L15" s="30">
        <v>75</v>
      </c>
      <c r="M15" s="30">
        <v>73</v>
      </c>
      <c r="N15" s="30">
        <v>72</v>
      </c>
    </row>
    <row r="16" spans="1:16">
      <c r="A16" t="s">
        <v>569</v>
      </c>
      <c r="B16" t="s">
        <v>570</v>
      </c>
      <c r="C16" s="172" t="s">
        <v>571</v>
      </c>
      <c r="D16" s="8" t="s">
        <v>572</v>
      </c>
      <c r="E16" s="8" t="s">
        <v>573</v>
      </c>
      <c r="F16" s="71">
        <v>74</v>
      </c>
      <c r="G16" s="71">
        <v>72</v>
      </c>
      <c r="H16" s="71">
        <v>74</v>
      </c>
      <c r="I16" s="63">
        <v>75</v>
      </c>
      <c r="J16" s="3">
        <v>74</v>
      </c>
      <c r="K16" s="3">
        <v>75</v>
      </c>
      <c r="L16" s="3">
        <v>74</v>
      </c>
      <c r="M16" s="3">
        <v>74</v>
      </c>
      <c r="N16" s="30">
        <v>74</v>
      </c>
    </row>
    <row r="17" spans="1:24">
      <c r="A17" t="s">
        <v>574</v>
      </c>
      <c r="B17" t="s">
        <v>575</v>
      </c>
      <c r="C17" s="172" t="s">
        <v>576</v>
      </c>
      <c r="D17" s="8" t="s">
        <v>577</v>
      </c>
      <c r="E17" s="8" t="s">
        <v>578</v>
      </c>
      <c r="F17" s="71">
        <v>68</v>
      </c>
      <c r="G17" s="71">
        <v>72</v>
      </c>
      <c r="H17" s="71">
        <v>70</v>
      </c>
      <c r="I17" s="63">
        <v>73</v>
      </c>
      <c r="J17" s="3">
        <v>75</v>
      </c>
      <c r="K17" s="3">
        <v>74</v>
      </c>
      <c r="L17" s="3">
        <v>75</v>
      </c>
      <c r="M17" s="3">
        <v>75</v>
      </c>
      <c r="N17" s="30">
        <v>74</v>
      </c>
    </row>
    <row r="18" spans="1:24">
      <c r="A18" s="30" t="s">
        <v>579</v>
      </c>
      <c r="B18" s="30" t="s">
        <v>580</v>
      </c>
      <c r="C18" s="202" t="s">
        <v>581</v>
      </c>
      <c r="D18" s="8" t="s">
        <v>582</v>
      </c>
      <c r="E18" s="8">
        <v>80</v>
      </c>
      <c r="F18" s="202">
        <v>83</v>
      </c>
      <c r="G18" s="71">
        <v>82</v>
      </c>
      <c r="H18" s="71">
        <v>81</v>
      </c>
      <c r="I18" s="63">
        <v>78</v>
      </c>
      <c r="J18" s="71">
        <v>77</v>
      </c>
      <c r="K18" s="71">
        <v>75</v>
      </c>
      <c r="L18" s="30">
        <v>76</v>
      </c>
      <c r="M18" s="30">
        <v>76</v>
      </c>
      <c r="N18" s="30">
        <v>72</v>
      </c>
    </row>
    <row r="19" spans="1:24">
      <c r="A19" s="30" t="s">
        <v>583</v>
      </c>
      <c r="B19" s="30" t="s">
        <v>584</v>
      </c>
      <c r="C19" s="63">
        <v>1</v>
      </c>
      <c r="D19" s="8" t="s">
        <v>585</v>
      </c>
      <c r="E19" s="8">
        <v>83</v>
      </c>
      <c r="F19" s="202">
        <v>84</v>
      </c>
      <c r="G19" s="71">
        <v>83</v>
      </c>
      <c r="H19" s="71">
        <v>83</v>
      </c>
      <c r="I19" s="63">
        <v>83</v>
      </c>
      <c r="J19" s="71">
        <v>82</v>
      </c>
      <c r="K19" s="71">
        <v>82</v>
      </c>
      <c r="L19" s="30">
        <v>82</v>
      </c>
      <c r="M19" s="30">
        <v>81</v>
      </c>
      <c r="N19" s="30">
        <v>80</v>
      </c>
    </row>
    <row r="20" spans="1:24">
      <c r="A20" s="5"/>
      <c r="B20" s="30"/>
      <c r="C20" s="30"/>
      <c r="G20" s="30"/>
      <c r="H20" s="30"/>
      <c r="I20" s="30"/>
      <c r="J20" s="8"/>
      <c r="K20" s="8"/>
      <c r="L20" s="5"/>
      <c r="M20" s="5"/>
      <c r="N20" s="5"/>
    </row>
    <row r="21" spans="1:24">
      <c r="A21" s="4"/>
      <c r="B21" s="30"/>
      <c r="C21" s="30"/>
      <c r="G21" s="30"/>
      <c r="H21" s="30"/>
      <c r="I21" s="30"/>
      <c r="J21" s="8"/>
      <c r="K21" s="8"/>
      <c r="L21" s="5"/>
      <c r="M21" s="5"/>
      <c r="N21" s="4"/>
    </row>
    <row r="22" spans="1:24" s="238" customFormat="1">
      <c r="A22" s="140" t="s">
        <v>586</v>
      </c>
      <c r="B22" s="239"/>
      <c r="C22" s="239"/>
      <c r="D22" s="239"/>
      <c r="E22" s="239"/>
      <c r="F22" s="239"/>
      <c r="G22" s="239"/>
      <c r="H22" s="8"/>
      <c r="I22" s="8"/>
      <c r="W22" s="242"/>
      <c r="X22" s="242"/>
    </row>
    <row r="23" spans="1:24" s="238" customFormat="1">
      <c r="A23" s="140" t="s">
        <v>587</v>
      </c>
      <c r="B23" s="140"/>
      <c r="C23" s="140"/>
      <c r="D23" s="140"/>
      <c r="E23" s="140"/>
      <c r="F23" s="140"/>
      <c r="G23" s="140"/>
      <c r="W23" s="242"/>
      <c r="X23" s="242"/>
    </row>
    <row r="24" spans="1:24" s="238" customFormat="1">
      <c r="A24" s="237" t="s">
        <v>588</v>
      </c>
      <c r="B24" s="241"/>
      <c r="C24" s="241"/>
      <c r="D24" s="241"/>
      <c r="E24" s="241"/>
      <c r="F24" s="241"/>
      <c r="G24" s="241"/>
    </row>
    <row r="25" spans="1:24" s="238" customFormat="1">
      <c r="A25" s="236" t="s">
        <v>589</v>
      </c>
      <c r="B25" s="236"/>
      <c r="C25" s="236"/>
      <c r="D25" s="236"/>
      <c r="E25" s="236"/>
      <c r="F25" s="236"/>
      <c r="G25" s="236"/>
      <c r="H25" s="165"/>
      <c r="I25" s="165"/>
      <c r="J25" s="8"/>
      <c r="K25" s="8"/>
    </row>
    <row r="26" spans="1:24" s="238" customFormat="1" ht="26.1" customHeight="1">
      <c r="A26" s="340" t="s">
        <v>590</v>
      </c>
      <c r="B26" s="340"/>
      <c r="C26" s="340"/>
      <c r="D26" s="340"/>
      <c r="E26" s="340"/>
      <c r="F26" s="340"/>
      <c r="G26" s="340"/>
      <c r="H26" s="340"/>
      <c r="I26" s="340"/>
      <c r="J26" s="340"/>
      <c r="K26" s="340"/>
      <c r="L26" s="340"/>
      <c r="M26" s="340"/>
      <c r="N26" s="340"/>
    </row>
    <row r="27" spans="1:24">
      <c r="A27" s="140" t="s">
        <v>591</v>
      </c>
    </row>
    <row r="28" spans="1:24">
      <c r="A28" s="2"/>
      <c r="C28" s="3"/>
      <c r="G28" s="3"/>
      <c r="H28" s="3"/>
      <c r="I28" s="3"/>
      <c r="J28" s="3"/>
      <c r="K28" s="3"/>
      <c r="L28" s="3"/>
      <c r="M28" s="3"/>
    </row>
    <row r="29" spans="1:24">
      <c r="A29" s="56"/>
      <c r="C29" s="3"/>
      <c r="G29" s="3"/>
      <c r="H29" s="3"/>
      <c r="I29" s="3"/>
      <c r="J29" s="3"/>
      <c r="K29" s="3"/>
      <c r="L29" s="3"/>
      <c r="M29" s="3"/>
    </row>
    <row r="30" spans="1:24">
      <c r="C30" s="3"/>
      <c r="G30" s="3"/>
      <c r="H30" s="3"/>
      <c r="I30" s="3"/>
      <c r="J30" s="3"/>
      <c r="K30" s="3"/>
      <c r="L30" s="3"/>
      <c r="M30" s="3"/>
    </row>
  </sheetData>
  <customSheetViews>
    <customSheetView guid="{F0335B52-931C-4173-85AE-87F3D6604B59}" fitToPage="1" showRuler="0">
      <selection activeCell="D3" sqref="D3"/>
      <pageMargins left="0.7" right="0.7" top="0.78740157499999996" bottom="0.78740157499999996" header="0.3" footer="0.3"/>
      <headerFooter alignWithMargins="0"/>
    </customSheetView>
    <customSheetView guid="{A4328FE7-0B36-4A96-9E82-0C2C10ECE34E}" fitToPage="1" showRuler="0">
      <selection activeCell="D3" sqref="D3"/>
      <pageMargins left="0.7" right="0.7" top="0.78740157499999996" bottom="0.78740157499999996" header="0.3" footer="0.3"/>
      <headerFooter alignWithMargins="0"/>
    </customSheetView>
    <customSheetView guid="{09D980A6-7F22-44D6-B957-3B1FFC43B461}" fitToPage="1" showRuler="0">
      <selection activeCell="A16" sqref="A16:A21"/>
      <pageMargins left="0.7" right="0.7" top="0.78740157499999996" bottom="0.78740157499999996" header="0.3" footer="0.3"/>
      <headerFooter alignWithMargins="0"/>
    </customSheetView>
    <customSheetView guid="{34161360-80E4-4153-B1A5-19E7BBEDD5ED}" fitToPage="1" showRuler="0">
      <selection activeCell="C6" sqref="C6"/>
      <pageMargins left="0.7" right="0.7" top="0.78740157499999996" bottom="0.78740157499999996" header="0.3" footer="0.3"/>
      <headerFooter alignWithMargins="0"/>
    </customSheetView>
    <customSheetView guid="{F90AD2DC-6F63-4FE7-9F4E-99C162A8727E}" fitToPage="1" showRuler="0">
      <selection activeCell="D3" sqref="D3"/>
      <pageMargins left="0.7" right="0.7" top="0.78740157499999996" bottom="0.78740157499999996" header="0.3" footer="0.3"/>
      <headerFooter alignWithMargins="0"/>
    </customSheetView>
    <customSheetView guid="{A8A9853C-301B-405A-92F6-9DCC8EB91B52}" fitToPage="1" showRuler="0">
      <selection activeCell="A14" sqref="A14:A17"/>
      <pageMargins left="0.7" right="0.7" top="0.78740157499999996" bottom="0.78740157499999996" header="0.3" footer="0.3"/>
      <headerFooter alignWithMargins="0"/>
    </customSheetView>
    <customSheetView guid="{8144D8E7-8996-490F-8ACB-C7957A150DAC}" fitToPage="1" showRuler="0">
      <selection activeCell="D3" sqref="D3"/>
      <pageMargins left="0.7" right="0.7" top="0.78740157499999996" bottom="0.78740157499999996" header="0.3" footer="0.3"/>
      <headerFooter alignWithMargins="0"/>
    </customSheetView>
    <customSheetView guid="{4221DF2B-D9E6-40BE-9C37-8B5A92E46F7B}" showPageBreaks="1" fitToPage="1" showRuler="0">
      <selection activeCell="A16" sqref="A16:A21"/>
      <pageMargins left="0.7" right="0.7" top="0.78740157499999996" bottom="0.78740157499999996" header="0.3" footer="0.3"/>
      <headerFooter alignWithMargins="0"/>
    </customSheetView>
    <customSheetView guid="{595D07C0-E761-11DC-9357-001B6391840E}" fitToPage="1">
      <selection activeCell="C6" sqref="C6"/>
      <pageMargins left="0.7" right="0.7" top="0.78740157499999996" bottom="0.78740157499999996" header="0.3" footer="0.3"/>
      <headerFooter alignWithMargins="0"/>
    </customSheetView>
  </customSheetViews>
  <mergeCells count="1">
    <mergeCell ref="A26:N26"/>
  </mergeCells>
  <phoneticPr fontId="11" type="noConversion"/>
  <conditionalFormatting sqref="I6:I19">
    <cfRule type="cellIs" dxfId="3019" priority="2691" stopIfTrue="1" operator="equal">
      <formula>"-"</formula>
    </cfRule>
  </conditionalFormatting>
  <conditionalFormatting sqref="H6:H10">
    <cfRule type="cellIs" dxfId="3018" priority="2689" stopIfTrue="1" operator="equal">
      <formula>"-"</formula>
    </cfRule>
    <cfRule type="containsText" dxfId="3017" priority="2690" stopIfTrue="1" operator="containsText" text="leer">
      <formula>NOT(ISERROR(SEARCH("leer",H6)))</formula>
    </cfRule>
  </conditionalFormatting>
  <conditionalFormatting sqref="H13:H19">
    <cfRule type="cellIs" dxfId="3016" priority="129" stopIfTrue="1" operator="equal">
      <formula>"-"</formula>
    </cfRule>
    <cfRule type="containsText" dxfId="3015" priority="130" stopIfTrue="1" operator="containsText" text="leer">
      <formula>NOT(ISERROR(SEARCH("leer",H13)))</formula>
    </cfRule>
  </conditionalFormatting>
  <conditionalFormatting sqref="H13:H19">
    <cfRule type="cellIs" dxfId="3014" priority="127" stopIfTrue="1" operator="equal">
      <formula>"-"</formula>
    </cfRule>
    <cfRule type="containsText" dxfId="3013" priority="128" stopIfTrue="1" operator="containsText" text="leer">
      <formula>NOT(ISERROR(SEARCH("leer",H13)))</formula>
    </cfRule>
  </conditionalFormatting>
  <conditionalFormatting sqref="G6:G10">
    <cfRule type="cellIs" dxfId="3012" priority="119" stopIfTrue="1" operator="equal">
      <formula>"-"</formula>
    </cfRule>
    <cfRule type="containsText" dxfId="3011" priority="120" stopIfTrue="1" operator="containsText" text="leer">
      <formula>NOT(ISERROR(SEARCH("leer",G6)))</formula>
    </cfRule>
  </conditionalFormatting>
  <conditionalFormatting sqref="G13:G19">
    <cfRule type="cellIs" dxfId="3010" priority="117" stopIfTrue="1" operator="equal">
      <formula>"-"</formula>
    </cfRule>
    <cfRule type="containsText" dxfId="3009" priority="118" stopIfTrue="1" operator="containsText" text="leer">
      <formula>NOT(ISERROR(SEARCH("leer",G13)))</formula>
    </cfRule>
  </conditionalFormatting>
  <conditionalFormatting sqref="G13:G19">
    <cfRule type="cellIs" dxfId="3008" priority="115" stopIfTrue="1" operator="equal">
      <formula>"-"</formula>
    </cfRule>
    <cfRule type="containsText" dxfId="3007" priority="116" stopIfTrue="1" operator="containsText" text="leer">
      <formula>NOT(ISERROR(SEARCH("leer",G13)))</formula>
    </cfRule>
  </conditionalFormatting>
  <conditionalFormatting sqref="G6:G10">
    <cfRule type="cellIs" dxfId="3006" priority="113" stopIfTrue="1" operator="equal">
      <formula>"-"</formula>
    </cfRule>
    <cfRule type="containsText" dxfId="3005" priority="114" stopIfTrue="1" operator="containsText" text="leer">
      <formula>NOT(ISERROR(SEARCH("leer",G6)))</formula>
    </cfRule>
  </conditionalFormatting>
  <conditionalFormatting sqref="G6:G10">
    <cfRule type="cellIs" dxfId="3004" priority="111" stopIfTrue="1" operator="equal">
      <formula>"-"</formula>
    </cfRule>
    <cfRule type="containsText" dxfId="3003" priority="112" stopIfTrue="1" operator="containsText" text="leer">
      <formula>NOT(ISERROR(SEARCH("leer",G6)))</formula>
    </cfRule>
  </conditionalFormatting>
  <conditionalFormatting sqref="G6:G10">
    <cfRule type="cellIs" dxfId="3002" priority="109" stopIfTrue="1" operator="equal">
      <formula>"-"</formula>
    </cfRule>
    <cfRule type="containsText" dxfId="3001" priority="110" stopIfTrue="1" operator="containsText" text="leer">
      <formula>NOT(ISERROR(SEARCH("leer",G6)))</formula>
    </cfRule>
  </conditionalFormatting>
  <conditionalFormatting sqref="G6:G10">
    <cfRule type="cellIs" dxfId="3000" priority="107" stopIfTrue="1" operator="equal">
      <formula>"-"</formula>
    </cfRule>
    <cfRule type="containsText" dxfId="2999" priority="108" stopIfTrue="1" operator="containsText" text="leer">
      <formula>NOT(ISERROR(SEARCH("leer",G6)))</formula>
    </cfRule>
  </conditionalFormatting>
  <conditionalFormatting sqref="G6:G10">
    <cfRule type="cellIs" dxfId="2998" priority="105" stopIfTrue="1" operator="equal">
      <formula>"-"</formula>
    </cfRule>
    <cfRule type="containsText" dxfId="2997" priority="106" stopIfTrue="1" operator="containsText" text="leer">
      <formula>NOT(ISERROR(SEARCH("leer",G6)))</formula>
    </cfRule>
  </conditionalFormatting>
  <conditionalFormatting sqref="G13:G19">
    <cfRule type="cellIs" dxfId="2996" priority="103" stopIfTrue="1" operator="equal">
      <formula>"-"</formula>
    </cfRule>
    <cfRule type="containsText" dxfId="2995" priority="104" stopIfTrue="1" operator="containsText" text="leer">
      <formula>NOT(ISERROR(SEARCH("leer",G13)))</formula>
    </cfRule>
  </conditionalFormatting>
  <conditionalFormatting sqref="G13:G19">
    <cfRule type="cellIs" dxfId="2994" priority="101" stopIfTrue="1" operator="equal">
      <formula>"-"</formula>
    </cfRule>
    <cfRule type="containsText" dxfId="2993" priority="102" stopIfTrue="1" operator="containsText" text="leer">
      <formula>NOT(ISERROR(SEARCH("leer",G13)))</formula>
    </cfRule>
  </conditionalFormatting>
  <conditionalFormatting sqref="G13:G19">
    <cfRule type="cellIs" dxfId="2992" priority="99" stopIfTrue="1" operator="equal">
      <formula>"-"</formula>
    </cfRule>
    <cfRule type="containsText" dxfId="2991" priority="100" stopIfTrue="1" operator="containsText" text="leer">
      <formula>NOT(ISERROR(SEARCH("leer",G13)))</formula>
    </cfRule>
  </conditionalFormatting>
  <conditionalFormatting sqref="G13:G19">
    <cfRule type="cellIs" dxfId="2990" priority="97" stopIfTrue="1" operator="equal">
      <formula>"-"</formula>
    </cfRule>
    <cfRule type="containsText" dxfId="2989" priority="98" stopIfTrue="1" operator="containsText" text="leer">
      <formula>NOT(ISERROR(SEARCH("leer",G13)))</formula>
    </cfRule>
  </conditionalFormatting>
  <conditionalFormatting sqref="G13:G19">
    <cfRule type="cellIs" dxfId="2988" priority="95" stopIfTrue="1" operator="equal">
      <formula>"-"</formula>
    </cfRule>
    <cfRule type="containsText" dxfId="2987" priority="96" stopIfTrue="1" operator="containsText" text="leer">
      <formula>NOT(ISERROR(SEARCH("leer",G13)))</formula>
    </cfRule>
  </conditionalFormatting>
  <conditionalFormatting sqref="G16">
    <cfRule type="cellIs" dxfId="2986" priority="93" stopIfTrue="1" operator="equal">
      <formula>"-"</formula>
    </cfRule>
    <cfRule type="containsText" dxfId="2985" priority="94" stopIfTrue="1" operator="containsText" text="leer">
      <formula>NOT(ISERROR(SEARCH("leer",G16)))</formula>
    </cfRule>
  </conditionalFormatting>
  <conditionalFormatting sqref="G16">
    <cfRule type="cellIs" dxfId="2984" priority="91" stopIfTrue="1" operator="equal">
      <formula>"-"</formula>
    </cfRule>
    <cfRule type="containsText" dxfId="2983" priority="92" stopIfTrue="1" operator="containsText" text="leer">
      <formula>NOT(ISERROR(SEARCH("leer",G16)))</formula>
    </cfRule>
  </conditionalFormatting>
  <conditionalFormatting sqref="G16">
    <cfRule type="cellIs" dxfId="2982" priority="89" stopIfTrue="1" operator="equal">
      <formula>"-"</formula>
    </cfRule>
    <cfRule type="containsText" dxfId="2981" priority="90" stopIfTrue="1" operator="containsText" text="leer">
      <formula>NOT(ISERROR(SEARCH("leer",G16)))</formula>
    </cfRule>
  </conditionalFormatting>
  <conditionalFormatting sqref="G16">
    <cfRule type="cellIs" dxfId="2980" priority="87" stopIfTrue="1" operator="equal">
      <formula>"-"</formula>
    </cfRule>
    <cfRule type="containsText" dxfId="2979" priority="88" stopIfTrue="1" operator="containsText" text="leer">
      <formula>NOT(ISERROR(SEARCH("leer",G16)))</formula>
    </cfRule>
  </conditionalFormatting>
  <conditionalFormatting sqref="G17">
    <cfRule type="cellIs" dxfId="2978" priority="85" stopIfTrue="1" operator="equal">
      <formula>"-"</formula>
    </cfRule>
    <cfRule type="containsText" dxfId="2977" priority="86" stopIfTrue="1" operator="containsText" text="leer">
      <formula>NOT(ISERROR(SEARCH("leer",G17)))</formula>
    </cfRule>
  </conditionalFormatting>
  <conditionalFormatting sqref="G17">
    <cfRule type="cellIs" dxfId="2976" priority="83" stopIfTrue="1" operator="equal">
      <formula>"-"</formula>
    </cfRule>
    <cfRule type="containsText" dxfId="2975" priority="84" stopIfTrue="1" operator="containsText" text="leer">
      <formula>NOT(ISERROR(SEARCH("leer",G17)))</formula>
    </cfRule>
  </conditionalFormatting>
  <conditionalFormatting sqref="G17">
    <cfRule type="cellIs" dxfId="2974" priority="81" stopIfTrue="1" operator="equal">
      <formula>"-"</formula>
    </cfRule>
    <cfRule type="containsText" dxfId="2973" priority="82" stopIfTrue="1" operator="containsText" text="leer">
      <formula>NOT(ISERROR(SEARCH("leer",G17)))</formula>
    </cfRule>
  </conditionalFormatting>
  <conditionalFormatting sqref="G17">
    <cfRule type="cellIs" dxfId="2972" priority="79" stopIfTrue="1" operator="equal">
      <formula>"-"</formula>
    </cfRule>
    <cfRule type="containsText" dxfId="2971" priority="80" stopIfTrue="1" operator="containsText" text="leer">
      <formula>NOT(ISERROR(SEARCH("leer",G17)))</formula>
    </cfRule>
  </conditionalFormatting>
  <conditionalFormatting sqref="F6:F10">
    <cfRule type="cellIs" dxfId="2970" priority="77" stopIfTrue="1" operator="equal">
      <formula>"-"</formula>
    </cfRule>
    <cfRule type="containsText" dxfId="2969" priority="78" stopIfTrue="1" operator="containsText" text="leer">
      <formula>NOT(ISERROR(SEARCH("leer",F6)))</formula>
    </cfRule>
  </conditionalFormatting>
  <conditionalFormatting sqref="F6:F10">
    <cfRule type="cellIs" dxfId="2968" priority="76" stopIfTrue="1" operator="equal">
      <formula>"-"</formula>
    </cfRule>
  </conditionalFormatting>
  <conditionalFormatting sqref="F6:F10">
    <cfRule type="cellIs" dxfId="2967" priority="74" stopIfTrue="1" operator="equal">
      <formula>"-"</formula>
    </cfRule>
    <cfRule type="containsText" dxfId="2966" priority="75" stopIfTrue="1" operator="containsText" text="leer">
      <formula>NOT(ISERROR(SEARCH("leer",F6)))</formula>
    </cfRule>
  </conditionalFormatting>
  <conditionalFormatting sqref="F6:F10">
    <cfRule type="cellIs" dxfId="2965" priority="73" stopIfTrue="1" operator="equal">
      <formula>"-"</formula>
    </cfRule>
  </conditionalFormatting>
  <conditionalFormatting sqref="F13:F19">
    <cfRule type="cellIs" dxfId="2964" priority="71" stopIfTrue="1" operator="equal">
      <formula>"-"</formula>
    </cfRule>
    <cfRule type="containsText" dxfId="2963" priority="72" stopIfTrue="1" operator="containsText" text="leer">
      <formula>NOT(ISERROR(SEARCH("leer",F13)))</formula>
    </cfRule>
  </conditionalFormatting>
  <conditionalFormatting sqref="F13:F19">
    <cfRule type="cellIs" dxfId="2962" priority="70" stopIfTrue="1" operator="equal">
      <formula>"-"</formula>
    </cfRule>
  </conditionalFormatting>
  <conditionalFormatting sqref="F13:F19">
    <cfRule type="cellIs" dxfId="2961" priority="68" stopIfTrue="1" operator="equal">
      <formula>"-"</formula>
    </cfRule>
    <cfRule type="containsText" dxfId="2960" priority="69" stopIfTrue="1" operator="containsText" text="leer">
      <formula>NOT(ISERROR(SEARCH("leer",F13)))</formula>
    </cfRule>
  </conditionalFormatting>
  <conditionalFormatting sqref="F13:F19">
    <cfRule type="cellIs" dxfId="2959" priority="67" stopIfTrue="1" operator="equal">
      <formula>"-"</formula>
    </cfRule>
  </conditionalFormatting>
  <conditionalFormatting sqref="F16">
    <cfRule type="cellIs" dxfId="2958" priority="65" stopIfTrue="1" operator="equal">
      <formula>"-"</formula>
    </cfRule>
    <cfRule type="containsText" dxfId="2957" priority="66" stopIfTrue="1" operator="containsText" text="leer">
      <formula>NOT(ISERROR(SEARCH("leer",F16)))</formula>
    </cfRule>
  </conditionalFormatting>
  <conditionalFormatting sqref="F16">
    <cfRule type="cellIs" dxfId="2956" priority="63" stopIfTrue="1" operator="equal">
      <formula>"-"</formula>
    </cfRule>
    <cfRule type="containsText" dxfId="2955" priority="64" stopIfTrue="1" operator="containsText" text="leer">
      <formula>NOT(ISERROR(SEARCH("leer",F16)))</formula>
    </cfRule>
  </conditionalFormatting>
  <conditionalFormatting sqref="F16">
    <cfRule type="cellIs" dxfId="2954" priority="61" stopIfTrue="1" operator="equal">
      <formula>"-"</formula>
    </cfRule>
    <cfRule type="containsText" dxfId="2953" priority="62" stopIfTrue="1" operator="containsText" text="leer">
      <formula>NOT(ISERROR(SEARCH("leer",F16)))</formula>
    </cfRule>
  </conditionalFormatting>
  <conditionalFormatting sqref="F16">
    <cfRule type="cellIs" dxfId="2952" priority="59" stopIfTrue="1" operator="equal">
      <formula>"-"</formula>
    </cfRule>
    <cfRule type="containsText" dxfId="2951" priority="60" stopIfTrue="1" operator="containsText" text="leer">
      <formula>NOT(ISERROR(SEARCH("leer",F16)))</formula>
    </cfRule>
  </conditionalFormatting>
  <conditionalFormatting sqref="F16">
    <cfRule type="cellIs" dxfId="2950" priority="57" stopIfTrue="1" operator="equal">
      <formula>"-"</formula>
    </cfRule>
    <cfRule type="containsText" dxfId="2949" priority="58" stopIfTrue="1" operator="containsText" text="leer">
      <formula>NOT(ISERROR(SEARCH("leer",F16)))</formula>
    </cfRule>
  </conditionalFormatting>
  <conditionalFormatting sqref="F16">
    <cfRule type="cellIs" dxfId="2948" priority="55" stopIfTrue="1" operator="equal">
      <formula>"-"</formula>
    </cfRule>
    <cfRule type="containsText" dxfId="2947" priority="56" stopIfTrue="1" operator="containsText" text="leer">
      <formula>NOT(ISERROR(SEARCH("leer",F16)))</formula>
    </cfRule>
  </conditionalFormatting>
  <conditionalFormatting sqref="F16">
    <cfRule type="cellIs" dxfId="2946" priority="53" stopIfTrue="1" operator="equal">
      <formula>"-"</formula>
    </cfRule>
    <cfRule type="containsText" dxfId="2945" priority="54" stopIfTrue="1" operator="containsText" text="leer">
      <formula>NOT(ISERROR(SEARCH("leer",F16)))</formula>
    </cfRule>
  </conditionalFormatting>
  <conditionalFormatting sqref="F16">
    <cfRule type="cellIs" dxfId="2944" priority="51" stopIfTrue="1" operator="equal">
      <formula>"-"</formula>
    </cfRule>
    <cfRule type="containsText" dxfId="2943" priority="52" stopIfTrue="1" operator="containsText" text="leer">
      <formula>NOT(ISERROR(SEARCH("leer",F16)))</formula>
    </cfRule>
  </conditionalFormatting>
  <conditionalFormatting sqref="F16">
    <cfRule type="cellIs" dxfId="2942" priority="49" stopIfTrue="1" operator="equal">
      <formula>"-"</formula>
    </cfRule>
    <cfRule type="containsText" dxfId="2941" priority="50" stopIfTrue="1" operator="containsText" text="leer">
      <formula>NOT(ISERROR(SEARCH("leer",F16)))</formula>
    </cfRule>
  </conditionalFormatting>
  <conditionalFormatting sqref="F16">
    <cfRule type="cellIs" dxfId="2940" priority="47" stopIfTrue="1" operator="equal">
      <formula>"-"</formula>
    </cfRule>
    <cfRule type="containsText" dxfId="2939" priority="48" stopIfTrue="1" operator="containsText" text="leer">
      <formula>NOT(ISERROR(SEARCH("leer",F16)))</formula>
    </cfRule>
  </conditionalFormatting>
  <conditionalFormatting sqref="F16">
    <cfRule type="cellIs" dxfId="2938" priority="45" stopIfTrue="1" operator="equal">
      <formula>"-"</formula>
    </cfRule>
    <cfRule type="containsText" dxfId="2937" priority="46" stopIfTrue="1" operator="containsText" text="leer">
      <formula>NOT(ISERROR(SEARCH("leer",F16)))</formula>
    </cfRule>
  </conditionalFormatting>
  <conditionalFormatting sqref="F17">
    <cfRule type="cellIs" dxfId="2936" priority="43" stopIfTrue="1" operator="equal">
      <formula>"-"</formula>
    </cfRule>
    <cfRule type="containsText" dxfId="2935" priority="44" stopIfTrue="1" operator="containsText" text="leer">
      <formula>NOT(ISERROR(SEARCH("leer",F17)))</formula>
    </cfRule>
  </conditionalFormatting>
  <conditionalFormatting sqref="F17">
    <cfRule type="cellIs" dxfId="2934" priority="41" stopIfTrue="1" operator="equal">
      <formula>"-"</formula>
    </cfRule>
    <cfRule type="containsText" dxfId="2933" priority="42" stopIfTrue="1" operator="containsText" text="leer">
      <formula>NOT(ISERROR(SEARCH("leer",F17)))</formula>
    </cfRule>
  </conditionalFormatting>
  <conditionalFormatting sqref="F17">
    <cfRule type="cellIs" dxfId="2932" priority="39" stopIfTrue="1" operator="equal">
      <formula>"-"</formula>
    </cfRule>
    <cfRule type="containsText" dxfId="2931" priority="40" stopIfTrue="1" operator="containsText" text="leer">
      <formula>NOT(ISERROR(SEARCH("leer",F17)))</formula>
    </cfRule>
  </conditionalFormatting>
  <conditionalFormatting sqref="F17">
    <cfRule type="cellIs" dxfId="2930" priority="37" stopIfTrue="1" operator="equal">
      <formula>"-"</formula>
    </cfRule>
    <cfRule type="containsText" dxfId="2929" priority="38" stopIfTrue="1" operator="containsText" text="leer">
      <formula>NOT(ISERROR(SEARCH("leer",F17)))</formula>
    </cfRule>
  </conditionalFormatting>
  <conditionalFormatting sqref="F17">
    <cfRule type="cellIs" dxfId="2928" priority="35" stopIfTrue="1" operator="equal">
      <formula>"-"</formula>
    </cfRule>
    <cfRule type="containsText" dxfId="2927" priority="36" stopIfTrue="1" operator="containsText" text="leer">
      <formula>NOT(ISERROR(SEARCH("leer",F17)))</formula>
    </cfRule>
  </conditionalFormatting>
  <conditionalFormatting sqref="F17">
    <cfRule type="cellIs" dxfId="2926" priority="33" stopIfTrue="1" operator="equal">
      <formula>"-"</formula>
    </cfRule>
    <cfRule type="containsText" dxfId="2925" priority="34" stopIfTrue="1" operator="containsText" text="leer">
      <formula>NOT(ISERROR(SEARCH("leer",F17)))</formula>
    </cfRule>
  </conditionalFormatting>
  <conditionalFormatting sqref="F17">
    <cfRule type="cellIs" dxfId="2924" priority="31" stopIfTrue="1" operator="equal">
      <formula>"-"</formula>
    </cfRule>
    <cfRule type="containsText" dxfId="2923" priority="32" stopIfTrue="1" operator="containsText" text="leer">
      <formula>NOT(ISERROR(SEARCH("leer",F17)))</formula>
    </cfRule>
  </conditionalFormatting>
  <conditionalFormatting sqref="F17">
    <cfRule type="cellIs" dxfId="2922" priority="29" stopIfTrue="1" operator="equal">
      <formula>"-"</formula>
    </cfRule>
    <cfRule type="containsText" dxfId="2921" priority="30" stopIfTrue="1" operator="containsText" text="leer">
      <formula>NOT(ISERROR(SEARCH("leer",F17)))</formula>
    </cfRule>
  </conditionalFormatting>
  <conditionalFormatting sqref="F17">
    <cfRule type="cellIs" dxfId="2920" priority="27" stopIfTrue="1" operator="equal">
      <formula>"-"</formula>
    </cfRule>
    <cfRule type="containsText" dxfId="2919" priority="28" stopIfTrue="1" operator="containsText" text="leer">
      <formula>NOT(ISERROR(SEARCH("leer",F17)))</formula>
    </cfRule>
  </conditionalFormatting>
  <conditionalFormatting sqref="F17">
    <cfRule type="cellIs" dxfId="2918" priority="25" stopIfTrue="1" operator="equal">
      <formula>"-"</formula>
    </cfRule>
    <cfRule type="containsText" dxfId="2917" priority="26" stopIfTrue="1" operator="containsText" text="leer">
      <formula>NOT(ISERROR(SEARCH("leer",F17)))</formula>
    </cfRule>
  </conditionalFormatting>
  <conditionalFormatting sqref="F17">
    <cfRule type="cellIs" dxfId="2916" priority="23" stopIfTrue="1" operator="equal">
      <formula>"-"</formula>
    </cfRule>
    <cfRule type="containsText" dxfId="2915" priority="24" stopIfTrue="1" operator="containsText" text="leer">
      <formula>NOT(ISERROR(SEARCH("leer",F17)))</formula>
    </cfRule>
  </conditionalFormatting>
  <conditionalFormatting sqref="F17">
    <cfRule type="cellIs" dxfId="2914" priority="21" stopIfTrue="1" operator="equal">
      <formula>"-"</formula>
    </cfRule>
    <cfRule type="containsText" dxfId="2913" priority="22" stopIfTrue="1" operator="containsText" text="leer">
      <formula>NOT(ISERROR(SEARCH("leer",F17)))</formula>
    </cfRule>
  </conditionalFormatting>
  <conditionalFormatting sqref="F17">
    <cfRule type="cellIs" dxfId="2912" priority="19" stopIfTrue="1" operator="equal">
      <formula>"-"</formula>
    </cfRule>
    <cfRule type="containsText" dxfId="2911" priority="20" stopIfTrue="1" operator="containsText" text="leer">
      <formula>NOT(ISERROR(SEARCH("leer",F17)))</formula>
    </cfRule>
  </conditionalFormatting>
  <conditionalFormatting sqref="F17">
    <cfRule type="cellIs" dxfId="2910" priority="17" stopIfTrue="1" operator="equal">
      <formula>"-"</formula>
    </cfRule>
    <cfRule type="containsText" dxfId="2909" priority="18" stopIfTrue="1" operator="containsText" text="leer">
      <formula>NOT(ISERROR(SEARCH("leer",F17)))</formula>
    </cfRule>
  </conditionalFormatting>
  <conditionalFormatting sqref="F17">
    <cfRule type="cellIs" dxfId="2908" priority="15" stopIfTrue="1" operator="equal">
      <formula>"-"</formula>
    </cfRule>
    <cfRule type="containsText" dxfId="2907" priority="16" stopIfTrue="1" operator="containsText" text="leer">
      <formula>NOT(ISERROR(SEARCH("leer",F17)))</formula>
    </cfRule>
  </conditionalFormatting>
  <conditionalFormatting sqref="F17">
    <cfRule type="cellIs" dxfId="2906" priority="13" stopIfTrue="1" operator="equal">
      <formula>"-"</formula>
    </cfRule>
    <cfRule type="containsText" dxfId="2905" priority="14" stopIfTrue="1" operator="containsText" text="leer">
      <formula>NOT(ISERROR(SEARCH("leer",F17)))</formula>
    </cfRule>
  </conditionalFormatting>
  <conditionalFormatting sqref="F17">
    <cfRule type="cellIs" dxfId="2904" priority="11" stopIfTrue="1" operator="equal">
      <formula>"-"</formula>
    </cfRule>
    <cfRule type="containsText" dxfId="2903" priority="12" stopIfTrue="1" operator="containsText" text="leer">
      <formula>NOT(ISERROR(SEARCH("leer",F17)))</formula>
    </cfRule>
  </conditionalFormatting>
  <conditionalFormatting sqref="F17">
    <cfRule type="cellIs" dxfId="2902" priority="9" stopIfTrue="1" operator="equal">
      <formula>"-"</formula>
    </cfRule>
    <cfRule type="containsText" dxfId="2901" priority="10" stopIfTrue="1" operator="containsText" text="leer">
      <formula>NOT(ISERROR(SEARCH("leer",F17)))</formula>
    </cfRule>
  </conditionalFormatting>
  <conditionalFormatting sqref="F17">
    <cfRule type="cellIs" dxfId="2900" priority="7" stopIfTrue="1" operator="equal">
      <formula>"-"</formula>
    </cfRule>
    <cfRule type="containsText" dxfId="2899" priority="8" stopIfTrue="1" operator="containsText" text="leer">
      <formula>NOT(ISERROR(SEARCH("leer",F17)))</formula>
    </cfRule>
  </conditionalFormatting>
  <conditionalFormatting sqref="F17">
    <cfRule type="cellIs" dxfId="2898" priority="5" stopIfTrue="1" operator="equal">
      <formula>"-"</formula>
    </cfRule>
    <cfRule type="containsText" dxfId="2897" priority="6" stopIfTrue="1" operator="containsText" text="leer">
      <formula>NOT(ISERROR(SEARCH("leer",F17)))</formula>
    </cfRule>
  </conditionalFormatting>
  <conditionalFormatting sqref="F17">
    <cfRule type="cellIs" dxfId="2896" priority="3" stopIfTrue="1" operator="equal">
      <formula>"-"</formula>
    </cfRule>
    <cfRule type="containsText" dxfId="2895" priority="4" stopIfTrue="1" operator="containsText" text="leer">
      <formula>NOT(ISERROR(SEARCH("leer",F17)))</formula>
    </cfRule>
  </conditionalFormatting>
  <conditionalFormatting sqref="F17">
    <cfRule type="cellIs" dxfId="2894" priority="1" stopIfTrue="1" operator="equal">
      <formula>"-"</formula>
    </cfRule>
    <cfRule type="containsText" dxfId="2893" priority="2" stopIfTrue="1" operator="containsText" text="leer">
      <formula>NOT(ISERROR(SEARCH("leer",F17)))</formula>
    </cfRule>
  </conditionalFormatting>
  <hyperlinks>
    <hyperlink ref="A1" location="'Indice'!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81"/>
  <sheetViews>
    <sheetView showRuler="0" zoomScaleNormal="100" workbookViewId="0">
      <selection activeCell="E5" sqref="E5"/>
    </sheetView>
  </sheetViews>
  <sheetFormatPr baseColWidth="10" defaultColWidth="11.42578125" defaultRowHeight="12.75"/>
  <cols>
    <col min="1" max="1" width="18.42578125" customWidth="1"/>
    <col min="2" max="2" width="18.140625" customWidth="1"/>
    <col min="3" max="3" width="8.42578125" customWidth="1"/>
    <col min="4" max="4" width="12.28515625" style="8" customWidth="1"/>
    <col min="5" max="5" width="11.42578125" style="8" customWidth="1"/>
    <col min="6" max="6" width="10.7109375" style="8" customWidth="1"/>
    <col min="7" max="8" width="10.7109375" customWidth="1"/>
    <col min="9" max="10" width="11.42578125" customWidth="1"/>
  </cols>
  <sheetData>
    <row r="1" spans="1:14" s="5" customFormat="1">
      <c r="A1" s="97" t="s">
        <v>592</v>
      </c>
    </row>
    <row r="2" spans="1:14" s="5" customFormat="1">
      <c r="A2" s="97"/>
    </row>
    <row r="3" spans="1:14" s="2" customFormat="1">
      <c r="A3" s="4" t="s">
        <v>593</v>
      </c>
      <c r="B3" s="4"/>
      <c r="C3" t="s">
        <v>594</v>
      </c>
      <c r="D3" s="5" t="s">
        <v>595</v>
      </c>
      <c r="E3" s="4">
        <v>2013</v>
      </c>
      <c r="F3" s="4">
        <v>2012</v>
      </c>
      <c r="G3" s="24">
        <v>2011</v>
      </c>
      <c r="H3" s="24">
        <v>2010</v>
      </c>
      <c r="I3" s="24">
        <v>2009</v>
      </c>
      <c r="J3" s="24">
        <v>2008</v>
      </c>
      <c r="K3" s="4"/>
      <c r="L3" s="4"/>
      <c r="M3" s="4"/>
      <c r="N3" s="4"/>
    </row>
    <row r="4" spans="1:14">
      <c r="A4" s="4"/>
      <c r="B4" s="5"/>
      <c r="C4" s="30"/>
      <c r="G4" s="30"/>
      <c r="H4" s="30"/>
      <c r="I4" s="5"/>
      <c r="J4" s="5"/>
      <c r="K4" s="5"/>
      <c r="L4" s="5"/>
      <c r="M4" s="5"/>
      <c r="N4" s="4"/>
    </row>
    <row r="5" spans="1:14">
      <c r="A5" s="30" t="s">
        <v>596</v>
      </c>
      <c r="B5" s="76" t="s">
        <v>597</v>
      </c>
      <c r="C5" s="30">
        <v>1</v>
      </c>
      <c r="E5" s="8">
        <v>203</v>
      </c>
      <c r="F5" s="202">
        <v>209</v>
      </c>
      <c r="G5" s="71">
        <v>198</v>
      </c>
      <c r="H5" s="71">
        <v>200</v>
      </c>
      <c r="I5" s="63">
        <v>214</v>
      </c>
      <c r="J5" s="30">
        <v>151</v>
      </c>
      <c r="K5" s="71"/>
      <c r="L5" s="30"/>
      <c r="M5" s="30"/>
      <c r="N5" s="30"/>
    </row>
    <row r="6" spans="1:14">
      <c r="A6" s="30" t="s">
        <v>598</v>
      </c>
      <c r="B6" s="76" t="s">
        <v>599</v>
      </c>
      <c r="C6" s="30">
        <v>1</v>
      </c>
      <c r="E6" s="8">
        <v>169</v>
      </c>
      <c r="F6" s="202">
        <v>130</v>
      </c>
      <c r="G6" s="71">
        <v>130</v>
      </c>
      <c r="H6" s="71">
        <v>147</v>
      </c>
      <c r="I6" s="63">
        <v>158</v>
      </c>
      <c r="J6" s="30">
        <v>152</v>
      </c>
      <c r="K6" s="71"/>
      <c r="L6" s="30"/>
      <c r="M6" s="30"/>
      <c r="N6" s="30"/>
    </row>
    <row r="7" spans="1:14">
      <c r="A7" s="30" t="s">
        <v>600</v>
      </c>
      <c r="B7" s="76" t="s">
        <v>601</v>
      </c>
      <c r="C7" s="30">
        <v>1</v>
      </c>
      <c r="E7" s="8">
        <v>150</v>
      </c>
      <c r="F7" s="202">
        <v>146</v>
      </c>
      <c r="G7" s="71">
        <v>147</v>
      </c>
      <c r="H7" s="71">
        <v>129</v>
      </c>
      <c r="I7" s="63">
        <v>138</v>
      </c>
      <c r="J7" s="30">
        <v>127</v>
      </c>
      <c r="K7" s="71"/>
      <c r="L7" s="30"/>
      <c r="M7" s="30"/>
      <c r="N7" s="30"/>
    </row>
    <row r="8" spans="1:14">
      <c r="A8" s="30" t="s">
        <v>602</v>
      </c>
      <c r="B8" s="76" t="s">
        <v>603</v>
      </c>
      <c r="C8" s="30">
        <v>1</v>
      </c>
      <c r="E8" s="8">
        <v>132</v>
      </c>
      <c r="F8" s="202">
        <v>133</v>
      </c>
      <c r="G8" s="71">
        <v>127</v>
      </c>
      <c r="H8" s="71">
        <v>140</v>
      </c>
      <c r="I8" s="63">
        <v>136</v>
      </c>
      <c r="J8" s="30">
        <v>122</v>
      </c>
      <c r="K8" s="71"/>
      <c r="L8" s="30"/>
      <c r="M8" s="30"/>
      <c r="N8" s="30"/>
    </row>
    <row r="9" spans="1:14">
      <c r="A9" s="30" t="s">
        <v>604</v>
      </c>
      <c r="B9" s="76" t="s">
        <v>605</v>
      </c>
      <c r="C9" s="30">
        <v>1</v>
      </c>
      <c r="E9" s="8">
        <v>126</v>
      </c>
      <c r="F9" s="202">
        <v>103</v>
      </c>
      <c r="G9" s="71">
        <v>95</v>
      </c>
      <c r="H9" s="71">
        <v>103</v>
      </c>
      <c r="I9" s="63">
        <v>110</v>
      </c>
      <c r="J9" s="30">
        <v>106</v>
      </c>
      <c r="K9" s="5"/>
      <c r="L9" s="5"/>
      <c r="M9" s="5"/>
      <c r="N9" s="4"/>
    </row>
    <row r="10" spans="1:14">
      <c r="A10" s="30" t="s">
        <v>606</v>
      </c>
      <c r="B10" s="76" t="s">
        <v>607</v>
      </c>
      <c r="C10" s="30">
        <v>1</v>
      </c>
      <c r="E10" s="8">
        <v>120</v>
      </c>
      <c r="F10" s="202">
        <v>114</v>
      </c>
      <c r="G10" s="71">
        <v>109</v>
      </c>
      <c r="H10" s="71">
        <v>120</v>
      </c>
      <c r="I10" s="63">
        <v>110</v>
      </c>
      <c r="J10" s="30">
        <v>105</v>
      </c>
      <c r="K10" s="71"/>
      <c r="L10" s="30"/>
      <c r="M10" s="30"/>
      <c r="N10" s="30"/>
    </row>
    <row r="11" spans="1:14">
      <c r="A11" s="30" t="s">
        <v>608</v>
      </c>
      <c r="B11" s="76" t="s">
        <v>609</v>
      </c>
      <c r="C11" s="30">
        <v>1</v>
      </c>
      <c r="E11" s="8">
        <v>118</v>
      </c>
      <c r="F11" s="202">
        <v>111</v>
      </c>
      <c r="G11" s="71">
        <v>111</v>
      </c>
      <c r="H11" s="71">
        <v>114</v>
      </c>
      <c r="I11" s="63">
        <v>117</v>
      </c>
      <c r="J11" s="30">
        <v>110</v>
      </c>
      <c r="K11" s="71"/>
      <c r="L11" s="30"/>
      <c r="M11" s="30"/>
      <c r="N11" s="30"/>
    </row>
    <row r="12" spans="1:14">
      <c r="A12" s="30" t="s">
        <v>610</v>
      </c>
      <c r="B12" s="76" t="s">
        <v>611</v>
      </c>
      <c r="C12" s="30">
        <v>1</v>
      </c>
      <c r="E12" s="8">
        <v>112</v>
      </c>
      <c r="F12" s="202">
        <v>103</v>
      </c>
      <c r="G12" s="71">
        <v>93</v>
      </c>
      <c r="H12" s="71">
        <v>117</v>
      </c>
      <c r="I12" s="63">
        <v>121</v>
      </c>
      <c r="J12" s="30">
        <v>116</v>
      </c>
      <c r="K12" s="71"/>
      <c r="L12" s="30"/>
      <c r="M12" s="30"/>
      <c r="N12" s="30"/>
    </row>
    <row r="13" spans="1:14">
      <c r="A13" s="30" t="s">
        <v>612</v>
      </c>
      <c r="B13" s="76" t="s">
        <v>613</v>
      </c>
      <c r="C13" s="30">
        <v>1</v>
      </c>
      <c r="E13" s="8">
        <v>103</v>
      </c>
      <c r="F13" s="202">
        <v>101</v>
      </c>
      <c r="G13" s="71">
        <v>102</v>
      </c>
      <c r="H13" s="71">
        <v>97</v>
      </c>
      <c r="I13" s="63">
        <v>104</v>
      </c>
      <c r="J13" s="30">
        <v>100</v>
      </c>
      <c r="K13" s="8"/>
      <c r="L13" s="5"/>
      <c r="M13" s="5"/>
      <c r="N13" s="5"/>
    </row>
    <row r="14" spans="1:14">
      <c r="A14" s="30" t="s">
        <v>614</v>
      </c>
      <c r="B14" s="76" t="s">
        <v>615</v>
      </c>
      <c r="C14" s="30">
        <v>1</v>
      </c>
      <c r="D14" s="24"/>
      <c r="E14" s="71">
        <v>101</v>
      </c>
      <c r="F14" s="202">
        <v>96</v>
      </c>
      <c r="G14" s="71">
        <v>97</v>
      </c>
      <c r="H14" s="71">
        <v>110</v>
      </c>
      <c r="I14" s="63">
        <v>117</v>
      </c>
      <c r="J14" s="30">
        <v>113</v>
      </c>
      <c r="K14" s="71"/>
      <c r="L14" s="30"/>
      <c r="M14" s="30"/>
      <c r="N14" s="30"/>
    </row>
    <row r="15" spans="1:14">
      <c r="A15" s="30" t="s">
        <v>616</v>
      </c>
      <c r="B15" s="76" t="s">
        <v>617</v>
      </c>
      <c r="C15" s="30">
        <v>1</v>
      </c>
      <c r="E15" s="8">
        <v>100</v>
      </c>
      <c r="F15" s="202">
        <v>100</v>
      </c>
      <c r="G15" s="71">
        <v>100</v>
      </c>
      <c r="H15" s="71">
        <v>100</v>
      </c>
      <c r="I15" s="63">
        <v>100</v>
      </c>
      <c r="J15" s="30">
        <v>100</v>
      </c>
      <c r="K15" s="71"/>
      <c r="L15" s="30"/>
      <c r="M15" s="30"/>
      <c r="N15" s="30"/>
    </row>
    <row r="16" spans="1:14">
      <c r="A16" s="30" t="s">
        <v>618</v>
      </c>
      <c r="B16" s="76" t="s">
        <v>619</v>
      </c>
      <c r="C16" s="30">
        <v>1</v>
      </c>
      <c r="E16" s="8">
        <v>88</v>
      </c>
      <c r="F16" s="202">
        <v>92</v>
      </c>
      <c r="G16" s="71">
        <v>67</v>
      </c>
      <c r="H16" s="71">
        <v>67</v>
      </c>
      <c r="I16" s="63">
        <v>66</v>
      </c>
      <c r="J16" s="30">
        <v>56</v>
      </c>
      <c r="K16" s="71"/>
      <c r="L16" s="30"/>
      <c r="M16" s="30"/>
      <c r="N16" s="30"/>
    </row>
    <row r="17" spans="1:14">
      <c r="A17" s="30" t="s">
        <v>620</v>
      </c>
      <c r="B17" s="76" t="s">
        <v>621</v>
      </c>
      <c r="C17" s="30">
        <v>1</v>
      </c>
      <c r="E17" s="8">
        <v>85</v>
      </c>
      <c r="F17" s="202">
        <v>77</v>
      </c>
      <c r="G17" s="71">
        <v>76</v>
      </c>
      <c r="H17" s="71">
        <v>86</v>
      </c>
      <c r="I17" s="63">
        <v>92</v>
      </c>
      <c r="J17" s="30">
        <v>88</v>
      </c>
      <c r="K17" s="8"/>
      <c r="L17" s="5"/>
      <c r="M17" s="5"/>
      <c r="N17" s="5"/>
    </row>
    <row r="18" spans="1:14">
      <c r="A18" s="30" t="s">
        <v>622</v>
      </c>
      <c r="B18" s="76" t="s">
        <v>623</v>
      </c>
      <c r="C18" s="30">
        <v>1</v>
      </c>
      <c r="E18" s="8">
        <v>79</v>
      </c>
      <c r="F18" s="202">
        <v>70</v>
      </c>
      <c r="G18" s="71">
        <v>71</v>
      </c>
      <c r="H18" s="71">
        <v>80</v>
      </c>
      <c r="I18" s="63">
        <v>85</v>
      </c>
      <c r="J18" s="30">
        <v>82</v>
      </c>
      <c r="K18" s="8"/>
      <c r="L18" s="5"/>
      <c r="M18" s="5"/>
      <c r="N18" s="5"/>
    </row>
    <row r="19" spans="1:14">
      <c r="A19" s="30" t="s">
        <v>624</v>
      </c>
      <c r="B19" s="76" t="s">
        <v>625</v>
      </c>
      <c r="C19" s="30">
        <v>1</v>
      </c>
      <c r="E19" s="8">
        <v>72</v>
      </c>
      <c r="F19" s="202">
        <v>69</v>
      </c>
      <c r="G19" s="71">
        <v>68</v>
      </c>
      <c r="H19" s="71">
        <v>79</v>
      </c>
      <c r="I19" s="63">
        <v>85</v>
      </c>
      <c r="J19" s="30">
        <v>83</v>
      </c>
      <c r="K19" s="8"/>
      <c r="L19" s="5"/>
      <c r="M19" s="5"/>
      <c r="N19" s="4"/>
    </row>
    <row r="20" spans="1:14">
      <c r="A20" s="30"/>
      <c r="B20" s="76"/>
      <c r="C20" s="30"/>
      <c r="G20" s="71"/>
      <c r="H20" s="71"/>
      <c r="I20" s="63"/>
      <c r="J20" s="30"/>
      <c r="K20" s="8"/>
      <c r="L20" s="5"/>
      <c r="M20" s="5"/>
      <c r="N20" s="4"/>
    </row>
    <row r="21" spans="1:14">
      <c r="A21" s="4" t="s">
        <v>626</v>
      </c>
      <c r="B21" s="4"/>
      <c r="C21" s="110"/>
      <c r="D21" s="5"/>
      <c r="E21" s="4">
        <v>2013</v>
      </c>
      <c r="F21" s="4">
        <v>2012</v>
      </c>
      <c r="G21" s="24">
        <v>2011</v>
      </c>
      <c r="H21" s="24">
        <v>2010</v>
      </c>
      <c r="I21" s="24">
        <v>2009</v>
      </c>
      <c r="J21" s="24">
        <v>2008</v>
      </c>
      <c r="K21" s="8"/>
      <c r="L21" s="5"/>
      <c r="M21" s="5"/>
      <c r="N21" s="4"/>
    </row>
    <row r="22" spans="1:14">
      <c r="A22" s="4"/>
      <c r="B22" s="5"/>
      <c r="C22" s="30"/>
      <c r="G22" s="30"/>
      <c r="H22" s="30"/>
      <c r="I22" s="5"/>
      <c r="J22" s="5"/>
      <c r="K22" s="8"/>
      <c r="L22" s="5"/>
      <c r="M22" s="5"/>
      <c r="N22" s="4"/>
    </row>
    <row r="23" spans="1:14">
      <c r="A23" s="30" t="s">
        <v>627</v>
      </c>
      <c r="B23" s="76" t="s">
        <v>628</v>
      </c>
      <c r="C23" s="30">
        <v>1</v>
      </c>
      <c r="E23" s="8">
        <v>245</v>
      </c>
      <c r="F23" s="202">
        <v>199</v>
      </c>
      <c r="G23" s="71">
        <v>201</v>
      </c>
      <c r="H23" s="71" t="s">
        <v>629</v>
      </c>
      <c r="I23" s="71" t="s">
        <v>630</v>
      </c>
      <c r="J23" s="71" t="s">
        <v>631</v>
      </c>
      <c r="K23" s="8"/>
      <c r="L23" s="5"/>
      <c r="M23" s="5"/>
      <c r="N23" s="4"/>
    </row>
    <row r="24" spans="1:14">
      <c r="A24" s="30" t="s">
        <v>632</v>
      </c>
      <c r="B24" s="76" t="s">
        <v>633</v>
      </c>
      <c r="C24" s="30">
        <v>1</v>
      </c>
      <c r="E24" s="8">
        <v>210</v>
      </c>
      <c r="F24" s="202">
        <v>209</v>
      </c>
      <c r="G24" s="71">
        <v>197</v>
      </c>
      <c r="H24" s="71" t="s">
        <v>634</v>
      </c>
      <c r="I24" s="71" t="s">
        <v>635</v>
      </c>
      <c r="J24" s="71" t="s">
        <v>636</v>
      </c>
      <c r="K24" s="8"/>
      <c r="L24" s="5"/>
      <c r="M24" s="5"/>
      <c r="N24" s="4"/>
    </row>
    <row r="25" spans="1:14">
      <c r="A25" s="30" t="s">
        <v>637</v>
      </c>
      <c r="B25" s="76" t="s">
        <v>638</v>
      </c>
      <c r="C25" s="30">
        <v>1</v>
      </c>
      <c r="E25" s="8">
        <v>172</v>
      </c>
      <c r="F25" s="202">
        <v>148</v>
      </c>
      <c r="G25" s="71">
        <v>141</v>
      </c>
      <c r="H25" s="71" t="s">
        <v>639</v>
      </c>
      <c r="I25" s="71" t="s">
        <v>640</v>
      </c>
      <c r="J25" s="71" t="s">
        <v>641</v>
      </c>
      <c r="K25" s="8"/>
      <c r="L25" s="5"/>
      <c r="M25" s="5"/>
      <c r="N25" s="4"/>
    </row>
    <row r="26" spans="1:14">
      <c r="A26" s="30" t="s">
        <v>642</v>
      </c>
      <c r="B26" s="76" t="s">
        <v>643</v>
      </c>
      <c r="C26" s="30">
        <v>1</v>
      </c>
      <c r="E26" s="8">
        <v>163</v>
      </c>
      <c r="F26" s="202">
        <v>169</v>
      </c>
      <c r="G26" s="71">
        <v>172</v>
      </c>
      <c r="H26" s="71" t="s">
        <v>644</v>
      </c>
      <c r="I26" s="71" t="s">
        <v>645</v>
      </c>
      <c r="J26" s="71" t="s">
        <v>646</v>
      </c>
      <c r="K26" s="8"/>
      <c r="L26" s="5"/>
      <c r="M26" s="5"/>
      <c r="N26" s="4"/>
    </row>
    <row r="27" spans="1:14">
      <c r="A27" s="30" t="s">
        <v>647</v>
      </c>
      <c r="B27" s="76" t="s">
        <v>648</v>
      </c>
      <c r="C27" s="30">
        <v>1</v>
      </c>
      <c r="E27" s="8">
        <v>159</v>
      </c>
      <c r="F27" s="202">
        <v>159</v>
      </c>
      <c r="G27" s="71">
        <v>155</v>
      </c>
      <c r="H27" s="71" t="s">
        <v>649</v>
      </c>
      <c r="I27" s="71" t="s">
        <v>650</v>
      </c>
      <c r="J27" s="71" t="s">
        <v>651</v>
      </c>
      <c r="K27" s="8"/>
      <c r="L27" s="5"/>
      <c r="M27" s="5"/>
      <c r="N27" s="4"/>
    </row>
    <row r="28" spans="1:14">
      <c r="A28" s="30" t="s">
        <v>652</v>
      </c>
      <c r="B28" s="76" t="s">
        <v>653</v>
      </c>
      <c r="C28" s="30">
        <v>1</v>
      </c>
      <c r="E28" s="8">
        <v>156</v>
      </c>
      <c r="F28" s="202">
        <v>154</v>
      </c>
      <c r="G28" s="71">
        <v>158</v>
      </c>
      <c r="H28" s="71" t="s">
        <v>654</v>
      </c>
      <c r="I28" s="71" t="s">
        <v>655</v>
      </c>
      <c r="J28" s="71" t="s">
        <v>656</v>
      </c>
      <c r="K28" s="8"/>
      <c r="L28" s="5"/>
      <c r="M28" s="5"/>
      <c r="N28" s="4"/>
    </row>
    <row r="29" spans="1:14">
      <c r="A29" s="30" t="s">
        <v>657</v>
      </c>
      <c r="B29" s="76" t="s">
        <v>658</v>
      </c>
      <c r="C29" s="30">
        <v>1</v>
      </c>
      <c r="E29" s="8">
        <v>152</v>
      </c>
      <c r="F29" s="202">
        <v>154</v>
      </c>
      <c r="G29" s="71">
        <v>159</v>
      </c>
      <c r="H29" s="71" t="s">
        <v>659</v>
      </c>
      <c r="I29" s="71" t="s">
        <v>660</v>
      </c>
      <c r="J29" s="71" t="s">
        <v>661</v>
      </c>
      <c r="K29" s="8"/>
      <c r="L29" s="5"/>
      <c r="M29" s="5"/>
      <c r="N29" s="4"/>
    </row>
    <row r="30" spans="1:14">
      <c r="A30" s="30" t="s">
        <v>662</v>
      </c>
      <c r="B30" s="76" t="s">
        <v>663</v>
      </c>
      <c r="C30" s="30">
        <v>1</v>
      </c>
      <c r="E30" s="8">
        <v>145</v>
      </c>
      <c r="F30" s="202">
        <v>134</v>
      </c>
      <c r="G30" s="71">
        <v>138</v>
      </c>
      <c r="H30" s="71" t="s">
        <v>664</v>
      </c>
      <c r="I30" s="71" t="s">
        <v>665</v>
      </c>
      <c r="J30" s="71" t="s">
        <v>666</v>
      </c>
      <c r="K30" s="8"/>
      <c r="L30" s="5"/>
      <c r="M30" s="5"/>
      <c r="N30" s="4"/>
    </row>
    <row r="31" spans="1:14">
      <c r="A31" s="30" t="s">
        <v>667</v>
      </c>
      <c r="B31" s="76" t="s">
        <v>668</v>
      </c>
      <c r="C31" s="30">
        <v>1</v>
      </c>
      <c r="D31" s="24"/>
      <c r="E31" s="71">
        <v>144</v>
      </c>
      <c r="F31" s="202">
        <v>145</v>
      </c>
      <c r="G31" s="71">
        <v>150</v>
      </c>
      <c r="H31" s="71" t="s">
        <v>669</v>
      </c>
      <c r="I31" s="71" t="s">
        <v>670</v>
      </c>
      <c r="J31" s="71" t="s">
        <v>671</v>
      </c>
      <c r="K31" s="8"/>
      <c r="L31" s="5"/>
      <c r="M31" s="5"/>
      <c r="N31" s="4"/>
    </row>
    <row r="32" spans="1:14">
      <c r="A32" s="30" t="s">
        <v>672</v>
      </c>
      <c r="B32" s="76" t="s">
        <v>673</v>
      </c>
      <c r="C32" s="30">
        <v>1</v>
      </c>
      <c r="E32" s="8">
        <v>141</v>
      </c>
      <c r="F32" s="202">
        <v>144</v>
      </c>
      <c r="G32" s="71">
        <v>148</v>
      </c>
      <c r="H32" s="71" t="s">
        <v>674</v>
      </c>
      <c r="I32" s="71" t="s">
        <v>675</v>
      </c>
      <c r="J32" s="71" t="s">
        <v>676</v>
      </c>
      <c r="K32" s="8"/>
      <c r="L32" s="5"/>
      <c r="M32" s="5"/>
      <c r="N32" s="4"/>
    </row>
    <row r="33" spans="1:14">
      <c r="A33" s="30" t="s">
        <v>677</v>
      </c>
      <c r="B33" s="76" t="s">
        <v>678</v>
      </c>
      <c r="C33" s="30">
        <v>1</v>
      </c>
      <c r="E33" s="8">
        <v>137</v>
      </c>
      <c r="F33" s="202">
        <v>133</v>
      </c>
      <c r="G33" s="71">
        <v>121</v>
      </c>
      <c r="H33" s="71" t="s">
        <v>679</v>
      </c>
      <c r="I33" s="71" t="s">
        <v>680</v>
      </c>
      <c r="J33" s="71" t="s">
        <v>681</v>
      </c>
      <c r="K33" s="8"/>
      <c r="L33" s="5"/>
      <c r="M33" s="5"/>
      <c r="N33" s="4"/>
    </row>
    <row r="34" spans="1:14">
      <c r="A34" s="30" t="s">
        <v>682</v>
      </c>
      <c r="B34" s="76" t="s">
        <v>683</v>
      </c>
      <c r="C34" s="30">
        <v>1</v>
      </c>
      <c r="E34" s="8">
        <v>127</v>
      </c>
      <c r="F34" s="202">
        <v>132</v>
      </c>
      <c r="G34" s="71">
        <v>107</v>
      </c>
      <c r="H34" s="71" t="s">
        <v>684</v>
      </c>
      <c r="I34" s="71" t="s">
        <v>685</v>
      </c>
      <c r="J34" s="71" t="s">
        <v>686</v>
      </c>
      <c r="K34" s="8"/>
      <c r="L34" s="5"/>
      <c r="M34" s="5"/>
      <c r="N34" s="4"/>
    </row>
    <row r="35" spans="1:14">
      <c r="A35" s="30" t="s">
        <v>687</v>
      </c>
      <c r="B35" s="76" t="s">
        <v>688</v>
      </c>
      <c r="C35" s="30">
        <v>1</v>
      </c>
      <c r="E35" s="8">
        <v>118</v>
      </c>
      <c r="F35" s="202">
        <v>112</v>
      </c>
      <c r="G35" s="71">
        <v>111</v>
      </c>
      <c r="H35" s="71" t="s">
        <v>689</v>
      </c>
      <c r="I35" s="71" t="s">
        <v>690</v>
      </c>
      <c r="J35" s="71" t="s">
        <v>691</v>
      </c>
      <c r="K35" s="8"/>
      <c r="L35" s="5"/>
      <c r="M35" s="5"/>
      <c r="N35" s="4"/>
    </row>
    <row r="36" spans="1:14">
      <c r="A36" s="30" t="s">
        <v>692</v>
      </c>
      <c r="B36" s="76" t="s">
        <v>693</v>
      </c>
      <c r="C36" s="30">
        <v>1</v>
      </c>
      <c r="E36" s="8">
        <v>117</v>
      </c>
      <c r="F36" s="202">
        <v>117</v>
      </c>
      <c r="G36" s="71">
        <v>117</v>
      </c>
      <c r="H36" s="71" t="s">
        <v>694</v>
      </c>
      <c r="I36" s="71" t="s">
        <v>695</v>
      </c>
      <c r="J36" s="71" t="s">
        <v>696</v>
      </c>
      <c r="K36" s="8"/>
      <c r="L36" s="5"/>
      <c r="M36" s="5"/>
      <c r="N36" s="4"/>
    </row>
    <row r="37" spans="1:14">
      <c r="A37" s="30" t="s">
        <v>697</v>
      </c>
      <c r="B37" s="76" t="s">
        <v>698</v>
      </c>
      <c r="C37" s="30">
        <v>1</v>
      </c>
      <c r="E37" s="8">
        <v>100</v>
      </c>
      <c r="F37" s="202">
        <v>100</v>
      </c>
      <c r="G37" s="71">
        <v>100</v>
      </c>
      <c r="H37" s="71" t="s">
        <v>699</v>
      </c>
      <c r="I37" s="71" t="s">
        <v>700</v>
      </c>
      <c r="J37" s="71" t="s">
        <v>701</v>
      </c>
      <c r="K37" s="8"/>
      <c r="L37" s="5"/>
      <c r="M37" s="5"/>
      <c r="N37" s="4"/>
    </row>
    <row r="38" spans="1:14">
      <c r="A38" s="30"/>
      <c r="B38" s="30"/>
      <c r="C38" s="30"/>
      <c r="G38" s="30"/>
      <c r="H38" s="30"/>
      <c r="I38" s="63"/>
      <c r="J38" s="71"/>
      <c r="K38" s="8"/>
      <c r="L38" s="5"/>
      <c r="M38" s="5"/>
      <c r="N38" s="5"/>
    </row>
    <row r="39" spans="1:14">
      <c r="B39" s="5"/>
      <c r="C39" s="71"/>
      <c r="G39" s="71"/>
      <c r="H39" s="71"/>
      <c r="I39" s="63"/>
      <c r="J39" s="8"/>
      <c r="K39" s="8"/>
      <c r="L39" s="5"/>
      <c r="M39" s="5"/>
      <c r="N39" s="5"/>
    </row>
    <row r="40" spans="1:14">
      <c r="A40" s="4" t="s">
        <v>702</v>
      </c>
      <c r="B40" s="4"/>
      <c r="C40" s="71"/>
      <c r="F40" s="5"/>
      <c r="G40" s="5"/>
      <c r="H40" s="5"/>
      <c r="I40" s="5"/>
      <c r="J40" s="5"/>
      <c r="K40" s="78"/>
      <c r="L40" s="5"/>
      <c r="M40" s="5"/>
      <c r="N40" s="5"/>
    </row>
    <row r="41" spans="1:14">
      <c r="A41" s="4"/>
      <c r="B41" s="5"/>
      <c r="C41" s="30"/>
      <c r="G41" s="30"/>
      <c r="H41" s="30"/>
      <c r="I41" s="63"/>
      <c r="J41" s="5"/>
      <c r="K41" s="78"/>
      <c r="L41" s="5"/>
      <c r="M41" s="5"/>
      <c r="N41" s="5"/>
    </row>
    <row r="42" spans="1:14">
      <c r="A42" s="30" t="s">
        <v>703</v>
      </c>
      <c r="B42" s="76" t="s">
        <v>704</v>
      </c>
      <c r="C42" s="30">
        <v>2</v>
      </c>
      <c r="E42" s="8">
        <v>308</v>
      </c>
      <c r="F42" s="202">
        <v>307</v>
      </c>
      <c r="G42" s="71">
        <v>285</v>
      </c>
      <c r="H42" s="71">
        <v>311</v>
      </c>
      <c r="I42" s="63">
        <v>374</v>
      </c>
      <c r="J42" s="30">
        <v>339</v>
      </c>
      <c r="K42" s="32"/>
    </row>
    <row r="43" spans="1:14">
      <c r="A43" s="30" t="s">
        <v>705</v>
      </c>
      <c r="B43" s="76" t="s">
        <v>706</v>
      </c>
      <c r="C43" s="30">
        <v>2</v>
      </c>
      <c r="E43" s="8">
        <v>271</v>
      </c>
      <c r="F43" s="202">
        <v>353</v>
      </c>
      <c r="G43" s="71">
        <v>318</v>
      </c>
      <c r="H43" s="71">
        <v>323</v>
      </c>
      <c r="I43" s="63">
        <v>383</v>
      </c>
      <c r="J43" s="30">
        <v>316</v>
      </c>
      <c r="K43" s="78"/>
      <c r="L43" s="5"/>
      <c r="M43" s="5"/>
      <c r="N43" s="5"/>
    </row>
    <row r="44" spans="1:14">
      <c r="A44" s="30" t="s">
        <v>707</v>
      </c>
      <c r="B44" s="76" t="s">
        <v>708</v>
      </c>
      <c r="C44" s="30">
        <v>2</v>
      </c>
      <c r="E44" s="8">
        <v>243</v>
      </c>
      <c r="F44" s="202">
        <v>217</v>
      </c>
      <c r="G44" s="71">
        <v>219</v>
      </c>
      <c r="H44" s="71">
        <v>245</v>
      </c>
      <c r="I44" s="63">
        <v>288</v>
      </c>
      <c r="J44" s="30">
        <v>284</v>
      </c>
      <c r="K44" s="32"/>
    </row>
    <row r="45" spans="1:14">
      <c r="A45" s="30" t="s">
        <v>709</v>
      </c>
      <c r="B45" s="76" t="s">
        <v>710</v>
      </c>
      <c r="C45" s="30">
        <v>2</v>
      </c>
      <c r="E45" s="8">
        <v>212</v>
      </c>
      <c r="F45" s="202">
        <v>171</v>
      </c>
      <c r="G45" s="71">
        <v>169</v>
      </c>
      <c r="H45" s="71">
        <v>181</v>
      </c>
      <c r="I45" s="63">
        <v>212</v>
      </c>
      <c r="J45" s="30">
        <v>210</v>
      </c>
      <c r="K45" s="32"/>
    </row>
    <row r="46" spans="1:14">
      <c r="A46" s="30" t="s">
        <v>711</v>
      </c>
      <c r="B46" s="76" t="s">
        <v>712</v>
      </c>
      <c r="C46" s="30">
        <v>2</v>
      </c>
      <c r="E46" s="8">
        <v>167</v>
      </c>
      <c r="F46" s="202">
        <v>170</v>
      </c>
      <c r="G46" s="71">
        <v>181</v>
      </c>
      <c r="H46" s="71">
        <v>204</v>
      </c>
      <c r="I46" s="63">
        <v>209</v>
      </c>
      <c r="J46" s="30">
        <v>204</v>
      </c>
      <c r="K46" s="32"/>
    </row>
    <row r="47" spans="1:14">
      <c r="A47" s="30" t="s">
        <v>713</v>
      </c>
      <c r="B47" s="76" t="s">
        <v>714</v>
      </c>
      <c r="C47" s="30">
        <v>2</v>
      </c>
      <c r="E47" s="8">
        <v>144</v>
      </c>
      <c r="F47" s="202">
        <v>140</v>
      </c>
      <c r="G47" s="71">
        <v>137</v>
      </c>
      <c r="H47" s="71">
        <v>154</v>
      </c>
      <c r="I47" s="63">
        <v>197</v>
      </c>
      <c r="J47" s="30">
        <v>195</v>
      </c>
      <c r="K47" s="32"/>
    </row>
    <row r="48" spans="1:14">
      <c r="A48" s="30" t="s">
        <v>715</v>
      </c>
      <c r="B48" s="76" t="s">
        <v>716</v>
      </c>
      <c r="C48" s="30">
        <v>2</v>
      </c>
      <c r="E48" s="8">
        <v>137</v>
      </c>
      <c r="F48" s="202">
        <v>132</v>
      </c>
      <c r="G48" s="71">
        <v>125</v>
      </c>
      <c r="H48" s="71">
        <v>141</v>
      </c>
      <c r="I48" s="63">
        <v>169</v>
      </c>
      <c r="J48" s="30">
        <v>163</v>
      </c>
      <c r="K48" s="32"/>
    </row>
    <row r="49" spans="1:11">
      <c r="A49" s="30" t="s">
        <v>717</v>
      </c>
      <c r="B49" s="76" t="s">
        <v>718</v>
      </c>
      <c r="C49" s="30">
        <v>2</v>
      </c>
      <c r="E49" s="8">
        <v>134</v>
      </c>
      <c r="F49" s="202">
        <v>126</v>
      </c>
      <c r="G49" s="71">
        <v>123</v>
      </c>
      <c r="H49" s="71">
        <v>137</v>
      </c>
      <c r="I49" s="63">
        <v>168</v>
      </c>
      <c r="J49" s="30">
        <v>162</v>
      </c>
      <c r="K49" s="32"/>
    </row>
    <row r="50" spans="1:11">
      <c r="A50" s="30" t="s">
        <v>719</v>
      </c>
      <c r="B50" s="76" t="s">
        <v>720</v>
      </c>
      <c r="C50" s="30">
        <v>2</v>
      </c>
      <c r="E50" s="8">
        <v>109</v>
      </c>
      <c r="F50" s="202">
        <v>97</v>
      </c>
      <c r="G50" s="71">
        <v>95</v>
      </c>
      <c r="H50" s="71">
        <v>104</v>
      </c>
      <c r="I50" s="63">
        <v>123</v>
      </c>
      <c r="J50" s="30">
        <v>123</v>
      </c>
      <c r="K50" s="32"/>
    </row>
    <row r="51" spans="1:11">
      <c r="A51" s="30" t="s">
        <v>721</v>
      </c>
      <c r="B51" s="76" t="s">
        <v>722</v>
      </c>
      <c r="C51" s="30">
        <v>2</v>
      </c>
      <c r="E51" s="8">
        <v>107</v>
      </c>
      <c r="F51" s="202">
        <v>138</v>
      </c>
      <c r="G51" s="71">
        <v>114</v>
      </c>
      <c r="H51" s="71">
        <v>123</v>
      </c>
      <c r="I51" s="63">
        <v>176</v>
      </c>
      <c r="J51" s="30">
        <v>178</v>
      </c>
      <c r="K51" s="32"/>
    </row>
    <row r="52" spans="1:11">
      <c r="A52" s="30" t="s">
        <v>723</v>
      </c>
      <c r="B52" s="76" t="s">
        <v>724</v>
      </c>
      <c r="C52" s="30">
        <v>2</v>
      </c>
      <c r="E52" s="8">
        <v>105</v>
      </c>
      <c r="F52" s="202">
        <v>104</v>
      </c>
      <c r="G52" s="71">
        <v>105</v>
      </c>
      <c r="H52" s="71">
        <v>119</v>
      </c>
      <c r="I52" s="63">
        <v>139</v>
      </c>
      <c r="J52" s="30">
        <v>138</v>
      </c>
      <c r="K52" s="32"/>
    </row>
    <row r="53" spans="1:11">
      <c r="A53" s="30" t="s">
        <v>725</v>
      </c>
      <c r="B53" s="76" t="s">
        <v>726</v>
      </c>
      <c r="C53" s="30">
        <v>2</v>
      </c>
      <c r="E53" s="8">
        <v>105</v>
      </c>
      <c r="F53" s="202">
        <v>99</v>
      </c>
      <c r="G53" s="71">
        <v>94</v>
      </c>
      <c r="H53" s="71">
        <v>104</v>
      </c>
      <c r="I53" s="63">
        <v>125</v>
      </c>
      <c r="J53" s="30">
        <v>124</v>
      </c>
      <c r="K53" s="32"/>
    </row>
    <row r="54" spans="1:11">
      <c r="A54" s="30" t="s">
        <v>727</v>
      </c>
      <c r="B54" s="76" t="s">
        <v>728</v>
      </c>
      <c r="C54" s="30">
        <v>2</v>
      </c>
      <c r="E54" s="8">
        <v>100</v>
      </c>
      <c r="F54" s="202">
        <v>100</v>
      </c>
      <c r="G54" s="71">
        <v>100</v>
      </c>
      <c r="H54" s="71">
        <v>100</v>
      </c>
      <c r="I54" s="63">
        <v>100</v>
      </c>
      <c r="J54" s="30">
        <v>100</v>
      </c>
      <c r="K54" s="32"/>
    </row>
    <row r="55" spans="1:11">
      <c r="A55" s="30" t="s">
        <v>729</v>
      </c>
      <c r="B55" s="76" t="s">
        <v>730</v>
      </c>
      <c r="C55" s="30">
        <v>2</v>
      </c>
      <c r="E55" s="8">
        <v>76</v>
      </c>
      <c r="F55" s="202">
        <v>71</v>
      </c>
      <c r="G55" s="71">
        <v>72</v>
      </c>
      <c r="H55" s="71">
        <v>81</v>
      </c>
      <c r="I55" s="63">
        <v>95</v>
      </c>
      <c r="J55" s="30">
        <v>95</v>
      </c>
      <c r="K55" s="32"/>
    </row>
    <row r="56" spans="1:11">
      <c r="A56" s="30" t="s">
        <v>731</v>
      </c>
      <c r="B56" s="76" t="s">
        <v>732</v>
      </c>
      <c r="C56" s="30">
        <v>2</v>
      </c>
      <c r="E56" s="8">
        <v>73</v>
      </c>
      <c r="F56" s="202">
        <v>72</v>
      </c>
      <c r="G56" s="71">
        <v>72</v>
      </c>
      <c r="H56" s="71">
        <v>82</v>
      </c>
      <c r="I56" s="63">
        <v>101</v>
      </c>
      <c r="J56" s="30">
        <v>98</v>
      </c>
      <c r="K56" s="32"/>
    </row>
    <row r="57" spans="1:11">
      <c r="A57" s="32"/>
      <c r="B57" s="77"/>
      <c r="C57" s="32"/>
      <c r="G57" s="32"/>
      <c r="H57" s="32"/>
      <c r="I57" s="32"/>
      <c r="J57" s="32"/>
      <c r="K57" s="32"/>
    </row>
    <row r="58" spans="1:11">
      <c r="A58" s="4" t="s">
        <v>733</v>
      </c>
      <c r="B58" s="4"/>
      <c r="C58" s="71"/>
      <c r="G58" s="71"/>
      <c r="H58" s="71"/>
      <c r="I58" s="63"/>
      <c r="J58" s="24"/>
      <c r="K58" s="32"/>
    </row>
    <row r="59" spans="1:11">
      <c r="A59" s="4"/>
      <c r="B59" s="5"/>
      <c r="C59" s="30"/>
      <c r="G59" s="30"/>
      <c r="H59" s="30"/>
      <c r="I59" s="63"/>
      <c r="J59" s="5"/>
      <c r="K59" s="32"/>
    </row>
    <row r="60" spans="1:11">
      <c r="A60" s="30" t="s">
        <v>734</v>
      </c>
      <c r="B60" s="76" t="s">
        <v>735</v>
      </c>
      <c r="C60" s="30">
        <v>2</v>
      </c>
      <c r="E60" s="8">
        <v>354</v>
      </c>
      <c r="F60" s="202">
        <v>357</v>
      </c>
      <c r="G60" s="71">
        <v>357</v>
      </c>
      <c r="H60" s="71" t="s">
        <v>736</v>
      </c>
      <c r="I60" s="71" t="s">
        <v>737</v>
      </c>
      <c r="J60" s="71" t="s">
        <v>738</v>
      </c>
      <c r="K60" s="32"/>
    </row>
    <row r="61" spans="1:11">
      <c r="A61" s="30" t="s">
        <v>739</v>
      </c>
      <c r="B61" s="76" t="s">
        <v>740</v>
      </c>
      <c r="C61" s="30">
        <v>2</v>
      </c>
      <c r="E61" s="8">
        <v>296</v>
      </c>
      <c r="F61" s="202">
        <v>281</v>
      </c>
      <c r="G61" s="71">
        <v>285</v>
      </c>
      <c r="H61" s="71" t="s">
        <v>741</v>
      </c>
      <c r="I61" s="71" t="s">
        <v>742</v>
      </c>
      <c r="J61" s="71" t="s">
        <v>743</v>
      </c>
      <c r="K61" s="32"/>
    </row>
    <row r="62" spans="1:11">
      <c r="A62" s="30" t="s">
        <v>744</v>
      </c>
      <c r="B62" s="76" t="s">
        <v>745</v>
      </c>
      <c r="C62" s="30">
        <v>2</v>
      </c>
      <c r="E62" s="8">
        <v>280</v>
      </c>
      <c r="F62" s="202">
        <v>354</v>
      </c>
      <c r="G62" s="71">
        <v>316</v>
      </c>
      <c r="H62" s="71" t="s">
        <v>746</v>
      </c>
      <c r="I62" s="71" t="s">
        <v>747</v>
      </c>
      <c r="J62" s="71" t="s">
        <v>748</v>
      </c>
      <c r="K62" s="32"/>
    </row>
    <row r="63" spans="1:11">
      <c r="A63" s="30" t="s">
        <v>749</v>
      </c>
      <c r="B63" s="76" t="s">
        <v>750</v>
      </c>
      <c r="C63" s="30">
        <v>2</v>
      </c>
      <c r="E63" s="8">
        <v>243</v>
      </c>
      <c r="F63" s="202">
        <v>261</v>
      </c>
      <c r="G63" s="71">
        <v>280</v>
      </c>
      <c r="H63" s="71" t="s">
        <v>751</v>
      </c>
      <c r="I63" s="71" t="s">
        <v>752</v>
      </c>
      <c r="J63" s="71" t="s">
        <v>753</v>
      </c>
    </row>
    <row r="64" spans="1:11">
      <c r="A64" s="30" t="s">
        <v>754</v>
      </c>
      <c r="B64" s="76" t="s">
        <v>755</v>
      </c>
      <c r="C64" s="30">
        <v>2</v>
      </c>
      <c r="E64" s="8">
        <v>231</v>
      </c>
      <c r="F64" s="202">
        <v>197</v>
      </c>
      <c r="G64" s="71">
        <v>198</v>
      </c>
      <c r="H64" s="71" t="s">
        <v>756</v>
      </c>
      <c r="I64" s="71" t="s">
        <v>757</v>
      </c>
      <c r="J64" s="71" t="s">
        <v>758</v>
      </c>
    </row>
    <row r="65" spans="1:11">
      <c r="A65" s="30" t="s">
        <v>759</v>
      </c>
      <c r="B65" s="76" t="s">
        <v>760</v>
      </c>
      <c r="C65" s="30">
        <v>2</v>
      </c>
      <c r="E65" s="8">
        <v>223</v>
      </c>
      <c r="F65" s="202">
        <v>224</v>
      </c>
      <c r="G65" s="71">
        <v>217</v>
      </c>
      <c r="H65" s="71" t="s">
        <v>761</v>
      </c>
      <c r="I65" s="71" t="s">
        <v>762</v>
      </c>
      <c r="J65" s="71" t="s">
        <v>763</v>
      </c>
    </row>
    <row r="66" spans="1:11">
      <c r="A66" s="30" t="s">
        <v>764</v>
      </c>
      <c r="B66" s="76" t="s">
        <v>765</v>
      </c>
      <c r="C66" s="30">
        <v>2</v>
      </c>
      <c r="E66" s="8">
        <v>199</v>
      </c>
      <c r="F66" s="202">
        <v>203</v>
      </c>
      <c r="G66" s="71">
        <v>201</v>
      </c>
      <c r="H66" s="71" t="s">
        <v>766</v>
      </c>
      <c r="I66" s="71" t="s">
        <v>767</v>
      </c>
      <c r="J66" s="71" t="s">
        <v>768</v>
      </c>
      <c r="K66" s="32"/>
    </row>
    <row r="67" spans="1:11">
      <c r="A67" s="30" t="s">
        <v>769</v>
      </c>
      <c r="B67" s="76" t="s">
        <v>770</v>
      </c>
      <c r="C67" s="30">
        <v>2</v>
      </c>
      <c r="E67" s="8">
        <v>199</v>
      </c>
      <c r="F67" s="202">
        <v>185</v>
      </c>
      <c r="G67" s="71">
        <v>186</v>
      </c>
      <c r="H67" s="71" t="s">
        <v>771</v>
      </c>
      <c r="I67" s="71" t="s">
        <v>772</v>
      </c>
      <c r="J67" s="71" t="s">
        <v>773</v>
      </c>
    </row>
    <row r="68" spans="1:11">
      <c r="A68" s="30" t="s">
        <v>774</v>
      </c>
      <c r="B68" s="76" t="s">
        <v>775</v>
      </c>
      <c r="C68" s="30">
        <v>2</v>
      </c>
      <c r="E68" s="8">
        <v>177</v>
      </c>
      <c r="F68" s="202">
        <v>174</v>
      </c>
      <c r="G68" s="71">
        <v>175</v>
      </c>
      <c r="H68" s="71" t="s">
        <v>776</v>
      </c>
      <c r="I68" s="71" t="s">
        <v>777</v>
      </c>
      <c r="J68" s="71" t="s">
        <v>778</v>
      </c>
    </row>
    <row r="69" spans="1:11">
      <c r="A69" s="30" t="s">
        <v>779</v>
      </c>
      <c r="B69" s="76" t="s">
        <v>780</v>
      </c>
      <c r="C69" s="30">
        <v>2</v>
      </c>
      <c r="E69" s="8">
        <v>154</v>
      </c>
      <c r="F69" s="202">
        <v>198</v>
      </c>
      <c r="G69" s="71">
        <v>183</v>
      </c>
      <c r="H69" s="71" t="s">
        <v>781</v>
      </c>
      <c r="I69" s="71" t="s">
        <v>782</v>
      </c>
      <c r="J69" s="71" t="s">
        <v>783</v>
      </c>
    </row>
    <row r="70" spans="1:11">
      <c r="A70" s="30" t="s">
        <v>784</v>
      </c>
      <c r="B70" s="76" t="s">
        <v>785</v>
      </c>
      <c r="C70" s="30">
        <v>2</v>
      </c>
      <c r="E70" s="8">
        <v>143</v>
      </c>
      <c r="F70" s="202">
        <v>149</v>
      </c>
      <c r="G70" s="71">
        <v>155</v>
      </c>
      <c r="H70" s="71" t="s">
        <v>786</v>
      </c>
      <c r="I70" s="71" t="s">
        <v>787</v>
      </c>
      <c r="J70" s="71" t="s">
        <v>788</v>
      </c>
    </row>
    <row r="71" spans="1:11">
      <c r="A71" s="30" t="s">
        <v>789</v>
      </c>
      <c r="B71" s="76" t="s">
        <v>790</v>
      </c>
      <c r="C71" s="30">
        <v>2</v>
      </c>
      <c r="E71" s="8">
        <v>133</v>
      </c>
      <c r="F71" s="202">
        <v>133</v>
      </c>
      <c r="G71" s="71">
        <v>134</v>
      </c>
      <c r="H71" s="71" t="s">
        <v>791</v>
      </c>
      <c r="I71" s="71" t="s">
        <v>792</v>
      </c>
      <c r="J71" s="71" t="s">
        <v>793</v>
      </c>
    </row>
    <row r="72" spans="1:11">
      <c r="A72" s="30" t="s">
        <v>794</v>
      </c>
      <c r="B72" s="76" t="s">
        <v>795</v>
      </c>
      <c r="C72" s="30">
        <v>2</v>
      </c>
      <c r="E72" s="8">
        <v>104</v>
      </c>
      <c r="F72" s="202">
        <v>108</v>
      </c>
      <c r="G72" s="71">
        <v>112</v>
      </c>
      <c r="H72" s="71" t="s">
        <v>796</v>
      </c>
      <c r="I72" s="71" t="s">
        <v>797</v>
      </c>
      <c r="J72" s="71" t="s">
        <v>798</v>
      </c>
    </row>
    <row r="73" spans="1:11">
      <c r="A73" s="30" t="s">
        <v>799</v>
      </c>
      <c r="B73" s="76" t="s">
        <v>800</v>
      </c>
      <c r="C73" s="30">
        <v>2</v>
      </c>
      <c r="E73" s="8">
        <v>104</v>
      </c>
      <c r="F73" s="202">
        <v>102</v>
      </c>
      <c r="G73" s="71">
        <v>104</v>
      </c>
      <c r="H73" s="71" t="s">
        <v>801</v>
      </c>
      <c r="I73" s="71" t="s">
        <v>802</v>
      </c>
      <c r="J73" s="71" t="s">
        <v>803</v>
      </c>
    </row>
    <row r="74" spans="1:11">
      <c r="A74" s="30" t="s">
        <v>804</v>
      </c>
      <c r="B74" s="76" t="s">
        <v>805</v>
      </c>
      <c r="C74" s="30">
        <v>2</v>
      </c>
      <c r="E74" s="8">
        <v>100</v>
      </c>
      <c r="F74" s="202">
        <v>100</v>
      </c>
      <c r="G74" s="71">
        <v>100</v>
      </c>
      <c r="H74" s="71" t="s">
        <v>806</v>
      </c>
      <c r="I74" s="71" t="s">
        <v>807</v>
      </c>
      <c r="J74" s="71" t="s">
        <v>808</v>
      </c>
    </row>
    <row r="76" spans="1:11">
      <c r="A76" s="2"/>
    </row>
    <row r="77" spans="1:11" ht="42.95" customHeight="1">
      <c r="A77" s="340" t="s">
        <v>809</v>
      </c>
      <c r="B77" s="340"/>
      <c r="C77" s="340"/>
      <c r="D77" s="340"/>
      <c r="E77" s="340"/>
      <c r="F77" s="340"/>
      <c r="G77" s="340"/>
      <c r="H77" s="340"/>
      <c r="I77" s="340"/>
      <c r="J77" s="340"/>
    </row>
    <row r="78" spans="1:11" ht="51.95" customHeight="1">
      <c r="A78" s="340" t="s">
        <v>810</v>
      </c>
      <c r="B78" s="340"/>
      <c r="C78" s="340"/>
      <c r="D78" s="340"/>
      <c r="E78" s="340"/>
      <c r="F78" s="340"/>
      <c r="G78" s="340"/>
      <c r="H78" s="340"/>
      <c r="I78" s="340"/>
      <c r="J78" s="340"/>
    </row>
    <row r="81" spans="1:1">
      <c r="A81" s="76"/>
    </row>
  </sheetData>
  <sortState ref="A60:N74">
    <sortCondition descending="1" ref="G60:G74"/>
  </sortState>
  <mergeCells count="2">
    <mergeCell ref="A77:J77"/>
    <mergeCell ref="A78:J78"/>
  </mergeCells>
  <phoneticPr fontId="14" type="noConversion"/>
  <conditionalFormatting sqref="I5:I39 I41:I56">
    <cfRule type="cellIs" dxfId="2892" priority="3937" stopIfTrue="1" operator="equal">
      <formula>"-"</formula>
    </cfRule>
  </conditionalFormatting>
  <conditionalFormatting sqref="H5:H37 I23:J37">
    <cfRule type="cellIs" dxfId="2891" priority="3935" stopIfTrue="1" operator="equal">
      <formula>"-"</formula>
    </cfRule>
    <cfRule type="containsText" dxfId="2890" priority="3936" stopIfTrue="1" operator="containsText" text="leer">
      <formula>NOT(ISERROR(SEARCH("leer",H5)))</formula>
    </cfRule>
  </conditionalFormatting>
  <conditionalFormatting sqref="H42:H56">
    <cfRule type="cellIs" dxfId="2889" priority="95" stopIfTrue="1" operator="equal">
      <formula>"-"</formula>
    </cfRule>
    <cfRule type="containsText" dxfId="2888" priority="96" stopIfTrue="1" operator="containsText" text="leer">
      <formula>NOT(ISERROR(SEARCH("leer",H42)))</formula>
    </cfRule>
  </conditionalFormatting>
  <conditionalFormatting sqref="H5:H37 I23:J37">
    <cfRule type="cellIs" dxfId="2887" priority="93" stopIfTrue="1" operator="equal">
      <formula>"-"</formula>
    </cfRule>
    <cfRule type="containsText" dxfId="2886" priority="94" stopIfTrue="1" operator="containsText" text="leer">
      <formula>NOT(ISERROR(SEARCH("leer",H5)))</formula>
    </cfRule>
  </conditionalFormatting>
  <conditionalFormatting sqref="H42:H56">
    <cfRule type="cellIs" dxfId="2885" priority="91" stopIfTrue="1" operator="equal">
      <formula>"-"</formula>
    </cfRule>
    <cfRule type="containsText" dxfId="2884" priority="92" stopIfTrue="1" operator="containsText" text="leer">
      <formula>NOT(ISERROR(SEARCH("leer",H42)))</formula>
    </cfRule>
  </conditionalFormatting>
  <conditionalFormatting sqref="G5:G37">
    <cfRule type="cellIs" dxfId="2883" priority="89" stopIfTrue="1" operator="equal">
      <formula>"-"</formula>
    </cfRule>
    <cfRule type="containsText" dxfId="2882" priority="90" stopIfTrue="1" operator="containsText" text="leer">
      <formula>NOT(ISERROR(SEARCH("leer",G5)))</formula>
    </cfRule>
  </conditionalFormatting>
  <conditionalFormatting sqref="G42:G56">
    <cfRule type="cellIs" dxfId="2881" priority="87" stopIfTrue="1" operator="equal">
      <formula>"-"</formula>
    </cfRule>
    <cfRule type="containsText" dxfId="2880" priority="88" stopIfTrue="1" operator="containsText" text="leer">
      <formula>NOT(ISERROR(SEARCH("leer",G42)))</formula>
    </cfRule>
  </conditionalFormatting>
  <conditionalFormatting sqref="G5:G37">
    <cfRule type="cellIs" dxfId="2879" priority="85" stopIfTrue="1" operator="equal">
      <formula>"-"</formula>
    </cfRule>
    <cfRule type="containsText" dxfId="2878" priority="86" stopIfTrue="1" operator="containsText" text="leer">
      <formula>NOT(ISERROR(SEARCH("leer",G5)))</formula>
    </cfRule>
  </conditionalFormatting>
  <conditionalFormatting sqref="G42:G56">
    <cfRule type="cellIs" dxfId="2877" priority="83" stopIfTrue="1" operator="equal">
      <formula>"-"</formula>
    </cfRule>
    <cfRule type="containsText" dxfId="2876" priority="84" stopIfTrue="1" operator="containsText" text="leer">
      <formula>NOT(ISERROR(SEARCH("leer",G42)))</formula>
    </cfRule>
  </conditionalFormatting>
  <conditionalFormatting sqref="G5:G37">
    <cfRule type="cellIs" dxfId="2875" priority="81" stopIfTrue="1" operator="equal">
      <formula>"-"</formula>
    </cfRule>
    <cfRule type="containsText" dxfId="2874" priority="82" stopIfTrue="1" operator="containsText" text="leer">
      <formula>NOT(ISERROR(SEARCH("leer",G5)))</formula>
    </cfRule>
  </conditionalFormatting>
  <conditionalFormatting sqref="G5:G37">
    <cfRule type="cellIs" dxfId="2873" priority="79" stopIfTrue="1" operator="equal">
      <formula>"-"</formula>
    </cfRule>
    <cfRule type="containsText" dxfId="2872" priority="80" stopIfTrue="1" operator="containsText" text="leer">
      <formula>NOT(ISERROR(SEARCH("leer",G5)))</formula>
    </cfRule>
  </conditionalFormatting>
  <conditionalFormatting sqref="G5:G37">
    <cfRule type="cellIs" dxfId="2871" priority="77" stopIfTrue="1" operator="equal">
      <formula>"-"</formula>
    </cfRule>
    <cfRule type="containsText" dxfId="2870" priority="78" stopIfTrue="1" operator="containsText" text="leer">
      <formula>NOT(ISERROR(SEARCH("leer",G5)))</formula>
    </cfRule>
  </conditionalFormatting>
  <conditionalFormatting sqref="G5:G37">
    <cfRule type="cellIs" dxfId="2869" priority="75" stopIfTrue="1" operator="equal">
      <formula>"-"</formula>
    </cfRule>
    <cfRule type="containsText" dxfId="2868" priority="76" stopIfTrue="1" operator="containsText" text="leer">
      <formula>NOT(ISERROR(SEARCH("leer",G5)))</formula>
    </cfRule>
  </conditionalFormatting>
  <conditionalFormatting sqref="G5:G37">
    <cfRule type="cellIs" dxfId="2867" priority="73" stopIfTrue="1" operator="equal">
      <formula>"-"</formula>
    </cfRule>
    <cfRule type="containsText" dxfId="2866" priority="74" stopIfTrue="1" operator="containsText" text="leer">
      <formula>NOT(ISERROR(SEARCH("leer",G5)))</formula>
    </cfRule>
  </conditionalFormatting>
  <conditionalFormatting sqref="G42:G56">
    <cfRule type="cellIs" dxfId="2865" priority="71" stopIfTrue="1" operator="equal">
      <formula>"-"</formula>
    </cfRule>
    <cfRule type="containsText" dxfId="2864" priority="72" stopIfTrue="1" operator="containsText" text="leer">
      <formula>NOT(ISERROR(SEARCH("leer",G42)))</formula>
    </cfRule>
  </conditionalFormatting>
  <conditionalFormatting sqref="G42:G56">
    <cfRule type="cellIs" dxfId="2863" priority="69" stopIfTrue="1" operator="equal">
      <formula>"-"</formula>
    </cfRule>
    <cfRule type="containsText" dxfId="2862" priority="70" stopIfTrue="1" operator="containsText" text="leer">
      <formula>NOT(ISERROR(SEARCH("leer",G42)))</formula>
    </cfRule>
  </conditionalFormatting>
  <conditionalFormatting sqref="G42:G56">
    <cfRule type="cellIs" dxfId="2861" priority="67" stopIfTrue="1" operator="equal">
      <formula>"-"</formula>
    </cfRule>
    <cfRule type="containsText" dxfId="2860" priority="68" stopIfTrue="1" operator="containsText" text="leer">
      <formula>NOT(ISERROR(SEARCH("leer",G42)))</formula>
    </cfRule>
  </conditionalFormatting>
  <conditionalFormatting sqref="G42:G56">
    <cfRule type="cellIs" dxfId="2859" priority="65" stopIfTrue="1" operator="equal">
      <formula>"-"</formula>
    </cfRule>
    <cfRule type="containsText" dxfId="2858" priority="66" stopIfTrue="1" operator="containsText" text="leer">
      <formula>NOT(ISERROR(SEARCH("leer",G42)))</formula>
    </cfRule>
  </conditionalFormatting>
  <conditionalFormatting sqref="G42:G56">
    <cfRule type="cellIs" dxfId="2857" priority="63" stopIfTrue="1" operator="equal">
      <formula>"-"</formula>
    </cfRule>
    <cfRule type="containsText" dxfId="2856" priority="64" stopIfTrue="1" operator="containsText" text="leer">
      <formula>NOT(ISERROR(SEARCH("leer",G42)))</formula>
    </cfRule>
  </conditionalFormatting>
  <conditionalFormatting sqref="I58:I74">
    <cfRule type="cellIs" dxfId="2855" priority="62" stopIfTrue="1" operator="equal">
      <formula>"-"</formula>
    </cfRule>
  </conditionalFormatting>
  <conditionalFormatting sqref="H60:H74">
    <cfRule type="cellIs" dxfId="2854" priority="60" stopIfTrue="1" operator="equal">
      <formula>"-"</formula>
    </cfRule>
    <cfRule type="containsText" dxfId="2853" priority="61" stopIfTrue="1" operator="containsText" text="leer">
      <formula>NOT(ISERROR(SEARCH("leer",H60)))</formula>
    </cfRule>
  </conditionalFormatting>
  <conditionalFormatting sqref="H60:H74">
    <cfRule type="cellIs" dxfId="2852" priority="58" stopIfTrue="1" operator="equal">
      <formula>"-"</formula>
    </cfRule>
    <cfRule type="containsText" dxfId="2851" priority="59" stopIfTrue="1" operator="containsText" text="leer">
      <formula>NOT(ISERROR(SEARCH("leer",H60)))</formula>
    </cfRule>
  </conditionalFormatting>
  <conditionalFormatting sqref="G60:G74">
    <cfRule type="cellIs" dxfId="2850" priority="56" stopIfTrue="1" operator="equal">
      <formula>"-"</formula>
    </cfRule>
    <cfRule type="containsText" dxfId="2849" priority="57" stopIfTrue="1" operator="containsText" text="leer">
      <formula>NOT(ISERROR(SEARCH("leer",G60)))</formula>
    </cfRule>
  </conditionalFormatting>
  <conditionalFormatting sqref="G60:G74">
    <cfRule type="cellIs" dxfId="2848" priority="54" stopIfTrue="1" operator="equal">
      <formula>"-"</formula>
    </cfRule>
    <cfRule type="containsText" dxfId="2847" priority="55" stopIfTrue="1" operator="containsText" text="leer">
      <formula>NOT(ISERROR(SEARCH("leer",G60)))</formula>
    </cfRule>
  </conditionalFormatting>
  <conditionalFormatting sqref="G60:G74">
    <cfRule type="cellIs" dxfId="2846" priority="52" stopIfTrue="1" operator="equal">
      <formula>"-"</formula>
    </cfRule>
    <cfRule type="containsText" dxfId="2845" priority="53" stopIfTrue="1" operator="containsText" text="leer">
      <formula>NOT(ISERROR(SEARCH("leer",G60)))</formula>
    </cfRule>
  </conditionalFormatting>
  <conditionalFormatting sqref="G60:G74">
    <cfRule type="cellIs" dxfId="2844" priority="50" stopIfTrue="1" operator="equal">
      <formula>"-"</formula>
    </cfRule>
    <cfRule type="containsText" dxfId="2843" priority="51" stopIfTrue="1" operator="containsText" text="leer">
      <formula>NOT(ISERROR(SEARCH("leer",G60)))</formula>
    </cfRule>
  </conditionalFormatting>
  <conditionalFormatting sqref="G60:G74">
    <cfRule type="cellIs" dxfId="2842" priority="48" stopIfTrue="1" operator="equal">
      <formula>"-"</formula>
    </cfRule>
    <cfRule type="containsText" dxfId="2841" priority="49" stopIfTrue="1" operator="containsText" text="leer">
      <formula>NOT(ISERROR(SEARCH("leer",G60)))</formula>
    </cfRule>
  </conditionalFormatting>
  <conditionalFormatting sqref="G60:G74">
    <cfRule type="cellIs" dxfId="2840" priority="46" stopIfTrue="1" operator="equal">
      <formula>"-"</formula>
    </cfRule>
    <cfRule type="containsText" dxfId="2839" priority="47" stopIfTrue="1" operator="containsText" text="leer">
      <formula>NOT(ISERROR(SEARCH("leer",G60)))</formula>
    </cfRule>
  </conditionalFormatting>
  <conditionalFormatting sqref="G60:G74">
    <cfRule type="cellIs" dxfId="2838" priority="44" stopIfTrue="1" operator="equal">
      <formula>"-"</formula>
    </cfRule>
    <cfRule type="containsText" dxfId="2837" priority="45" stopIfTrue="1" operator="containsText" text="leer">
      <formula>NOT(ISERROR(SEARCH("leer",G60)))</formula>
    </cfRule>
  </conditionalFormatting>
  <conditionalFormatting sqref="I58:I74">
    <cfRule type="cellIs" dxfId="2836" priority="43" stopIfTrue="1" operator="equal">
      <formula>"-"</formula>
    </cfRule>
  </conditionalFormatting>
  <conditionalFormatting sqref="H60:H74">
    <cfRule type="cellIs" dxfId="2835" priority="41" stopIfTrue="1" operator="equal">
      <formula>"-"</formula>
    </cfRule>
    <cfRule type="containsText" dxfId="2834" priority="42" stopIfTrue="1" operator="containsText" text="leer">
      <formula>NOT(ISERROR(SEARCH("leer",H60)))</formula>
    </cfRule>
  </conditionalFormatting>
  <conditionalFormatting sqref="H60:H74">
    <cfRule type="cellIs" dxfId="2833" priority="39" stopIfTrue="1" operator="equal">
      <formula>"-"</formula>
    </cfRule>
    <cfRule type="containsText" dxfId="2832" priority="40" stopIfTrue="1" operator="containsText" text="leer">
      <formula>NOT(ISERROR(SEARCH("leer",H60)))</formula>
    </cfRule>
  </conditionalFormatting>
  <conditionalFormatting sqref="G60:G74">
    <cfRule type="cellIs" dxfId="2831" priority="37" stopIfTrue="1" operator="equal">
      <formula>"-"</formula>
    </cfRule>
    <cfRule type="containsText" dxfId="2830" priority="38" stopIfTrue="1" operator="containsText" text="leer">
      <formula>NOT(ISERROR(SEARCH("leer",G60)))</formula>
    </cfRule>
  </conditionalFormatting>
  <conditionalFormatting sqref="G60:G74">
    <cfRule type="cellIs" dxfId="2829" priority="35" stopIfTrue="1" operator="equal">
      <formula>"-"</formula>
    </cfRule>
    <cfRule type="containsText" dxfId="2828" priority="36" stopIfTrue="1" operator="containsText" text="leer">
      <formula>NOT(ISERROR(SEARCH("leer",G60)))</formula>
    </cfRule>
  </conditionalFormatting>
  <conditionalFormatting sqref="G60:G74">
    <cfRule type="cellIs" dxfId="2827" priority="33" stopIfTrue="1" operator="equal">
      <formula>"-"</formula>
    </cfRule>
    <cfRule type="containsText" dxfId="2826" priority="34" stopIfTrue="1" operator="containsText" text="leer">
      <formula>NOT(ISERROR(SEARCH("leer",G60)))</formula>
    </cfRule>
  </conditionalFormatting>
  <conditionalFormatting sqref="G60:G74">
    <cfRule type="cellIs" dxfId="2825" priority="31" stopIfTrue="1" operator="equal">
      <formula>"-"</formula>
    </cfRule>
    <cfRule type="containsText" dxfId="2824" priority="32" stopIfTrue="1" operator="containsText" text="leer">
      <formula>NOT(ISERROR(SEARCH("leer",G60)))</formula>
    </cfRule>
  </conditionalFormatting>
  <conditionalFormatting sqref="G60:G74">
    <cfRule type="cellIs" dxfId="2823" priority="29" stopIfTrue="1" operator="equal">
      <formula>"-"</formula>
    </cfRule>
    <cfRule type="containsText" dxfId="2822" priority="30" stopIfTrue="1" operator="containsText" text="leer">
      <formula>NOT(ISERROR(SEARCH("leer",G60)))</formula>
    </cfRule>
  </conditionalFormatting>
  <conditionalFormatting sqref="G60:G74">
    <cfRule type="cellIs" dxfId="2821" priority="27" stopIfTrue="1" operator="equal">
      <formula>"-"</formula>
    </cfRule>
    <cfRule type="containsText" dxfId="2820" priority="28" stopIfTrue="1" operator="containsText" text="leer">
      <formula>NOT(ISERROR(SEARCH("leer",G60)))</formula>
    </cfRule>
  </conditionalFormatting>
  <conditionalFormatting sqref="G60:G74">
    <cfRule type="cellIs" dxfId="2819" priority="25" stopIfTrue="1" operator="equal">
      <formula>"-"</formula>
    </cfRule>
    <cfRule type="containsText" dxfId="2818" priority="26" stopIfTrue="1" operator="containsText" text="leer">
      <formula>NOT(ISERROR(SEARCH("leer",G60)))</formula>
    </cfRule>
  </conditionalFormatting>
  <conditionalFormatting sqref="F5:F19">
    <cfRule type="cellIs" dxfId="2817" priority="23" stopIfTrue="1" operator="equal">
      <formula>"-"</formula>
    </cfRule>
    <cfRule type="containsText" dxfId="2816" priority="24" stopIfTrue="1" operator="containsText" text="leer">
      <formula>NOT(ISERROR(SEARCH("leer",F5)))</formula>
    </cfRule>
  </conditionalFormatting>
  <conditionalFormatting sqref="F5:F19">
    <cfRule type="cellIs" dxfId="2815" priority="22" stopIfTrue="1" operator="equal">
      <formula>"-"</formula>
    </cfRule>
  </conditionalFormatting>
  <conditionalFormatting sqref="F5:F19">
    <cfRule type="cellIs" dxfId="2814" priority="20" stopIfTrue="1" operator="equal">
      <formula>"-"</formula>
    </cfRule>
    <cfRule type="containsText" dxfId="2813" priority="21" stopIfTrue="1" operator="containsText" text="leer">
      <formula>NOT(ISERROR(SEARCH("leer",F5)))</formula>
    </cfRule>
  </conditionalFormatting>
  <conditionalFormatting sqref="F5:F19">
    <cfRule type="cellIs" dxfId="2812" priority="19" stopIfTrue="1" operator="equal">
      <formula>"-"</formula>
    </cfRule>
  </conditionalFormatting>
  <conditionalFormatting sqref="F23:F37">
    <cfRule type="cellIs" dxfId="2811" priority="17" stopIfTrue="1" operator="equal">
      <formula>"-"</formula>
    </cfRule>
    <cfRule type="containsText" dxfId="2810" priority="18" stopIfTrue="1" operator="containsText" text="leer">
      <formula>NOT(ISERROR(SEARCH("leer",F23)))</formula>
    </cfRule>
  </conditionalFormatting>
  <conditionalFormatting sqref="F23:F37">
    <cfRule type="cellIs" dxfId="2809" priority="16" stopIfTrue="1" operator="equal">
      <formula>"-"</formula>
    </cfRule>
  </conditionalFormatting>
  <conditionalFormatting sqref="F23:F37">
    <cfRule type="cellIs" dxfId="2808" priority="14" stopIfTrue="1" operator="equal">
      <formula>"-"</formula>
    </cfRule>
    <cfRule type="containsText" dxfId="2807" priority="15" stopIfTrue="1" operator="containsText" text="leer">
      <formula>NOT(ISERROR(SEARCH("leer",F23)))</formula>
    </cfRule>
  </conditionalFormatting>
  <conditionalFormatting sqref="F23:F37">
    <cfRule type="cellIs" dxfId="2806" priority="13" stopIfTrue="1" operator="equal">
      <formula>"-"</formula>
    </cfRule>
  </conditionalFormatting>
  <conditionalFormatting sqref="F42:F56">
    <cfRule type="cellIs" dxfId="2805" priority="11" stopIfTrue="1" operator="equal">
      <formula>"-"</formula>
    </cfRule>
    <cfRule type="containsText" dxfId="2804" priority="12" stopIfTrue="1" operator="containsText" text="leer">
      <formula>NOT(ISERROR(SEARCH("leer",F42)))</formula>
    </cfRule>
  </conditionalFormatting>
  <conditionalFormatting sqref="F42:F56">
    <cfRule type="cellIs" dxfId="2803" priority="10" stopIfTrue="1" operator="equal">
      <formula>"-"</formula>
    </cfRule>
  </conditionalFormatting>
  <conditionalFormatting sqref="F42:F56">
    <cfRule type="cellIs" dxfId="2802" priority="8" stopIfTrue="1" operator="equal">
      <formula>"-"</formula>
    </cfRule>
    <cfRule type="containsText" dxfId="2801" priority="9" stopIfTrue="1" operator="containsText" text="leer">
      <formula>NOT(ISERROR(SEARCH("leer",F42)))</formula>
    </cfRule>
  </conditionalFormatting>
  <conditionalFormatting sqref="F42:F56">
    <cfRule type="cellIs" dxfId="2800" priority="7" stopIfTrue="1" operator="equal">
      <formula>"-"</formula>
    </cfRule>
  </conditionalFormatting>
  <conditionalFormatting sqref="F60:F74">
    <cfRule type="cellIs" dxfId="2799" priority="5" stopIfTrue="1" operator="equal">
      <formula>"-"</formula>
    </cfRule>
    <cfRule type="containsText" dxfId="2798" priority="6" stopIfTrue="1" operator="containsText" text="leer">
      <formula>NOT(ISERROR(SEARCH("leer",F60)))</formula>
    </cfRule>
  </conditionalFormatting>
  <conditionalFormatting sqref="F60:F74">
    <cfRule type="cellIs" dxfId="2797" priority="4" stopIfTrue="1" operator="equal">
      <formula>"-"</formula>
    </cfRule>
  </conditionalFormatting>
  <conditionalFormatting sqref="F60:F74">
    <cfRule type="cellIs" dxfId="2796" priority="2" stopIfTrue="1" operator="equal">
      <formula>"-"</formula>
    </cfRule>
    <cfRule type="containsText" dxfId="2795" priority="3" stopIfTrue="1" operator="containsText" text="leer">
      <formula>NOT(ISERROR(SEARCH("leer",F60)))</formula>
    </cfRule>
  </conditionalFormatting>
  <conditionalFormatting sqref="F60:F74">
    <cfRule type="cellIs" dxfId="2794" priority="1" stopIfTrue="1" operator="equal">
      <formula>"-"</formula>
    </cfRule>
  </conditionalFormatting>
  <hyperlinks>
    <hyperlink ref="A1" location="'Indice'!A1" display="zurück"/>
  </hyperlinks>
  <pageMargins left="0.79000000000000015" right="0.79000000000000015" top="0.98" bottom="0.98" header="0.51" footer="0.51"/>
  <pageSetup paperSize="9" scale="69" orientation="portrait" horizontalDpi="1200" verticalDpi="1200"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60"/>
  <sheetViews>
    <sheetView showRuler="0" workbookViewId="0">
      <selection activeCell="E6" sqref="E6"/>
    </sheetView>
  </sheetViews>
  <sheetFormatPr baseColWidth="10" defaultColWidth="11.42578125" defaultRowHeight="12.75"/>
  <cols>
    <col min="1" max="1" width="47.42578125" customWidth="1"/>
    <col min="2" max="2" width="15.42578125" bestFit="1" customWidth="1"/>
    <col min="3" max="3" width="9.7109375" customWidth="1"/>
    <col min="4" max="4" width="12.28515625" style="8" customWidth="1"/>
    <col min="5" max="6" width="11.42578125" style="8" customWidth="1"/>
  </cols>
  <sheetData>
    <row r="1" spans="1:14" s="5" customFormat="1">
      <c r="A1" s="97" t="s">
        <v>811</v>
      </c>
    </row>
    <row r="2" spans="1:14" s="5" customFormat="1">
      <c r="A2" s="97"/>
    </row>
    <row r="3" spans="1:14">
      <c r="A3" s="2" t="s">
        <v>812</v>
      </c>
      <c r="C3" t="s">
        <v>813</v>
      </c>
      <c r="D3" s="5" t="s">
        <v>814</v>
      </c>
      <c r="E3" s="6">
        <v>2013</v>
      </c>
      <c r="F3" s="6">
        <v>2012</v>
      </c>
      <c r="G3" s="6">
        <v>2011</v>
      </c>
      <c r="H3" s="6">
        <v>2010</v>
      </c>
      <c r="I3" s="6">
        <v>2009</v>
      </c>
      <c r="J3" s="6">
        <v>2008</v>
      </c>
      <c r="K3" s="6">
        <v>2007</v>
      </c>
      <c r="L3" s="6">
        <v>2006</v>
      </c>
      <c r="M3" s="6">
        <v>2005</v>
      </c>
      <c r="N3" s="6">
        <v>2004</v>
      </c>
    </row>
    <row r="4" spans="1:14">
      <c r="A4" s="2"/>
      <c r="C4" s="3"/>
      <c r="G4" s="3"/>
      <c r="H4" s="3"/>
      <c r="I4" s="6"/>
      <c r="J4" s="6"/>
      <c r="K4" s="6"/>
      <c r="L4" s="6"/>
      <c r="M4" s="6"/>
      <c r="N4" s="6"/>
    </row>
    <row r="5" spans="1:14">
      <c r="A5" s="4" t="s">
        <v>815</v>
      </c>
      <c r="C5" s="71"/>
      <c r="G5" s="71"/>
      <c r="H5" s="71"/>
      <c r="I5" s="24"/>
      <c r="J5" s="24"/>
      <c r="K5" s="4"/>
      <c r="L5" s="24"/>
      <c r="M5" s="4"/>
      <c r="N5" s="24"/>
    </row>
    <row r="6" spans="1:14">
      <c r="A6" s="30" t="s">
        <v>816</v>
      </c>
      <c r="B6" t="s">
        <v>817</v>
      </c>
      <c r="C6" s="30">
        <v>1</v>
      </c>
      <c r="E6" s="8">
        <v>97.6</v>
      </c>
      <c r="F6" s="202">
        <v>97.9</v>
      </c>
      <c r="G6" s="71">
        <v>97.5</v>
      </c>
      <c r="H6" s="71">
        <v>97.2</v>
      </c>
      <c r="I6" s="88">
        <v>97.7</v>
      </c>
      <c r="J6" s="92">
        <v>95.9</v>
      </c>
      <c r="K6" s="92">
        <v>97.1</v>
      </c>
      <c r="L6" s="92">
        <v>98</v>
      </c>
      <c r="M6" s="92">
        <v>97.7</v>
      </c>
      <c r="N6" s="92">
        <v>97.4</v>
      </c>
    </row>
    <row r="7" spans="1:14">
      <c r="A7" s="30" t="s">
        <v>818</v>
      </c>
      <c r="B7" t="s">
        <v>819</v>
      </c>
      <c r="C7" s="30">
        <v>1</v>
      </c>
      <c r="E7" s="8">
        <v>98.8</v>
      </c>
      <c r="F7" s="202">
        <v>98.8</v>
      </c>
      <c r="G7" s="71">
        <v>99.3</v>
      </c>
      <c r="H7" s="71">
        <v>98.5</v>
      </c>
      <c r="I7" s="88">
        <v>98.4</v>
      </c>
      <c r="J7" s="92">
        <v>95.9</v>
      </c>
      <c r="K7" s="93">
        <v>96.7</v>
      </c>
      <c r="L7" s="92">
        <v>98.3</v>
      </c>
      <c r="M7" s="92">
        <v>98.2</v>
      </c>
      <c r="N7" s="92">
        <v>97.4</v>
      </c>
    </row>
    <row r="8" spans="1:14">
      <c r="A8" s="30"/>
      <c r="C8" s="30"/>
      <c r="G8" s="30"/>
      <c r="H8" s="30"/>
      <c r="I8" s="93"/>
      <c r="J8" s="92"/>
      <c r="K8" s="93"/>
      <c r="L8" s="92"/>
      <c r="M8" s="92"/>
      <c r="N8" s="92"/>
    </row>
    <row r="9" spans="1:14">
      <c r="A9" s="4" t="s">
        <v>820</v>
      </c>
      <c r="C9" s="30"/>
      <c r="G9" s="30"/>
      <c r="H9" s="30"/>
      <c r="I9" s="93"/>
      <c r="J9" s="92"/>
      <c r="K9" s="93"/>
      <c r="L9" s="92"/>
      <c r="M9" s="92"/>
      <c r="N9" s="92"/>
    </row>
    <row r="10" spans="1:14">
      <c r="A10" s="30" t="s">
        <v>821</v>
      </c>
      <c r="B10" t="s">
        <v>822</v>
      </c>
      <c r="C10" s="30">
        <v>2</v>
      </c>
      <c r="D10" s="24"/>
      <c r="E10" s="71">
        <v>97.3</v>
      </c>
      <c r="F10" s="202">
        <v>97.7</v>
      </c>
      <c r="G10" s="71">
        <v>97.4</v>
      </c>
      <c r="H10" s="71">
        <v>97.7</v>
      </c>
      <c r="I10" s="88">
        <v>97.8</v>
      </c>
      <c r="J10" s="92">
        <v>98</v>
      </c>
      <c r="K10" s="93">
        <v>97.6</v>
      </c>
      <c r="L10" s="92">
        <v>97.3</v>
      </c>
      <c r="M10" s="92">
        <v>97.4</v>
      </c>
      <c r="N10" s="92">
        <v>95.8</v>
      </c>
    </row>
    <row r="11" spans="1:14">
      <c r="A11" s="30" t="s">
        <v>823</v>
      </c>
      <c r="B11" t="s">
        <v>824</v>
      </c>
      <c r="C11" s="79">
        <v>2</v>
      </c>
      <c r="E11" s="8">
        <v>97.7</v>
      </c>
      <c r="F11" s="202">
        <v>97.9</v>
      </c>
      <c r="G11" s="71">
        <v>97.7</v>
      </c>
      <c r="H11" s="71">
        <v>97.5</v>
      </c>
      <c r="I11" s="88">
        <v>98.1</v>
      </c>
      <c r="J11" s="92">
        <v>98.7</v>
      </c>
      <c r="K11" s="93">
        <v>97.5</v>
      </c>
      <c r="L11" s="92">
        <v>97.6</v>
      </c>
      <c r="M11" s="92">
        <v>97.7</v>
      </c>
      <c r="N11" s="92">
        <v>97.7</v>
      </c>
    </row>
    <row r="12" spans="1:14">
      <c r="I12" s="3"/>
    </row>
    <row r="13" spans="1:14">
      <c r="A13" s="2" t="s">
        <v>825</v>
      </c>
      <c r="C13" s="3"/>
      <c r="G13" s="3"/>
      <c r="H13" s="3"/>
      <c r="I13" s="3"/>
      <c r="J13" s="3"/>
      <c r="K13" s="3"/>
      <c r="L13" s="3"/>
      <c r="M13" s="3"/>
    </row>
    <row r="14" spans="1:14" ht="25.5">
      <c r="A14" s="56" t="s">
        <v>826</v>
      </c>
      <c r="B14" t="s">
        <v>827</v>
      </c>
      <c r="C14" s="3" t="s">
        <v>828</v>
      </c>
      <c r="E14" s="71" t="s">
        <v>829</v>
      </c>
      <c r="F14" s="202">
        <v>95.6</v>
      </c>
      <c r="G14" s="71">
        <v>93.4</v>
      </c>
      <c r="H14" s="71">
        <v>93.4</v>
      </c>
      <c r="I14" s="144">
        <v>94</v>
      </c>
      <c r="J14" s="3">
        <v>92.6</v>
      </c>
      <c r="K14" s="3">
        <v>94.9</v>
      </c>
      <c r="L14" s="85">
        <v>95.3</v>
      </c>
      <c r="M14" s="3">
        <v>95.1</v>
      </c>
      <c r="N14" s="8">
        <v>95.4</v>
      </c>
    </row>
    <row r="15" spans="1:14" ht="25.5">
      <c r="A15" s="56" t="s">
        <v>830</v>
      </c>
      <c r="B15" t="s">
        <v>831</v>
      </c>
      <c r="C15" s="3" t="s">
        <v>832</v>
      </c>
      <c r="E15" s="71" t="s">
        <v>833</v>
      </c>
      <c r="F15" s="202">
        <v>92.1</v>
      </c>
      <c r="G15" s="71">
        <v>93.9</v>
      </c>
      <c r="H15" s="71">
        <v>91.9</v>
      </c>
      <c r="I15" s="124">
        <v>94.5</v>
      </c>
      <c r="J15" s="3">
        <v>90.4</v>
      </c>
      <c r="K15" s="3">
        <v>91.3</v>
      </c>
      <c r="L15" s="3">
        <v>92.4</v>
      </c>
      <c r="M15" s="3">
        <v>90.3</v>
      </c>
      <c r="N15" s="8">
        <v>88.2</v>
      </c>
    </row>
    <row r="18" spans="1:13">
      <c r="A18" s="246" t="s">
        <v>834</v>
      </c>
      <c r="B18" s="243"/>
      <c r="C18" s="234"/>
    </row>
    <row r="19" spans="1:13">
      <c r="A19" s="246" t="s">
        <v>835</v>
      </c>
      <c r="B19" s="243"/>
      <c r="C19" s="234"/>
    </row>
    <row r="20" spans="1:13">
      <c r="A20" s="247" t="s">
        <v>836</v>
      </c>
      <c r="B20" s="245"/>
      <c r="C20" s="233"/>
    </row>
    <row r="21" spans="1:13">
      <c r="A21" s="247" t="s">
        <v>837</v>
      </c>
      <c r="B21" s="245"/>
      <c r="C21" s="233"/>
    </row>
    <row r="22" spans="1:13">
      <c r="A22" s="76"/>
    </row>
    <row r="29" spans="1:13">
      <c r="A29" s="2"/>
      <c r="C29" s="3"/>
      <c r="G29" s="3"/>
      <c r="H29" s="3"/>
      <c r="I29" s="3"/>
      <c r="J29" s="3"/>
    </row>
    <row r="31" spans="1:13">
      <c r="A31" s="2"/>
      <c r="C31" s="3"/>
      <c r="G31" s="3"/>
      <c r="H31" s="3"/>
      <c r="I31" s="3"/>
      <c r="J31" s="3"/>
      <c r="K31" s="3"/>
      <c r="L31" s="3"/>
      <c r="M31" s="3"/>
    </row>
    <row r="32" spans="1:13">
      <c r="C32" s="3"/>
      <c r="G32" s="3"/>
      <c r="H32" s="3"/>
      <c r="I32" s="3"/>
      <c r="J32" s="3"/>
      <c r="K32" s="3"/>
      <c r="L32" s="3"/>
      <c r="M32" s="3"/>
    </row>
    <row r="33" spans="1:13">
      <c r="A33" s="1"/>
      <c r="C33" s="3"/>
      <c r="G33" s="3"/>
      <c r="H33" s="3"/>
      <c r="I33" s="3"/>
      <c r="J33" s="3"/>
      <c r="K33" s="3"/>
      <c r="L33" s="3"/>
      <c r="M33" s="3"/>
    </row>
    <row r="34" spans="1:13">
      <c r="C34" s="3"/>
      <c r="G34" s="3"/>
      <c r="H34" s="3"/>
      <c r="I34" s="3"/>
      <c r="J34" s="3"/>
      <c r="K34" s="3"/>
      <c r="L34" s="3"/>
      <c r="M34" s="3"/>
    </row>
    <row r="35" spans="1:13">
      <c r="C35" s="3"/>
      <c r="G35" s="3"/>
      <c r="H35" s="3"/>
      <c r="I35" s="3"/>
      <c r="J35" s="3"/>
      <c r="K35" s="3"/>
      <c r="L35" s="3"/>
      <c r="M35" s="3"/>
    </row>
    <row r="45" spans="1:13">
      <c r="C45" s="3"/>
      <c r="G45" s="3"/>
      <c r="H45" s="3"/>
      <c r="I45" s="3"/>
      <c r="J45" s="3"/>
      <c r="K45" s="3"/>
      <c r="L45" s="3"/>
      <c r="M45" s="3"/>
    </row>
    <row r="46" spans="1:13">
      <c r="A46" s="2"/>
      <c r="C46" s="3"/>
      <c r="G46" s="3"/>
      <c r="H46" s="3"/>
      <c r="I46" s="3"/>
      <c r="J46" s="3"/>
      <c r="K46" s="3"/>
      <c r="L46" s="3"/>
      <c r="M46" s="3"/>
    </row>
    <row r="47" spans="1:13">
      <c r="C47" s="3"/>
      <c r="G47" s="3"/>
      <c r="H47" s="3"/>
      <c r="I47" s="3"/>
      <c r="J47" s="3"/>
      <c r="K47" s="3"/>
      <c r="L47" s="3"/>
      <c r="M47" s="3"/>
    </row>
    <row r="48" spans="1:13">
      <c r="A48" s="1"/>
      <c r="C48" s="3"/>
      <c r="G48" s="3"/>
      <c r="H48" s="3"/>
      <c r="I48" s="3"/>
      <c r="J48" s="3"/>
      <c r="K48" s="3"/>
      <c r="L48" s="3"/>
      <c r="M48" s="3"/>
    </row>
    <row r="49" spans="1:13">
      <c r="C49" s="3"/>
      <c r="G49" s="3"/>
      <c r="H49" s="3"/>
      <c r="I49" s="3"/>
      <c r="J49" s="3"/>
      <c r="K49" s="3"/>
      <c r="L49" s="3"/>
      <c r="M49" s="3"/>
    </row>
    <row r="56" spans="1:13">
      <c r="C56" s="3"/>
      <c r="G56" s="3"/>
      <c r="H56" s="3"/>
      <c r="I56" s="3"/>
      <c r="J56" s="3"/>
      <c r="K56" s="3"/>
      <c r="L56" s="3"/>
      <c r="M56" s="3"/>
    </row>
    <row r="57" spans="1:13">
      <c r="A57" s="2"/>
      <c r="C57" s="3"/>
      <c r="G57" s="3"/>
      <c r="H57" s="3"/>
      <c r="I57" s="3"/>
      <c r="J57" s="3"/>
      <c r="K57" s="3"/>
      <c r="L57" s="3"/>
      <c r="M57" s="3"/>
    </row>
    <row r="58" spans="1:13">
      <c r="A58" s="56"/>
      <c r="C58" s="3"/>
      <c r="G58" s="3"/>
      <c r="H58" s="3"/>
      <c r="I58" s="3"/>
      <c r="J58" s="3"/>
      <c r="K58" s="3"/>
      <c r="L58" s="3"/>
      <c r="M58" s="3"/>
    </row>
    <row r="59" spans="1:13">
      <c r="C59" s="3"/>
      <c r="G59" s="3"/>
      <c r="H59" s="3"/>
      <c r="I59" s="3"/>
      <c r="J59" s="3"/>
      <c r="K59" s="3"/>
      <c r="L59" s="3"/>
      <c r="M59" s="3"/>
    </row>
    <row r="60" spans="1:13">
      <c r="A60" s="55"/>
      <c r="B60" s="55"/>
      <c r="C60" s="55"/>
      <c r="G60" s="55"/>
      <c r="H60" s="55"/>
      <c r="I60" s="55"/>
      <c r="J60" s="55"/>
      <c r="K60" s="55"/>
      <c r="L60" s="55"/>
      <c r="M60" s="55"/>
    </row>
  </sheetData>
  <phoneticPr fontId="14" type="noConversion"/>
  <conditionalFormatting sqref="I6:I15">
    <cfRule type="cellIs" dxfId="2793" priority="3900" stopIfTrue="1" operator="equal">
      <formula>"-"</formula>
    </cfRule>
  </conditionalFormatting>
  <conditionalFormatting sqref="N14:N15">
    <cfRule type="cellIs" dxfId="2792" priority="3899" stopIfTrue="1" operator="equal">
      <formula>"-"</formula>
    </cfRule>
  </conditionalFormatting>
  <conditionalFormatting sqref="H6:H7">
    <cfRule type="cellIs" dxfId="2791" priority="3897" stopIfTrue="1" operator="equal">
      <formula>"-"</formula>
    </cfRule>
    <cfRule type="containsText" dxfId="2790" priority="3898" stopIfTrue="1" operator="containsText" text="leer">
      <formula>NOT(ISERROR(SEARCH("leer",H6)))</formula>
    </cfRule>
  </conditionalFormatting>
  <conditionalFormatting sqref="H10:H11">
    <cfRule type="cellIs" dxfId="2789" priority="57" stopIfTrue="1" operator="equal">
      <formula>"-"</formula>
    </cfRule>
    <cfRule type="containsText" dxfId="2788" priority="58" stopIfTrue="1" operator="containsText" text="leer">
      <formula>NOT(ISERROR(SEARCH("leer",H10)))</formula>
    </cfRule>
  </conditionalFormatting>
  <conditionalFormatting sqref="H14:H15">
    <cfRule type="cellIs" dxfId="2787" priority="55" stopIfTrue="1" operator="equal">
      <formula>"-"</formula>
    </cfRule>
    <cfRule type="containsText" dxfId="2786" priority="56" stopIfTrue="1" operator="containsText" text="leer">
      <formula>NOT(ISERROR(SEARCH("leer",H14)))</formula>
    </cfRule>
  </conditionalFormatting>
  <conditionalFormatting sqref="G6:G7">
    <cfRule type="cellIs" dxfId="2785" priority="53" stopIfTrue="1" operator="equal">
      <formula>"-"</formula>
    </cfRule>
    <cfRule type="containsText" dxfId="2784" priority="54" stopIfTrue="1" operator="containsText" text="leer">
      <formula>NOT(ISERROR(SEARCH("leer",G6)))</formula>
    </cfRule>
  </conditionalFormatting>
  <conditionalFormatting sqref="G10:G11">
    <cfRule type="cellIs" dxfId="2783" priority="51" stopIfTrue="1" operator="equal">
      <formula>"-"</formula>
    </cfRule>
    <cfRule type="containsText" dxfId="2782" priority="52" stopIfTrue="1" operator="containsText" text="leer">
      <formula>NOT(ISERROR(SEARCH("leer",G10)))</formula>
    </cfRule>
  </conditionalFormatting>
  <conditionalFormatting sqref="G14:G15">
    <cfRule type="cellIs" dxfId="2781" priority="49" stopIfTrue="1" operator="equal">
      <formula>"-"</formula>
    </cfRule>
    <cfRule type="containsText" dxfId="2780" priority="50" stopIfTrue="1" operator="containsText" text="leer">
      <formula>NOT(ISERROR(SEARCH("leer",G14)))</formula>
    </cfRule>
  </conditionalFormatting>
  <conditionalFormatting sqref="G6:G7">
    <cfRule type="cellIs" dxfId="2779" priority="47" stopIfTrue="1" operator="equal">
      <formula>"-"</formula>
    </cfRule>
    <cfRule type="containsText" dxfId="2778" priority="48" stopIfTrue="1" operator="containsText" text="leer">
      <formula>NOT(ISERROR(SEARCH("leer",G6)))</formula>
    </cfRule>
  </conditionalFormatting>
  <conditionalFormatting sqref="G6:G7">
    <cfRule type="cellIs" dxfId="2777" priority="45" stopIfTrue="1" operator="equal">
      <formula>"-"</formula>
    </cfRule>
    <cfRule type="containsText" dxfId="2776" priority="46" stopIfTrue="1" operator="containsText" text="leer">
      <formula>NOT(ISERROR(SEARCH("leer",G6)))</formula>
    </cfRule>
  </conditionalFormatting>
  <conditionalFormatting sqref="G6:G7">
    <cfRule type="cellIs" dxfId="2775" priority="43" stopIfTrue="1" operator="equal">
      <formula>"-"</formula>
    </cfRule>
    <cfRule type="containsText" dxfId="2774" priority="44" stopIfTrue="1" operator="containsText" text="leer">
      <formula>NOT(ISERROR(SEARCH("leer",G6)))</formula>
    </cfRule>
  </conditionalFormatting>
  <conditionalFormatting sqref="G6:G7">
    <cfRule type="cellIs" dxfId="2773" priority="41" stopIfTrue="1" operator="equal">
      <formula>"-"</formula>
    </cfRule>
    <cfRule type="containsText" dxfId="2772" priority="42" stopIfTrue="1" operator="containsText" text="leer">
      <formula>NOT(ISERROR(SEARCH("leer",G6)))</formula>
    </cfRule>
  </conditionalFormatting>
  <conditionalFormatting sqref="G6:G7">
    <cfRule type="cellIs" dxfId="2771" priority="39" stopIfTrue="1" operator="equal">
      <formula>"-"</formula>
    </cfRule>
    <cfRule type="containsText" dxfId="2770" priority="40" stopIfTrue="1" operator="containsText" text="leer">
      <formula>NOT(ISERROR(SEARCH("leer",G6)))</formula>
    </cfRule>
  </conditionalFormatting>
  <conditionalFormatting sqref="G10:G11">
    <cfRule type="cellIs" dxfId="2769" priority="37" stopIfTrue="1" operator="equal">
      <formula>"-"</formula>
    </cfRule>
    <cfRule type="containsText" dxfId="2768" priority="38" stopIfTrue="1" operator="containsText" text="leer">
      <formula>NOT(ISERROR(SEARCH("leer",G10)))</formula>
    </cfRule>
  </conditionalFormatting>
  <conditionalFormatting sqref="G10:G11">
    <cfRule type="cellIs" dxfId="2767" priority="35" stopIfTrue="1" operator="equal">
      <formula>"-"</formula>
    </cfRule>
    <cfRule type="containsText" dxfId="2766" priority="36" stopIfTrue="1" operator="containsText" text="leer">
      <formula>NOT(ISERROR(SEARCH("leer",G10)))</formula>
    </cfRule>
  </conditionalFormatting>
  <conditionalFormatting sqref="G10:G11">
    <cfRule type="cellIs" dxfId="2765" priority="33" stopIfTrue="1" operator="equal">
      <formula>"-"</formula>
    </cfRule>
    <cfRule type="containsText" dxfId="2764" priority="34" stopIfTrue="1" operator="containsText" text="leer">
      <formula>NOT(ISERROR(SEARCH("leer",G10)))</formula>
    </cfRule>
  </conditionalFormatting>
  <conditionalFormatting sqref="G10:G11">
    <cfRule type="cellIs" dxfId="2763" priority="31" stopIfTrue="1" operator="equal">
      <formula>"-"</formula>
    </cfRule>
    <cfRule type="containsText" dxfId="2762" priority="32" stopIfTrue="1" operator="containsText" text="leer">
      <formula>NOT(ISERROR(SEARCH("leer",G10)))</formula>
    </cfRule>
  </conditionalFormatting>
  <conditionalFormatting sqref="G10:G11">
    <cfRule type="cellIs" dxfId="2761" priority="29" stopIfTrue="1" operator="equal">
      <formula>"-"</formula>
    </cfRule>
    <cfRule type="containsText" dxfId="2760" priority="30" stopIfTrue="1" operator="containsText" text="leer">
      <formula>NOT(ISERROR(SEARCH("leer",G10)))</formula>
    </cfRule>
  </conditionalFormatting>
  <conditionalFormatting sqref="G14:G15">
    <cfRule type="cellIs" dxfId="2759" priority="27" stopIfTrue="1" operator="equal">
      <formula>"-"</formula>
    </cfRule>
    <cfRule type="containsText" dxfId="2758" priority="28" stopIfTrue="1" operator="containsText" text="leer">
      <formula>NOT(ISERROR(SEARCH("leer",G14)))</formula>
    </cfRule>
  </conditionalFormatting>
  <conditionalFormatting sqref="G14:G15">
    <cfRule type="cellIs" dxfId="2757" priority="25" stopIfTrue="1" operator="equal">
      <formula>"-"</formula>
    </cfRule>
    <cfRule type="containsText" dxfId="2756" priority="26" stopIfTrue="1" operator="containsText" text="leer">
      <formula>NOT(ISERROR(SEARCH("leer",G14)))</formula>
    </cfRule>
  </conditionalFormatting>
  <conditionalFormatting sqref="G14:G15">
    <cfRule type="cellIs" dxfId="2755" priority="23" stopIfTrue="1" operator="equal">
      <formula>"-"</formula>
    </cfRule>
    <cfRule type="containsText" dxfId="2754" priority="24" stopIfTrue="1" operator="containsText" text="leer">
      <formula>NOT(ISERROR(SEARCH("leer",G14)))</formula>
    </cfRule>
  </conditionalFormatting>
  <conditionalFormatting sqref="G14:G15">
    <cfRule type="cellIs" dxfId="2753" priority="21" stopIfTrue="1" operator="equal">
      <formula>"-"</formula>
    </cfRule>
    <cfRule type="containsText" dxfId="2752" priority="22" stopIfTrue="1" operator="containsText" text="leer">
      <formula>NOT(ISERROR(SEARCH("leer",G14)))</formula>
    </cfRule>
  </conditionalFormatting>
  <conditionalFormatting sqref="G14:G15">
    <cfRule type="cellIs" dxfId="2751" priority="19" stopIfTrue="1" operator="equal">
      <formula>"-"</formula>
    </cfRule>
    <cfRule type="containsText" dxfId="2750" priority="20" stopIfTrue="1" operator="containsText" text="leer">
      <formula>NOT(ISERROR(SEARCH("leer",G14)))</formula>
    </cfRule>
  </conditionalFormatting>
  <conditionalFormatting sqref="F6:F7">
    <cfRule type="cellIs" dxfId="2749" priority="17" stopIfTrue="1" operator="equal">
      <formula>"-"</formula>
    </cfRule>
    <cfRule type="containsText" dxfId="2748" priority="18" stopIfTrue="1" operator="containsText" text="leer">
      <formula>NOT(ISERROR(SEARCH("leer",F6)))</formula>
    </cfRule>
  </conditionalFormatting>
  <conditionalFormatting sqref="F6:F7">
    <cfRule type="cellIs" dxfId="2747" priority="16" stopIfTrue="1" operator="equal">
      <formula>"-"</formula>
    </cfRule>
  </conditionalFormatting>
  <conditionalFormatting sqref="F6:F7">
    <cfRule type="cellIs" dxfId="2746" priority="14" stopIfTrue="1" operator="equal">
      <formula>"-"</formula>
    </cfRule>
    <cfRule type="containsText" dxfId="2745" priority="15" stopIfTrue="1" operator="containsText" text="leer">
      <formula>NOT(ISERROR(SEARCH("leer",F6)))</formula>
    </cfRule>
  </conditionalFormatting>
  <conditionalFormatting sqref="F6:F7">
    <cfRule type="cellIs" dxfId="2744" priority="13" stopIfTrue="1" operator="equal">
      <formula>"-"</formula>
    </cfRule>
  </conditionalFormatting>
  <conditionalFormatting sqref="F10:F11">
    <cfRule type="cellIs" dxfId="2743" priority="11" stopIfTrue="1" operator="equal">
      <formula>"-"</formula>
    </cfRule>
    <cfRule type="containsText" dxfId="2742" priority="12" stopIfTrue="1" operator="containsText" text="leer">
      <formula>NOT(ISERROR(SEARCH("leer",F10)))</formula>
    </cfRule>
  </conditionalFormatting>
  <conditionalFormatting sqref="F10:F11">
    <cfRule type="cellIs" dxfId="2741" priority="10" stopIfTrue="1" operator="equal">
      <formula>"-"</formula>
    </cfRule>
  </conditionalFormatting>
  <conditionalFormatting sqref="F10:F11">
    <cfRule type="cellIs" dxfId="2740" priority="8" stopIfTrue="1" operator="equal">
      <formula>"-"</formula>
    </cfRule>
    <cfRule type="containsText" dxfId="2739" priority="9" stopIfTrue="1" operator="containsText" text="leer">
      <formula>NOT(ISERROR(SEARCH("leer",F10)))</formula>
    </cfRule>
  </conditionalFormatting>
  <conditionalFormatting sqref="F10:F11">
    <cfRule type="cellIs" dxfId="2738" priority="7" stopIfTrue="1" operator="equal">
      <formula>"-"</formula>
    </cfRule>
  </conditionalFormatting>
  <conditionalFormatting sqref="F14:F15">
    <cfRule type="cellIs" dxfId="2737" priority="5" stopIfTrue="1" operator="equal">
      <formula>"-"</formula>
    </cfRule>
    <cfRule type="containsText" dxfId="2736" priority="6" stopIfTrue="1" operator="containsText" text="leer">
      <formula>NOT(ISERROR(SEARCH("leer",F14)))</formula>
    </cfRule>
  </conditionalFormatting>
  <conditionalFormatting sqref="F14:F15">
    <cfRule type="cellIs" dxfId="2735" priority="4" stopIfTrue="1" operator="equal">
      <formula>"-"</formula>
    </cfRule>
  </conditionalFormatting>
  <conditionalFormatting sqref="F14:F15">
    <cfRule type="cellIs" dxfId="2734" priority="2" stopIfTrue="1" operator="equal">
      <formula>"-"</formula>
    </cfRule>
    <cfRule type="containsText" dxfId="2733" priority="3" stopIfTrue="1" operator="containsText" text="leer">
      <formula>NOT(ISERROR(SEARCH("leer",F14)))</formula>
    </cfRule>
  </conditionalFormatting>
  <conditionalFormatting sqref="F14:F15">
    <cfRule type="cellIs" dxfId="2732" priority="1" stopIfTrue="1" operator="equal">
      <formula>"-"</formula>
    </cfRule>
  </conditionalFormatting>
  <hyperlinks>
    <hyperlink ref="A1" location="'Indice'!A1" display="zurück"/>
  </hyperlinks>
  <pageMargins left="0.79000000000000015" right="0.79000000000000015" top="0.98" bottom="0.98" header="0.51" footer="0.51"/>
  <pageSetup paperSize="9" orientation="portrait" horizontalDpi="4294967292" verticalDpi="4294967292"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X42"/>
  <sheetViews>
    <sheetView showRuler="0" workbookViewId="0">
      <selection activeCell="E5" sqref="E5"/>
    </sheetView>
  </sheetViews>
  <sheetFormatPr baseColWidth="10" defaultColWidth="10.7109375" defaultRowHeight="12.75"/>
  <cols>
    <col min="1" max="1" width="59.42578125" style="5" customWidth="1"/>
    <col min="2" max="2" width="6.42578125" style="5" customWidth="1"/>
    <col min="3" max="3" width="9" style="5" customWidth="1"/>
    <col min="4" max="4" width="12.28515625" style="8" customWidth="1"/>
    <col min="5" max="5" width="11.42578125" style="8" customWidth="1"/>
    <col min="6" max="6" width="10.7109375" style="8" customWidth="1"/>
    <col min="7" max="7" width="10.7109375" style="5" customWidth="1"/>
    <col min="8" max="10" width="11.42578125" style="5" customWidth="1"/>
    <col min="11" max="13" width="10.7109375" style="5"/>
    <col min="14" max="14" width="8.42578125" style="5" customWidth="1"/>
    <col min="15" max="15" width="10.7109375" style="5"/>
    <col min="16" max="16" width="11" style="5" customWidth="1"/>
    <col min="17" max="16384" width="10.7109375" style="5"/>
  </cols>
  <sheetData>
    <row r="1" spans="1:24">
      <c r="A1" s="97" t="s">
        <v>838</v>
      </c>
      <c r="D1" s="5"/>
      <c r="E1" s="5"/>
      <c r="F1" s="5"/>
    </row>
    <row r="2" spans="1:24">
      <c r="A2" s="97"/>
      <c r="D2" s="5"/>
      <c r="E2" s="5"/>
      <c r="F2" s="5"/>
    </row>
    <row r="3" spans="1:24">
      <c r="A3" s="4" t="s">
        <v>839</v>
      </c>
      <c r="C3" t="s">
        <v>840</v>
      </c>
      <c r="D3" s="5" t="s">
        <v>841</v>
      </c>
      <c r="E3" s="24">
        <v>2013</v>
      </c>
      <c r="F3" s="24">
        <v>2012</v>
      </c>
      <c r="G3" s="24">
        <v>2011</v>
      </c>
      <c r="H3" s="24">
        <v>2010</v>
      </c>
      <c r="I3" s="24">
        <v>2009</v>
      </c>
      <c r="J3" s="24">
        <v>2008</v>
      </c>
      <c r="K3" s="4">
        <v>2007</v>
      </c>
      <c r="L3" s="4">
        <v>2006</v>
      </c>
      <c r="M3" s="4">
        <v>2005</v>
      </c>
      <c r="W3" s="57"/>
      <c r="X3" s="57"/>
    </row>
    <row r="4" spans="1:24">
      <c r="A4" s="4"/>
      <c r="I4" s="57"/>
      <c r="J4" s="57"/>
      <c r="W4" s="57"/>
      <c r="X4" s="57"/>
    </row>
    <row r="5" spans="1:24">
      <c r="A5" s="5" t="s">
        <v>842</v>
      </c>
      <c r="B5" s="5" t="s">
        <v>843</v>
      </c>
      <c r="C5" s="5">
        <v>1</v>
      </c>
      <c r="E5" s="314">
        <v>100</v>
      </c>
      <c r="F5" s="202">
        <v>99.99</v>
      </c>
      <c r="G5" s="106">
        <v>99.3</v>
      </c>
      <c r="H5" s="71">
        <v>99.99</v>
      </c>
      <c r="I5" s="123">
        <v>99.66</v>
      </c>
      <c r="J5" s="75">
        <v>99.99</v>
      </c>
      <c r="K5" s="37">
        <v>99.99</v>
      </c>
      <c r="L5" s="37">
        <v>99.9</v>
      </c>
      <c r="M5" s="37">
        <v>99.7</v>
      </c>
      <c r="W5" s="57"/>
      <c r="X5" s="57"/>
    </row>
    <row r="6" spans="1:24">
      <c r="A6" s="5" t="s">
        <v>844</v>
      </c>
      <c r="B6" s="5" t="s">
        <v>845</v>
      </c>
      <c r="C6" s="5">
        <v>1</v>
      </c>
      <c r="E6" s="314">
        <v>99.99</v>
      </c>
      <c r="F6" s="266">
        <v>99.9</v>
      </c>
      <c r="G6" s="106">
        <v>98.8</v>
      </c>
      <c r="H6" s="71">
        <v>99.98</v>
      </c>
      <c r="I6" s="123">
        <v>99.81</v>
      </c>
      <c r="J6" s="75">
        <v>99.99</v>
      </c>
      <c r="K6" s="37">
        <v>99.66</v>
      </c>
      <c r="L6" s="37">
        <v>100</v>
      </c>
      <c r="M6" s="37">
        <v>98.2</v>
      </c>
      <c r="W6" s="57"/>
      <c r="X6" s="57"/>
    </row>
    <row r="7" spans="1:24">
      <c r="A7" s="30" t="s">
        <v>846</v>
      </c>
      <c r="B7" s="5" t="s">
        <v>847</v>
      </c>
      <c r="E7" s="314">
        <v>99.66</v>
      </c>
      <c r="F7" s="202">
        <v>99.75</v>
      </c>
      <c r="G7" s="5">
        <v>99.68</v>
      </c>
      <c r="H7" s="5">
        <v>99.88</v>
      </c>
      <c r="I7" s="8" t="s">
        <v>848</v>
      </c>
      <c r="J7" s="8" t="s">
        <v>849</v>
      </c>
      <c r="K7" s="8" t="s">
        <v>850</v>
      </c>
      <c r="L7" s="8" t="s">
        <v>851</v>
      </c>
      <c r="M7" s="8" t="s">
        <v>852</v>
      </c>
    </row>
    <row r="9" spans="1:24">
      <c r="A9" s="30"/>
    </row>
    <row r="10" spans="1:24" ht="33" customHeight="1">
      <c r="A10" s="338" t="s">
        <v>853</v>
      </c>
      <c r="B10" s="338"/>
      <c r="C10" s="338"/>
      <c r="D10" s="338"/>
      <c r="E10" s="338"/>
      <c r="F10" s="338"/>
      <c r="G10" s="338"/>
      <c r="H10" s="338"/>
      <c r="I10" s="338"/>
      <c r="J10" s="338"/>
      <c r="K10" s="338"/>
      <c r="L10" s="338"/>
      <c r="M10" s="338"/>
    </row>
    <row r="13" spans="1:24">
      <c r="A13" s="30"/>
    </row>
    <row r="18" spans="1:24">
      <c r="J18" s="57"/>
      <c r="W18" s="57"/>
      <c r="X18" s="57"/>
    </row>
    <row r="19" spans="1:24">
      <c r="A19" s="4"/>
      <c r="J19" s="57"/>
      <c r="W19" s="57"/>
      <c r="X19" s="57"/>
    </row>
    <row r="20" spans="1:24">
      <c r="J20" s="57"/>
      <c r="W20" s="57"/>
      <c r="X20" s="57"/>
    </row>
    <row r="21" spans="1:24">
      <c r="J21" s="57"/>
      <c r="W21" s="57"/>
      <c r="X21" s="57"/>
    </row>
    <row r="27" spans="1:24">
      <c r="J27" s="57"/>
      <c r="W27" s="57"/>
      <c r="X27" s="57"/>
    </row>
    <row r="28" spans="1:24">
      <c r="A28" s="4"/>
      <c r="J28" s="57"/>
      <c r="W28" s="57"/>
      <c r="X28" s="57"/>
    </row>
    <row r="29" spans="1:24">
      <c r="A29" s="13"/>
      <c r="J29" s="61"/>
      <c r="M29" s="14"/>
      <c r="W29" s="57"/>
      <c r="X29" s="57"/>
    </row>
    <row r="30" spans="1:24">
      <c r="W30" s="57"/>
      <c r="X30" s="57"/>
    </row>
    <row r="31" spans="1:24">
      <c r="W31" s="57"/>
      <c r="X31" s="57"/>
    </row>
    <row r="39" spans="1:1">
      <c r="A39" s="15"/>
    </row>
    <row r="42" spans="1:1">
      <c r="A42" s="15"/>
    </row>
  </sheetData>
  <mergeCells count="1">
    <mergeCell ref="A10:M10"/>
  </mergeCells>
  <phoneticPr fontId="14" type="noConversion"/>
  <conditionalFormatting sqref="I5:I6">
    <cfRule type="cellIs" dxfId="2731" priority="1299" stopIfTrue="1" operator="equal">
      <formula>"-"</formula>
    </cfRule>
  </conditionalFormatting>
  <conditionalFormatting sqref="H5:H6">
    <cfRule type="cellIs" dxfId="2730" priority="1297" stopIfTrue="1" operator="equal">
      <formula>"-"</formula>
    </cfRule>
    <cfRule type="containsText" dxfId="2729" priority="1298" stopIfTrue="1" operator="containsText" text="leer">
      <formula>NOT(ISERROR(SEARCH("leer",H5)))</formula>
    </cfRule>
  </conditionalFormatting>
  <conditionalFormatting sqref="G5:G6">
    <cfRule type="cellIs" dxfId="2728" priority="17" stopIfTrue="1" operator="equal">
      <formula>"-"</formula>
    </cfRule>
    <cfRule type="containsText" dxfId="2727" priority="18" stopIfTrue="1" operator="containsText" text="leer">
      <formula>NOT(ISERROR(SEARCH("leer",G5)))</formula>
    </cfRule>
  </conditionalFormatting>
  <conditionalFormatting sqref="G5:G6">
    <cfRule type="cellIs" dxfId="2726" priority="15" stopIfTrue="1" operator="equal">
      <formula>"-"</formula>
    </cfRule>
    <cfRule type="containsText" dxfId="2725" priority="16" stopIfTrue="1" operator="containsText" text="leer">
      <formula>NOT(ISERROR(SEARCH("leer",G5)))</formula>
    </cfRule>
  </conditionalFormatting>
  <conditionalFormatting sqref="G5:G6">
    <cfRule type="cellIs" dxfId="2724" priority="13" stopIfTrue="1" operator="equal">
      <formula>"-"</formula>
    </cfRule>
    <cfRule type="containsText" dxfId="2723" priority="14" stopIfTrue="1" operator="containsText" text="leer">
      <formula>NOT(ISERROR(SEARCH("leer",G5)))</formula>
    </cfRule>
  </conditionalFormatting>
  <conditionalFormatting sqref="G5:G6">
    <cfRule type="cellIs" dxfId="2722" priority="11" stopIfTrue="1" operator="equal">
      <formula>"-"</formula>
    </cfRule>
    <cfRule type="containsText" dxfId="2721" priority="12" stopIfTrue="1" operator="containsText" text="leer">
      <formula>NOT(ISERROR(SEARCH("leer",G5)))</formula>
    </cfRule>
  </conditionalFormatting>
  <conditionalFormatting sqref="G5:G6">
    <cfRule type="cellIs" dxfId="2720" priority="9" stopIfTrue="1" operator="equal">
      <formula>"-"</formula>
    </cfRule>
    <cfRule type="containsText" dxfId="2719" priority="10" stopIfTrue="1" operator="containsText" text="leer">
      <formula>NOT(ISERROR(SEARCH("leer",G5)))</formula>
    </cfRule>
  </conditionalFormatting>
  <conditionalFormatting sqref="G5:G6">
    <cfRule type="cellIs" dxfId="2718" priority="7" stopIfTrue="1" operator="equal">
      <formula>"-"</formula>
    </cfRule>
    <cfRule type="containsText" dxfId="2717" priority="8" stopIfTrue="1" operator="containsText" text="leer">
      <formula>NOT(ISERROR(SEARCH("leer",G5)))</formula>
    </cfRule>
  </conditionalFormatting>
  <conditionalFormatting sqref="F5:F7">
    <cfRule type="cellIs" dxfId="2716" priority="5" stopIfTrue="1" operator="equal">
      <formula>"-"</formula>
    </cfRule>
    <cfRule type="containsText" dxfId="2715" priority="6" stopIfTrue="1" operator="containsText" text="leer">
      <formula>NOT(ISERROR(SEARCH("leer",F5)))</formula>
    </cfRule>
  </conditionalFormatting>
  <conditionalFormatting sqref="F5:F7">
    <cfRule type="cellIs" dxfId="2714" priority="4" stopIfTrue="1" operator="equal">
      <formula>"-"</formula>
    </cfRule>
  </conditionalFormatting>
  <conditionalFormatting sqref="F5:F7">
    <cfRule type="cellIs" dxfId="2713" priority="2" stopIfTrue="1" operator="equal">
      <formula>"-"</formula>
    </cfRule>
    <cfRule type="containsText" dxfId="2712" priority="3" stopIfTrue="1" operator="containsText" text="leer">
      <formula>NOT(ISERROR(SEARCH("leer",F5)))</formula>
    </cfRule>
  </conditionalFormatting>
  <conditionalFormatting sqref="F5:F7">
    <cfRule type="cellIs" dxfId="2711" priority="1" stopIfTrue="1" operator="equal">
      <formula>"-"</formula>
    </cfRule>
  </conditionalFormatting>
  <hyperlinks>
    <hyperlink ref="A1" location="'Indice'!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164"/>
  <sheetViews>
    <sheetView showRuler="0" workbookViewId="0">
      <selection activeCell="E5" sqref="E5"/>
    </sheetView>
  </sheetViews>
  <sheetFormatPr baseColWidth="10" defaultColWidth="11.42578125" defaultRowHeight="12.75"/>
  <cols>
    <col min="1" max="1" width="14.28515625" customWidth="1"/>
    <col min="2" max="2" width="45" customWidth="1"/>
    <col min="4" max="4" width="12.28515625" style="8" customWidth="1"/>
    <col min="5" max="6" width="11.42578125" style="8" customWidth="1"/>
    <col min="7" max="8" width="11.42578125" customWidth="1"/>
  </cols>
  <sheetData>
    <row r="1" spans="1:15">
      <c r="A1" s="98" t="s">
        <v>854</v>
      </c>
      <c r="D1" s="5"/>
      <c r="E1" s="5"/>
      <c r="F1" s="5"/>
    </row>
    <row r="2" spans="1:15">
      <c r="A2" s="99"/>
      <c r="D2" s="5"/>
      <c r="E2" s="5"/>
      <c r="F2" s="5"/>
    </row>
    <row r="3" spans="1:15">
      <c r="A3" s="151" t="s">
        <v>855</v>
      </c>
      <c r="B3" s="2"/>
      <c r="C3" t="s">
        <v>856</v>
      </c>
      <c r="D3" s="5" t="s">
        <v>857</v>
      </c>
      <c r="E3" s="6">
        <v>2013</v>
      </c>
      <c r="F3" s="6">
        <v>2012</v>
      </c>
      <c r="G3" s="6">
        <v>2011</v>
      </c>
      <c r="H3" s="6">
        <v>2010</v>
      </c>
      <c r="I3" s="6">
        <v>2009</v>
      </c>
      <c r="J3" s="6">
        <v>2008</v>
      </c>
      <c r="K3" s="6">
        <v>2007</v>
      </c>
      <c r="L3" s="6">
        <v>2006</v>
      </c>
      <c r="M3" s="6">
        <v>2005</v>
      </c>
    </row>
    <row r="4" spans="1:15">
      <c r="A4" s="56"/>
      <c r="C4" s="3"/>
      <c r="G4" s="3"/>
      <c r="H4" s="3"/>
      <c r="I4" s="3"/>
      <c r="J4" s="3"/>
      <c r="K4" s="119"/>
      <c r="L4" s="119"/>
      <c r="M4" s="119"/>
    </row>
    <row r="5" spans="1:15">
      <c r="A5" s="180" t="s">
        <v>858</v>
      </c>
      <c r="B5" s="76" t="s">
        <v>859</v>
      </c>
      <c r="C5" s="76">
        <v>1</v>
      </c>
      <c r="E5" s="305">
        <v>0.94599999999999995</v>
      </c>
      <c r="F5" s="273">
        <v>0.95</v>
      </c>
      <c r="G5" s="177">
        <v>0.95699999999999996</v>
      </c>
      <c r="H5" s="177">
        <v>0.95799999999999996</v>
      </c>
      <c r="I5" s="177">
        <v>0.95399999999999996</v>
      </c>
      <c r="J5" s="177">
        <v>0.94299999999999995</v>
      </c>
      <c r="K5" s="177">
        <v>0.95</v>
      </c>
      <c r="L5" s="177">
        <v>0.95699999999999996</v>
      </c>
      <c r="M5" s="177">
        <v>0.95699999999999996</v>
      </c>
      <c r="N5" s="5"/>
    </row>
    <row r="6" spans="1:15">
      <c r="A6" s="180" t="s">
        <v>860</v>
      </c>
      <c r="B6" s="76" t="s">
        <v>861</v>
      </c>
      <c r="C6" s="76">
        <v>1</v>
      </c>
      <c r="E6" s="305">
        <v>0.98</v>
      </c>
      <c r="F6" s="273">
        <v>0.98299999999999998</v>
      </c>
      <c r="G6" s="177">
        <v>0.98599999999999999</v>
      </c>
      <c r="H6" s="177">
        <v>0.98699999999999999</v>
      </c>
      <c r="I6" s="177">
        <v>0.98599999999999999</v>
      </c>
      <c r="J6" s="177">
        <v>0.98199999999999998</v>
      </c>
      <c r="K6" s="177">
        <v>0.98499999999999999</v>
      </c>
      <c r="L6" s="177">
        <v>0.98799999999999999</v>
      </c>
      <c r="M6" s="177">
        <v>0.98599999999999999</v>
      </c>
      <c r="N6" s="5"/>
    </row>
    <row r="7" spans="1:15">
      <c r="O7" s="149"/>
    </row>
    <row r="8" spans="1:15">
      <c r="A8" s="147"/>
      <c r="B8" s="146"/>
      <c r="C8" s="146"/>
      <c r="G8" s="146"/>
      <c r="H8" s="146"/>
      <c r="O8" s="149"/>
    </row>
    <row r="9" spans="1:15">
      <c r="A9" s="246" t="s">
        <v>862</v>
      </c>
      <c r="B9" s="250"/>
      <c r="C9" s="250"/>
      <c r="D9" s="250"/>
      <c r="E9" s="250"/>
      <c r="F9" s="250"/>
      <c r="G9" s="3"/>
      <c r="H9" s="3"/>
      <c r="O9" s="149"/>
    </row>
    <row r="10" spans="1:15">
      <c r="A10" s="229"/>
      <c r="C10" s="3"/>
      <c r="D10" s="24"/>
      <c r="E10" s="24"/>
      <c r="F10" s="24"/>
      <c r="G10" s="3"/>
      <c r="H10" s="3"/>
      <c r="J10" s="3"/>
      <c r="O10" s="149"/>
    </row>
    <row r="11" spans="1:15">
      <c r="A11" s="56"/>
      <c r="C11" s="3"/>
      <c r="G11" s="3"/>
      <c r="H11" s="3"/>
      <c r="I11" s="3"/>
      <c r="J11" s="3"/>
      <c r="O11" s="149"/>
    </row>
    <row r="12" spans="1:15">
      <c r="A12" s="341"/>
      <c r="B12" s="341"/>
      <c r="C12" s="3"/>
      <c r="G12" s="3"/>
      <c r="H12" s="3"/>
      <c r="I12" s="3"/>
      <c r="J12" s="3"/>
      <c r="O12" s="149"/>
    </row>
    <row r="13" spans="1:15">
      <c r="A13" s="56"/>
      <c r="C13" s="3"/>
      <c r="G13" s="3"/>
      <c r="H13" s="3"/>
      <c r="I13" s="3"/>
      <c r="J13" s="3"/>
    </row>
    <row r="14" spans="1:15">
      <c r="A14" s="56"/>
      <c r="C14" s="3"/>
      <c r="G14" s="3"/>
      <c r="H14" s="3"/>
      <c r="I14" s="3"/>
      <c r="J14" s="3"/>
    </row>
    <row r="15" spans="1:15">
      <c r="A15" s="56"/>
      <c r="C15" s="3"/>
      <c r="G15" s="3"/>
      <c r="H15" s="3"/>
      <c r="I15" s="3"/>
      <c r="J15" s="3"/>
    </row>
    <row r="16" spans="1:15">
      <c r="A16" s="304"/>
      <c r="C16" s="3"/>
      <c r="G16" s="3"/>
      <c r="H16" s="3"/>
      <c r="I16" s="3"/>
      <c r="J16" s="3"/>
    </row>
    <row r="17" spans="1:10">
      <c r="A17" s="56"/>
      <c r="C17" s="3"/>
      <c r="G17" s="3"/>
      <c r="H17" s="3"/>
      <c r="I17" s="3"/>
      <c r="J17" s="3"/>
    </row>
    <row r="18" spans="1:10">
      <c r="A18" s="56"/>
      <c r="C18" s="3"/>
      <c r="G18" s="3"/>
      <c r="H18" s="3"/>
      <c r="I18" s="3"/>
      <c r="J18" s="3"/>
    </row>
    <row r="19" spans="1:10">
      <c r="A19" s="56"/>
      <c r="C19" s="3"/>
      <c r="G19" s="3"/>
      <c r="H19" s="3"/>
      <c r="I19" s="3"/>
      <c r="J19" s="3"/>
    </row>
    <row r="20" spans="1:10">
      <c r="A20" s="56"/>
      <c r="C20" s="3"/>
      <c r="G20" s="3"/>
      <c r="H20" s="3"/>
      <c r="I20" s="3"/>
      <c r="J20" s="3"/>
    </row>
    <row r="21" spans="1:10">
      <c r="A21" s="56"/>
      <c r="C21" s="3"/>
      <c r="G21" s="3"/>
      <c r="H21" s="3"/>
      <c r="I21" s="3"/>
      <c r="J21" s="3"/>
    </row>
    <row r="22" spans="1:10">
      <c r="A22" s="56"/>
      <c r="C22" s="3"/>
      <c r="G22" s="3"/>
      <c r="H22" s="3"/>
      <c r="I22" s="3"/>
      <c r="J22" s="3"/>
    </row>
    <row r="23" spans="1:10">
      <c r="A23" s="56"/>
      <c r="C23" s="3"/>
      <c r="G23" s="3"/>
      <c r="H23" s="3"/>
      <c r="I23" s="3"/>
      <c r="J23" s="3"/>
    </row>
    <row r="24" spans="1:10">
      <c r="A24" s="56"/>
      <c r="C24" s="3"/>
      <c r="G24" s="3"/>
      <c r="H24" s="3"/>
      <c r="I24" s="3"/>
      <c r="J24" s="3"/>
    </row>
    <row r="25" spans="1:10">
      <c r="A25" s="56"/>
      <c r="C25" s="3"/>
      <c r="G25" s="3"/>
      <c r="H25" s="3"/>
      <c r="I25" s="3"/>
      <c r="J25" s="3"/>
    </row>
    <row r="26" spans="1:10">
      <c r="A26" s="56"/>
      <c r="C26" s="3"/>
      <c r="G26" s="3"/>
      <c r="H26" s="3"/>
      <c r="I26" s="3"/>
      <c r="J26" s="3"/>
    </row>
    <row r="27" spans="1:10">
      <c r="A27" s="56"/>
      <c r="C27" s="3"/>
      <c r="G27" s="3"/>
      <c r="H27" s="3"/>
      <c r="I27" s="3"/>
      <c r="J27" s="3"/>
    </row>
    <row r="28" spans="1:10">
      <c r="A28" s="56"/>
      <c r="C28" s="3"/>
      <c r="G28" s="3"/>
      <c r="H28" s="3"/>
      <c r="I28" s="3"/>
      <c r="J28" s="3"/>
    </row>
    <row r="29" spans="1:10">
      <c r="A29" s="56"/>
      <c r="C29" s="3"/>
      <c r="G29" s="3"/>
      <c r="H29" s="3"/>
      <c r="I29" s="3"/>
      <c r="J29" s="3"/>
    </row>
    <row r="30" spans="1:10">
      <c r="A30" s="56"/>
      <c r="C30" s="3"/>
      <c r="G30" s="3"/>
      <c r="H30" s="3"/>
      <c r="I30" s="3"/>
      <c r="J30" s="3"/>
    </row>
    <row r="31" spans="1:10">
      <c r="A31" s="56"/>
      <c r="C31" s="3"/>
      <c r="G31" s="3"/>
      <c r="H31" s="3"/>
      <c r="I31" s="3"/>
      <c r="J31" s="3"/>
    </row>
    <row r="32" spans="1:10">
      <c r="A32" s="56"/>
      <c r="C32" s="3"/>
      <c r="G32" s="3"/>
      <c r="H32" s="3"/>
      <c r="I32" s="3"/>
      <c r="J32" s="3"/>
    </row>
    <row r="33" spans="1:10">
      <c r="A33" s="56"/>
      <c r="C33" s="3"/>
      <c r="G33" s="3"/>
      <c r="H33" s="3"/>
      <c r="I33" s="3"/>
      <c r="J33" s="3"/>
    </row>
    <row r="34" spans="1:10">
      <c r="A34" s="56"/>
      <c r="C34" s="3"/>
      <c r="G34" s="3"/>
      <c r="H34" s="3"/>
      <c r="I34" s="3"/>
      <c r="J34" s="3"/>
    </row>
    <row r="35" spans="1:10">
      <c r="A35" s="56"/>
      <c r="C35" s="3"/>
      <c r="G35" s="3"/>
      <c r="H35" s="3"/>
      <c r="I35" s="3"/>
      <c r="J35" s="3"/>
    </row>
    <row r="36" spans="1:10">
      <c r="A36" s="56"/>
      <c r="C36" s="3"/>
      <c r="G36" s="3"/>
      <c r="H36" s="3"/>
      <c r="I36" s="3"/>
      <c r="J36" s="3"/>
    </row>
    <row r="37" spans="1:10">
      <c r="A37" s="56"/>
      <c r="C37" s="3"/>
      <c r="G37" s="3"/>
      <c r="H37" s="3"/>
      <c r="I37" s="3"/>
      <c r="J37" s="3"/>
    </row>
    <row r="38" spans="1:10">
      <c r="A38" s="56"/>
      <c r="C38" s="3"/>
      <c r="G38" s="3"/>
      <c r="H38" s="3"/>
      <c r="I38" s="3"/>
      <c r="J38" s="3"/>
    </row>
    <row r="39" spans="1:10">
      <c r="A39" s="56"/>
      <c r="C39" s="3"/>
      <c r="G39" s="3"/>
      <c r="H39" s="3"/>
      <c r="I39" s="3"/>
      <c r="J39" s="3"/>
    </row>
    <row r="40" spans="1:10">
      <c r="A40" s="56"/>
      <c r="C40" s="3"/>
      <c r="G40" s="3"/>
      <c r="H40" s="3"/>
      <c r="I40" s="3"/>
      <c r="J40" s="3"/>
    </row>
    <row r="41" spans="1:10">
      <c r="A41" s="56"/>
      <c r="C41" s="3"/>
      <c r="G41" s="3"/>
      <c r="H41" s="3"/>
      <c r="I41" s="3"/>
      <c r="J41" s="3"/>
    </row>
    <row r="42" spans="1:10">
      <c r="A42" s="56"/>
      <c r="C42" s="3"/>
      <c r="G42" s="3"/>
      <c r="H42" s="3"/>
      <c r="I42" s="3"/>
      <c r="J42" s="3"/>
    </row>
    <row r="43" spans="1:10">
      <c r="A43" s="56"/>
      <c r="C43" s="3"/>
      <c r="G43" s="3"/>
      <c r="H43" s="3"/>
      <c r="I43" s="3"/>
      <c r="J43" s="3"/>
    </row>
    <row r="44" spans="1:10">
      <c r="A44" s="56"/>
      <c r="C44" s="3"/>
      <c r="G44" s="3"/>
      <c r="H44" s="3"/>
      <c r="I44" s="3"/>
      <c r="J44" s="3"/>
    </row>
    <row r="45" spans="1:10">
      <c r="A45" s="56"/>
      <c r="C45" s="3"/>
      <c r="G45" s="3"/>
      <c r="H45" s="3"/>
      <c r="I45" s="3"/>
      <c r="J45" s="3"/>
    </row>
    <row r="46" spans="1:10">
      <c r="A46" s="56"/>
      <c r="C46" s="3"/>
      <c r="G46" s="3"/>
      <c r="H46" s="3"/>
      <c r="I46" s="3"/>
      <c r="J46" s="3"/>
    </row>
    <row r="47" spans="1:10">
      <c r="A47" s="56"/>
      <c r="C47" s="3"/>
      <c r="G47" s="3"/>
      <c r="H47" s="3"/>
      <c r="I47" s="3"/>
      <c r="J47" s="3"/>
    </row>
    <row r="48" spans="1:10">
      <c r="A48" s="56"/>
      <c r="C48" s="3"/>
      <c r="G48" s="3"/>
      <c r="H48" s="3"/>
      <c r="I48" s="3"/>
      <c r="J48" s="3"/>
    </row>
    <row r="49" spans="1:10">
      <c r="A49" s="56"/>
      <c r="C49" s="3"/>
      <c r="G49" s="3"/>
      <c r="H49" s="3"/>
      <c r="I49" s="3"/>
      <c r="J49" s="3"/>
    </row>
    <row r="50" spans="1:10">
      <c r="A50" s="56"/>
      <c r="C50" s="3"/>
      <c r="G50" s="3"/>
      <c r="H50" s="3"/>
      <c r="I50" s="3"/>
      <c r="J50" s="3"/>
    </row>
    <row r="51" spans="1:10">
      <c r="A51" s="56"/>
      <c r="C51" s="3"/>
      <c r="G51" s="3"/>
      <c r="H51" s="3"/>
      <c r="I51" s="3"/>
      <c r="J51" s="3"/>
    </row>
    <row r="52" spans="1:10">
      <c r="A52" s="56"/>
      <c r="C52" s="3"/>
      <c r="G52" s="3"/>
      <c r="H52" s="3"/>
      <c r="I52" s="3"/>
      <c r="J52" s="3"/>
    </row>
    <row r="53" spans="1:10">
      <c r="A53" s="56"/>
      <c r="C53" s="3"/>
      <c r="G53" s="3"/>
      <c r="H53" s="3"/>
      <c r="I53" s="3"/>
      <c r="J53" s="3"/>
    </row>
    <row r="54" spans="1:10">
      <c r="A54" s="56"/>
      <c r="C54" s="3"/>
      <c r="G54" s="3"/>
      <c r="H54" s="3"/>
      <c r="I54" s="3"/>
      <c r="J54" s="3"/>
    </row>
    <row r="55" spans="1:10">
      <c r="A55" s="56"/>
      <c r="C55" s="3"/>
      <c r="G55" s="3"/>
      <c r="H55" s="3"/>
      <c r="I55" s="3"/>
      <c r="J55" s="3"/>
    </row>
    <row r="56" spans="1:10">
      <c r="A56" s="56"/>
      <c r="C56" s="3"/>
      <c r="G56" s="3"/>
      <c r="H56" s="3"/>
      <c r="I56" s="3"/>
      <c r="J56" s="3"/>
    </row>
    <row r="57" spans="1:10">
      <c r="A57" s="56"/>
      <c r="C57" s="3"/>
      <c r="G57" s="3"/>
      <c r="H57" s="3"/>
      <c r="I57" s="3"/>
      <c r="J57" s="3"/>
    </row>
    <row r="58" spans="1:10">
      <c r="A58" s="56"/>
      <c r="C58" s="3"/>
      <c r="G58" s="3"/>
      <c r="H58" s="3"/>
      <c r="I58" s="3"/>
      <c r="J58" s="3"/>
    </row>
    <row r="59" spans="1:10">
      <c r="A59" s="56"/>
      <c r="C59" s="3"/>
      <c r="G59" s="3"/>
      <c r="H59" s="3"/>
      <c r="I59" s="3"/>
      <c r="J59" s="3"/>
    </row>
    <row r="60" spans="1:10">
      <c r="A60" s="56"/>
      <c r="C60" s="3"/>
      <c r="G60" s="3"/>
      <c r="H60" s="3"/>
      <c r="I60" s="3"/>
      <c r="J60" s="3"/>
    </row>
    <row r="61" spans="1:10">
      <c r="A61" s="56"/>
      <c r="C61" s="3"/>
      <c r="G61" s="3"/>
      <c r="H61" s="3"/>
      <c r="I61" s="3"/>
      <c r="J61" s="3"/>
    </row>
    <row r="62" spans="1:10">
      <c r="A62" s="56"/>
      <c r="C62" s="3"/>
      <c r="G62" s="3"/>
      <c r="H62" s="3"/>
      <c r="I62" s="3"/>
      <c r="J62" s="3"/>
    </row>
    <row r="63" spans="1:10">
      <c r="A63" s="56"/>
      <c r="C63" s="3"/>
      <c r="G63" s="3"/>
      <c r="H63" s="3"/>
      <c r="I63" s="3"/>
      <c r="J63" s="3"/>
    </row>
    <row r="64" spans="1:10">
      <c r="A64" s="56"/>
      <c r="C64" s="3"/>
      <c r="G64" s="3"/>
      <c r="H64" s="3"/>
      <c r="I64" s="3"/>
      <c r="J64" s="3"/>
    </row>
    <row r="65" spans="1:10">
      <c r="A65" s="56"/>
      <c r="C65" s="3"/>
      <c r="G65" s="3"/>
      <c r="H65" s="3"/>
      <c r="I65" s="3"/>
      <c r="J65" s="3"/>
    </row>
    <row r="66" spans="1:10">
      <c r="A66" s="56"/>
      <c r="C66" s="3"/>
      <c r="G66" s="3"/>
      <c r="H66" s="3"/>
      <c r="I66" s="3"/>
      <c r="J66" s="3"/>
    </row>
    <row r="67" spans="1:10">
      <c r="A67" s="56"/>
      <c r="C67" s="3"/>
      <c r="G67" s="3"/>
      <c r="H67" s="3"/>
      <c r="I67" s="3"/>
      <c r="J67" s="3"/>
    </row>
    <row r="68" spans="1:10">
      <c r="A68" s="56"/>
      <c r="C68" s="3"/>
      <c r="G68" s="3"/>
      <c r="H68" s="3"/>
      <c r="I68" s="3"/>
      <c r="J68" s="3"/>
    </row>
    <row r="69" spans="1:10">
      <c r="A69" s="56"/>
      <c r="C69" s="3"/>
      <c r="G69" s="3"/>
      <c r="H69" s="3"/>
      <c r="I69" s="3"/>
      <c r="J69" s="3"/>
    </row>
    <row r="70" spans="1:10">
      <c r="A70" s="56"/>
      <c r="C70" s="3"/>
      <c r="G70" s="3"/>
      <c r="H70" s="3"/>
      <c r="I70" s="3"/>
      <c r="J70" s="3"/>
    </row>
    <row r="71" spans="1:10">
      <c r="A71" s="56"/>
      <c r="C71" s="3"/>
      <c r="G71" s="3"/>
      <c r="H71" s="3"/>
      <c r="I71" s="3"/>
      <c r="J71" s="3"/>
    </row>
    <row r="72" spans="1:10">
      <c r="A72" s="56"/>
      <c r="C72" s="3"/>
      <c r="G72" s="3"/>
      <c r="H72" s="3"/>
      <c r="I72" s="3"/>
      <c r="J72" s="3"/>
    </row>
    <row r="73" spans="1:10">
      <c r="A73" s="56"/>
      <c r="C73" s="3"/>
      <c r="G73" s="3"/>
      <c r="H73" s="3"/>
      <c r="I73" s="3"/>
      <c r="J73" s="3"/>
    </row>
    <row r="74" spans="1:10">
      <c r="A74" s="56"/>
      <c r="C74" s="3"/>
      <c r="G74" s="3"/>
      <c r="H74" s="3"/>
      <c r="I74" s="3"/>
      <c r="J74" s="3"/>
    </row>
    <row r="75" spans="1:10">
      <c r="A75" s="56"/>
      <c r="C75" s="3"/>
      <c r="G75" s="3"/>
      <c r="H75" s="3"/>
      <c r="I75" s="3"/>
      <c r="J75" s="3"/>
    </row>
    <row r="76" spans="1:10">
      <c r="A76" s="56"/>
      <c r="C76" s="3"/>
      <c r="G76" s="3"/>
      <c r="H76" s="3"/>
      <c r="I76" s="3"/>
      <c r="J76" s="3"/>
    </row>
    <row r="77" spans="1:10">
      <c r="A77" s="56"/>
      <c r="C77" s="3"/>
      <c r="G77" s="3"/>
      <c r="H77" s="3"/>
      <c r="I77" s="3"/>
      <c r="J77" s="3"/>
    </row>
    <row r="78" spans="1:10">
      <c r="A78" s="56"/>
      <c r="C78" s="3"/>
      <c r="G78" s="3"/>
      <c r="H78" s="3"/>
      <c r="I78" s="3"/>
      <c r="J78" s="3"/>
    </row>
    <row r="79" spans="1:10">
      <c r="A79" s="56"/>
      <c r="C79" s="3"/>
      <c r="G79" s="3"/>
      <c r="H79" s="3"/>
      <c r="I79" s="3"/>
      <c r="J79" s="3"/>
    </row>
    <row r="80" spans="1:10">
      <c r="A80" s="56"/>
      <c r="C80" s="3"/>
      <c r="G80" s="3"/>
      <c r="H80" s="3"/>
      <c r="I80" s="3"/>
      <c r="J80" s="3"/>
    </row>
    <row r="81" spans="1:10">
      <c r="A81" s="56"/>
      <c r="C81" s="3"/>
      <c r="G81" s="3"/>
      <c r="H81" s="3"/>
      <c r="I81" s="3"/>
      <c r="J81" s="3"/>
    </row>
    <row r="82" spans="1:10">
      <c r="A82" s="56"/>
      <c r="C82" s="3"/>
      <c r="G82" s="3"/>
      <c r="H82" s="3"/>
      <c r="I82" s="3"/>
      <c r="J82" s="3"/>
    </row>
    <row r="83" spans="1:10">
      <c r="A83" s="56"/>
      <c r="C83" s="3"/>
      <c r="G83" s="3"/>
      <c r="H83" s="3"/>
      <c r="I83" s="3"/>
      <c r="J83" s="3"/>
    </row>
    <row r="84" spans="1:10">
      <c r="A84" s="56"/>
      <c r="C84" s="3"/>
      <c r="G84" s="3"/>
      <c r="H84" s="3"/>
      <c r="I84" s="3"/>
      <c r="J84" s="3"/>
    </row>
    <row r="85" spans="1:10">
      <c r="A85" s="56"/>
      <c r="C85" s="3"/>
      <c r="G85" s="3"/>
      <c r="H85" s="3"/>
      <c r="I85" s="3"/>
      <c r="J85" s="3"/>
    </row>
    <row r="86" spans="1:10">
      <c r="A86" s="56"/>
      <c r="C86" s="3"/>
      <c r="G86" s="3"/>
      <c r="H86" s="3"/>
      <c r="I86" s="3"/>
      <c r="J86" s="3"/>
    </row>
    <row r="87" spans="1:10">
      <c r="A87" s="56"/>
      <c r="C87" s="3"/>
      <c r="G87" s="3"/>
      <c r="H87" s="3"/>
      <c r="I87" s="3"/>
      <c r="J87" s="3"/>
    </row>
    <row r="88" spans="1:10">
      <c r="A88" s="56"/>
      <c r="C88" s="3"/>
      <c r="G88" s="3"/>
      <c r="H88" s="3"/>
      <c r="I88" s="3"/>
      <c r="J88" s="3"/>
    </row>
    <row r="89" spans="1:10">
      <c r="A89" s="56"/>
      <c r="C89" s="3"/>
      <c r="G89" s="3"/>
      <c r="H89" s="3"/>
      <c r="I89" s="3"/>
      <c r="J89" s="3"/>
    </row>
    <row r="90" spans="1:10">
      <c r="A90" s="56"/>
      <c r="C90" s="3"/>
      <c r="G90" s="3"/>
      <c r="H90" s="3"/>
      <c r="I90" s="3"/>
      <c r="J90" s="3"/>
    </row>
    <row r="91" spans="1:10">
      <c r="A91" s="56"/>
      <c r="C91" s="3"/>
      <c r="G91" s="3"/>
      <c r="H91" s="3"/>
      <c r="I91" s="3"/>
      <c r="J91" s="3"/>
    </row>
    <row r="92" spans="1:10">
      <c r="A92" s="56"/>
      <c r="C92" s="3"/>
      <c r="G92" s="3"/>
      <c r="H92" s="3"/>
      <c r="I92" s="3"/>
      <c r="J92" s="3"/>
    </row>
    <row r="93" spans="1:10">
      <c r="A93" s="56"/>
      <c r="C93" s="3"/>
      <c r="G93" s="3"/>
      <c r="H93" s="3"/>
      <c r="I93" s="3"/>
      <c r="J93" s="3"/>
    </row>
    <row r="94" spans="1:10">
      <c r="A94" s="56"/>
      <c r="C94" s="3"/>
      <c r="G94" s="3"/>
      <c r="H94" s="3"/>
      <c r="I94" s="3"/>
      <c r="J94" s="3"/>
    </row>
    <row r="95" spans="1:10">
      <c r="A95" s="56"/>
      <c r="C95" s="3"/>
      <c r="G95" s="3"/>
      <c r="H95" s="3"/>
      <c r="I95" s="3"/>
      <c r="J95" s="3"/>
    </row>
    <row r="96" spans="1:10">
      <c r="A96" s="56"/>
      <c r="C96" s="3"/>
      <c r="G96" s="3"/>
      <c r="H96" s="3"/>
      <c r="I96" s="3"/>
      <c r="J96" s="3"/>
    </row>
    <row r="97" spans="1:10">
      <c r="A97" s="56"/>
      <c r="C97" s="3"/>
      <c r="G97" s="3"/>
      <c r="H97" s="3"/>
      <c r="I97" s="3"/>
      <c r="J97" s="3"/>
    </row>
    <row r="98" spans="1:10">
      <c r="A98" s="56"/>
      <c r="C98" s="3"/>
      <c r="G98" s="3"/>
      <c r="H98" s="3"/>
      <c r="I98" s="3"/>
      <c r="J98" s="3"/>
    </row>
    <row r="99" spans="1:10">
      <c r="A99" s="56"/>
      <c r="C99" s="3"/>
      <c r="G99" s="3"/>
      <c r="H99" s="3"/>
      <c r="I99" s="3"/>
      <c r="J99" s="3"/>
    </row>
    <row r="100" spans="1:10">
      <c r="A100" s="56"/>
      <c r="C100" s="3"/>
      <c r="G100" s="3"/>
      <c r="H100" s="3"/>
      <c r="I100" s="3"/>
      <c r="J100" s="3"/>
    </row>
    <row r="101" spans="1:10">
      <c r="A101" s="56"/>
      <c r="C101" s="3"/>
      <c r="G101" s="3"/>
      <c r="H101" s="3"/>
      <c r="I101" s="3"/>
      <c r="J101" s="3"/>
    </row>
    <row r="102" spans="1:10">
      <c r="A102" s="56"/>
      <c r="C102" s="3"/>
      <c r="G102" s="3"/>
      <c r="H102" s="3"/>
      <c r="I102" s="3"/>
      <c r="J102" s="3"/>
    </row>
    <row r="103" spans="1:10">
      <c r="A103" s="56"/>
      <c r="C103" s="3"/>
      <c r="G103" s="3"/>
      <c r="H103" s="3"/>
      <c r="I103" s="3"/>
      <c r="J103" s="3"/>
    </row>
    <row r="104" spans="1:10">
      <c r="A104" s="56"/>
      <c r="C104" s="3"/>
      <c r="G104" s="3"/>
      <c r="H104" s="3"/>
      <c r="I104" s="3"/>
      <c r="J104" s="3"/>
    </row>
    <row r="105" spans="1:10">
      <c r="A105" s="56"/>
      <c r="C105" s="3"/>
      <c r="G105" s="3"/>
      <c r="H105" s="3"/>
      <c r="I105" s="3"/>
      <c r="J105" s="3"/>
    </row>
    <row r="106" spans="1:10">
      <c r="A106" s="56"/>
      <c r="C106" s="3"/>
      <c r="G106" s="3"/>
      <c r="H106" s="3"/>
      <c r="I106" s="3"/>
      <c r="J106" s="3"/>
    </row>
    <row r="107" spans="1:10">
      <c r="A107" s="56"/>
      <c r="C107" s="3"/>
      <c r="G107" s="3"/>
      <c r="H107" s="3"/>
      <c r="I107" s="3"/>
      <c r="J107" s="3"/>
    </row>
    <row r="108" spans="1:10">
      <c r="A108" s="56"/>
      <c r="C108" s="3"/>
      <c r="G108" s="3"/>
      <c r="H108" s="3"/>
      <c r="I108" s="3"/>
      <c r="J108" s="3"/>
    </row>
    <row r="109" spans="1:10">
      <c r="A109" s="56"/>
      <c r="C109" s="3"/>
      <c r="G109" s="3"/>
      <c r="H109" s="3"/>
      <c r="I109" s="3"/>
      <c r="J109" s="3"/>
    </row>
    <row r="110" spans="1:10">
      <c r="A110" s="56"/>
      <c r="C110" s="3"/>
      <c r="G110" s="3"/>
      <c r="H110" s="3"/>
      <c r="I110" s="3"/>
      <c r="J110" s="3"/>
    </row>
    <row r="111" spans="1:10">
      <c r="A111" s="56"/>
      <c r="C111" s="3"/>
      <c r="G111" s="3"/>
      <c r="H111" s="3"/>
      <c r="I111" s="3"/>
      <c r="J111" s="3"/>
    </row>
    <row r="112" spans="1:10">
      <c r="A112" s="56"/>
      <c r="C112" s="3"/>
      <c r="G112" s="3"/>
      <c r="H112" s="3"/>
      <c r="I112" s="3"/>
      <c r="J112" s="3"/>
    </row>
    <row r="113" spans="1:10">
      <c r="A113" s="56"/>
      <c r="C113" s="3"/>
      <c r="G113" s="3"/>
      <c r="H113" s="3"/>
      <c r="I113" s="3"/>
      <c r="J113" s="3"/>
    </row>
    <row r="114" spans="1:10">
      <c r="A114" s="56"/>
      <c r="C114" s="3"/>
      <c r="G114" s="3"/>
      <c r="H114" s="3"/>
      <c r="I114" s="3"/>
      <c r="J114" s="3"/>
    </row>
    <row r="115" spans="1:10">
      <c r="A115" s="56"/>
      <c r="C115" s="3"/>
      <c r="G115" s="3"/>
      <c r="H115" s="3"/>
      <c r="I115" s="3"/>
      <c r="J115" s="3"/>
    </row>
    <row r="116" spans="1:10">
      <c r="A116" s="56"/>
      <c r="C116" s="3"/>
      <c r="G116" s="3"/>
      <c r="H116" s="3"/>
      <c r="I116" s="3"/>
      <c r="J116" s="3"/>
    </row>
    <row r="117" spans="1:10">
      <c r="A117" s="56"/>
      <c r="C117" s="3"/>
      <c r="G117" s="3"/>
      <c r="H117" s="3"/>
      <c r="I117" s="3"/>
      <c r="J117" s="3"/>
    </row>
    <row r="118" spans="1:10">
      <c r="A118" s="56"/>
      <c r="C118" s="3"/>
      <c r="G118" s="3"/>
      <c r="H118" s="3"/>
      <c r="I118" s="3"/>
      <c r="J118" s="3"/>
    </row>
    <row r="119" spans="1:10">
      <c r="A119" s="56"/>
      <c r="C119" s="3"/>
      <c r="G119" s="3"/>
      <c r="H119" s="3"/>
      <c r="I119" s="3"/>
      <c r="J119" s="3"/>
    </row>
    <row r="120" spans="1:10">
      <c r="A120" s="56"/>
      <c r="C120" s="3"/>
      <c r="G120" s="3"/>
      <c r="H120" s="3"/>
      <c r="I120" s="3"/>
      <c r="J120" s="3"/>
    </row>
    <row r="121" spans="1:10">
      <c r="A121" s="56"/>
      <c r="C121" s="3"/>
      <c r="G121" s="3"/>
      <c r="H121" s="3"/>
      <c r="I121" s="3"/>
      <c r="J121" s="3"/>
    </row>
    <row r="122" spans="1:10">
      <c r="A122" s="56"/>
      <c r="C122" s="3"/>
      <c r="G122" s="3"/>
      <c r="H122" s="3"/>
      <c r="I122" s="3"/>
      <c r="J122" s="3"/>
    </row>
    <row r="123" spans="1:10">
      <c r="A123" s="56"/>
      <c r="C123" s="3"/>
      <c r="G123" s="3"/>
      <c r="H123" s="3"/>
      <c r="I123" s="3"/>
      <c r="J123" s="3"/>
    </row>
    <row r="124" spans="1:10">
      <c r="A124" s="56"/>
      <c r="C124" s="3"/>
      <c r="G124" s="3"/>
      <c r="H124" s="3"/>
      <c r="I124" s="3"/>
      <c r="J124" s="3"/>
    </row>
    <row r="125" spans="1:10">
      <c r="A125" s="56"/>
      <c r="C125" s="3"/>
      <c r="G125" s="3"/>
      <c r="H125" s="3"/>
      <c r="I125" s="3"/>
      <c r="J125" s="3"/>
    </row>
    <row r="126" spans="1:10">
      <c r="A126" s="56"/>
      <c r="C126" s="3"/>
      <c r="G126" s="3"/>
      <c r="H126" s="3"/>
      <c r="I126" s="3"/>
      <c r="J126" s="3"/>
    </row>
    <row r="127" spans="1:10">
      <c r="A127" s="56"/>
      <c r="C127" s="3"/>
      <c r="G127" s="3"/>
      <c r="H127" s="3"/>
      <c r="I127" s="3"/>
      <c r="J127" s="3"/>
    </row>
    <row r="128" spans="1:10">
      <c r="A128" s="56"/>
      <c r="C128" s="3"/>
      <c r="G128" s="3"/>
      <c r="H128" s="3"/>
      <c r="I128" s="3"/>
      <c r="J128" s="3"/>
    </row>
    <row r="129" spans="1:10">
      <c r="A129" s="56"/>
      <c r="C129" s="3"/>
      <c r="G129" s="3"/>
      <c r="H129" s="3"/>
      <c r="I129" s="3"/>
      <c r="J129" s="3"/>
    </row>
    <row r="130" spans="1:10">
      <c r="A130" s="56"/>
      <c r="C130" s="3"/>
      <c r="G130" s="3"/>
      <c r="H130" s="3"/>
      <c r="I130" s="3"/>
      <c r="J130" s="3"/>
    </row>
    <row r="131" spans="1:10">
      <c r="A131" s="56"/>
      <c r="C131" s="3"/>
      <c r="G131" s="3"/>
      <c r="H131" s="3"/>
      <c r="I131" s="3"/>
      <c r="J131" s="3"/>
    </row>
    <row r="132" spans="1:10">
      <c r="A132" s="56"/>
      <c r="C132" s="3"/>
      <c r="G132" s="3"/>
      <c r="H132" s="3"/>
      <c r="I132" s="3"/>
      <c r="J132" s="3"/>
    </row>
    <row r="133" spans="1:10">
      <c r="A133" s="56"/>
      <c r="C133" s="3"/>
      <c r="G133" s="3"/>
      <c r="H133" s="3"/>
      <c r="I133" s="3"/>
      <c r="J133" s="3"/>
    </row>
    <row r="134" spans="1:10">
      <c r="A134" s="56"/>
      <c r="C134" s="3"/>
      <c r="G134" s="3"/>
      <c r="H134" s="3"/>
      <c r="I134" s="3"/>
      <c r="J134" s="3"/>
    </row>
    <row r="135" spans="1:10">
      <c r="A135" s="56"/>
      <c r="C135" s="3"/>
      <c r="G135" s="3"/>
      <c r="H135" s="3"/>
      <c r="I135" s="3"/>
      <c r="J135" s="3"/>
    </row>
    <row r="136" spans="1:10">
      <c r="A136" s="56"/>
      <c r="C136" s="3"/>
      <c r="G136" s="3"/>
      <c r="H136" s="3"/>
      <c r="I136" s="3"/>
      <c r="J136" s="3"/>
    </row>
    <row r="137" spans="1:10">
      <c r="A137" s="56"/>
      <c r="C137" s="3"/>
      <c r="G137" s="3"/>
      <c r="H137" s="3"/>
      <c r="I137" s="3"/>
      <c r="J137" s="3"/>
    </row>
    <row r="138" spans="1:10">
      <c r="A138" s="56"/>
      <c r="C138" s="3"/>
      <c r="G138" s="3"/>
      <c r="H138" s="3"/>
      <c r="I138" s="3"/>
      <c r="J138" s="3"/>
    </row>
    <row r="139" spans="1:10">
      <c r="A139" s="56"/>
      <c r="C139" s="3"/>
      <c r="G139" s="3"/>
      <c r="H139" s="3"/>
      <c r="I139" s="3"/>
      <c r="J139" s="3"/>
    </row>
    <row r="140" spans="1:10">
      <c r="A140" s="56"/>
      <c r="C140" s="3"/>
      <c r="G140" s="3"/>
      <c r="H140" s="3"/>
      <c r="I140" s="3"/>
      <c r="J140" s="3"/>
    </row>
    <row r="141" spans="1:10">
      <c r="A141" s="56"/>
      <c r="C141" s="3"/>
      <c r="G141" s="3"/>
      <c r="H141" s="3"/>
      <c r="I141" s="3"/>
      <c r="J141" s="3"/>
    </row>
    <row r="142" spans="1:10">
      <c r="A142" s="56"/>
      <c r="C142" s="3"/>
      <c r="G142" s="3"/>
      <c r="H142" s="3"/>
      <c r="I142" s="3"/>
      <c r="J142" s="3"/>
    </row>
    <row r="143" spans="1:10">
      <c r="A143" s="56"/>
      <c r="C143" s="3"/>
      <c r="G143" s="3"/>
      <c r="H143" s="3"/>
      <c r="I143" s="3"/>
      <c r="J143" s="3"/>
    </row>
    <row r="144" spans="1:10">
      <c r="A144" s="56"/>
      <c r="C144" s="3"/>
      <c r="G144" s="3"/>
      <c r="H144" s="3"/>
      <c r="I144" s="3"/>
      <c r="J144" s="3"/>
    </row>
    <row r="145" spans="1:10">
      <c r="A145" s="56"/>
      <c r="C145" s="3"/>
      <c r="G145" s="3"/>
      <c r="H145" s="3"/>
      <c r="I145" s="3"/>
      <c r="J145" s="3"/>
    </row>
    <row r="146" spans="1:10">
      <c r="A146" s="56"/>
      <c r="C146" s="3"/>
      <c r="G146" s="3"/>
      <c r="H146" s="3"/>
      <c r="I146" s="3"/>
      <c r="J146" s="3"/>
    </row>
    <row r="147" spans="1:10">
      <c r="A147" s="56"/>
      <c r="C147" s="3"/>
      <c r="G147" s="3"/>
      <c r="H147" s="3"/>
      <c r="I147" s="3"/>
      <c r="J147" s="3"/>
    </row>
    <row r="148" spans="1:10">
      <c r="A148" s="56"/>
      <c r="C148" s="3"/>
      <c r="G148" s="3"/>
      <c r="H148" s="3"/>
      <c r="I148" s="3"/>
      <c r="J148" s="3"/>
    </row>
    <row r="149" spans="1:10">
      <c r="A149" s="56"/>
      <c r="C149" s="3"/>
      <c r="G149" s="3"/>
      <c r="H149" s="3"/>
      <c r="I149" s="3"/>
      <c r="J149" s="3"/>
    </row>
    <row r="150" spans="1:10">
      <c r="A150" s="56"/>
      <c r="C150" s="3"/>
      <c r="G150" s="3"/>
      <c r="H150" s="3"/>
      <c r="I150" s="3"/>
      <c r="J150" s="3"/>
    </row>
    <row r="151" spans="1:10">
      <c r="A151" s="56"/>
      <c r="C151" s="3"/>
      <c r="G151" s="3"/>
      <c r="H151" s="3"/>
      <c r="I151" s="3"/>
      <c r="J151" s="3"/>
    </row>
    <row r="152" spans="1:10">
      <c r="A152" s="56"/>
      <c r="C152" s="3"/>
      <c r="G152" s="3"/>
      <c r="H152" s="3"/>
      <c r="I152" s="3"/>
      <c r="J152" s="3"/>
    </row>
    <row r="153" spans="1:10">
      <c r="A153" s="56"/>
      <c r="C153" s="3"/>
      <c r="G153" s="3"/>
      <c r="H153" s="3"/>
      <c r="I153" s="3"/>
      <c r="J153" s="3"/>
    </row>
    <row r="154" spans="1:10">
      <c r="A154" s="56"/>
      <c r="C154" s="3"/>
      <c r="G154" s="3"/>
      <c r="H154" s="3"/>
      <c r="I154" s="3"/>
      <c r="J154" s="3"/>
    </row>
    <row r="155" spans="1:10">
      <c r="A155" s="56"/>
      <c r="C155" s="3"/>
      <c r="G155" s="3"/>
      <c r="H155" s="3"/>
      <c r="I155" s="3"/>
      <c r="J155" s="3"/>
    </row>
    <row r="156" spans="1:10">
      <c r="A156" s="56"/>
      <c r="C156" s="3"/>
      <c r="G156" s="3"/>
      <c r="H156" s="3"/>
      <c r="I156" s="3"/>
      <c r="J156" s="3"/>
    </row>
    <row r="157" spans="1:10">
      <c r="A157" s="56"/>
      <c r="C157" s="3"/>
      <c r="G157" s="3"/>
      <c r="H157" s="3"/>
      <c r="I157" s="3"/>
      <c r="J157" s="3"/>
    </row>
    <row r="158" spans="1:10">
      <c r="A158" s="56"/>
      <c r="C158" s="3"/>
      <c r="G158" s="3"/>
      <c r="H158" s="3"/>
      <c r="I158" s="3"/>
      <c r="J158" s="3"/>
    </row>
    <row r="159" spans="1:10">
      <c r="A159" s="56"/>
      <c r="C159" s="3"/>
      <c r="G159" s="3"/>
      <c r="H159" s="3"/>
      <c r="I159" s="3"/>
      <c r="J159" s="3"/>
    </row>
    <row r="160" spans="1:10">
      <c r="A160" s="56"/>
      <c r="C160" s="3"/>
      <c r="G160" s="3"/>
      <c r="H160" s="3"/>
      <c r="I160" s="3"/>
      <c r="J160" s="3"/>
    </row>
    <row r="161" spans="1:10">
      <c r="A161" s="56"/>
      <c r="C161" s="3"/>
      <c r="G161" s="3"/>
      <c r="H161" s="3"/>
      <c r="I161" s="3"/>
      <c r="J161" s="3"/>
    </row>
    <row r="162" spans="1:10">
      <c r="A162" s="56"/>
      <c r="C162" s="3"/>
      <c r="G162" s="3"/>
      <c r="H162" s="3"/>
      <c r="I162" s="3"/>
      <c r="J162" s="3"/>
    </row>
    <row r="163" spans="1:10">
      <c r="A163" s="56"/>
      <c r="C163" s="3"/>
      <c r="G163" s="3"/>
      <c r="H163" s="3"/>
      <c r="I163" s="3"/>
      <c r="J163" s="3"/>
    </row>
    <row r="164" spans="1:10">
      <c r="A164" s="56"/>
      <c r="C164" s="3"/>
      <c r="G164" s="3"/>
      <c r="H164" s="3"/>
      <c r="I164" s="3"/>
      <c r="J164" s="3"/>
    </row>
  </sheetData>
  <mergeCells count="1">
    <mergeCell ref="A12:B12"/>
  </mergeCells>
  <phoneticPr fontId="14" type="noConversion"/>
  <conditionalFormatting sqref="H5:H6">
    <cfRule type="cellIs" dxfId="2710" priority="1299" stopIfTrue="1" operator="equal">
      <formula>"-"</formula>
    </cfRule>
    <cfRule type="containsText" dxfId="2709" priority="1300" stopIfTrue="1" operator="containsText" text="leer">
      <formula>NOT(ISERROR(SEARCH("leer",H5)))</formula>
    </cfRule>
  </conditionalFormatting>
  <conditionalFormatting sqref="I5:M6">
    <cfRule type="cellIs" dxfId="2708" priority="19" stopIfTrue="1" operator="equal">
      <formula>"-"</formula>
    </cfRule>
    <cfRule type="containsText" dxfId="2707" priority="20" stopIfTrue="1" operator="containsText" text="leer">
      <formula>NOT(ISERROR(SEARCH("leer",I5)))</formula>
    </cfRule>
  </conditionalFormatting>
  <conditionalFormatting sqref="G5:G6">
    <cfRule type="cellIs" dxfId="2706" priority="17" stopIfTrue="1" operator="equal">
      <formula>"-"</formula>
    </cfRule>
    <cfRule type="containsText" dxfId="2705" priority="18" stopIfTrue="1" operator="containsText" text="leer">
      <formula>NOT(ISERROR(SEARCH("leer",G5)))</formula>
    </cfRule>
  </conditionalFormatting>
  <conditionalFormatting sqref="G5:G6">
    <cfRule type="cellIs" dxfId="2704" priority="15" stopIfTrue="1" operator="equal">
      <formula>"-"</formula>
    </cfRule>
    <cfRule type="containsText" dxfId="2703" priority="16" stopIfTrue="1" operator="containsText" text="leer">
      <formula>NOT(ISERROR(SEARCH("leer",G5)))</formula>
    </cfRule>
  </conditionalFormatting>
  <conditionalFormatting sqref="G5:G6">
    <cfRule type="cellIs" dxfId="2702" priority="13" stopIfTrue="1" operator="equal">
      <formula>"-"</formula>
    </cfRule>
    <cfRule type="containsText" dxfId="2701" priority="14" stopIfTrue="1" operator="containsText" text="leer">
      <formula>NOT(ISERROR(SEARCH("leer",G5)))</formula>
    </cfRule>
  </conditionalFormatting>
  <conditionalFormatting sqref="G5:G6">
    <cfRule type="cellIs" dxfId="2700" priority="11" stopIfTrue="1" operator="equal">
      <formula>"-"</formula>
    </cfRule>
    <cfRule type="containsText" dxfId="2699" priority="12" stopIfTrue="1" operator="containsText" text="leer">
      <formula>NOT(ISERROR(SEARCH("leer",G5)))</formula>
    </cfRule>
  </conditionalFormatting>
  <conditionalFormatting sqref="G5:G6">
    <cfRule type="cellIs" dxfId="2698" priority="9" stopIfTrue="1" operator="equal">
      <formula>"-"</formula>
    </cfRule>
    <cfRule type="containsText" dxfId="2697" priority="10" stopIfTrue="1" operator="containsText" text="leer">
      <formula>NOT(ISERROR(SEARCH("leer",G5)))</formula>
    </cfRule>
  </conditionalFormatting>
  <conditionalFormatting sqref="G5:G6">
    <cfRule type="cellIs" dxfId="2696" priority="7" stopIfTrue="1" operator="equal">
      <formula>"-"</formula>
    </cfRule>
    <cfRule type="containsText" dxfId="2695" priority="8" stopIfTrue="1" operator="containsText" text="leer">
      <formula>NOT(ISERROR(SEARCH("leer",G5)))</formula>
    </cfRule>
  </conditionalFormatting>
  <conditionalFormatting sqref="F5:F6">
    <cfRule type="cellIs" dxfId="2694" priority="5" stopIfTrue="1" operator="equal">
      <formula>"-"</formula>
    </cfRule>
    <cfRule type="containsText" dxfId="2693" priority="6" stopIfTrue="1" operator="containsText" text="leer">
      <formula>NOT(ISERROR(SEARCH("leer",F5)))</formula>
    </cfRule>
  </conditionalFormatting>
  <conditionalFormatting sqref="F5:F6">
    <cfRule type="cellIs" dxfId="2692" priority="4" stopIfTrue="1" operator="equal">
      <formula>"-"</formula>
    </cfRule>
  </conditionalFormatting>
  <conditionalFormatting sqref="F5:F6">
    <cfRule type="cellIs" dxfId="2691" priority="2" stopIfTrue="1" operator="equal">
      <formula>"-"</formula>
    </cfRule>
    <cfRule type="containsText" dxfId="2690" priority="3" stopIfTrue="1" operator="containsText" text="leer">
      <formula>NOT(ISERROR(SEARCH("leer",F5)))</formula>
    </cfRule>
  </conditionalFormatting>
  <conditionalFormatting sqref="F5:F6">
    <cfRule type="cellIs" dxfId="2689" priority="1" stopIfTrue="1" operator="equal">
      <formula>"-"</formula>
    </cfRule>
  </conditionalFormatting>
  <hyperlinks>
    <hyperlink ref="A1" location="'Indice'!A1" display="zurück"/>
  </hyperlinks>
  <pageMargins left="0.79000000000000015" right="0.79000000000000015" top="0.98" bottom="0.98" header="0.51" footer="0.51"/>
  <pageSetup paperSize="9" scale="55" orientation="portrait" horizontalDpi="4294967292" verticalDpi="4294967292"/>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37"/>
  <sheetViews>
    <sheetView showRuler="0" zoomScaleNormal="100" workbookViewId="0">
      <selection activeCell="E5" sqref="E5"/>
    </sheetView>
  </sheetViews>
  <sheetFormatPr baseColWidth="10" defaultColWidth="10.7109375" defaultRowHeight="12.75"/>
  <cols>
    <col min="1" max="1" width="31.42578125" style="5" customWidth="1"/>
    <col min="2" max="2" width="7.42578125" style="5" customWidth="1"/>
    <col min="3" max="3" width="9.28515625" style="30" customWidth="1"/>
    <col min="4" max="4" width="12.28515625" style="8" customWidth="1"/>
    <col min="5" max="6" width="11.42578125" style="8" customWidth="1"/>
    <col min="7" max="9" width="11.42578125" style="30" customWidth="1"/>
    <col min="10" max="10" width="11.42578125" style="5" customWidth="1"/>
    <col min="11" max="16384" width="10.7109375" style="5"/>
  </cols>
  <sheetData>
    <row r="1" spans="1:13">
      <c r="A1" s="97" t="s">
        <v>863</v>
      </c>
      <c r="C1" s="5"/>
      <c r="D1" s="5"/>
      <c r="E1" s="5"/>
      <c r="F1" s="5"/>
      <c r="G1" s="5"/>
      <c r="H1" s="5"/>
      <c r="I1" s="5"/>
    </row>
    <row r="2" spans="1:13">
      <c r="A2" s="97"/>
      <c r="C2" s="5"/>
      <c r="D2" s="5"/>
      <c r="E2" s="5"/>
      <c r="F2" s="5"/>
      <c r="G2" s="5"/>
      <c r="H2" s="5"/>
      <c r="I2" s="5"/>
    </row>
    <row r="3" spans="1:13">
      <c r="A3" s="4" t="s">
        <v>864</v>
      </c>
      <c r="C3" t="s">
        <v>865</v>
      </c>
      <c r="D3" s="5" t="s">
        <v>866</v>
      </c>
      <c r="E3" s="24">
        <v>2013</v>
      </c>
      <c r="F3" s="24">
        <v>2012</v>
      </c>
      <c r="G3" s="24">
        <v>2011</v>
      </c>
      <c r="H3" s="24">
        <v>2010</v>
      </c>
      <c r="I3" s="24">
        <v>2009</v>
      </c>
      <c r="J3" s="24">
        <v>2008</v>
      </c>
      <c r="K3" s="4">
        <v>2007</v>
      </c>
      <c r="L3" s="4">
        <v>2006</v>
      </c>
      <c r="M3" s="4">
        <v>2005</v>
      </c>
    </row>
    <row r="4" spans="1:13">
      <c r="C4" s="71"/>
      <c r="G4" s="71"/>
      <c r="H4" s="71"/>
      <c r="I4" s="74"/>
      <c r="J4" s="74"/>
    </row>
    <row r="5" spans="1:13">
      <c r="A5" s="302" t="s">
        <v>867</v>
      </c>
      <c r="B5" s="5" t="s">
        <v>868</v>
      </c>
      <c r="C5" s="30">
        <v>1</v>
      </c>
      <c r="D5" s="8" t="s">
        <v>869</v>
      </c>
      <c r="E5" s="8">
        <v>2231</v>
      </c>
      <c r="F5" s="202">
        <v>2254</v>
      </c>
      <c r="G5" s="71">
        <v>2278</v>
      </c>
      <c r="H5" s="71">
        <v>2313</v>
      </c>
      <c r="I5" s="143">
        <v>2348</v>
      </c>
      <c r="J5" s="70">
        <v>2408</v>
      </c>
      <c r="K5" s="5">
        <v>2469</v>
      </c>
      <c r="L5" s="14">
        <v>2493</v>
      </c>
      <c r="M5" s="14">
        <v>2531</v>
      </c>
    </row>
    <row r="6" spans="1:13">
      <c r="A6" s="16" t="s">
        <v>870</v>
      </c>
      <c r="B6" s="5" t="s">
        <v>871</v>
      </c>
      <c r="C6" s="30">
        <v>2</v>
      </c>
      <c r="D6" s="8" t="s">
        <v>872</v>
      </c>
      <c r="E6" s="8">
        <v>1655</v>
      </c>
      <c r="F6" s="202">
        <v>1749</v>
      </c>
      <c r="G6" s="71">
        <v>1841</v>
      </c>
      <c r="H6" s="71">
        <v>1944</v>
      </c>
      <c r="I6" s="143">
        <v>2049</v>
      </c>
      <c r="J6" s="70">
        <v>2184</v>
      </c>
      <c r="K6" s="5">
        <v>2300</v>
      </c>
      <c r="L6" s="5">
        <v>2345</v>
      </c>
      <c r="M6" s="5">
        <v>2379</v>
      </c>
    </row>
    <row r="7" spans="1:13">
      <c r="A7" s="16" t="s">
        <v>873</v>
      </c>
      <c r="B7" s="5" t="s">
        <v>874</v>
      </c>
      <c r="C7" s="30">
        <v>2</v>
      </c>
      <c r="D7" s="8" t="s">
        <v>875</v>
      </c>
      <c r="E7" s="8">
        <v>2</v>
      </c>
      <c r="F7" s="202">
        <v>3</v>
      </c>
      <c r="G7" s="71">
        <v>5</v>
      </c>
      <c r="H7" s="71">
        <v>6</v>
      </c>
      <c r="I7" s="143">
        <v>11</v>
      </c>
      <c r="J7" s="70">
        <v>11</v>
      </c>
      <c r="K7" s="5">
        <v>12</v>
      </c>
      <c r="L7" s="5">
        <v>12</v>
      </c>
      <c r="M7" s="5">
        <v>10</v>
      </c>
    </row>
    <row r="8" spans="1:13">
      <c r="A8" s="16" t="s">
        <v>876</v>
      </c>
      <c r="B8" s="5" t="s">
        <v>877</v>
      </c>
      <c r="C8" s="30">
        <v>3</v>
      </c>
      <c r="D8" s="8" t="s">
        <v>878</v>
      </c>
      <c r="E8" s="8">
        <v>550</v>
      </c>
      <c r="F8" s="202">
        <v>477</v>
      </c>
      <c r="G8" s="71">
        <v>407</v>
      </c>
      <c r="H8" s="71">
        <v>336</v>
      </c>
      <c r="I8" s="143">
        <v>263</v>
      </c>
      <c r="J8" s="70">
        <v>188</v>
      </c>
      <c r="K8" s="5">
        <v>135</v>
      </c>
      <c r="L8" s="5">
        <v>111</v>
      </c>
      <c r="M8" s="5">
        <v>119</v>
      </c>
    </row>
    <row r="9" spans="1:13">
      <c r="A9" s="16" t="s">
        <v>879</v>
      </c>
      <c r="B9" s="5" t="s">
        <v>880</v>
      </c>
      <c r="C9" s="30">
        <v>3</v>
      </c>
      <c r="D9" s="8" t="s">
        <v>881</v>
      </c>
      <c r="E9" s="8">
        <v>19</v>
      </c>
      <c r="F9" s="202">
        <v>20</v>
      </c>
      <c r="G9" s="71">
        <v>20</v>
      </c>
      <c r="H9" s="71">
        <v>22</v>
      </c>
      <c r="I9" s="143">
        <v>20</v>
      </c>
      <c r="J9" s="70">
        <v>20</v>
      </c>
      <c r="K9" s="5">
        <v>15</v>
      </c>
      <c r="L9" s="5">
        <v>18</v>
      </c>
      <c r="M9" s="5">
        <v>16</v>
      </c>
    </row>
    <row r="10" spans="1:13">
      <c r="A10" s="168" t="s">
        <v>882</v>
      </c>
      <c r="B10" s="5" t="s">
        <v>883</v>
      </c>
      <c r="C10" s="30">
        <v>4</v>
      </c>
      <c r="D10" s="8" t="s">
        <v>884</v>
      </c>
      <c r="E10" s="8">
        <v>5</v>
      </c>
      <c r="F10" s="202">
        <v>5</v>
      </c>
      <c r="G10" s="71">
        <v>5</v>
      </c>
      <c r="H10" s="71">
        <v>5</v>
      </c>
      <c r="I10" s="143">
        <v>5</v>
      </c>
      <c r="J10" s="70">
        <v>5</v>
      </c>
      <c r="K10" s="5">
        <v>7</v>
      </c>
      <c r="L10" s="5">
        <v>7</v>
      </c>
      <c r="M10" s="5">
        <v>7</v>
      </c>
    </row>
    <row r="11" spans="1:13">
      <c r="A11" s="279" t="s">
        <v>885</v>
      </c>
      <c r="B11" s="32" t="s">
        <v>886</v>
      </c>
      <c r="C11" s="31">
        <v>5</v>
      </c>
      <c r="D11" s="8" t="s">
        <v>887</v>
      </c>
      <c r="E11" s="8">
        <v>1269</v>
      </c>
      <c r="F11" s="202">
        <v>1251</v>
      </c>
      <c r="G11" s="137">
        <v>1226</v>
      </c>
      <c r="H11" s="137">
        <v>1192</v>
      </c>
      <c r="I11" s="252">
        <v>1154</v>
      </c>
      <c r="J11" s="253">
        <v>1097</v>
      </c>
      <c r="K11" s="32">
        <v>1043</v>
      </c>
      <c r="L11" s="32">
        <v>1023</v>
      </c>
      <c r="M11" s="32">
        <v>991</v>
      </c>
    </row>
    <row r="12" spans="1:13">
      <c r="A12" s="32"/>
      <c r="B12" s="32"/>
      <c r="C12" s="31"/>
      <c r="D12" s="78"/>
      <c r="E12" s="78"/>
      <c r="F12" s="78"/>
      <c r="G12" s="31"/>
      <c r="H12" s="31"/>
      <c r="I12" s="31"/>
      <c r="J12" s="32"/>
      <c r="K12" s="32"/>
      <c r="L12" s="32"/>
      <c r="M12" s="32"/>
    </row>
    <row r="13" spans="1:13">
      <c r="J13" s="70"/>
    </row>
    <row r="14" spans="1:13" ht="12.75" customHeight="1">
      <c r="A14" s="339" t="s">
        <v>888</v>
      </c>
      <c r="B14" s="339"/>
      <c r="C14" s="339"/>
      <c r="D14" s="339"/>
      <c r="E14" s="339"/>
      <c r="F14" s="339"/>
      <c r="G14" s="339"/>
      <c r="H14" s="339"/>
      <c r="I14" s="339"/>
      <c r="J14" s="339"/>
      <c r="K14" s="339"/>
      <c r="L14" s="339"/>
      <c r="M14" s="339"/>
    </row>
    <row r="15" spans="1:13" ht="24.95" customHeight="1">
      <c r="A15" s="339" t="s">
        <v>889</v>
      </c>
      <c r="B15" s="339"/>
      <c r="C15" s="339"/>
      <c r="D15" s="339"/>
      <c r="E15" s="339"/>
      <c r="F15" s="339"/>
      <c r="G15" s="339"/>
      <c r="H15" s="339"/>
      <c r="I15" s="339"/>
      <c r="J15" s="339"/>
      <c r="K15" s="339"/>
      <c r="L15" s="339"/>
      <c r="M15" s="339"/>
    </row>
    <row r="16" spans="1:13" ht="26.1" customHeight="1">
      <c r="A16" s="339" t="s">
        <v>890</v>
      </c>
      <c r="B16" s="339"/>
      <c r="C16" s="339"/>
      <c r="D16" s="339"/>
      <c r="E16" s="339"/>
      <c r="F16" s="339"/>
      <c r="G16" s="339"/>
      <c r="H16" s="339"/>
      <c r="I16" s="339"/>
      <c r="J16" s="339"/>
      <c r="K16" s="339"/>
      <c r="L16" s="339"/>
      <c r="M16" s="339"/>
    </row>
    <row r="17" spans="1:13" ht="12.75" customHeight="1">
      <c r="A17" s="339" t="s">
        <v>891</v>
      </c>
      <c r="B17" s="339"/>
      <c r="C17" s="339"/>
      <c r="D17" s="339"/>
      <c r="E17" s="339"/>
      <c r="F17" s="339"/>
      <c r="G17" s="339"/>
      <c r="H17" s="339"/>
      <c r="I17" s="339"/>
      <c r="J17" s="339"/>
      <c r="K17" s="339"/>
      <c r="L17" s="339"/>
      <c r="M17" s="339"/>
    </row>
    <row r="18" spans="1:13" ht="12.75" customHeight="1">
      <c r="A18" s="339" t="s">
        <v>892</v>
      </c>
      <c r="B18" s="339"/>
      <c r="C18" s="339"/>
      <c r="D18" s="339"/>
      <c r="E18" s="339"/>
      <c r="F18" s="339"/>
      <c r="G18" s="339"/>
      <c r="H18" s="339"/>
      <c r="I18" s="339"/>
      <c r="J18" s="339"/>
      <c r="K18" s="339"/>
      <c r="L18" s="339"/>
      <c r="M18" s="339"/>
    </row>
    <row r="19" spans="1:13">
      <c r="A19" s="4"/>
      <c r="J19" s="70"/>
    </row>
    <row r="21" spans="1:13">
      <c r="A21" s="30"/>
    </row>
    <row r="34" spans="1:1">
      <c r="A34" s="15"/>
    </row>
    <row r="37" spans="1:1">
      <c r="A37" s="15"/>
    </row>
  </sheetData>
  <customSheetViews>
    <customSheetView guid="{F0335B52-931C-4173-85AE-87F3D6604B59}" fitToPage="1" showRuler="0">
      <selection activeCell="H32" sqref="H32"/>
      <pageMargins left="0.7" right="0.7" top="0.78740157499999996" bottom="0.78740157499999996" header="0.3" footer="0.3"/>
      <headerFooter alignWithMargins="0"/>
    </customSheetView>
    <customSheetView guid="{A4328FE7-0B36-4A96-9E82-0C2C10ECE34E}" fitToPage="1" showRuler="0">
      <selection activeCell="A19" sqref="A19:IV21"/>
      <pageMargins left="0.7" right="0.7" top="0.78740157499999996" bottom="0.78740157499999996" header="0.3" footer="0.3"/>
      <headerFooter alignWithMargins="0"/>
    </customSheetView>
    <customSheetView guid="{09D980A6-7F22-44D6-B957-3B1FFC43B461}" fitToPage="1" showRuler="0">
      <selection activeCell="F39" sqref="F39"/>
      <pageMargins left="0.7" right="0.7" top="0.78740157499999996" bottom="0.78740157499999996" header="0.3" footer="0.3"/>
      <headerFooter alignWithMargins="0"/>
    </customSheetView>
    <customSheetView guid="{34161360-80E4-4153-B1A5-19E7BBEDD5ED}" fitToPage="1" showRuler="0">
      <selection activeCell="H38" sqref="H38"/>
      <pageMargins left="0.7" right="0.7" top="0.78740157499999996" bottom="0.78740157499999996" header="0.3" footer="0.3"/>
      <headerFooter alignWithMargins="0"/>
    </customSheetView>
    <customSheetView guid="{F90AD2DC-6F63-4FE7-9F4E-99C162A8727E}" fitToPage="1" showRuler="0">
      <selection activeCell="D23" sqref="D23"/>
      <pageMargins left="0.7" right="0.7" top="0.78740157499999996" bottom="0.78740157499999996" header="0.3" footer="0.3"/>
      <headerFooter alignWithMargins="0"/>
    </customSheetView>
    <customSheetView guid="{A8A9853C-301B-405A-92F6-9DCC8EB91B52}" fitToPage="1" showRuler="0">
      <selection activeCell="H13" sqref="H13"/>
      <pageMargins left="0.7" right="0.7" top="0.78740157499999996" bottom="0.78740157499999996" header="0.3" footer="0.3"/>
      <headerFooter alignWithMargins="0"/>
    </customSheetView>
    <customSheetView guid="{8144D8E7-8996-490F-8ACB-C7957A150DAC}" fitToPage="1" showRuler="0">
      <selection activeCell="D23" sqref="D23"/>
      <pageMargins left="0.7" right="0.7" top="0.78740157499999996" bottom="0.78740157499999996" header="0.3" footer="0.3"/>
      <headerFooter alignWithMargins="0"/>
    </customSheetView>
    <customSheetView guid="{4221DF2B-D9E6-40BE-9C37-8B5A92E46F7B}" showPageBreaks="1" fitToPage="1" showRuler="0">
      <selection activeCell="A36" sqref="A36:A41"/>
      <pageMargins left="0.7" right="0.7" top="0.78740157499999996" bottom="0.78740157499999996" header="0.3" footer="0.3"/>
      <headerFooter alignWithMargins="0"/>
    </customSheetView>
    <customSheetView guid="{595D07C0-E761-11DC-9357-001B6391840E}" fitToPage="1">
      <selection activeCell="C1" sqref="C1:C65536"/>
      <pageMargins left="0.7" right="0.7" top="0.78740157499999996" bottom="0.78740157499999996" header="0.3" footer="0.3"/>
      <headerFooter alignWithMargins="0"/>
    </customSheetView>
  </customSheetViews>
  <mergeCells count="5">
    <mergeCell ref="A14:M14"/>
    <mergeCell ref="A15:M15"/>
    <mergeCell ref="A16:M16"/>
    <mergeCell ref="A17:M17"/>
    <mergeCell ref="A18:M18"/>
  </mergeCells>
  <phoneticPr fontId="11" type="noConversion"/>
  <conditionalFormatting sqref="H5:H11 F5:F11">
    <cfRule type="cellIs" dxfId="2688" priority="1299" stopIfTrue="1" operator="equal">
      <formula>"-"</formula>
    </cfRule>
    <cfRule type="containsText" dxfId="2687" priority="1300" stopIfTrue="1" operator="containsText" text="leer">
      <formula>NOT(ISERROR(SEARCH("leer",F5)))</formula>
    </cfRule>
  </conditionalFormatting>
  <conditionalFormatting sqref="G5:G11">
    <cfRule type="cellIs" dxfId="2686" priority="17" stopIfTrue="1" operator="equal">
      <formula>"-"</formula>
    </cfRule>
    <cfRule type="containsText" dxfId="2685" priority="18" stopIfTrue="1" operator="containsText" text="leer">
      <formula>NOT(ISERROR(SEARCH("leer",G5)))</formula>
    </cfRule>
  </conditionalFormatting>
  <conditionalFormatting sqref="G5:G11">
    <cfRule type="cellIs" dxfId="2684" priority="15" stopIfTrue="1" operator="equal">
      <formula>"-"</formula>
    </cfRule>
    <cfRule type="containsText" dxfId="2683" priority="16" stopIfTrue="1" operator="containsText" text="leer">
      <formula>NOT(ISERROR(SEARCH("leer",G5)))</formula>
    </cfRule>
  </conditionalFormatting>
  <conditionalFormatting sqref="G5:G11">
    <cfRule type="cellIs" dxfId="2682" priority="13" stopIfTrue="1" operator="equal">
      <formula>"-"</formula>
    </cfRule>
    <cfRule type="containsText" dxfId="2681" priority="14" stopIfTrue="1" operator="containsText" text="leer">
      <formula>NOT(ISERROR(SEARCH("leer",G5)))</formula>
    </cfRule>
  </conditionalFormatting>
  <conditionalFormatting sqref="G5:G11">
    <cfRule type="cellIs" dxfId="2680" priority="11" stopIfTrue="1" operator="equal">
      <formula>"-"</formula>
    </cfRule>
    <cfRule type="containsText" dxfId="2679" priority="12" stopIfTrue="1" operator="containsText" text="leer">
      <formula>NOT(ISERROR(SEARCH("leer",G5)))</formula>
    </cfRule>
  </conditionalFormatting>
  <conditionalFormatting sqref="G5:G11">
    <cfRule type="cellIs" dxfId="2678" priority="9" stopIfTrue="1" operator="equal">
      <formula>"-"</formula>
    </cfRule>
    <cfRule type="containsText" dxfId="2677" priority="10" stopIfTrue="1" operator="containsText" text="leer">
      <formula>NOT(ISERROR(SEARCH("leer",G5)))</formula>
    </cfRule>
  </conditionalFormatting>
  <conditionalFormatting sqref="G5:G11">
    <cfRule type="cellIs" dxfId="2676" priority="7" stopIfTrue="1" operator="equal">
      <formula>"-"</formula>
    </cfRule>
    <cfRule type="containsText" dxfId="2675" priority="8" stopIfTrue="1" operator="containsText" text="leer">
      <formula>NOT(ISERROR(SEARCH("leer",G5)))</formula>
    </cfRule>
  </conditionalFormatting>
  <conditionalFormatting sqref="F5:F11">
    <cfRule type="cellIs" dxfId="2674" priority="4" stopIfTrue="1" operator="equal">
      <formula>"-"</formula>
    </cfRule>
  </conditionalFormatting>
  <hyperlinks>
    <hyperlink ref="A1" location="'Indice'!A1" display="zurück"/>
  </hyperlinks>
  <pageMargins left="0.79000000000000015" right="0.79000000000000015" top="0.98" bottom="0.98" header="0.51" footer="0.51"/>
  <pageSetup paperSize="9" scale="53" orientation="portrait" r:id="rId1"/>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B39"/>
  <sheetViews>
    <sheetView showRuler="0" zoomScaleNormal="100" workbookViewId="0">
      <selection activeCell="E6" sqref="E6"/>
    </sheetView>
  </sheetViews>
  <sheetFormatPr baseColWidth="10" defaultColWidth="10.7109375" defaultRowHeight="12.75"/>
  <cols>
    <col min="1" max="1" width="42.85546875" style="5" customWidth="1"/>
    <col min="2" max="2" width="16.28515625" style="5" customWidth="1"/>
    <col min="3" max="3" width="9.140625" style="5" customWidth="1"/>
    <col min="4" max="5" width="12.28515625" style="8" customWidth="1"/>
    <col min="6" max="6" width="2.7109375" style="8" customWidth="1"/>
    <col min="7" max="7" width="12.28515625" style="8" customWidth="1"/>
    <col min="8" max="8" width="2.7109375" style="8" customWidth="1"/>
    <col min="9" max="9" width="10.7109375" style="5" customWidth="1"/>
    <col min="10" max="10" width="2.7109375" style="5" customWidth="1"/>
    <col min="11" max="11" width="10.7109375" style="5" customWidth="1"/>
    <col min="12" max="12" width="2.7109375" style="5" customWidth="1"/>
    <col min="13" max="13" width="10.7109375" style="5" customWidth="1"/>
    <col min="14" max="17" width="8.7109375" style="5" customWidth="1"/>
    <col min="18" max="16384" width="10.7109375" style="5"/>
  </cols>
  <sheetData>
    <row r="1" spans="1:28">
      <c r="A1" s="97" t="s">
        <v>893</v>
      </c>
      <c r="D1" s="5"/>
      <c r="E1" s="5"/>
      <c r="F1" s="5"/>
      <c r="G1" s="5"/>
      <c r="H1" s="5"/>
    </row>
    <row r="2" spans="1:28">
      <c r="A2" s="97"/>
      <c r="D2" s="5"/>
      <c r="E2" s="5"/>
      <c r="F2" s="5"/>
      <c r="G2" s="5"/>
      <c r="H2" s="5"/>
    </row>
    <row r="3" spans="1:28">
      <c r="A3" s="4" t="s">
        <v>894</v>
      </c>
      <c r="C3" t="s">
        <v>895</v>
      </c>
      <c r="D3" s="5" t="s">
        <v>896</v>
      </c>
      <c r="E3" s="24">
        <v>2013</v>
      </c>
      <c r="F3" s="24"/>
      <c r="G3" s="24">
        <v>2012</v>
      </c>
      <c r="H3" s="5"/>
      <c r="I3" s="24">
        <v>2011</v>
      </c>
      <c r="J3" s="24"/>
      <c r="K3" s="24">
        <v>2010</v>
      </c>
      <c r="L3" s="24"/>
      <c r="M3" s="24">
        <v>2009</v>
      </c>
      <c r="N3" s="24">
        <v>2008</v>
      </c>
      <c r="O3" s="24">
        <v>2007</v>
      </c>
      <c r="P3" s="24">
        <v>2006</v>
      </c>
      <c r="Q3" s="24">
        <v>2005</v>
      </c>
    </row>
    <row r="4" spans="1:28">
      <c r="A4" s="4"/>
      <c r="C4" s="8"/>
      <c r="I4" s="8"/>
      <c r="J4" s="8"/>
      <c r="K4" s="8"/>
      <c r="L4" s="8"/>
      <c r="M4" s="8"/>
      <c r="N4" s="8"/>
      <c r="O4" s="8"/>
      <c r="P4" s="8"/>
      <c r="Q4" s="8"/>
    </row>
    <row r="5" spans="1:28">
      <c r="A5" s="4" t="s">
        <v>897</v>
      </c>
    </row>
    <row r="6" spans="1:28">
      <c r="A6" s="13" t="s">
        <v>898</v>
      </c>
      <c r="B6" s="5" t="s">
        <v>899</v>
      </c>
      <c r="C6" s="8"/>
      <c r="E6" s="8">
        <v>76</v>
      </c>
      <c r="G6" s="202">
        <v>76</v>
      </c>
      <c r="I6" s="71">
        <v>75</v>
      </c>
      <c r="J6" s="71"/>
      <c r="K6" s="71">
        <v>75</v>
      </c>
      <c r="L6" s="71"/>
      <c r="M6" s="63">
        <v>74</v>
      </c>
      <c r="N6" s="8">
        <v>74</v>
      </c>
      <c r="O6" s="8">
        <v>74</v>
      </c>
      <c r="P6" s="14">
        <v>74</v>
      </c>
      <c r="Q6" s="14">
        <v>74</v>
      </c>
    </row>
    <row r="7" spans="1:28">
      <c r="A7" s="13"/>
      <c r="C7" s="8"/>
      <c r="I7" s="8"/>
      <c r="J7" s="8"/>
      <c r="K7" s="8"/>
      <c r="L7" s="8"/>
      <c r="M7" s="63"/>
      <c r="N7" s="8"/>
      <c r="O7" s="8"/>
      <c r="P7" s="14"/>
      <c r="Q7" s="14"/>
    </row>
    <row r="8" spans="1:28" s="47" customFormat="1">
      <c r="A8" s="4" t="s">
        <v>900</v>
      </c>
      <c r="C8" s="63"/>
      <c r="D8" s="8"/>
      <c r="E8" s="8"/>
      <c r="F8" s="8"/>
      <c r="G8" s="8"/>
      <c r="H8" s="8"/>
      <c r="I8" s="63"/>
      <c r="J8" s="63"/>
      <c r="K8" s="63"/>
      <c r="L8" s="63"/>
      <c r="M8" s="63"/>
      <c r="N8" s="63"/>
      <c r="O8" s="63"/>
      <c r="P8" s="63"/>
      <c r="Q8" s="63"/>
    </row>
    <row r="9" spans="1:28" s="15" customFormat="1">
      <c r="A9" s="68" t="s">
        <v>901</v>
      </c>
      <c r="B9" s="47" t="s">
        <v>902</v>
      </c>
      <c r="C9" s="202" t="s">
        <v>903</v>
      </c>
      <c r="D9" s="8"/>
      <c r="E9" s="8">
        <v>85</v>
      </c>
      <c r="F9" s="202" t="s">
        <v>904</v>
      </c>
      <c r="G9" s="202">
        <v>86</v>
      </c>
      <c r="H9" s="202" t="s">
        <v>905</v>
      </c>
      <c r="I9" s="71">
        <v>86</v>
      </c>
      <c r="J9" s="202" t="s">
        <v>906</v>
      </c>
      <c r="K9" s="71">
        <v>85</v>
      </c>
      <c r="L9" s="202" t="s">
        <v>907</v>
      </c>
      <c r="M9" s="63">
        <v>85</v>
      </c>
      <c r="N9" s="63">
        <v>82</v>
      </c>
      <c r="O9" s="63">
        <v>82</v>
      </c>
      <c r="P9" s="69">
        <v>83</v>
      </c>
      <c r="Q9" s="18" t="s">
        <v>908</v>
      </c>
    </row>
    <row r="10" spans="1:28" s="15" customFormat="1">
      <c r="A10" s="15" t="s">
        <v>909</v>
      </c>
      <c r="B10" s="15" t="s">
        <v>910</v>
      </c>
      <c r="C10" s="18">
        <v>1</v>
      </c>
      <c r="D10" s="24"/>
      <c r="E10" s="71">
        <v>45</v>
      </c>
      <c r="F10" s="202" t="s">
        <v>911</v>
      </c>
      <c r="G10" s="202">
        <v>45</v>
      </c>
      <c r="H10" s="202" t="s">
        <v>912</v>
      </c>
      <c r="I10" s="71">
        <v>42</v>
      </c>
      <c r="J10" s="202" t="s">
        <v>913</v>
      </c>
      <c r="K10" s="71">
        <v>45</v>
      </c>
      <c r="L10" s="202" t="s">
        <v>914</v>
      </c>
      <c r="M10" s="63">
        <v>46</v>
      </c>
      <c r="N10" s="18">
        <v>46</v>
      </c>
      <c r="O10" s="18">
        <v>47</v>
      </c>
      <c r="P10" s="18">
        <v>47</v>
      </c>
      <c r="Q10" s="18" t="s">
        <v>915</v>
      </c>
    </row>
    <row r="11" spans="1:28" s="15" customFormat="1">
      <c r="C11" s="18"/>
      <c r="D11" s="8"/>
      <c r="E11" s="8"/>
      <c r="F11" s="8"/>
      <c r="G11" s="8"/>
      <c r="H11" s="8"/>
      <c r="I11" s="18"/>
      <c r="J11" s="18"/>
      <c r="K11" s="18"/>
      <c r="L11" s="18"/>
      <c r="M11" s="63"/>
      <c r="N11" s="18"/>
      <c r="O11" s="18"/>
      <c r="P11" s="18"/>
      <c r="Q11" s="18"/>
    </row>
    <row r="12" spans="1:28">
      <c r="A12" s="4" t="s">
        <v>916</v>
      </c>
      <c r="M12" s="63"/>
      <c r="N12" s="57"/>
      <c r="R12"/>
      <c r="S12"/>
      <c r="T12"/>
      <c r="U12"/>
      <c r="V12"/>
      <c r="W12"/>
      <c r="X12"/>
      <c r="Y12"/>
      <c r="Z12"/>
      <c r="AA12" s="96"/>
      <c r="AB12" s="96"/>
    </row>
    <row r="13" spans="1:28">
      <c r="A13" s="13" t="s">
        <v>917</v>
      </c>
      <c r="B13" s="5" t="s">
        <v>918</v>
      </c>
      <c r="C13" s="8" t="s">
        <v>919</v>
      </c>
      <c r="E13" s="8">
        <v>10.9</v>
      </c>
      <c r="G13" s="202">
        <v>10.6</v>
      </c>
      <c r="I13" s="93">
        <v>10.199999999999999</v>
      </c>
      <c r="J13" s="71"/>
      <c r="K13" s="71">
        <v>9.8000000000000007</v>
      </c>
      <c r="L13" s="71"/>
      <c r="M13" s="88">
        <v>9</v>
      </c>
      <c r="N13" s="61">
        <v>6.9</v>
      </c>
      <c r="O13" s="5">
        <v>6.3</v>
      </c>
      <c r="P13" s="5">
        <v>6.1</v>
      </c>
      <c r="Q13" s="8">
        <v>6.3</v>
      </c>
      <c r="R13"/>
      <c r="S13"/>
      <c r="T13"/>
      <c r="U13"/>
      <c r="V13"/>
      <c r="W13"/>
      <c r="X13"/>
      <c r="Y13"/>
      <c r="Z13"/>
      <c r="AA13" s="96"/>
      <c r="AB13" s="96"/>
    </row>
    <row r="14" spans="1:28">
      <c r="A14" s="13"/>
      <c r="M14" s="63"/>
      <c r="N14" s="61"/>
      <c r="Q14" s="8"/>
      <c r="R14"/>
      <c r="S14"/>
      <c r="T14"/>
      <c r="U14"/>
      <c r="V14"/>
      <c r="W14"/>
      <c r="X14"/>
      <c r="Y14"/>
      <c r="Z14"/>
      <c r="AA14" s="96"/>
      <c r="AB14" s="96"/>
    </row>
    <row r="15" spans="1:28">
      <c r="A15" s="4" t="s">
        <v>920</v>
      </c>
      <c r="C15" s="8"/>
      <c r="I15" s="8"/>
      <c r="J15" s="8"/>
      <c r="K15" s="8"/>
      <c r="L15" s="8"/>
      <c r="M15" s="63"/>
      <c r="N15" s="8"/>
      <c r="O15" s="8"/>
      <c r="P15" s="8"/>
      <c r="Q15" s="8"/>
    </row>
    <row r="16" spans="1:28" ht="25.5">
      <c r="A16" s="192" t="s">
        <v>921</v>
      </c>
      <c r="B16" s="5" t="s">
        <v>922</v>
      </c>
      <c r="C16" s="71" t="s">
        <v>923</v>
      </c>
      <c r="E16" s="8">
        <v>15.3</v>
      </c>
      <c r="G16" s="202">
        <v>15.1</v>
      </c>
      <c r="I16" s="71">
        <v>16</v>
      </c>
      <c r="J16" s="71"/>
      <c r="K16" s="71">
        <v>16</v>
      </c>
      <c r="L16" s="71"/>
      <c r="M16" s="63">
        <v>15.67</v>
      </c>
      <c r="N16" s="8">
        <v>15</v>
      </c>
      <c r="O16" s="8">
        <v>15</v>
      </c>
      <c r="P16" s="14">
        <v>15</v>
      </c>
      <c r="Q16" s="14">
        <v>15</v>
      </c>
    </row>
    <row r="17" spans="1:18">
      <c r="A17" s="4"/>
      <c r="C17" s="8"/>
      <c r="I17" s="8"/>
      <c r="J17" s="8"/>
      <c r="K17" s="8"/>
      <c r="L17" s="8"/>
      <c r="M17" s="8"/>
      <c r="N17" s="8"/>
      <c r="O17" s="8"/>
      <c r="P17" s="8"/>
      <c r="Q17" s="8"/>
    </row>
    <row r="18" spans="1:18">
      <c r="C18" s="8"/>
      <c r="I18" s="8"/>
      <c r="J18" s="8"/>
      <c r="K18" s="8"/>
      <c r="L18" s="8"/>
      <c r="M18" s="8"/>
      <c r="N18" s="8"/>
      <c r="O18" s="8"/>
      <c r="P18" s="27"/>
      <c r="Q18" s="8"/>
    </row>
    <row r="19" spans="1:18">
      <c r="A19" s="247" t="s">
        <v>924</v>
      </c>
      <c r="B19" s="245"/>
      <c r="C19" s="8"/>
      <c r="I19" s="8"/>
      <c r="J19" s="8"/>
      <c r="K19" s="8"/>
      <c r="L19" s="8"/>
      <c r="M19" s="8"/>
      <c r="N19" s="8"/>
      <c r="O19" s="8"/>
      <c r="P19" s="8"/>
      <c r="Q19" s="8"/>
    </row>
    <row r="20" spans="1:18">
      <c r="A20" s="247" t="s">
        <v>925</v>
      </c>
      <c r="B20" s="245"/>
      <c r="C20" s="8"/>
      <c r="I20" s="8"/>
      <c r="J20" s="8"/>
      <c r="K20" s="8"/>
      <c r="L20" s="8"/>
      <c r="M20" s="8"/>
      <c r="N20" s="8"/>
      <c r="O20" s="8"/>
      <c r="P20" s="8"/>
      <c r="Q20" s="8"/>
    </row>
    <row r="21" spans="1:18">
      <c r="A21" s="247" t="s">
        <v>926</v>
      </c>
      <c r="B21" s="249"/>
      <c r="C21" s="8"/>
      <c r="I21" s="8"/>
      <c r="J21" s="8"/>
      <c r="K21" s="8"/>
      <c r="L21" s="8"/>
      <c r="M21" s="8"/>
      <c r="N21" s="8"/>
      <c r="O21" s="8"/>
      <c r="P21" s="27"/>
      <c r="Q21" s="8"/>
    </row>
    <row r="22" spans="1:18">
      <c r="A22" s="247" t="s">
        <v>927</v>
      </c>
      <c r="B22" s="244"/>
      <c r="C22" s="8"/>
      <c r="I22" s="8"/>
      <c r="J22" s="8"/>
      <c r="K22" s="8"/>
      <c r="L22" s="8"/>
      <c r="M22" s="8"/>
      <c r="N22" s="8"/>
      <c r="O22" s="8"/>
      <c r="P22" s="8"/>
      <c r="Q22" s="8"/>
    </row>
    <row r="23" spans="1:18">
      <c r="A23" s="247" t="s">
        <v>928</v>
      </c>
      <c r="C23" s="8"/>
      <c r="I23" s="8"/>
      <c r="J23" s="8"/>
      <c r="K23" s="8"/>
      <c r="L23" s="8"/>
      <c r="M23" s="8"/>
      <c r="N23" s="8"/>
      <c r="O23" s="8"/>
      <c r="P23" s="8"/>
      <c r="Q23" s="8"/>
      <c r="R23" s="15"/>
    </row>
    <row r="24" spans="1:18">
      <c r="A24" s="247" t="s">
        <v>929</v>
      </c>
    </row>
    <row r="26" spans="1:18">
      <c r="A26" s="247"/>
    </row>
    <row r="27" spans="1:18">
      <c r="C27" s="8"/>
      <c r="I27" s="8"/>
      <c r="J27" s="8"/>
      <c r="K27" s="8"/>
      <c r="L27" s="8"/>
      <c r="M27" s="8"/>
      <c r="N27" s="8"/>
      <c r="O27" s="8"/>
      <c r="P27" s="8"/>
      <c r="Q27" s="8"/>
    </row>
    <row r="36" spans="1:1">
      <c r="A36" s="15"/>
    </row>
    <row r="39" spans="1:1">
      <c r="A39" s="15"/>
    </row>
  </sheetData>
  <phoneticPr fontId="14" type="noConversion"/>
  <conditionalFormatting sqref="K6:L6">
    <cfRule type="cellIs" dxfId="2673" priority="5325" stopIfTrue="1" operator="equal">
      <formula>"-"</formula>
    </cfRule>
    <cfRule type="containsText" dxfId="2672" priority="5326" stopIfTrue="1" operator="containsText" text="leer">
      <formula>NOT(ISERROR(SEARCH("leer",K6)))</formula>
    </cfRule>
  </conditionalFormatting>
  <conditionalFormatting sqref="K9:K10">
    <cfRule type="cellIs" dxfId="2671" priority="205" stopIfTrue="1" operator="equal">
      <formula>"-"</formula>
    </cfRule>
    <cfRule type="containsText" dxfId="2670" priority="206" stopIfTrue="1" operator="containsText" text="leer">
      <formula>NOT(ISERROR(SEARCH("leer",K9)))</formula>
    </cfRule>
  </conditionalFormatting>
  <conditionalFormatting sqref="K13:L13">
    <cfRule type="cellIs" dxfId="2669" priority="203" stopIfTrue="1" operator="equal">
      <formula>"-"</formula>
    </cfRule>
    <cfRule type="containsText" dxfId="2668" priority="204" stopIfTrue="1" operator="containsText" text="leer">
      <formula>NOT(ISERROR(SEARCH("leer",K13)))</formula>
    </cfRule>
  </conditionalFormatting>
  <conditionalFormatting sqref="K16:L16">
    <cfRule type="cellIs" dxfId="2667" priority="201" stopIfTrue="1" operator="equal">
      <formula>"-"</formula>
    </cfRule>
    <cfRule type="containsText" dxfId="2666" priority="202" stopIfTrue="1" operator="containsText" text="leer">
      <formula>NOT(ISERROR(SEARCH("leer",K16)))</formula>
    </cfRule>
  </conditionalFormatting>
  <conditionalFormatting sqref="I6:J6">
    <cfRule type="cellIs" dxfId="2665" priority="191" stopIfTrue="1" operator="equal">
      <formula>"-"</formula>
    </cfRule>
    <cfRule type="containsText" dxfId="2664" priority="192" stopIfTrue="1" operator="containsText" text="leer">
      <formula>NOT(ISERROR(SEARCH("leer",I6)))</formula>
    </cfRule>
  </conditionalFormatting>
  <conditionalFormatting sqref="I9:J10">
    <cfRule type="cellIs" dxfId="2663" priority="189" stopIfTrue="1" operator="equal">
      <formula>"-"</formula>
    </cfRule>
    <cfRule type="containsText" dxfId="2662" priority="190" stopIfTrue="1" operator="containsText" text="leer">
      <formula>NOT(ISERROR(SEARCH("leer",I9)))</formula>
    </cfRule>
  </conditionalFormatting>
  <conditionalFormatting sqref="I13:J13">
    <cfRule type="cellIs" dxfId="2661" priority="187" stopIfTrue="1" operator="equal">
      <formula>"-"</formula>
    </cfRule>
    <cfRule type="containsText" dxfId="2660" priority="188" stopIfTrue="1" operator="containsText" text="leer">
      <formula>NOT(ISERROR(SEARCH("leer",I13)))</formula>
    </cfRule>
  </conditionalFormatting>
  <conditionalFormatting sqref="I16:J16">
    <cfRule type="cellIs" dxfId="2659" priority="185" stopIfTrue="1" operator="equal">
      <formula>"-"</formula>
    </cfRule>
    <cfRule type="containsText" dxfId="2658" priority="186" stopIfTrue="1" operator="containsText" text="leer">
      <formula>NOT(ISERROR(SEARCH("leer",I16)))</formula>
    </cfRule>
  </conditionalFormatting>
  <conditionalFormatting sqref="I6:J6">
    <cfRule type="cellIs" dxfId="2657" priority="183" stopIfTrue="1" operator="equal">
      <formula>"-"</formula>
    </cfRule>
    <cfRule type="containsText" dxfId="2656" priority="184" stopIfTrue="1" operator="containsText" text="leer">
      <formula>NOT(ISERROR(SEARCH("leer",I6)))</formula>
    </cfRule>
  </conditionalFormatting>
  <conditionalFormatting sqref="I6:J6">
    <cfRule type="cellIs" dxfId="2655" priority="181" stopIfTrue="1" operator="equal">
      <formula>"-"</formula>
    </cfRule>
    <cfRule type="containsText" dxfId="2654" priority="182" stopIfTrue="1" operator="containsText" text="leer">
      <formula>NOT(ISERROR(SEARCH("leer",I6)))</formula>
    </cfRule>
  </conditionalFormatting>
  <conditionalFormatting sqref="I6:J6">
    <cfRule type="cellIs" dxfId="2653" priority="179" stopIfTrue="1" operator="equal">
      <formula>"-"</formula>
    </cfRule>
    <cfRule type="containsText" dxfId="2652" priority="180" stopIfTrue="1" operator="containsText" text="leer">
      <formula>NOT(ISERROR(SEARCH("leer",I6)))</formula>
    </cfRule>
  </conditionalFormatting>
  <conditionalFormatting sqref="I6:J6">
    <cfRule type="cellIs" dxfId="2651" priority="177" stopIfTrue="1" operator="equal">
      <formula>"-"</formula>
    </cfRule>
    <cfRule type="containsText" dxfId="2650" priority="178" stopIfTrue="1" operator="containsText" text="leer">
      <formula>NOT(ISERROR(SEARCH("leer",I6)))</formula>
    </cfRule>
  </conditionalFormatting>
  <conditionalFormatting sqref="I6:J6">
    <cfRule type="cellIs" dxfId="2649" priority="175" stopIfTrue="1" operator="equal">
      <formula>"-"</formula>
    </cfRule>
    <cfRule type="containsText" dxfId="2648" priority="176" stopIfTrue="1" operator="containsText" text="leer">
      <formula>NOT(ISERROR(SEARCH("leer",I6)))</formula>
    </cfRule>
  </conditionalFormatting>
  <conditionalFormatting sqref="I9:J10">
    <cfRule type="cellIs" dxfId="2647" priority="173" stopIfTrue="1" operator="equal">
      <formula>"-"</formula>
    </cfRule>
    <cfRule type="containsText" dxfId="2646" priority="174" stopIfTrue="1" operator="containsText" text="leer">
      <formula>NOT(ISERROR(SEARCH("leer",I9)))</formula>
    </cfRule>
  </conditionalFormatting>
  <conditionalFormatting sqref="I9:J10">
    <cfRule type="cellIs" dxfId="2645" priority="171" stopIfTrue="1" operator="equal">
      <formula>"-"</formula>
    </cfRule>
    <cfRule type="containsText" dxfId="2644" priority="172" stopIfTrue="1" operator="containsText" text="leer">
      <formula>NOT(ISERROR(SEARCH("leer",I9)))</formula>
    </cfRule>
  </conditionalFormatting>
  <conditionalFormatting sqref="I9:J10">
    <cfRule type="cellIs" dxfId="2643" priority="169" stopIfTrue="1" operator="equal">
      <formula>"-"</formula>
    </cfRule>
    <cfRule type="containsText" dxfId="2642" priority="170" stopIfTrue="1" operator="containsText" text="leer">
      <formula>NOT(ISERROR(SEARCH("leer",I9)))</formula>
    </cfRule>
  </conditionalFormatting>
  <conditionalFormatting sqref="I9:J10">
    <cfRule type="cellIs" dxfId="2641" priority="167" stopIfTrue="1" operator="equal">
      <formula>"-"</formula>
    </cfRule>
    <cfRule type="containsText" dxfId="2640" priority="168" stopIfTrue="1" operator="containsText" text="leer">
      <formula>NOT(ISERROR(SEARCH("leer",I9)))</formula>
    </cfRule>
  </conditionalFormatting>
  <conditionalFormatting sqref="I9:J10">
    <cfRule type="cellIs" dxfId="2639" priority="165" stopIfTrue="1" operator="equal">
      <formula>"-"</formula>
    </cfRule>
    <cfRule type="containsText" dxfId="2638" priority="166" stopIfTrue="1" operator="containsText" text="leer">
      <formula>NOT(ISERROR(SEARCH("leer",I9)))</formula>
    </cfRule>
  </conditionalFormatting>
  <conditionalFormatting sqref="I13:J13">
    <cfRule type="cellIs" dxfId="2637" priority="163" stopIfTrue="1" operator="equal">
      <formula>"-"</formula>
    </cfRule>
    <cfRule type="containsText" dxfId="2636" priority="164" stopIfTrue="1" operator="containsText" text="leer">
      <formula>NOT(ISERROR(SEARCH("leer",I13)))</formula>
    </cfRule>
  </conditionalFormatting>
  <conditionalFormatting sqref="I13:J13">
    <cfRule type="cellIs" dxfId="2635" priority="161" stopIfTrue="1" operator="equal">
      <formula>"-"</formula>
    </cfRule>
    <cfRule type="containsText" dxfId="2634" priority="162" stopIfTrue="1" operator="containsText" text="leer">
      <formula>NOT(ISERROR(SEARCH("leer",I13)))</formula>
    </cfRule>
  </conditionalFormatting>
  <conditionalFormatting sqref="I13:J13">
    <cfRule type="cellIs" dxfId="2633" priority="159" stopIfTrue="1" operator="equal">
      <formula>"-"</formula>
    </cfRule>
    <cfRule type="containsText" dxfId="2632" priority="160" stopIfTrue="1" operator="containsText" text="leer">
      <formula>NOT(ISERROR(SEARCH("leer",I13)))</formula>
    </cfRule>
  </conditionalFormatting>
  <conditionalFormatting sqref="I13:J13">
    <cfRule type="cellIs" dxfId="2631" priority="157" stopIfTrue="1" operator="equal">
      <formula>"-"</formula>
    </cfRule>
    <cfRule type="containsText" dxfId="2630" priority="158" stopIfTrue="1" operator="containsText" text="leer">
      <formula>NOT(ISERROR(SEARCH("leer",I13)))</formula>
    </cfRule>
  </conditionalFormatting>
  <conditionalFormatting sqref="I13:J13">
    <cfRule type="cellIs" dxfId="2629" priority="155" stopIfTrue="1" operator="equal">
      <formula>"-"</formula>
    </cfRule>
    <cfRule type="containsText" dxfId="2628" priority="156" stopIfTrue="1" operator="containsText" text="leer">
      <formula>NOT(ISERROR(SEARCH("leer",I13)))</formula>
    </cfRule>
  </conditionalFormatting>
  <conditionalFormatting sqref="I16:J16">
    <cfRule type="cellIs" dxfId="2627" priority="153" stopIfTrue="1" operator="equal">
      <formula>"-"</formula>
    </cfRule>
    <cfRule type="containsText" dxfId="2626" priority="154" stopIfTrue="1" operator="containsText" text="leer">
      <formula>NOT(ISERROR(SEARCH("leer",I16)))</formula>
    </cfRule>
  </conditionalFormatting>
  <conditionalFormatting sqref="I16:J16">
    <cfRule type="cellIs" dxfId="2625" priority="151" stopIfTrue="1" operator="equal">
      <formula>"-"</formula>
    </cfRule>
    <cfRule type="containsText" dxfId="2624" priority="152" stopIfTrue="1" operator="containsText" text="leer">
      <formula>NOT(ISERROR(SEARCH("leer",I16)))</formula>
    </cfRule>
  </conditionalFormatting>
  <conditionalFormatting sqref="I16:J16">
    <cfRule type="cellIs" dxfId="2623" priority="149" stopIfTrue="1" operator="equal">
      <formula>"-"</formula>
    </cfRule>
    <cfRule type="containsText" dxfId="2622" priority="150" stopIfTrue="1" operator="containsText" text="leer">
      <formula>NOT(ISERROR(SEARCH("leer",I16)))</formula>
    </cfRule>
  </conditionalFormatting>
  <conditionalFormatting sqref="I16:J16">
    <cfRule type="cellIs" dxfId="2621" priority="147" stopIfTrue="1" operator="equal">
      <formula>"-"</formula>
    </cfRule>
    <cfRule type="containsText" dxfId="2620" priority="148" stopIfTrue="1" operator="containsText" text="leer">
      <formula>NOT(ISERROR(SEARCH("leer",I16)))</formula>
    </cfRule>
  </conditionalFormatting>
  <conditionalFormatting sqref="I16:J16">
    <cfRule type="cellIs" dxfId="2619" priority="145" stopIfTrue="1" operator="equal">
      <formula>"-"</formula>
    </cfRule>
    <cfRule type="containsText" dxfId="2618" priority="146" stopIfTrue="1" operator="containsText" text="leer">
      <formula>NOT(ISERROR(SEARCH("leer",I16)))</formula>
    </cfRule>
  </conditionalFormatting>
  <conditionalFormatting sqref="J9">
    <cfRule type="cellIs" dxfId="2617" priority="143" stopIfTrue="1" operator="equal">
      <formula>"-"</formula>
    </cfRule>
    <cfRule type="containsText" dxfId="2616" priority="144" stopIfTrue="1" operator="containsText" text="leer">
      <formula>NOT(ISERROR(SEARCH("leer",J9)))</formula>
    </cfRule>
  </conditionalFormatting>
  <conditionalFormatting sqref="J10">
    <cfRule type="cellIs" dxfId="2615" priority="141" stopIfTrue="1" operator="equal">
      <formula>"-"</formula>
    </cfRule>
    <cfRule type="containsText" dxfId="2614" priority="142" stopIfTrue="1" operator="containsText" text="leer">
      <formula>NOT(ISERROR(SEARCH("leer",J10)))</formula>
    </cfRule>
  </conditionalFormatting>
  <conditionalFormatting sqref="J10">
    <cfRule type="cellIs" dxfId="2613" priority="139" stopIfTrue="1" operator="equal">
      <formula>"-"</formula>
    </cfRule>
    <cfRule type="containsText" dxfId="2612" priority="140" stopIfTrue="1" operator="containsText" text="leer">
      <formula>NOT(ISERROR(SEARCH("leer",J10)))</formula>
    </cfRule>
  </conditionalFormatting>
  <conditionalFormatting sqref="J10">
    <cfRule type="cellIs" dxfId="2611" priority="137" stopIfTrue="1" operator="equal">
      <formula>"-"</formula>
    </cfRule>
    <cfRule type="containsText" dxfId="2610" priority="138" stopIfTrue="1" operator="containsText" text="leer">
      <formula>NOT(ISERROR(SEARCH("leer",J10)))</formula>
    </cfRule>
  </conditionalFormatting>
  <conditionalFormatting sqref="L9">
    <cfRule type="cellIs" dxfId="2609" priority="135" stopIfTrue="1" operator="equal">
      <formula>"-"</formula>
    </cfRule>
    <cfRule type="containsText" dxfId="2608" priority="136" stopIfTrue="1" operator="containsText" text="leer">
      <formula>NOT(ISERROR(SEARCH("leer",L9)))</formula>
    </cfRule>
  </conditionalFormatting>
  <conditionalFormatting sqref="L9">
    <cfRule type="cellIs" dxfId="2607" priority="133" stopIfTrue="1" operator="equal">
      <formula>"-"</formula>
    </cfRule>
    <cfRule type="containsText" dxfId="2606" priority="134" stopIfTrue="1" operator="containsText" text="leer">
      <formula>NOT(ISERROR(SEARCH("leer",L9)))</formula>
    </cfRule>
  </conditionalFormatting>
  <conditionalFormatting sqref="L9">
    <cfRule type="cellIs" dxfId="2605" priority="131" stopIfTrue="1" operator="equal">
      <formula>"-"</formula>
    </cfRule>
    <cfRule type="containsText" dxfId="2604" priority="132" stopIfTrue="1" operator="containsText" text="leer">
      <formula>NOT(ISERROR(SEARCH("leer",L9)))</formula>
    </cfRule>
  </conditionalFormatting>
  <conditionalFormatting sqref="L9">
    <cfRule type="cellIs" dxfId="2603" priority="129" stopIfTrue="1" operator="equal">
      <formula>"-"</formula>
    </cfRule>
    <cfRule type="containsText" dxfId="2602" priority="130" stopIfTrue="1" operator="containsText" text="leer">
      <formula>NOT(ISERROR(SEARCH("leer",L9)))</formula>
    </cfRule>
  </conditionalFormatting>
  <conditionalFormatting sqref="L9">
    <cfRule type="cellIs" dxfId="2601" priority="127" stopIfTrue="1" operator="equal">
      <formula>"-"</formula>
    </cfRule>
    <cfRule type="containsText" dxfId="2600" priority="128" stopIfTrue="1" operator="containsText" text="leer">
      <formula>NOT(ISERROR(SEARCH("leer",L9)))</formula>
    </cfRule>
  </conditionalFormatting>
  <conditionalFormatting sqref="L9">
    <cfRule type="cellIs" dxfId="2599" priority="125" stopIfTrue="1" operator="equal">
      <formula>"-"</formula>
    </cfRule>
    <cfRule type="containsText" dxfId="2598" priority="126" stopIfTrue="1" operator="containsText" text="leer">
      <formula>NOT(ISERROR(SEARCH("leer",L9)))</formula>
    </cfRule>
  </conditionalFormatting>
  <conditionalFormatting sqref="L9">
    <cfRule type="cellIs" dxfId="2597" priority="123" stopIfTrue="1" operator="equal">
      <formula>"-"</formula>
    </cfRule>
    <cfRule type="containsText" dxfId="2596" priority="124" stopIfTrue="1" operator="containsText" text="leer">
      <formula>NOT(ISERROR(SEARCH("leer",L9)))</formula>
    </cfRule>
  </conditionalFormatting>
  <conditionalFormatting sqref="L10">
    <cfRule type="cellIs" dxfId="2595" priority="121" stopIfTrue="1" operator="equal">
      <formula>"-"</formula>
    </cfRule>
    <cfRule type="containsText" dxfId="2594" priority="122" stopIfTrue="1" operator="containsText" text="leer">
      <formula>NOT(ISERROR(SEARCH("leer",L10)))</formula>
    </cfRule>
  </conditionalFormatting>
  <conditionalFormatting sqref="L10">
    <cfRule type="cellIs" dxfId="2593" priority="119" stopIfTrue="1" operator="equal">
      <formula>"-"</formula>
    </cfRule>
    <cfRule type="containsText" dxfId="2592" priority="120" stopIfTrue="1" operator="containsText" text="leer">
      <formula>NOT(ISERROR(SEARCH("leer",L10)))</formula>
    </cfRule>
  </conditionalFormatting>
  <conditionalFormatting sqref="L10">
    <cfRule type="cellIs" dxfId="2591" priority="117" stopIfTrue="1" operator="equal">
      <formula>"-"</formula>
    </cfRule>
    <cfRule type="containsText" dxfId="2590" priority="118" stopIfTrue="1" operator="containsText" text="leer">
      <formula>NOT(ISERROR(SEARCH("leer",L10)))</formula>
    </cfRule>
  </conditionalFormatting>
  <conditionalFormatting sqref="L10">
    <cfRule type="cellIs" dxfId="2589" priority="115" stopIfTrue="1" operator="equal">
      <formula>"-"</formula>
    </cfRule>
    <cfRule type="containsText" dxfId="2588" priority="116" stopIfTrue="1" operator="containsText" text="leer">
      <formula>NOT(ISERROR(SEARCH("leer",L10)))</formula>
    </cfRule>
  </conditionalFormatting>
  <conditionalFormatting sqref="L10">
    <cfRule type="cellIs" dxfId="2587" priority="113" stopIfTrue="1" operator="equal">
      <formula>"-"</formula>
    </cfRule>
    <cfRule type="containsText" dxfId="2586" priority="114" stopIfTrue="1" operator="containsText" text="leer">
      <formula>NOT(ISERROR(SEARCH("leer",L10)))</formula>
    </cfRule>
  </conditionalFormatting>
  <conditionalFormatting sqref="L10">
    <cfRule type="cellIs" dxfId="2585" priority="111" stopIfTrue="1" operator="equal">
      <formula>"-"</formula>
    </cfRule>
    <cfRule type="containsText" dxfId="2584" priority="112" stopIfTrue="1" operator="containsText" text="leer">
      <formula>NOT(ISERROR(SEARCH("leer",L10)))</formula>
    </cfRule>
  </conditionalFormatting>
  <conditionalFormatting sqref="L10">
    <cfRule type="cellIs" dxfId="2583" priority="109" stopIfTrue="1" operator="equal">
      <formula>"-"</formula>
    </cfRule>
    <cfRule type="containsText" dxfId="2582" priority="110" stopIfTrue="1" operator="containsText" text="leer">
      <formula>NOT(ISERROR(SEARCH("leer",L10)))</formula>
    </cfRule>
  </conditionalFormatting>
  <conditionalFormatting sqref="G6">
    <cfRule type="cellIs" dxfId="2581" priority="107" stopIfTrue="1" operator="equal">
      <formula>"-"</formula>
    </cfRule>
    <cfRule type="containsText" dxfId="2580" priority="108" stopIfTrue="1" operator="containsText" text="leer">
      <formula>NOT(ISERROR(SEARCH("leer",G6)))</formula>
    </cfRule>
  </conditionalFormatting>
  <conditionalFormatting sqref="G6">
    <cfRule type="cellIs" dxfId="2579" priority="106" stopIfTrue="1" operator="equal">
      <formula>"-"</formula>
    </cfRule>
  </conditionalFormatting>
  <conditionalFormatting sqref="G6">
    <cfRule type="cellIs" dxfId="2578" priority="104" stopIfTrue="1" operator="equal">
      <formula>"-"</formula>
    </cfRule>
    <cfRule type="containsText" dxfId="2577" priority="105" stopIfTrue="1" operator="containsText" text="leer">
      <formula>NOT(ISERROR(SEARCH("leer",G6)))</formula>
    </cfRule>
  </conditionalFormatting>
  <conditionalFormatting sqref="G6">
    <cfRule type="cellIs" dxfId="2576" priority="103" stopIfTrue="1" operator="equal">
      <formula>"-"</formula>
    </cfRule>
  </conditionalFormatting>
  <conditionalFormatting sqref="G9:G10">
    <cfRule type="cellIs" dxfId="2575" priority="101" stopIfTrue="1" operator="equal">
      <formula>"-"</formula>
    </cfRule>
    <cfRule type="containsText" dxfId="2574" priority="102" stopIfTrue="1" operator="containsText" text="leer">
      <formula>NOT(ISERROR(SEARCH("leer",G9)))</formula>
    </cfRule>
  </conditionalFormatting>
  <conditionalFormatting sqref="G9:G10">
    <cfRule type="cellIs" dxfId="2573" priority="100" stopIfTrue="1" operator="equal">
      <formula>"-"</formula>
    </cfRule>
  </conditionalFormatting>
  <conditionalFormatting sqref="G9:G10">
    <cfRule type="cellIs" dxfId="2572" priority="98" stopIfTrue="1" operator="equal">
      <formula>"-"</formula>
    </cfRule>
    <cfRule type="containsText" dxfId="2571" priority="99" stopIfTrue="1" operator="containsText" text="leer">
      <formula>NOT(ISERROR(SEARCH("leer",G9)))</formula>
    </cfRule>
  </conditionalFormatting>
  <conditionalFormatting sqref="G9:G10">
    <cfRule type="cellIs" dxfId="2570" priority="97" stopIfTrue="1" operator="equal">
      <formula>"-"</formula>
    </cfRule>
  </conditionalFormatting>
  <conditionalFormatting sqref="G13">
    <cfRule type="cellIs" dxfId="2569" priority="95" stopIfTrue="1" operator="equal">
      <formula>"-"</formula>
    </cfRule>
    <cfRule type="containsText" dxfId="2568" priority="96" stopIfTrue="1" operator="containsText" text="leer">
      <formula>NOT(ISERROR(SEARCH("leer",G13)))</formula>
    </cfRule>
  </conditionalFormatting>
  <conditionalFormatting sqref="G13">
    <cfRule type="cellIs" dxfId="2567" priority="94" stopIfTrue="1" operator="equal">
      <formula>"-"</formula>
    </cfRule>
  </conditionalFormatting>
  <conditionalFormatting sqref="G13">
    <cfRule type="cellIs" dxfId="2566" priority="92" stopIfTrue="1" operator="equal">
      <formula>"-"</formula>
    </cfRule>
    <cfRule type="containsText" dxfId="2565" priority="93" stopIfTrue="1" operator="containsText" text="leer">
      <formula>NOT(ISERROR(SEARCH("leer",G13)))</formula>
    </cfRule>
  </conditionalFormatting>
  <conditionalFormatting sqref="G13">
    <cfRule type="cellIs" dxfId="2564" priority="91" stopIfTrue="1" operator="equal">
      <formula>"-"</formula>
    </cfRule>
  </conditionalFormatting>
  <conditionalFormatting sqref="G16">
    <cfRule type="cellIs" dxfId="2563" priority="89" stopIfTrue="1" operator="equal">
      <formula>"-"</formula>
    </cfRule>
    <cfRule type="containsText" dxfId="2562" priority="90" stopIfTrue="1" operator="containsText" text="leer">
      <formula>NOT(ISERROR(SEARCH("leer",G16)))</formula>
    </cfRule>
  </conditionalFormatting>
  <conditionalFormatting sqref="G16">
    <cfRule type="cellIs" dxfId="2561" priority="88" stopIfTrue="1" operator="equal">
      <formula>"-"</formula>
    </cfRule>
  </conditionalFormatting>
  <conditionalFormatting sqref="G16">
    <cfRule type="cellIs" dxfId="2560" priority="86" stopIfTrue="1" operator="equal">
      <formula>"-"</formula>
    </cfRule>
    <cfRule type="containsText" dxfId="2559" priority="87" stopIfTrue="1" operator="containsText" text="leer">
      <formula>NOT(ISERROR(SEARCH("leer",G16)))</formula>
    </cfRule>
  </conditionalFormatting>
  <conditionalFormatting sqref="G16">
    <cfRule type="cellIs" dxfId="2558" priority="85" stopIfTrue="1" operator="equal">
      <formula>"-"</formula>
    </cfRule>
  </conditionalFormatting>
  <conditionalFormatting sqref="H9">
    <cfRule type="cellIs" dxfId="2557" priority="83" stopIfTrue="1" operator="equal">
      <formula>"-"</formula>
    </cfRule>
    <cfRule type="containsText" dxfId="2556" priority="84" stopIfTrue="1" operator="containsText" text="leer">
      <formula>NOT(ISERROR(SEARCH("leer",H9)))</formula>
    </cfRule>
  </conditionalFormatting>
  <conditionalFormatting sqref="H9">
    <cfRule type="cellIs" dxfId="2555" priority="81" stopIfTrue="1" operator="equal">
      <formula>"-"</formula>
    </cfRule>
    <cfRule type="containsText" dxfId="2554" priority="82" stopIfTrue="1" operator="containsText" text="leer">
      <formula>NOT(ISERROR(SEARCH("leer",H9)))</formula>
    </cfRule>
  </conditionalFormatting>
  <conditionalFormatting sqref="H9">
    <cfRule type="cellIs" dxfId="2553" priority="79" stopIfTrue="1" operator="equal">
      <formula>"-"</formula>
    </cfRule>
    <cfRule type="containsText" dxfId="2552" priority="80" stopIfTrue="1" operator="containsText" text="leer">
      <formula>NOT(ISERROR(SEARCH("leer",H9)))</formula>
    </cfRule>
  </conditionalFormatting>
  <conditionalFormatting sqref="H9">
    <cfRule type="cellIs" dxfId="2551" priority="77" stopIfTrue="1" operator="equal">
      <formula>"-"</formula>
    </cfRule>
    <cfRule type="containsText" dxfId="2550" priority="78" stopIfTrue="1" operator="containsText" text="leer">
      <formula>NOT(ISERROR(SEARCH("leer",H9)))</formula>
    </cfRule>
  </conditionalFormatting>
  <conditionalFormatting sqref="H9">
    <cfRule type="cellIs" dxfId="2549" priority="75" stopIfTrue="1" operator="equal">
      <formula>"-"</formula>
    </cfRule>
    <cfRule type="containsText" dxfId="2548" priority="76" stopIfTrue="1" operator="containsText" text="leer">
      <formula>NOT(ISERROR(SEARCH("leer",H9)))</formula>
    </cfRule>
  </conditionalFormatting>
  <conditionalFormatting sqref="H9">
    <cfRule type="cellIs" dxfId="2547" priority="73" stopIfTrue="1" operator="equal">
      <formula>"-"</formula>
    </cfRule>
    <cfRule type="containsText" dxfId="2546" priority="74" stopIfTrue="1" operator="containsText" text="leer">
      <formula>NOT(ISERROR(SEARCH("leer",H9)))</formula>
    </cfRule>
  </conditionalFormatting>
  <conditionalFormatting sqref="H9">
    <cfRule type="cellIs" dxfId="2545" priority="71" stopIfTrue="1" operator="equal">
      <formula>"-"</formula>
    </cfRule>
    <cfRule type="containsText" dxfId="2544" priority="72" stopIfTrue="1" operator="containsText" text="leer">
      <formula>NOT(ISERROR(SEARCH("leer",H9)))</formula>
    </cfRule>
  </conditionalFormatting>
  <conditionalFormatting sqref="H10">
    <cfRule type="cellIs" dxfId="2543" priority="69" stopIfTrue="1" operator="equal">
      <formula>"-"</formula>
    </cfRule>
    <cfRule type="containsText" dxfId="2542" priority="70" stopIfTrue="1" operator="containsText" text="leer">
      <formula>NOT(ISERROR(SEARCH("leer",H10)))</formula>
    </cfRule>
  </conditionalFormatting>
  <conditionalFormatting sqref="H10">
    <cfRule type="cellIs" dxfId="2541" priority="67" stopIfTrue="1" operator="equal">
      <formula>"-"</formula>
    </cfRule>
    <cfRule type="containsText" dxfId="2540" priority="68" stopIfTrue="1" operator="containsText" text="leer">
      <formula>NOT(ISERROR(SEARCH("leer",H10)))</formula>
    </cfRule>
  </conditionalFormatting>
  <conditionalFormatting sqref="H10">
    <cfRule type="cellIs" dxfId="2539" priority="65" stopIfTrue="1" operator="equal">
      <formula>"-"</formula>
    </cfRule>
    <cfRule type="containsText" dxfId="2538" priority="66" stopIfTrue="1" operator="containsText" text="leer">
      <formula>NOT(ISERROR(SEARCH("leer",H10)))</formula>
    </cfRule>
  </conditionalFormatting>
  <conditionalFormatting sqref="H10">
    <cfRule type="cellIs" dxfId="2537" priority="63" stopIfTrue="1" operator="equal">
      <formula>"-"</formula>
    </cfRule>
    <cfRule type="containsText" dxfId="2536" priority="64" stopIfTrue="1" operator="containsText" text="leer">
      <formula>NOT(ISERROR(SEARCH("leer",H10)))</formula>
    </cfRule>
  </conditionalFormatting>
  <conditionalFormatting sqref="H10">
    <cfRule type="cellIs" dxfId="2535" priority="61" stopIfTrue="1" operator="equal">
      <formula>"-"</formula>
    </cfRule>
    <cfRule type="containsText" dxfId="2534" priority="62" stopIfTrue="1" operator="containsText" text="leer">
      <formula>NOT(ISERROR(SEARCH("leer",H10)))</formula>
    </cfRule>
  </conditionalFormatting>
  <conditionalFormatting sqref="H10">
    <cfRule type="cellIs" dxfId="2533" priority="59" stopIfTrue="1" operator="equal">
      <formula>"-"</formula>
    </cfRule>
    <cfRule type="containsText" dxfId="2532" priority="60" stopIfTrue="1" operator="containsText" text="leer">
      <formula>NOT(ISERROR(SEARCH("leer",H10)))</formula>
    </cfRule>
  </conditionalFormatting>
  <conditionalFormatting sqref="H10">
    <cfRule type="cellIs" dxfId="2531" priority="57" stopIfTrue="1" operator="equal">
      <formula>"-"</formula>
    </cfRule>
    <cfRule type="containsText" dxfId="2530" priority="58" stopIfTrue="1" operator="containsText" text="leer">
      <formula>NOT(ISERROR(SEARCH("leer",H10)))</formula>
    </cfRule>
  </conditionalFormatting>
  <conditionalFormatting sqref="H10">
    <cfRule type="cellIs" dxfId="2529" priority="55" stopIfTrue="1" operator="equal">
      <formula>"-"</formula>
    </cfRule>
    <cfRule type="containsText" dxfId="2528" priority="56" stopIfTrue="1" operator="containsText" text="leer">
      <formula>NOT(ISERROR(SEARCH("leer",H10)))</formula>
    </cfRule>
  </conditionalFormatting>
  <conditionalFormatting sqref="H10">
    <cfRule type="cellIs" dxfId="2527" priority="53" stopIfTrue="1" operator="equal">
      <formula>"-"</formula>
    </cfRule>
    <cfRule type="containsText" dxfId="2526" priority="54" stopIfTrue="1" operator="containsText" text="leer">
      <formula>NOT(ISERROR(SEARCH("leer",H10)))</formula>
    </cfRule>
  </conditionalFormatting>
  <conditionalFormatting sqref="H10">
    <cfRule type="cellIs" dxfId="2525" priority="51" stopIfTrue="1" operator="equal">
      <formula>"-"</formula>
    </cfRule>
    <cfRule type="containsText" dxfId="2524" priority="52" stopIfTrue="1" operator="containsText" text="leer">
      <formula>NOT(ISERROR(SEARCH("leer",H10)))</formula>
    </cfRule>
  </conditionalFormatting>
  <conditionalFormatting sqref="H10">
    <cfRule type="cellIs" dxfId="2523" priority="49" stopIfTrue="1" operator="equal">
      <formula>"-"</formula>
    </cfRule>
    <cfRule type="containsText" dxfId="2522" priority="50" stopIfTrue="1" operator="containsText" text="leer">
      <formula>NOT(ISERROR(SEARCH("leer",H10)))</formula>
    </cfRule>
  </conditionalFormatting>
  <conditionalFormatting sqref="H10">
    <cfRule type="cellIs" dxfId="2521" priority="47" stopIfTrue="1" operator="equal">
      <formula>"-"</formula>
    </cfRule>
    <cfRule type="containsText" dxfId="2520" priority="48" stopIfTrue="1" operator="containsText" text="leer">
      <formula>NOT(ISERROR(SEARCH("leer",H10)))</formula>
    </cfRule>
  </conditionalFormatting>
  <conditionalFormatting sqref="H10">
    <cfRule type="cellIs" dxfId="2519" priority="45" stopIfTrue="1" operator="equal">
      <formula>"-"</formula>
    </cfRule>
    <cfRule type="containsText" dxfId="2518" priority="46" stopIfTrue="1" operator="containsText" text="leer">
      <formula>NOT(ISERROR(SEARCH("leer",H10)))</formula>
    </cfRule>
  </conditionalFormatting>
  <conditionalFormatting sqref="H10">
    <cfRule type="cellIs" dxfId="2517" priority="43" stopIfTrue="1" operator="equal">
      <formula>"-"</formula>
    </cfRule>
    <cfRule type="containsText" dxfId="2516" priority="44" stopIfTrue="1" operator="containsText" text="leer">
      <formula>NOT(ISERROR(SEARCH("leer",H10)))</formula>
    </cfRule>
  </conditionalFormatting>
  <conditionalFormatting sqref="F9">
    <cfRule type="cellIs" dxfId="2515" priority="41" stopIfTrue="1" operator="equal">
      <formula>"-"</formula>
    </cfRule>
    <cfRule type="containsText" dxfId="2514" priority="42" stopIfTrue="1" operator="containsText" text="leer">
      <formula>NOT(ISERROR(SEARCH("leer",F9)))</formula>
    </cfRule>
  </conditionalFormatting>
  <conditionalFormatting sqref="F9">
    <cfRule type="cellIs" dxfId="2513" priority="39" stopIfTrue="1" operator="equal">
      <formula>"-"</formula>
    </cfRule>
    <cfRule type="containsText" dxfId="2512" priority="40" stopIfTrue="1" operator="containsText" text="leer">
      <formula>NOT(ISERROR(SEARCH("leer",F9)))</formula>
    </cfRule>
  </conditionalFormatting>
  <conditionalFormatting sqref="F9">
    <cfRule type="cellIs" dxfId="2511" priority="37" stopIfTrue="1" operator="equal">
      <formula>"-"</formula>
    </cfRule>
    <cfRule type="containsText" dxfId="2510" priority="38" stopIfTrue="1" operator="containsText" text="leer">
      <formula>NOT(ISERROR(SEARCH("leer",F9)))</formula>
    </cfRule>
  </conditionalFormatting>
  <conditionalFormatting sqref="F9">
    <cfRule type="cellIs" dxfId="2509" priority="35" stopIfTrue="1" operator="equal">
      <formula>"-"</formula>
    </cfRule>
    <cfRule type="containsText" dxfId="2508" priority="36" stopIfTrue="1" operator="containsText" text="leer">
      <formula>NOT(ISERROR(SEARCH("leer",F9)))</formula>
    </cfRule>
  </conditionalFormatting>
  <conditionalFormatting sqref="F9">
    <cfRule type="cellIs" dxfId="2507" priority="33" stopIfTrue="1" operator="equal">
      <formula>"-"</formula>
    </cfRule>
    <cfRule type="containsText" dxfId="2506" priority="34" stopIfTrue="1" operator="containsText" text="leer">
      <formula>NOT(ISERROR(SEARCH("leer",F9)))</formula>
    </cfRule>
  </conditionalFormatting>
  <conditionalFormatting sqref="F9">
    <cfRule type="cellIs" dxfId="2505" priority="31" stopIfTrue="1" operator="equal">
      <formula>"-"</formula>
    </cfRule>
    <cfRule type="containsText" dxfId="2504" priority="32" stopIfTrue="1" operator="containsText" text="leer">
      <formula>NOT(ISERROR(SEARCH("leer",F9)))</formula>
    </cfRule>
  </conditionalFormatting>
  <conditionalFormatting sqref="F9">
    <cfRule type="cellIs" dxfId="2503" priority="29" stopIfTrue="1" operator="equal">
      <formula>"-"</formula>
    </cfRule>
    <cfRule type="containsText" dxfId="2502" priority="30" stopIfTrue="1" operator="containsText" text="leer">
      <formula>NOT(ISERROR(SEARCH("leer",F9)))</formula>
    </cfRule>
  </conditionalFormatting>
  <conditionalFormatting sqref="F10">
    <cfRule type="cellIs" dxfId="2501" priority="27" stopIfTrue="1" operator="equal">
      <formula>"-"</formula>
    </cfRule>
    <cfRule type="containsText" dxfId="2500" priority="28" stopIfTrue="1" operator="containsText" text="leer">
      <formula>NOT(ISERROR(SEARCH("leer",F10)))</formula>
    </cfRule>
  </conditionalFormatting>
  <conditionalFormatting sqref="F10">
    <cfRule type="cellIs" dxfId="2499" priority="25" stopIfTrue="1" operator="equal">
      <formula>"-"</formula>
    </cfRule>
    <cfRule type="containsText" dxfId="2498" priority="26" stopIfTrue="1" operator="containsText" text="leer">
      <formula>NOT(ISERROR(SEARCH("leer",F10)))</formula>
    </cfRule>
  </conditionalFormatting>
  <conditionalFormatting sqref="F10">
    <cfRule type="cellIs" dxfId="2497" priority="23" stopIfTrue="1" operator="equal">
      <formula>"-"</formula>
    </cfRule>
    <cfRule type="containsText" dxfId="2496" priority="24" stopIfTrue="1" operator="containsText" text="leer">
      <formula>NOT(ISERROR(SEARCH("leer",F10)))</formula>
    </cfRule>
  </conditionalFormatting>
  <conditionalFormatting sqref="F10">
    <cfRule type="cellIs" dxfId="2495" priority="21" stopIfTrue="1" operator="equal">
      <formula>"-"</formula>
    </cfRule>
    <cfRule type="containsText" dxfId="2494" priority="22" stopIfTrue="1" operator="containsText" text="leer">
      <formula>NOT(ISERROR(SEARCH("leer",F10)))</formula>
    </cfRule>
  </conditionalFormatting>
  <conditionalFormatting sqref="F10">
    <cfRule type="cellIs" dxfId="2493" priority="19" stopIfTrue="1" operator="equal">
      <formula>"-"</formula>
    </cfRule>
    <cfRule type="containsText" dxfId="2492" priority="20" stopIfTrue="1" operator="containsText" text="leer">
      <formula>NOT(ISERROR(SEARCH("leer",F10)))</formula>
    </cfRule>
  </conditionalFormatting>
  <conditionalFormatting sqref="F10">
    <cfRule type="cellIs" dxfId="2491" priority="17" stopIfTrue="1" operator="equal">
      <formula>"-"</formula>
    </cfRule>
    <cfRule type="containsText" dxfId="2490" priority="18" stopIfTrue="1" operator="containsText" text="leer">
      <formula>NOT(ISERROR(SEARCH("leer",F10)))</formula>
    </cfRule>
  </conditionalFormatting>
  <conditionalFormatting sqref="F10">
    <cfRule type="cellIs" dxfId="2489" priority="15" stopIfTrue="1" operator="equal">
      <formula>"-"</formula>
    </cfRule>
    <cfRule type="containsText" dxfId="2488" priority="16" stopIfTrue="1" operator="containsText" text="leer">
      <formula>NOT(ISERROR(SEARCH("leer",F10)))</formula>
    </cfRule>
  </conditionalFormatting>
  <conditionalFormatting sqref="F10">
    <cfRule type="cellIs" dxfId="2487" priority="13" stopIfTrue="1" operator="equal">
      <formula>"-"</formula>
    </cfRule>
    <cfRule type="containsText" dxfId="2486" priority="14" stopIfTrue="1" operator="containsText" text="leer">
      <formula>NOT(ISERROR(SEARCH("leer",F10)))</formula>
    </cfRule>
  </conditionalFormatting>
  <conditionalFormatting sqref="F10">
    <cfRule type="cellIs" dxfId="2485" priority="11" stopIfTrue="1" operator="equal">
      <formula>"-"</formula>
    </cfRule>
    <cfRule type="containsText" dxfId="2484" priority="12" stopIfTrue="1" operator="containsText" text="leer">
      <formula>NOT(ISERROR(SEARCH("leer",F10)))</formula>
    </cfRule>
  </conditionalFormatting>
  <conditionalFormatting sqref="F10">
    <cfRule type="cellIs" dxfId="2483" priority="9" stopIfTrue="1" operator="equal">
      <formula>"-"</formula>
    </cfRule>
    <cfRule type="containsText" dxfId="2482" priority="10" stopIfTrue="1" operator="containsText" text="leer">
      <formula>NOT(ISERROR(SEARCH("leer",F10)))</formula>
    </cfRule>
  </conditionalFormatting>
  <conditionalFormatting sqref="F10">
    <cfRule type="cellIs" dxfId="2481" priority="7" stopIfTrue="1" operator="equal">
      <formula>"-"</formula>
    </cfRule>
    <cfRule type="containsText" dxfId="2480" priority="8" stopIfTrue="1" operator="containsText" text="leer">
      <formula>NOT(ISERROR(SEARCH("leer",F10)))</formula>
    </cfRule>
  </conditionalFormatting>
  <conditionalFormatting sqref="F10">
    <cfRule type="cellIs" dxfId="2479" priority="5" stopIfTrue="1" operator="equal">
      <formula>"-"</formula>
    </cfRule>
    <cfRule type="containsText" dxfId="2478" priority="6" stopIfTrue="1" operator="containsText" text="leer">
      <formula>NOT(ISERROR(SEARCH("leer",F10)))</formula>
    </cfRule>
  </conditionalFormatting>
  <conditionalFormatting sqref="F10">
    <cfRule type="cellIs" dxfId="2477" priority="3" stopIfTrue="1" operator="equal">
      <formula>"-"</formula>
    </cfRule>
    <cfRule type="containsText" dxfId="2476" priority="4" stopIfTrue="1" operator="containsText" text="leer">
      <formula>NOT(ISERROR(SEARCH("leer",F10)))</formula>
    </cfRule>
  </conditionalFormatting>
  <conditionalFormatting sqref="F10">
    <cfRule type="cellIs" dxfId="2475" priority="1" stopIfTrue="1" operator="equal">
      <formula>"-"</formula>
    </cfRule>
    <cfRule type="containsText" dxfId="2474" priority="2" stopIfTrue="1" operator="containsText" text="leer">
      <formula>NOT(ISERROR(SEARCH("leer",F10)))</formula>
    </cfRule>
  </conditionalFormatting>
  <hyperlinks>
    <hyperlink ref="A1" location="'Indice'!A1" display="zurück"/>
  </hyperlinks>
  <pageMargins left="0.79000000000000015" right="0.79000000000000015" top="0.98" bottom="0.98" header="0.51" footer="0.51"/>
  <pageSetup paperSize="9" scale="47" orientation="portrait"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58"/>
  <sheetViews>
    <sheetView showRuler="0" workbookViewId="0">
      <selection activeCell="E6" sqref="E6"/>
    </sheetView>
  </sheetViews>
  <sheetFormatPr baseColWidth="10" defaultColWidth="10.7109375" defaultRowHeight="12.75"/>
  <cols>
    <col min="1" max="1" width="41.42578125" style="5" customWidth="1"/>
    <col min="2" max="2" width="15.28515625" style="5" bestFit="1" customWidth="1"/>
    <col min="3" max="3" width="9.42578125" style="8" customWidth="1"/>
    <col min="4" max="4" width="12.28515625" style="8" customWidth="1"/>
    <col min="5" max="9" width="11.42578125" style="8" customWidth="1"/>
    <col min="10" max="10" width="10.7109375" style="8"/>
    <col min="11" max="16384" width="10.7109375" style="5"/>
  </cols>
  <sheetData>
    <row r="1" spans="1:14">
      <c r="A1" s="97" t="s">
        <v>930</v>
      </c>
      <c r="C1" s="5"/>
      <c r="D1" s="5"/>
      <c r="E1" s="5"/>
      <c r="F1" s="5"/>
      <c r="G1" s="5"/>
      <c r="H1" s="5"/>
      <c r="I1" s="5"/>
      <c r="J1" s="5"/>
    </row>
    <row r="2" spans="1:14">
      <c r="A2" s="97"/>
      <c r="C2" s="5"/>
      <c r="D2" s="5"/>
      <c r="E2" s="5"/>
      <c r="F2" s="5"/>
      <c r="G2" s="5"/>
      <c r="H2" s="5"/>
      <c r="I2" s="5"/>
      <c r="J2" s="5"/>
    </row>
    <row r="3" spans="1:14">
      <c r="A3" s="4" t="s">
        <v>931</v>
      </c>
      <c r="C3" t="s">
        <v>932</v>
      </c>
      <c r="D3" s="5" t="s">
        <v>933</v>
      </c>
      <c r="E3" s="24">
        <v>2013</v>
      </c>
      <c r="F3" s="24">
        <v>2012</v>
      </c>
      <c r="G3" s="24">
        <v>2011</v>
      </c>
      <c r="H3" s="24">
        <v>2010</v>
      </c>
      <c r="I3" s="24">
        <v>2009</v>
      </c>
      <c r="J3" s="24">
        <v>2008</v>
      </c>
      <c r="K3" s="24">
        <v>2007</v>
      </c>
      <c r="L3" s="24">
        <v>2006</v>
      </c>
      <c r="M3" s="24">
        <v>2005</v>
      </c>
      <c r="N3" s="24">
        <v>2004</v>
      </c>
    </row>
    <row r="4" spans="1:14">
      <c r="A4" s="4"/>
      <c r="I4" s="24"/>
      <c r="J4" s="24"/>
      <c r="K4" s="24"/>
      <c r="L4" s="24"/>
      <c r="M4" s="24"/>
      <c r="N4" s="8"/>
    </row>
    <row r="5" spans="1:14">
      <c r="A5" s="4" t="s">
        <v>934</v>
      </c>
      <c r="K5" s="8"/>
      <c r="L5" s="8"/>
      <c r="M5" s="8"/>
      <c r="N5" s="8"/>
    </row>
    <row r="6" spans="1:14">
      <c r="A6" s="5" t="s">
        <v>935</v>
      </c>
      <c r="B6" s="5" t="s">
        <v>936</v>
      </c>
      <c r="C6" s="8" t="s">
        <v>937</v>
      </c>
      <c r="D6" s="8" t="s">
        <v>938</v>
      </c>
      <c r="E6" s="231">
        <v>44105</v>
      </c>
      <c r="F6" s="231">
        <v>44605</v>
      </c>
      <c r="G6" s="178">
        <v>44348</v>
      </c>
      <c r="H6" s="178">
        <v>45129</v>
      </c>
      <c r="I6" s="272">
        <v>44803</v>
      </c>
      <c r="J6" s="178">
        <v>44178</v>
      </c>
      <c r="K6" s="178">
        <v>43447</v>
      </c>
      <c r="L6" s="178">
        <v>42178</v>
      </c>
      <c r="M6" s="178">
        <v>41073</v>
      </c>
      <c r="N6" s="178">
        <v>42284</v>
      </c>
    </row>
    <row r="7" spans="1:14">
      <c r="A7" s="168" t="s">
        <v>939</v>
      </c>
      <c r="B7" s="5" t="s">
        <v>940</v>
      </c>
      <c r="C7" s="8" t="s">
        <v>941</v>
      </c>
      <c r="D7" s="8" t="s">
        <v>942</v>
      </c>
      <c r="E7" s="231">
        <v>6779</v>
      </c>
      <c r="F7" s="231">
        <v>6621</v>
      </c>
      <c r="G7" s="178">
        <v>6645</v>
      </c>
      <c r="H7" s="178">
        <v>7255</v>
      </c>
      <c r="I7" s="272">
        <v>6986</v>
      </c>
      <c r="J7" s="178">
        <v>6276</v>
      </c>
      <c r="K7" s="178">
        <v>5513</v>
      </c>
      <c r="L7" s="178">
        <v>3379</v>
      </c>
      <c r="M7" s="178">
        <v>1347</v>
      </c>
      <c r="N7" s="178">
        <v>1158</v>
      </c>
    </row>
    <row r="8" spans="1:14">
      <c r="A8" s="16" t="s">
        <v>943</v>
      </c>
      <c r="B8" s="5" t="s">
        <v>944</v>
      </c>
      <c r="C8" s="8" t="s">
        <v>945</v>
      </c>
      <c r="D8" s="8" t="s">
        <v>946</v>
      </c>
      <c r="E8" s="8">
        <v>15.4</v>
      </c>
      <c r="F8" s="202">
        <v>14.8</v>
      </c>
      <c r="G8" s="71">
        <v>15</v>
      </c>
      <c r="H8" s="71">
        <v>16.100000000000001</v>
      </c>
      <c r="I8" s="63">
        <v>15.6</v>
      </c>
      <c r="J8" s="71">
        <v>14.2</v>
      </c>
      <c r="K8" s="71">
        <v>12.7</v>
      </c>
      <c r="L8" s="71">
        <v>8</v>
      </c>
      <c r="M8" s="71">
        <v>3.3</v>
      </c>
      <c r="N8" s="71">
        <v>2.7</v>
      </c>
    </row>
    <row r="9" spans="1:14">
      <c r="A9" s="16"/>
      <c r="F9" s="202"/>
      <c r="G9" s="71"/>
      <c r="H9" s="71"/>
      <c r="I9" s="63"/>
      <c r="J9" s="71"/>
      <c r="K9" s="71"/>
      <c r="L9" s="71"/>
      <c r="M9" s="71"/>
      <c r="N9" s="71"/>
    </row>
    <row r="10" spans="1:14">
      <c r="A10" s="5" t="s">
        <v>947</v>
      </c>
      <c r="B10" s="5" t="s">
        <v>948</v>
      </c>
      <c r="C10" s="8">
        <v>1</v>
      </c>
      <c r="D10" s="8" t="s">
        <v>949</v>
      </c>
      <c r="E10" s="20">
        <v>61593</v>
      </c>
      <c r="F10" s="20">
        <v>62058</v>
      </c>
      <c r="G10" s="215">
        <v>59612</v>
      </c>
      <c r="H10" s="215">
        <v>61428</v>
      </c>
      <c r="I10" s="308">
        <v>62090</v>
      </c>
      <c r="J10" s="215" t="s">
        <v>950</v>
      </c>
      <c r="K10" s="215" t="s">
        <v>951</v>
      </c>
      <c r="L10" s="215" t="s">
        <v>952</v>
      </c>
      <c r="M10" s="215" t="s">
        <v>953</v>
      </c>
      <c r="N10" s="215" t="s">
        <v>954</v>
      </c>
    </row>
    <row r="11" spans="1:14">
      <c r="A11" s="16" t="s">
        <v>955</v>
      </c>
      <c r="B11" s="5" t="s">
        <v>956</v>
      </c>
      <c r="C11" s="8">
        <v>1</v>
      </c>
      <c r="D11" s="8" t="s">
        <v>957</v>
      </c>
      <c r="E11" s="20">
        <v>7182</v>
      </c>
      <c r="F11" s="20">
        <v>7100</v>
      </c>
      <c r="G11" s="215">
        <v>7054</v>
      </c>
      <c r="H11" s="215">
        <v>7760</v>
      </c>
      <c r="I11" s="308">
        <v>8841</v>
      </c>
      <c r="J11" s="215" t="s">
        <v>958</v>
      </c>
      <c r="K11" s="215" t="s">
        <v>959</v>
      </c>
      <c r="L11" s="215" t="s">
        <v>960</v>
      </c>
      <c r="M11" s="215" t="s">
        <v>961</v>
      </c>
      <c r="N11" s="215" t="s">
        <v>962</v>
      </c>
    </row>
    <row r="12" spans="1:14">
      <c r="A12" s="16" t="s">
        <v>963</v>
      </c>
      <c r="B12" s="5" t="s">
        <v>964</v>
      </c>
      <c r="C12" s="8">
        <v>1</v>
      </c>
      <c r="D12" s="8" t="s">
        <v>965</v>
      </c>
      <c r="E12" s="40">
        <v>11.660415956358678</v>
      </c>
      <c r="F12" s="40">
        <v>11.440910116342776</v>
      </c>
      <c r="G12" s="40">
        <v>11.833187948735153</v>
      </c>
      <c r="H12" s="40">
        <v>12.63267565279677</v>
      </c>
      <c r="I12" s="306">
        <v>14.239007891770012</v>
      </c>
      <c r="J12" s="307" t="s">
        <v>966</v>
      </c>
      <c r="K12" s="307" t="s">
        <v>967</v>
      </c>
      <c r="L12" s="307" t="s">
        <v>968</v>
      </c>
      <c r="M12" s="307" t="s">
        <v>969</v>
      </c>
      <c r="N12" s="307" t="s">
        <v>970</v>
      </c>
    </row>
    <row r="13" spans="1:14">
      <c r="E13" s="20"/>
      <c r="F13" s="20"/>
      <c r="G13" s="20"/>
      <c r="H13" s="20"/>
      <c r="I13" s="308"/>
      <c r="J13" s="309"/>
      <c r="K13" s="309"/>
      <c r="L13" s="309"/>
      <c r="M13" s="309"/>
      <c r="N13" s="309"/>
    </row>
    <row r="14" spans="1:14">
      <c r="A14" s="4" t="s">
        <v>971</v>
      </c>
      <c r="E14" s="20"/>
      <c r="F14" s="20"/>
      <c r="G14" s="20"/>
      <c r="H14" s="20"/>
      <c r="I14" s="308"/>
      <c r="J14" s="309"/>
      <c r="K14" s="309"/>
      <c r="L14" s="309"/>
      <c r="M14" s="309"/>
      <c r="N14" s="309"/>
    </row>
    <row r="15" spans="1:14">
      <c r="E15" s="20"/>
      <c r="F15" s="20"/>
      <c r="G15" s="20"/>
      <c r="H15" s="20"/>
      <c r="I15" s="308"/>
      <c r="J15" s="309"/>
      <c r="K15" s="309"/>
      <c r="L15" s="309"/>
      <c r="M15" s="309"/>
      <c r="N15" s="309"/>
    </row>
    <row r="16" spans="1:14">
      <c r="A16" s="30" t="s">
        <v>972</v>
      </c>
      <c r="B16" s="30" t="s">
        <v>973</v>
      </c>
      <c r="C16" s="8" t="s">
        <v>974</v>
      </c>
      <c r="D16" s="8" t="s">
        <v>975</v>
      </c>
      <c r="E16" s="20">
        <v>44105</v>
      </c>
      <c r="F16" s="20">
        <v>44605</v>
      </c>
      <c r="G16" s="20">
        <v>44348</v>
      </c>
      <c r="H16" s="20">
        <v>45129</v>
      </c>
      <c r="I16" s="308">
        <v>44803</v>
      </c>
      <c r="J16" s="309" t="s">
        <v>976</v>
      </c>
      <c r="K16" s="309" t="s">
        <v>977</v>
      </c>
      <c r="L16" s="309" t="s">
        <v>978</v>
      </c>
      <c r="M16" s="309" t="s">
        <v>979</v>
      </c>
      <c r="N16" s="309" t="s">
        <v>980</v>
      </c>
    </row>
    <row r="17" spans="1:14">
      <c r="A17" s="168" t="s">
        <v>981</v>
      </c>
      <c r="B17" s="30" t="s">
        <v>982</v>
      </c>
      <c r="C17" s="8" t="s">
        <v>983</v>
      </c>
      <c r="D17" s="8" t="s">
        <v>984</v>
      </c>
      <c r="E17" s="20">
        <v>17212</v>
      </c>
      <c r="F17" s="20">
        <v>17912</v>
      </c>
      <c r="G17" s="20">
        <v>16908</v>
      </c>
      <c r="H17" s="20">
        <v>17092</v>
      </c>
      <c r="I17" s="308">
        <v>16996</v>
      </c>
      <c r="J17" s="309" t="s">
        <v>985</v>
      </c>
      <c r="K17" s="309" t="s">
        <v>986</v>
      </c>
      <c r="L17" s="309" t="s">
        <v>987</v>
      </c>
      <c r="M17" s="309" t="s">
        <v>988</v>
      </c>
      <c r="N17" s="309" t="s">
        <v>989</v>
      </c>
    </row>
    <row r="18" spans="1:14">
      <c r="A18" s="168" t="s">
        <v>990</v>
      </c>
      <c r="B18" s="30" t="s">
        <v>991</v>
      </c>
      <c r="C18" s="8" t="s">
        <v>992</v>
      </c>
      <c r="D18" s="8" t="s">
        <v>993</v>
      </c>
      <c r="E18" s="20">
        <v>6798</v>
      </c>
      <c r="F18" s="20">
        <v>6502</v>
      </c>
      <c r="G18" s="20">
        <v>6407</v>
      </c>
      <c r="H18" s="20">
        <v>6992</v>
      </c>
      <c r="I18" s="308">
        <v>6878</v>
      </c>
      <c r="J18" s="309" t="s">
        <v>994</v>
      </c>
      <c r="K18" s="309" t="s">
        <v>995</v>
      </c>
      <c r="L18" s="309" t="s">
        <v>996</v>
      </c>
      <c r="M18" s="309" t="s">
        <v>997</v>
      </c>
      <c r="N18" s="309" t="s">
        <v>998</v>
      </c>
    </row>
    <row r="19" spans="1:14">
      <c r="A19" s="168" t="s">
        <v>999</v>
      </c>
      <c r="B19" s="30" t="s">
        <v>1000</v>
      </c>
      <c r="C19" s="8" t="s">
        <v>1001</v>
      </c>
      <c r="D19" s="8" t="s">
        <v>1002</v>
      </c>
      <c r="E19" s="20">
        <v>6591</v>
      </c>
      <c r="F19" s="20">
        <v>6724</v>
      </c>
      <c r="G19" s="20">
        <v>6827</v>
      </c>
      <c r="H19" s="20">
        <v>6928</v>
      </c>
      <c r="I19" s="308">
        <v>7091</v>
      </c>
      <c r="J19" s="309" t="s">
        <v>1003</v>
      </c>
      <c r="K19" s="309" t="s">
        <v>1004</v>
      </c>
      <c r="L19" s="309" t="s">
        <v>1005</v>
      </c>
      <c r="M19" s="309" t="s">
        <v>1006</v>
      </c>
      <c r="N19" s="309" t="s">
        <v>1007</v>
      </c>
    </row>
    <row r="20" spans="1:14">
      <c r="A20" s="168" t="s">
        <v>1008</v>
      </c>
      <c r="B20" s="30" t="s">
        <v>1009</v>
      </c>
      <c r="C20" s="8" t="s">
        <v>1010</v>
      </c>
      <c r="D20" s="8" t="s">
        <v>1011</v>
      </c>
      <c r="E20" s="20">
        <v>5426</v>
      </c>
      <c r="F20" s="20">
        <v>5520</v>
      </c>
      <c r="G20" s="20">
        <v>5345</v>
      </c>
      <c r="H20" s="20">
        <v>5319</v>
      </c>
      <c r="I20" s="308">
        <v>5489</v>
      </c>
      <c r="J20" s="309" t="s">
        <v>1012</v>
      </c>
      <c r="K20" s="309" t="s">
        <v>1013</v>
      </c>
      <c r="L20" s="309" t="s">
        <v>1014</v>
      </c>
      <c r="M20" s="309" t="s">
        <v>1015</v>
      </c>
      <c r="N20" s="309" t="s">
        <v>1016</v>
      </c>
    </row>
    <row r="21" spans="1:14">
      <c r="A21" s="168" t="s">
        <v>1017</v>
      </c>
      <c r="B21" s="30" t="s">
        <v>1018</v>
      </c>
      <c r="C21" s="8" t="s">
        <v>1019</v>
      </c>
      <c r="D21" s="8" t="s">
        <v>1020</v>
      </c>
      <c r="E21" s="20">
        <v>3439</v>
      </c>
      <c r="F21" s="20">
        <v>3479</v>
      </c>
      <c r="G21" s="20">
        <v>3425</v>
      </c>
      <c r="H21" s="20">
        <v>3265</v>
      </c>
      <c r="I21" s="308">
        <v>3042</v>
      </c>
      <c r="J21" s="309" t="s">
        <v>1021</v>
      </c>
      <c r="K21" s="309" t="s">
        <v>1022</v>
      </c>
      <c r="L21" s="309" t="s">
        <v>1023</v>
      </c>
      <c r="M21" s="309" t="s">
        <v>1024</v>
      </c>
      <c r="N21" s="309" t="s">
        <v>1025</v>
      </c>
    </row>
    <row r="22" spans="1:14">
      <c r="A22" s="168" t="s">
        <v>1026</v>
      </c>
      <c r="B22" s="30" t="s">
        <v>1027</v>
      </c>
      <c r="C22" s="8" t="s">
        <v>1028</v>
      </c>
      <c r="D22" s="8" t="s">
        <v>1029</v>
      </c>
      <c r="E22" s="20">
        <v>2487</v>
      </c>
      <c r="F22" s="20">
        <v>2305</v>
      </c>
      <c r="G22" s="20">
        <v>2067</v>
      </c>
      <c r="H22" s="20">
        <v>2012</v>
      </c>
      <c r="I22" s="308">
        <v>1736</v>
      </c>
      <c r="J22" s="309" t="s">
        <v>1030</v>
      </c>
      <c r="K22" s="309" t="s">
        <v>1031</v>
      </c>
      <c r="L22" s="309" t="s">
        <v>1032</v>
      </c>
      <c r="M22" s="309" t="s">
        <v>1033</v>
      </c>
      <c r="N22" s="309" t="s">
        <v>1034</v>
      </c>
    </row>
    <row r="23" spans="1:14">
      <c r="A23" s="168" t="s">
        <v>1035</v>
      </c>
      <c r="B23" s="30" t="s">
        <v>1036</v>
      </c>
      <c r="C23" s="8" t="s">
        <v>1037</v>
      </c>
      <c r="D23" s="8" t="s">
        <v>1038</v>
      </c>
      <c r="E23" s="20">
        <v>2152</v>
      </c>
      <c r="F23" s="20">
        <v>2163</v>
      </c>
      <c r="G23" s="20">
        <v>3369</v>
      </c>
      <c r="H23" s="20">
        <v>3521</v>
      </c>
      <c r="I23" s="308">
        <v>3571</v>
      </c>
      <c r="J23" s="309" t="s">
        <v>1039</v>
      </c>
      <c r="K23" s="309" t="s">
        <v>1040</v>
      </c>
      <c r="L23" s="309" t="s">
        <v>1041</v>
      </c>
      <c r="M23" s="309" t="s">
        <v>1042</v>
      </c>
      <c r="N23" s="309" t="s">
        <v>1043</v>
      </c>
    </row>
    <row r="24" spans="1:14">
      <c r="E24" s="20"/>
      <c r="F24" s="20"/>
      <c r="G24" s="20"/>
      <c r="H24" s="20"/>
      <c r="I24" s="308"/>
      <c r="J24" s="309"/>
      <c r="K24" s="309"/>
      <c r="L24" s="309"/>
      <c r="M24" s="309"/>
      <c r="N24" s="309"/>
    </row>
    <row r="25" spans="1:14">
      <c r="A25" s="30" t="s">
        <v>1044</v>
      </c>
      <c r="B25" s="30" t="s">
        <v>1045</v>
      </c>
      <c r="C25" s="8">
        <v>1</v>
      </c>
      <c r="D25" s="8" t="s">
        <v>1046</v>
      </c>
      <c r="E25" s="20">
        <v>61593</v>
      </c>
      <c r="F25" s="20">
        <v>62058</v>
      </c>
      <c r="G25" s="20">
        <v>59612</v>
      </c>
      <c r="H25" s="20">
        <v>61428</v>
      </c>
      <c r="I25" s="308">
        <v>62090</v>
      </c>
      <c r="J25" s="309" t="s">
        <v>1047</v>
      </c>
      <c r="K25" s="309" t="s">
        <v>1048</v>
      </c>
      <c r="L25" s="309" t="s">
        <v>1049</v>
      </c>
      <c r="M25" s="309" t="s">
        <v>1050</v>
      </c>
      <c r="N25" s="309" t="s">
        <v>1051</v>
      </c>
    </row>
    <row r="26" spans="1:14">
      <c r="A26" s="168" t="s">
        <v>1052</v>
      </c>
      <c r="B26" s="30" t="s">
        <v>1053</v>
      </c>
      <c r="C26" s="8">
        <v>1</v>
      </c>
      <c r="D26" s="8" t="s">
        <v>1054</v>
      </c>
      <c r="E26" s="20">
        <v>29036</v>
      </c>
      <c r="F26" s="20">
        <v>29492</v>
      </c>
      <c r="G26" s="20">
        <v>26177</v>
      </c>
      <c r="H26" s="20">
        <v>27039</v>
      </c>
      <c r="I26" s="308">
        <v>25645</v>
      </c>
      <c r="J26" s="309" t="s">
        <v>1055</v>
      </c>
      <c r="K26" s="309" t="s">
        <v>1056</v>
      </c>
      <c r="L26" s="309" t="s">
        <v>1057</v>
      </c>
      <c r="M26" s="309" t="s">
        <v>1058</v>
      </c>
      <c r="N26" s="309" t="s">
        <v>1059</v>
      </c>
    </row>
    <row r="27" spans="1:14">
      <c r="A27" s="168" t="s">
        <v>1060</v>
      </c>
      <c r="B27" s="30" t="s">
        <v>1061</v>
      </c>
      <c r="C27" s="8">
        <v>1</v>
      </c>
      <c r="D27" s="8" t="s">
        <v>1062</v>
      </c>
      <c r="E27" s="20">
        <v>7252</v>
      </c>
      <c r="F27" s="20">
        <v>7014</v>
      </c>
      <c r="G27" s="20">
        <v>6861</v>
      </c>
      <c r="H27" s="20">
        <v>7534</v>
      </c>
      <c r="I27" s="308">
        <v>7623</v>
      </c>
      <c r="J27" s="309" t="s">
        <v>1063</v>
      </c>
      <c r="K27" s="309" t="s">
        <v>1064</v>
      </c>
      <c r="L27" s="309" t="s">
        <v>1065</v>
      </c>
      <c r="M27" s="309" t="s">
        <v>1066</v>
      </c>
      <c r="N27" s="309" t="s">
        <v>1067</v>
      </c>
    </row>
    <row r="28" spans="1:14">
      <c r="A28" s="168" t="s">
        <v>1068</v>
      </c>
      <c r="B28" s="30" t="s">
        <v>1069</v>
      </c>
      <c r="C28" s="8">
        <v>1</v>
      </c>
      <c r="D28" s="8" t="s">
        <v>1070</v>
      </c>
      <c r="E28" s="20">
        <v>9433</v>
      </c>
      <c r="F28" s="20">
        <v>9726</v>
      </c>
      <c r="G28" s="20">
        <v>9960</v>
      </c>
      <c r="H28" s="20">
        <v>10177</v>
      </c>
      <c r="I28" s="308">
        <v>10770</v>
      </c>
      <c r="J28" s="309" t="s">
        <v>1071</v>
      </c>
      <c r="K28" s="309" t="s">
        <v>1072</v>
      </c>
      <c r="L28" s="309" t="s">
        <v>1073</v>
      </c>
      <c r="M28" s="309" t="s">
        <v>1074</v>
      </c>
      <c r="N28" s="309" t="s">
        <v>1075</v>
      </c>
    </row>
    <row r="29" spans="1:14">
      <c r="A29" s="168" t="s">
        <v>1076</v>
      </c>
      <c r="B29" s="30" t="s">
        <v>1077</v>
      </c>
      <c r="C29" s="8">
        <v>1</v>
      </c>
      <c r="D29" s="8" t="s">
        <v>1078</v>
      </c>
      <c r="E29" s="20">
        <v>6058</v>
      </c>
      <c r="F29" s="20">
        <v>6146</v>
      </c>
      <c r="G29" s="20">
        <v>5938</v>
      </c>
      <c r="H29" s="20">
        <v>5890</v>
      </c>
      <c r="I29" s="308">
        <v>6162</v>
      </c>
      <c r="J29" s="309" t="s">
        <v>1079</v>
      </c>
      <c r="K29" s="309" t="s">
        <v>1080</v>
      </c>
      <c r="L29" s="309" t="s">
        <v>1081</v>
      </c>
      <c r="M29" s="309" t="s">
        <v>1082</v>
      </c>
      <c r="N29" s="309" t="s">
        <v>1083</v>
      </c>
    </row>
    <row r="30" spans="1:14">
      <c r="A30" s="168" t="s">
        <v>1084</v>
      </c>
      <c r="B30" s="30" t="s">
        <v>1085</v>
      </c>
      <c r="C30" s="8">
        <v>1</v>
      </c>
      <c r="D30" s="8" t="s">
        <v>1086</v>
      </c>
      <c r="E30" s="20">
        <v>3938</v>
      </c>
      <c r="F30" s="20">
        <v>3983</v>
      </c>
      <c r="G30" s="20">
        <v>3920</v>
      </c>
      <c r="H30" s="20">
        <v>3732</v>
      </c>
      <c r="I30" s="308">
        <v>3478</v>
      </c>
      <c r="J30" s="309" t="s">
        <v>1087</v>
      </c>
      <c r="K30" s="309" t="s">
        <v>1088</v>
      </c>
      <c r="L30" s="309" t="s">
        <v>1089</v>
      </c>
      <c r="M30" s="309" t="s">
        <v>1090</v>
      </c>
      <c r="N30" s="309" t="s">
        <v>1091</v>
      </c>
    </row>
    <row r="31" spans="1:14">
      <c r="A31" s="168" t="s">
        <v>1092</v>
      </c>
      <c r="B31" s="30" t="s">
        <v>1093</v>
      </c>
      <c r="C31" s="8">
        <v>1</v>
      </c>
      <c r="D31" s="8" t="s">
        <v>1094</v>
      </c>
      <c r="E31" s="20">
        <v>2914</v>
      </c>
      <c r="F31" s="20">
        <v>2710</v>
      </c>
      <c r="G31" s="20">
        <v>2408</v>
      </c>
      <c r="H31" s="20">
        <v>2353</v>
      </c>
      <c r="I31" s="308">
        <v>2079</v>
      </c>
      <c r="J31" s="309" t="s">
        <v>1095</v>
      </c>
      <c r="K31" s="309" t="s">
        <v>1096</v>
      </c>
      <c r="L31" s="309" t="s">
        <v>1097</v>
      </c>
      <c r="M31" s="309" t="s">
        <v>1098</v>
      </c>
      <c r="N31" s="309" t="s">
        <v>1099</v>
      </c>
    </row>
    <row r="32" spans="1:14">
      <c r="A32" s="168" t="s">
        <v>2775</v>
      </c>
      <c r="B32" s="30" t="s">
        <v>1100</v>
      </c>
      <c r="C32" s="8">
        <v>1</v>
      </c>
      <c r="D32" s="8" t="s">
        <v>1101</v>
      </c>
      <c r="E32" s="20">
        <v>2962</v>
      </c>
      <c r="F32" s="20">
        <v>2987</v>
      </c>
      <c r="G32" s="20">
        <v>4348</v>
      </c>
      <c r="H32" s="20">
        <v>4703</v>
      </c>
      <c r="I32" s="308">
        <v>6333</v>
      </c>
      <c r="J32" s="309" t="s">
        <v>1102</v>
      </c>
      <c r="K32" s="309" t="s">
        <v>1103</v>
      </c>
      <c r="L32" s="309" t="s">
        <v>1104</v>
      </c>
      <c r="M32" s="309" t="s">
        <v>1105</v>
      </c>
      <c r="N32" s="309" t="s">
        <v>1106</v>
      </c>
    </row>
    <row r="33" spans="1:14">
      <c r="I33" s="63"/>
      <c r="J33" s="18"/>
      <c r="K33" s="111"/>
      <c r="L33" s="111"/>
      <c r="M33" s="111"/>
      <c r="N33" s="111"/>
    </row>
    <row r="34" spans="1:14">
      <c r="I34" s="63"/>
      <c r="J34" s="18"/>
      <c r="K34" s="111"/>
      <c r="L34" s="111"/>
      <c r="M34" s="111"/>
      <c r="N34" s="111"/>
    </row>
    <row r="35" spans="1:14">
      <c r="A35" s="11" t="s">
        <v>1107</v>
      </c>
      <c r="C35" s="8">
        <v>4</v>
      </c>
      <c r="I35" s="63"/>
      <c r="J35" s="18"/>
      <c r="K35" s="18"/>
      <c r="L35" s="18"/>
      <c r="M35" s="18"/>
      <c r="N35" s="18"/>
    </row>
    <row r="36" spans="1:14">
      <c r="A36" s="227" t="s">
        <v>1108</v>
      </c>
      <c r="B36" s="5" t="s">
        <v>1109</v>
      </c>
      <c r="C36" s="8" t="s">
        <v>1110</v>
      </c>
      <c r="D36" s="8" t="s">
        <v>1111</v>
      </c>
      <c r="E36" s="20">
        <v>32280.416666666668</v>
      </c>
      <c r="F36" s="231">
        <v>32821</v>
      </c>
      <c r="G36" s="178">
        <v>33363.916666666664</v>
      </c>
      <c r="H36" s="178">
        <v>32837.25</v>
      </c>
      <c r="I36" s="267" t="s">
        <v>1112</v>
      </c>
      <c r="J36" s="267" t="s">
        <v>1113</v>
      </c>
      <c r="K36" s="267" t="s">
        <v>1114</v>
      </c>
      <c r="L36" s="267" t="s">
        <v>1115</v>
      </c>
      <c r="M36" s="267" t="s">
        <v>1116</v>
      </c>
      <c r="N36" s="267" t="s">
        <v>1117</v>
      </c>
    </row>
    <row r="37" spans="1:14">
      <c r="A37" s="228" t="s">
        <v>1118</v>
      </c>
      <c r="B37" s="5" t="s">
        <v>1119</v>
      </c>
      <c r="C37" s="8" t="s">
        <v>1120</v>
      </c>
      <c r="D37" s="8" t="s">
        <v>1121</v>
      </c>
      <c r="E37" s="20">
        <v>23518.666666666668</v>
      </c>
      <c r="F37" s="231">
        <v>23707</v>
      </c>
      <c r="G37" s="178">
        <v>24204.75</v>
      </c>
      <c r="H37" s="178">
        <v>23500.416666666668</v>
      </c>
      <c r="I37" s="267" t="s">
        <v>1122</v>
      </c>
      <c r="J37" s="267" t="s">
        <v>1123</v>
      </c>
      <c r="K37" s="267" t="s">
        <v>1124</v>
      </c>
      <c r="L37" s="267" t="s">
        <v>1125</v>
      </c>
      <c r="M37" s="267" t="s">
        <v>1126</v>
      </c>
      <c r="N37" s="267" t="s">
        <v>1127</v>
      </c>
    </row>
    <row r="38" spans="1:14">
      <c r="A38" s="228" t="s">
        <v>1128</v>
      </c>
      <c r="B38" s="5" t="s">
        <v>1129</v>
      </c>
      <c r="C38" s="8" t="s">
        <v>1130</v>
      </c>
      <c r="D38" s="8" t="s">
        <v>1131</v>
      </c>
      <c r="E38" s="20">
        <v>3551.1666666666665</v>
      </c>
      <c r="F38" s="231">
        <v>3656</v>
      </c>
      <c r="G38" s="178">
        <v>3720.6666666666665</v>
      </c>
      <c r="H38" s="178">
        <v>3850</v>
      </c>
      <c r="I38" s="267" t="s">
        <v>1132</v>
      </c>
      <c r="J38" s="267" t="s">
        <v>1133</v>
      </c>
      <c r="K38" s="267" t="s">
        <v>1134</v>
      </c>
      <c r="L38" s="267" t="s">
        <v>1135</v>
      </c>
      <c r="M38" s="267" t="s">
        <v>1136</v>
      </c>
      <c r="N38" s="267" t="s">
        <v>1137</v>
      </c>
    </row>
    <row r="39" spans="1:14">
      <c r="A39" s="228" t="s">
        <v>1138</v>
      </c>
      <c r="B39" s="5" t="s">
        <v>1139</v>
      </c>
      <c r="C39" s="8" t="s">
        <v>1140</v>
      </c>
      <c r="D39" s="8" t="s">
        <v>1141</v>
      </c>
      <c r="E39" s="20">
        <v>961</v>
      </c>
      <c r="F39" s="231">
        <v>998</v>
      </c>
      <c r="G39" s="178">
        <v>1034.3333333333333</v>
      </c>
      <c r="H39" s="178">
        <v>1021.0833333333334</v>
      </c>
      <c r="I39" s="267" t="s">
        <v>1142</v>
      </c>
      <c r="J39" s="267" t="s">
        <v>1143</v>
      </c>
      <c r="K39" s="267" t="s">
        <v>1144</v>
      </c>
      <c r="L39" s="267" t="s">
        <v>1145</v>
      </c>
      <c r="M39" s="267" t="s">
        <v>1146</v>
      </c>
      <c r="N39" s="267" t="s">
        <v>1147</v>
      </c>
    </row>
    <row r="40" spans="1:14">
      <c r="A40" s="228" t="s">
        <v>1148</v>
      </c>
      <c r="B40" s="5" t="s">
        <v>1149</v>
      </c>
      <c r="C40" s="8" t="s">
        <v>1150</v>
      </c>
      <c r="D40" s="8" t="s">
        <v>1151</v>
      </c>
      <c r="E40" s="20">
        <v>1517.75</v>
      </c>
      <c r="F40" s="231">
        <v>1549</v>
      </c>
      <c r="G40" s="178">
        <v>1423.75</v>
      </c>
      <c r="H40" s="178">
        <v>1379.1666666666667</v>
      </c>
      <c r="I40" s="267" t="s">
        <v>1152</v>
      </c>
      <c r="J40" s="267" t="s">
        <v>1153</v>
      </c>
      <c r="K40" s="267" t="s">
        <v>1154</v>
      </c>
      <c r="L40" s="267" t="s">
        <v>1155</v>
      </c>
      <c r="M40" s="267" t="s">
        <v>1156</v>
      </c>
      <c r="N40" s="267" t="s">
        <v>1157</v>
      </c>
    </row>
    <row r="41" spans="1:14">
      <c r="A41" s="228" t="s">
        <v>1158</v>
      </c>
      <c r="B41" s="5" t="s">
        <v>1159</v>
      </c>
      <c r="C41" s="8" t="s">
        <v>1160</v>
      </c>
      <c r="D41" s="8" t="s">
        <v>1161</v>
      </c>
      <c r="E41" s="20">
        <v>836</v>
      </c>
      <c r="F41" s="231">
        <v>963</v>
      </c>
      <c r="G41" s="178">
        <v>1049.1666666666667</v>
      </c>
      <c r="H41" s="178">
        <v>1108.4166666666667</v>
      </c>
      <c r="I41" s="267" t="s">
        <v>1162</v>
      </c>
      <c r="J41" s="267" t="s">
        <v>1163</v>
      </c>
      <c r="K41" s="267" t="s">
        <v>1164</v>
      </c>
      <c r="L41" s="267" t="s">
        <v>1165</v>
      </c>
      <c r="M41" s="267" t="s">
        <v>1166</v>
      </c>
      <c r="N41" s="267" t="s">
        <v>1167</v>
      </c>
    </row>
    <row r="42" spans="1:14">
      <c r="A42" s="228" t="s">
        <v>2775</v>
      </c>
      <c r="B42" s="5" t="s">
        <v>1168</v>
      </c>
      <c r="C42" s="8" t="s">
        <v>1169</v>
      </c>
      <c r="D42" s="8" t="s">
        <v>1170</v>
      </c>
      <c r="E42" s="20">
        <v>1895.8333333333335</v>
      </c>
      <c r="F42" s="231">
        <v>1949</v>
      </c>
      <c r="G42" s="178">
        <v>1931.2499999999964</v>
      </c>
      <c r="H42" s="178">
        <v>1978.1666666666642</v>
      </c>
      <c r="I42" s="267" t="s">
        <v>1171</v>
      </c>
      <c r="J42" s="267" t="s">
        <v>1172</v>
      </c>
      <c r="K42" s="267" t="s">
        <v>1173</v>
      </c>
      <c r="L42" s="267" t="s">
        <v>1174</v>
      </c>
      <c r="M42" s="267" t="s">
        <v>1175</v>
      </c>
      <c r="N42" s="267" t="s">
        <v>1176</v>
      </c>
    </row>
    <row r="43" spans="1:14">
      <c r="A43" s="227" t="s">
        <v>1177</v>
      </c>
      <c r="B43" s="5" t="s">
        <v>1178</v>
      </c>
      <c r="C43" s="8" t="s">
        <v>1179</v>
      </c>
      <c r="D43" s="8" t="s">
        <v>1180</v>
      </c>
      <c r="E43" s="20">
        <v>10018.25</v>
      </c>
      <c r="F43" s="231">
        <v>10345</v>
      </c>
      <c r="G43" s="178">
        <v>10546.583333333334</v>
      </c>
      <c r="H43" s="178">
        <v>10629</v>
      </c>
      <c r="I43" s="267" t="s">
        <v>1181</v>
      </c>
      <c r="J43" s="267" t="s">
        <v>1182</v>
      </c>
      <c r="K43" s="267" t="s">
        <v>1183</v>
      </c>
      <c r="L43" s="267" t="s">
        <v>1184</v>
      </c>
      <c r="M43" s="267" t="s">
        <v>1185</v>
      </c>
      <c r="N43" s="267" t="s">
        <v>1186</v>
      </c>
    </row>
    <row r="44" spans="1:14">
      <c r="A44" s="228" t="s">
        <v>1187</v>
      </c>
      <c r="B44" s="5" t="s">
        <v>1188</v>
      </c>
      <c r="C44" s="8" t="s">
        <v>1189</v>
      </c>
      <c r="D44" s="8" t="s">
        <v>1190</v>
      </c>
      <c r="E44" s="20">
        <v>8818.6666666666661</v>
      </c>
      <c r="F44" s="231">
        <v>9119</v>
      </c>
      <c r="G44" s="178">
        <v>9320.1666666666661</v>
      </c>
      <c r="H44" s="178">
        <v>9459</v>
      </c>
      <c r="I44" s="267" t="s">
        <v>1191</v>
      </c>
      <c r="J44" s="267" t="s">
        <v>1192</v>
      </c>
      <c r="K44" s="267" t="s">
        <v>1193</v>
      </c>
      <c r="L44" s="267" t="s">
        <v>1194</v>
      </c>
      <c r="M44" s="267" t="s">
        <v>1195</v>
      </c>
      <c r="N44" s="267" t="s">
        <v>1196</v>
      </c>
    </row>
    <row r="45" spans="1:14">
      <c r="A45" s="228" t="s">
        <v>1197</v>
      </c>
      <c r="B45" s="5" t="s">
        <v>1198</v>
      </c>
      <c r="C45" s="8" t="s">
        <v>1199</v>
      </c>
      <c r="D45" s="8" t="s">
        <v>1200</v>
      </c>
      <c r="E45" s="20">
        <v>1199.5833333333335</v>
      </c>
      <c r="F45" s="231">
        <v>1226</v>
      </c>
      <c r="G45" s="178">
        <v>1226.4166666666667</v>
      </c>
      <c r="H45" s="178">
        <v>1170</v>
      </c>
      <c r="I45" s="267" t="s">
        <v>1201</v>
      </c>
      <c r="J45" s="267" t="s">
        <v>1202</v>
      </c>
      <c r="K45" s="267" t="s">
        <v>1203</v>
      </c>
      <c r="L45" s="267" t="s">
        <v>1204</v>
      </c>
      <c r="M45" s="267" t="s">
        <v>1205</v>
      </c>
      <c r="N45" s="267" t="s">
        <v>1206</v>
      </c>
    </row>
    <row r="46" spans="1:14">
      <c r="A46" s="227" t="s">
        <v>1207</v>
      </c>
      <c r="B46" s="5" t="s">
        <v>1208</v>
      </c>
      <c r="C46" s="8" t="s">
        <v>1209</v>
      </c>
      <c r="D46" s="8" t="s">
        <v>1210</v>
      </c>
      <c r="E46" s="20">
        <v>1262.0833333333333</v>
      </c>
      <c r="F46" s="231">
        <v>1255</v>
      </c>
      <c r="G46" s="214">
        <v>1203.8333333333333</v>
      </c>
      <c r="H46" s="178">
        <v>1114.5833333333333</v>
      </c>
      <c r="I46" s="267" t="s">
        <v>1211</v>
      </c>
      <c r="J46" s="267" t="s">
        <v>1212</v>
      </c>
      <c r="K46" s="267" t="s">
        <v>1213</v>
      </c>
      <c r="L46" s="267" t="s">
        <v>1214</v>
      </c>
      <c r="M46" s="267" t="s">
        <v>1215</v>
      </c>
      <c r="N46" s="267" t="s">
        <v>1216</v>
      </c>
    </row>
    <row r="47" spans="1:14">
      <c r="A47" s="227" t="s">
        <v>1217</v>
      </c>
      <c r="B47" s="5" t="s">
        <v>1218</v>
      </c>
      <c r="C47" s="8" t="s">
        <v>1219</v>
      </c>
      <c r="D47" s="8" t="s">
        <v>1220</v>
      </c>
      <c r="E47" s="20">
        <v>1515.9166666666667</v>
      </c>
      <c r="F47" s="231">
        <v>1486</v>
      </c>
      <c r="G47" s="178">
        <v>1476.5</v>
      </c>
      <c r="H47" s="178">
        <v>1467.9166666666667</v>
      </c>
      <c r="I47" s="267" t="s">
        <v>1221</v>
      </c>
      <c r="J47" s="267" t="s">
        <v>1222</v>
      </c>
      <c r="K47" s="267" t="s">
        <v>1223</v>
      </c>
      <c r="L47" s="267" t="s">
        <v>1224</v>
      </c>
      <c r="M47" s="267" t="s">
        <v>1225</v>
      </c>
      <c r="N47" s="267" t="s">
        <v>1226</v>
      </c>
    </row>
    <row r="48" spans="1:14">
      <c r="A48" s="227" t="s">
        <v>1227</v>
      </c>
      <c r="B48" s="5" t="s">
        <v>1228</v>
      </c>
      <c r="C48" s="8" t="s">
        <v>1229</v>
      </c>
      <c r="D48" s="8" t="s">
        <v>1230</v>
      </c>
      <c r="E48" s="20">
        <v>1999.5803030303059</v>
      </c>
      <c r="F48" s="231">
        <v>2031</v>
      </c>
      <c r="G48" s="178">
        <v>2080.9166666666665</v>
      </c>
      <c r="H48" s="178">
        <v>2356.75</v>
      </c>
      <c r="I48" s="267" t="s">
        <v>1231</v>
      </c>
      <c r="J48" s="267" t="s">
        <v>1232</v>
      </c>
      <c r="K48" s="267" t="s">
        <v>1233</v>
      </c>
      <c r="L48" s="267" t="s">
        <v>1234</v>
      </c>
      <c r="M48" s="267" t="s">
        <v>1235</v>
      </c>
      <c r="N48" s="267" t="s">
        <v>1236</v>
      </c>
    </row>
    <row r="49" spans="1:14" ht="25.5">
      <c r="A49" s="228" t="s">
        <v>1237</v>
      </c>
      <c r="B49" s="5" t="s">
        <v>1238</v>
      </c>
      <c r="C49" s="8" t="s">
        <v>1239</v>
      </c>
      <c r="D49" s="8" t="s">
        <v>1240</v>
      </c>
      <c r="E49" s="20">
        <v>1597.4666666666701</v>
      </c>
      <c r="F49" s="231">
        <v>1613</v>
      </c>
      <c r="G49" s="178">
        <v>1655.0833333333335</v>
      </c>
      <c r="H49" s="178">
        <v>1917.9166666666667</v>
      </c>
      <c r="I49" s="267" t="s">
        <v>1241</v>
      </c>
      <c r="J49" s="267" t="s">
        <v>1242</v>
      </c>
      <c r="K49" s="267" t="s">
        <v>1243</v>
      </c>
      <c r="L49" s="267" t="s">
        <v>1244</v>
      </c>
      <c r="M49" s="267" t="s">
        <v>1245</v>
      </c>
      <c r="N49" s="267" t="s">
        <v>1246</v>
      </c>
    </row>
    <row r="50" spans="1:14">
      <c r="A50" s="228" t="s">
        <v>1247</v>
      </c>
      <c r="B50" s="5" t="s">
        <v>1248</v>
      </c>
      <c r="C50" s="8" t="s">
        <v>1249</v>
      </c>
      <c r="D50" s="8" t="s">
        <v>1250</v>
      </c>
      <c r="E50" s="20">
        <v>403</v>
      </c>
      <c r="F50" s="231">
        <v>418</v>
      </c>
      <c r="G50" s="178">
        <v>425.83333333333337</v>
      </c>
      <c r="H50" s="178">
        <v>438.83333333333337</v>
      </c>
      <c r="I50" s="267" t="s">
        <v>1251</v>
      </c>
      <c r="J50" s="267" t="s">
        <v>1252</v>
      </c>
      <c r="K50" s="267" t="s">
        <v>1253</v>
      </c>
      <c r="L50" s="267" t="s">
        <v>1254</v>
      </c>
      <c r="M50" s="267" t="s">
        <v>1255</v>
      </c>
      <c r="N50" s="267" t="s">
        <v>1256</v>
      </c>
    </row>
    <row r="51" spans="1:14">
      <c r="A51" s="227" t="s">
        <v>1257</v>
      </c>
      <c r="B51" s="5" t="s">
        <v>1258</v>
      </c>
      <c r="C51" s="8" t="s">
        <v>1259</v>
      </c>
      <c r="D51" s="8" t="s">
        <v>1260</v>
      </c>
      <c r="E51" s="20">
        <v>2581.3333333333335</v>
      </c>
      <c r="F51" s="231">
        <v>2606</v>
      </c>
      <c r="G51" s="178">
        <v>2560</v>
      </c>
      <c r="H51" s="178">
        <v>2563</v>
      </c>
      <c r="I51" s="267" t="s">
        <v>1261</v>
      </c>
      <c r="J51" s="267" t="s">
        <v>1262</v>
      </c>
      <c r="K51" s="267" t="s">
        <v>1263</v>
      </c>
      <c r="L51" s="267" t="s">
        <v>1264</v>
      </c>
      <c r="M51" s="267" t="s">
        <v>1265</v>
      </c>
      <c r="N51" s="267" t="s">
        <v>1266</v>
      </c>
    </row>
    <row r="52" spans="1:14">
      <c r="A52" s="227" t="s">
        <v>1267</v>
      </c>
      <c r="B52" s="5" t="s">
        <v>1268</v>
      </c>
      <c r="C52" s="8" t="s">
        <v>1269</v>
      </c>
      <c r="D52" s="8" t="s">
        <v>1270</v>
      </c>
      <c r="E52" s="20">
        <v>299.41666666666669</v>
      </c>
      <c r="F52" s="231">
        <v>463</v>
      </c>
      <c r="G52" s="178">
        <v>488</v>
      </c>
      <c r="H52" s="178">
        <v>402</v>
      </c>
      <c r="I52" s="267" t="s">
        <v>1271</v>
      </c>
      <c r="J52" s="267" t="s">
        <v>1272</v>
      </c>
      <c r="K52" s="267" t="s">
        <v>1273</v>
      </c>
      <c r="L52" s="267" t="s">
        <v>1274</v>
      </c>
      <c r="M52" s="267" t="s">
        <v>1275</v>
      </c>
      <c r="N52" s="267" t="s">
        <v>1276</v>
      </c>
    </row>
    <row r="53" spans="1:14">
      <c r="A53" s="22"/>
      <c r="C53" s="71"/>
      <c r="G53" s="71"/>
      <c r="H53" s="71"/>
      <c r="I53" s="181"/>
      <c r="J53" s="181"/>
      <c r="K53" s="181"/>
      <c r="L53" s="181"/>
      <c r="M53" s="181"/>
      <c r="N53" s="181"/>
    </row>
    <row r="54" spans="1:14">
      <c r="A54" s="11"/>
      <c r="J54" s="18"/>
      <c r="K54" s="15"/>
      <c r="L54" s="15"/>
      <c r="M54" s="15"/>
      <c r="N54" s="15"/>
    </row>
    <row r="55" spans="1:14">
      <c r="A55" s="254" t="s">
        <v>1277</v>
      </c>
      <c r="B55" s="249"/>
      <c r="C55" s="249"/>
    </row>
    <row r="56" spans="1:14" ht="13.5" customHeight="1">
      <c r="A56" s="254" t="s">
        <v>1278</v>
      </c>
      <c r="B56" s="249"/>
      <c r="C56" s="249"/>
    </row>
    <row r="57" spans="1:14">
      <c r="A57" s="254" t="s">
        <v>1279</v>
      </c>
      <c r="B57" s="248"/>
      <c r="C57" s="248"/>
    </row>
    <row r="58" spans="1:14">
      <c r="A58" s="254" t="s">
        <v>1280</v>
      </c>
    </row>
  </sheetData>
  <phoneticPr fontId="14" type="noConversion"/>
  <conditionalFormatting sqref="I53 I6:I36">
    <cfRule type="cellIs" dxfId="2473" priority="5257" stopIfTrue="1" operator="equal">
      <formula>"-"</formula>
    </cfRule>
  </conditionalFormatting>
  <conditionalFormatting sqref="I36 I53">
    <cfRule type="cellIs" dxfId="2472" priority="5246" stopIfTrue="1" operator="equal">
      <formula>"-"</formula>
    </cfRule>
  </conditionalFormatting>
  <conditionalFormatting sqref="G6:H11">
    <cfRule type="cellIs" dxfId="2471" priority="5244" stopIfTrue="1" operator="equal">
      <formula>"-"</formula>
    </cfRule>
    <cfRule type="containsText" dxfId="2470" priority="5245" stopIfTrue="1" operator="containsText" text="leer">
      <formula>NOT(ISERROR(SEARCH("leer",G6)))</formula>
    </cfRule>
  </conditionalFormatting>
  <conditionalFormatting sqref="H36:H53">
    <cfRule type="cellIs" dxfId="2469" priority="120" stopIfTrue="1" operator="equal">
      <formula>"-"</formula>
    </cfRule>
    <cfRule type="containsText" dxfId="2468" priority="121" stopIfTrue="1" operator="containsText" text="leer">
      <formula>NOT(ISERROR(SEARCH("leer",H36)))</formula>
    </cfRule>
  </conditionalFormatting>
  <conditionalFormatting sqref="I36:N36 I53">
    <cfRule type="cellIs" dxfId="2467" priority="119" stopIfTrue="1" operator="equal">
      <formula>"-"</formula>
    </cfRule>
  </conditionalFormatting>
  <conditionalFormatting sqref="I36:N36 I53">
    <cfRule type="cellIs" dxfId="2466" priority="118" stopIfTrue="1" operator="equal">
      <formula>"-"</formula>
    </cfRule>
  </conditionalFormatting>
  <conditionalFormatting sqref="G36:G53">
    <cfRule type="cellIs" dxfId="2465" priority="109" stopIfTrue="1" operator="equal">
      <formula>"-"</formula>
    </cfRule>
    <cfRule type="containsText" dxfId="2464" priority="110" stopIfTrue="1" operator="containsText" text="leer">
      <formula>NOT(ISERROR(SEARCH("leer",G36)))</formula>
    </cfRule>
  </conditionalFormatting>
  <conditionalFormatting sqref="G36:G53">
    <cfRule type="cellIs" dxfId="2463" priority="67" stopIfTrue="1" operator="equal">
      <formula>"-"</formula>
    </cfRule>
    <cfRule type="containsText" dxfId="2462" priority="68" stopIfTrue="1" operator="containsText" text="leer">
      <formula>NOT(ISERROR(SEARCH("leer",G36)))</formula>
    </cfRule>
  </conditionalFormatting>
  <conditionalFormatting sqref="G36:G53">
    <cfRule type="cellIs" dxfId="2461" priority="65" stopIfTrue="1" operator="equal">
      <formula>"-"</formula>
    </cfRule>
    <cfRule type="containsText" dxfId="2460" priority="66" stopIfTrue="1" operator="containsText" text="leer">
      <formula>NOT(ISERROR(SEARCH("leer",G36)))</formula>
    </cfRule>
  </conditionalFormatting>
  <conditionalFormatting sqref="G36:G53">
    <cfRule type="cellIs" dxfId="2459" priority="63" stopIfTrue="1" operator="equal">
      <formula>"-"</formula>
    </cfRule>
    <cfRule type="containsText" dxfId="2458" priority="64" stopIfTrue="1" operator="containsText" text="leer">
      <formula>NOT(ISERROR(SEARCH("leer",G36)))</formula>
    </cfRule>
  </conditionalFormatting>
  <conditionalFormatting sqref="G36:G53">
    <cfRule type="cellIs" dxfId="2457" priority="61" stopIfTrue="1" operator="equal">
      <formula>"-"</formula>
    </cfRule>
    <cfRule type="containsText" dxfId="2456" priority="62" stopIfTrue="1" operator="containsText" text="leer">
      <formula>NOT(ISERROR(SEARCH("leer",G36)))</formula>
    </cfRule>
  </conditionalFormatting>
  <conditionalFormatting sqref="G36:G53">
    <cfRule type="cellIs" dxfId="2455" priority="59" stopIfTrue="1" operator="equal">
      <formula>"-"</formula>
    </cfRule>
    <cfRule type="containsText" dxfId="2454" priority="60" stopIfTrue="1" operator="containsText" text="leer">
      <formula>NOT(ISERROR(SEARCH("leer",G36)))</formula>
    </cfRule>
  </conditionalFormatting>
  <conditionalFormatting sqref="H36:H52 G36:G45 G47:G52">
    <cfRule type="cellIs" dxfId="2453" priority="57" stopIfTrue="1" operator="equal">
      <formula>"-"</formula>
    </cfRule>
    <cfRule type="containsText" dxfId="2452" priority="58" stopIfTrue="1" operator="containsText" text="leer">
      <formula>NOT(ISERROR(SEARCH("leer",G36)))</formula>
    </cfRule>
  </conditionalFormatting>
  <conditionalFormatting sqref="J36:N36">
    <cfRule type="cellIs" dxfId="2451" priority="56" stopIfTrue="1" operator="equal">
      <formula>"-"</formula>
    </cfRule>
  </conditionalFormatting>
  <conditionalFormatting sqref="J36:N36">
    <cfRule type="cellIs" dxfId="2450" priority="55" stopIfTrue="1" operator="equal">
      <formula>"-"</formula>
    </cfRule>
  </conditionalFormatting>
  <conditionalFormatting sqref="I37:I52">
    <cfRule type="cellIs" dxfId="2449" priority="54" stopIfTrue="1" operator="equal">
      <formula>"-"</formula>
    </cfRule>
  </conditionalFormatting>
  <conditionalFormatting sqref="I37:I52">
    <cfRule type="cellIs" dxfId="2448" priority="53" stopIfTrue="1" operator="equal">
      <formula>"-"</formula>
    </cfRule>
  </conditionalFormatting>
  <conditionalFormatting sqref="I37:N52">
    <cfRule type="cellIs" dxfId="2447" priority="52" stopIfTrue="1" operator="equal">
      <formula>"-"</formula>
    </cfRule>
  </conditionalFormatting>
  <conditionalFormatting sqref="I37:N52">
    <cfRule type="cellIs" dxfId="2446" priority="51" stopIfTrue="1" operator="equal">
      <formula>"-"</formula>
    </cfRule>
  </conditionalFormatting>
  <conditionalFormatting sqref="J37:N52">
    <cfRule type="cellIs" dxfId="2445" priority="50" stopIfTrue="1" operator="equal">
      <formula>"-"</formula>
    </cfRule>
  </conditionalFormatting>
  <conditionalFormatting sqref="J37:N52">
    <cfRule type="cellIs" dxfId="2444" priority="49" stopIfTrue="1" operator="equal">
      <formula>"-"</formula>
    </cfRule>
  </conditionalFormatting>
  <conditionalFormatting sqref="F6:F11">
    <cfRule type="cellIs" dxfId="2443" priority="47" stopIfTrue="1" operator="equal">
      <formula>"-"</formula>
    </cfRule>
    <cfRule type="containsText" dxfId="2442" priority="48" stopIfTrue="1" operator="containsText" text="leer">
      <formula>NOT(ISERROR(SEARCH("leer",F6)))</formula>
    </cfRule>
  </conditionalFormatting>
  <conditionalFormatting sqref="F6:F11">
    <cfRule type="cellIs" dxfId="2441" priority="46" stopIfTrue="1" operator="equal">
      <formula>"-"</formula>
    </cfRule>
  </conditionalFormatting>
  <conditionalFormatting sqref="F6:F11">
    <cfRule type="cellIs" dxfId="2440" priority="44" stopIfTrue="1" operator="equal">
      <formula>"-"</formula>
    </cfRule>
    <cfRule type="containsText" dxfId="2439" priority="45" stopIfTrue="1" operator="containsText" text="leer">
      <formula>NOT(ISERROR(SEARCH("leer",F6)))</formula>
    </cfRule>
  </conditionalFormatting>
  <conditionalFormatting sqref="F6:F11">
    <cfRule type="cellIs" dxfId="2438" priority="43" stopIfTrue="1" operator="equal">
      <formula>"-"</formula>
    </cfRule>
  </conditionalFormatting>
  <conditionalFormatting sqref="F36:F52">
    <cfRule type="cellIs" dxfId="2437" priority="41" stopIfTrue="1" operator="equal">
      <formula>"-"</formula>
    </cfRule>
    <cfRule type="containsText" dxfId="2436" priority="42" stopIfTrue="1" operator="containsText" text="leer">
      <formula>NOT(ISERROR(SEARCH("leer",F36)))</formula>
    </cfRule>
  </conditionalFormatting>
  <conditionalFormatting sqref="F36:F52">
    <cfRule type="cellIs" dxfId="2435" priority="40" stopIfTrue="1" operator="equal">
      <formula>"-"</formula>
    </cfRule>
  </conditionalFormatting>
  <conditionalFormatting sqref="F36:F52">
    <cfRule type="cellIs" dxfId="2434" priority="38" stopIfTrue="1" operator="equal">
      <formula>"-"</formula>
    </cfRule>
    <cfRule type="containsText" dxfId="2433" priority="39" stopIfTrue="1" operator="containsText" text="leer">
      <formula>NOT(ISERROR(SEARCH("leer",F36)))</formula>
    </cfRule>
  </conditionalFormatting>
  <conditionalFormatting sqref="F36:F52">
    <cfRule type="cellIs" dxfId="2432" priority="37" stopIfTrue="1" operator="equal">
      <formula>"-"</formula>
    </cfRule>
  </conditionalFormatting>
  <conditionalFormatting sqref="F6:F11">
    <cfRule type="cellIs" dxfId="2431" priority="35" stopIfTrue="1" operator="equal">
      <formula>"-"</formula>
    </cfRule>
    <cfRule type="containsText" dxfId="2430" priority="36" stopIfTrue="1" operator="containsText" text="leer">
      <formula>NOT(ISERROR(SEARCH("leer",F6)))</formula>
    </cfRule>
  </conditionalFormatting>
  <conditionalFormatting sqref="F6:F11">
    <cfRule type="cellIs" dxfId="2429" priority="34" stopIfTrue="1" operator="equal">
      <formula>"-"</formula>
    </cfRule>
  </conditionalFormatting>
  <conditionalFormatting sqref="F6:F11">
    <cfRule type="cellIs" dxfId="2428" priority="32" stopIfTrue="1" operator="equal">
      <formula>"-"</formula>
    </cfRule>
    <cfRule type="containsText" dxfId="2427" priority="33" stopIfTrue="1" operator="containsText" text="leer">
      <formula>NOT(ISERROR(SEARCH("leer",F6)))</formula>
    </cfRule>
  </conditionalFormatting>
  <conditionalFormatting sqref="F6:F11">
    <cfRule type="cellIs" dxfId="2426" priority="31" stopIfTrue="1" operator="equal">
      <formula>"-"</formula>
    </cfRule>
  </conditionalFormatting>
  <conditionalFormatting sqref="F36:F52">
    <cfRule type="cellIs" dxfId="2425" priority="29" stopIfTrue="1" operator="equal">
      <formula>"-"</formula>
    </cfRule>
    <cfRule type="containsText" dxfId="2424" priority="30" stopIfTrue="1" operator="containsText" text="leer">
      <formula>NOT(ISERROR(SEARCH("leer",F36)))</formula>
    </cfRule>
  </conditionalFormatting>
  <conditionalFormatting sqref="F36:F52">
    <cfRule type="cellIs" dxfId="2423" priority="28" stopIfTrue="1" operator="equal">
      <formula>"-"</formula>
    </cfRule>
  </conditionalFormatting>
  <conditionalFormatting sqref="F36:F52">
    <cfRule type="cellIs" dxfId="2422" priority="26" stopIfTrue="1" operator="equal">
      <formula>"-"</formula>
    </cfRule>
    <cfRule type="containsText" dxfId="2421" priority="27" stopIfTrue="1" operator="containsText" text="leer">
      <formula>NOT(ISERROR(SEARCH("leer",F36)))</formula>
    </cfRule>
  </conditionalFormatting>
  <conditionalFormatting sqref="F36:F52">
    <cfRule type="cellIs" dxfId="2420" priority="25" stopIfTrue="1" operator="equal">
      <formula>"-"</formula>
    </cfRule>
  </conditionalFormatting>
  <conditionalFormatting sqref="E6">
    <cfRule type="cellIs" dxfId="2419" priority="23" stopIfTrue="1" operator="equal">
      <formula>"-"</formula>
    </cfRule>
    <cfRule type="containsText" dxfId="2418" priority="24" stopIfTrue="1" operator="containsText" text="leer">
      <formula>NOT(ISERROR(SEARCH("leer",E6)))</formula>
    </cfRule>
  </conditionalFormatting>
  <conditionalFormatting sqref="E6">
    <cfRule type="cellIs" dxfId="2417" priority="22" stopIfTrue="1" operator="equal">
      <formula>"-"</formula>
    </cfRule>
  </conditionalFormatting>
  <conditionalFormatting sqref="E6">
    <cfRule type="cellIs" dxfId="2416" priority="20" stopIfTrue="1" operator="equal">
      <formula>"-"</formula>
    </cfRule>
    <cfRule type="containsText" dxfId="2415" priority="21" stopIfTrue="1" operator="containsText" text="leer">
      <formula>NOT(ISERROR(SEARCH("leer",E6)))</formula>
    </cfRule>
  </conditionalFormatting>
  <conditionalFormatting sqref="E6">
    <cfRule type="cellIs" dxfId="2414" priority="19" stopIfTrue="1" operator="equal">
      <formula>"-"</formula>
    </cfRule>
  </conditionalFormatting>
  <conditionalFormatting sqref="E6">
    <cfRule type="cellIs" dxfId="2413" priority="17" stopIfTrue="1" operator="equal">
      <formula>"-"</formula>
    </cfRule>
    <cfRule type="containsText" dxfId="2412" priority="18" stopIfTrue="1" operator="containsText" text="leer">
      <formula>NOT(ISERROR(SEARCH("leer",E6)))</formula>
    </cfRule>
  </conditionalFormatting>
  <conditionalFormatting sqref="E6">
    <cfRule type="cellIs" dxfId="2411" priority="16" stopIfTrue="1" operator="equal">
      <formula>"-"</formula>
    </cfRule>
  </conditionalFormatting>
  <conditionalFormatting sqref="E6">
    <cfRule type="cellIs" dxfId="2410" priority="14" stopIfTrue="1" operator="equal">
      <formula>"-"</formula>
    </cfRule>
    <cfRule type="containsText" dxfId="2409" priority="15" stopIfTrue="1" operator="containsText" text="leer">
      <formula>NOT(ISERROR(SEARCH("leer",E6)))</formula>
    </cfRule>
  </conditionalFormatting>
  <conditionalFormatting sqref="E6">
    <cfRule type="cellIs" dxfId="2408" priority="13" stopIfTrue="1" operator="equal">
      <formula>"-"</formula>
    </cfRule>
  </conditionalFormatting>
  <conditionalFormatting sqref="E7">
    <cfRule type="cellIs" dxfId="2407" priority="11" stopIfTrue="1" operator="equal">
      <formula>"-"</formula>
    </cfRule>
    <cfRule type="containsText" dxfId="2406" priority="12" stopIfTrue="1" operator="containsText" text="leer">
      <formula>NOT(ISERROR(SEARCH("leer",E7)))</formula>
    </cfRule>
  </conditionalFormatting>
  <conditionalFormatting sqref="E7">
    <cfRule type="cellIs" dxfId="2405" priority="10" stopIfTrue="1" operator="equal">
      <formula>"-"</formula>
    </cfRule>
  </conditionalFormatting>
  <conditionalFormatting sqref="E7">
    <cfRule type="cellIs" dxfId="2404" priority="8" stopIfTrue="1" operator="equal">
      <formula>"-"</formula>
    </cfRule>
    <cfRule type="containsText" dxfId="2403" priority="9" stopIfTrue="1" operator="containsText" text="leer">
      <formula>NOT(ISERROR(SEARCH("leer",E7)))</formula>
    </cfRule>
  </conditionalFormatting>
  <conditionalFormatting sqref="E7">
    <cfRule type="cellIs" dxfId="2402" priority="7" stopIfTrue="1" operator="equal">
      <formula>"-"</formula>
    </cfRule>
  </conditionalFormatting>
  <conditionalFormatting sqref="E7">
    <cfRule type="cellIs" dxfId="2401" priority="5" stopIfTrue="1" operator="equal">
      <formula>"-"</formula>
    </cfRule>
    <cfRule type="containsText" dxfId="2400" priority="6" stopIfTrue="1" operator="containsText" text="leer">
      <formula>NOT(ISERROR(SEARCH("leer",E7)))</formula>
    </cfRule>
  </conditionalFormatting>
  <conditionalFormatting sqref="E7">
    <cfRule type="cellIs" dxfId="2399" priority="4" stopIfTrue="1" operator="equal">
      <formula>"-"</formula>
    </cfRule>
  </conditionalFormatting>
  <conditionalFormatting sqref="E7">
    <cfRule type="cellIs" dxfId="2398" priority="2" stopIfTrue="1" operator="equal">
      <formula>"-"</formula>
    </cfRule>
    <cfRule type="containsText" dxfId="2397" priority="3" stopIfTrue="1" operator="containsText" text="leer">
      <formula>NOT(ISERROR(SEARCH("leer",E7)))</formula>
    </cfRule>
  </conditionalFormatting>
  <conditionalFormatting sqref="E7">
    <cfRule type="cellIs" dxfId="2396" priority="1" stopIfTrue="1" operator="equal">
      <formula>"-"</formula>
    </cfRule>
  </conditionalFormatting>
  <hyperlinks>
    <hyperlink ref="A1" location="'Indice'!A1" display="zurück"/>
  </hyperlinks>
  <pageMargins left="0.79000000000000015" right="0.79000000000000015" top="0.98" bottom="0.98" header="0.51" footer="0.51"/>
  <pageSetup paperSize="9" scale="60"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Ruler="0" workbookViewId="0">
      <selection activeCell="A3" sqref="A3"/>
    </sheetView>
  </sheetViews>
  <sheetFormatPr baseColWidth="10" defaultColWidth="11.42578125" defaultRowHeight="12.75"/>
  <cols>
    <col min="1" max="1" width="80.140625" customWidth="1"/>
  </cols>
  <sheetData>
    <row r="1" spans="1:2" s="5" customFormat="1">
      <c r="A1" s="97" t="s">
        <v>53</v>
      </c>
    </row>
    <row r="2" spans="1:2" s="5" customFormat="1">
      <c r="A2" s="97"/>
    </row>
    <row r="3" spans="1:2" ht="15.75">
      <c r="A3" s="114" t="s">
        <v>54</v>
      </c>
    </row>
    <row r="5" spans="1:2" ht="38.25">
      <c r="A5" s="283" t="s">
        <v>55</v>
      </c>
    </row>
    <row r="6" spans="1:2">
      <c r="A6" s="112"/>
    </row>
    <row r="7" spans="1:2" ht="25.5">
      <c r="A7" s="112" t="s">
        <v>56</v>
      </c>
    </row>
    <row r="8" spans="1:2">
      <c r="A8" s="112"/>
    </row>
    <row r="9" spans="1:2" ht="38.25">
      <c r="A9" s="284" t="s">
        <v>57</v>
      </c>
      <c r="B9" s="5"/>
    </row>
    <row r="22" spans="1:1">
      <c r="A22" s="56"/>
    </row>
  </sheetData>
  <phoneticPr fontId="14" type="noConversion"/>
  <hyperlinks>
    <hyperlink ref="A1" location="'Indice'!A1" display="zurück"/>
  </hyperlinks>
  <pageMargins left="0.78740157499999996" right="0.78740157499999996" top="0.984251969" bottom="0.984251969"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202"/>
  <sheetViews>
    <sheetView showRuler="0" workbookViewId="0">
      <selection activeCell="E6" sqref="E6"/>
    </sheetView>
  </sheetViews>
  <sheetFormatPr baseColWidth="10" defaultColWidth="10.7109375" defaultRowHeight="12.75"/>
  <cols>
    <col min="1" max="1" width="21.85546875" style="5" bestFit="1" customWidth="1"/>
    <col min="2" max="2" width="36.42578125" style="5" customWidth="1"/>
    <col min="3" max="3" width="9" style="8" customWidth="1"/>
    <col min="4" max="4" width="12.28515625" style="8" customWidth="1"/>
    <col min="5" max="14" width="11.42578125" style="8" customWidth="1"/>
    <col min="15" max="16384" width="10.7109375" style="5"/>
  </cols>
  <sheetData>
    <row r="1" spans="1:16">
      <c r="A1" s="97" t="s">
        <v>1281</v>
      </c>
      <c r="C1" s="5"/>
      <c r="D1" s="5"/>
      <c r="E1" s="5"/>
      <c r="F1" s="5"/>
      <c r="J1" s="139"/>
      <c r="K1" s="139"/>
      <c r="L1" s="139"/>
      <c r="M1" s="139"/>
      <c r="N1" s="138"/>
    </row>
    <row r="2" spans="1:16">
      <c r="A2" s="97"/>
      <c r="C2" s="5"/>
      <c r="D2" s="5"/>
      <c r="E2" s="5"/>
      <c r="F2" s="5"/>
      <c r="G2" s="5"/>
      <c r="H2" s="5"/>
      <c r="I2" s="5"/>
      <c r="J2" s="5"/>
      <c r="K2" s="5"/>
      <c r="L2" s="5"/>
      <c r="M2" s="5"/>
      <c r="N2" s="5"/>
    </row>
    <row r="3" spans="1:16">
      <c r="A3" s="4" t="s">
        <v>1282</v>
      </c>
      <c r="B3" s="4"/>
      <c r="C3" t="s">
        <v>1283</v>
      </c>
      <c r="D3" s="5" t="s">
        <v>1284</v>
      </c>
      <c r="E3" s="24">
        <v>2013</v>
      </c>
      <c r="F3" s="24">
        <v>2012</v>
      </c>
      <c r="G3" s="24">
        <v>2011</v>
      </c>
      <c r="H3" s="24">
        <v>2010</v>
      </c>
      <c r="I3" s="24">
        <v>2009</v>
      </c>
      <c r="J3" s="24">
        <v>2008</v>
      </c>
      <c r="K3" s="24">
        <v>2007</v>
      </c>
      <c r="L3" s="24">
        <v>2006</v>
      </c>
      <c r="M3" s="24">
        <v>2005</v>
      </c>
      <c r="N3" s="24">
        <v>2004</v>
      </c>
    </row>
    <row r="4" spans="1:16">
      <c r="A4" s="4"/>
      <c r="B4" s="4"/>
      <c r="C4" s="122"/>
      <c r="G4" s="24"/>
      <c r="H4" s="24"/>
      <c r="I4" s="24"/>
      <c r="J4" s="24"/>
      <c r="K4" s="24"/>
      <c r="L4" s="24"/>
      <c r="M4" s="24"/>
      <c r="N4" s="24"/>
    </row>
    <row r="5" spans="1:16" s="4" customFormat="1">
      <c r="A5" s="4" t="s">
        <v>1285</v>
      </c>
      <c r="B5" s="5"/>
      <c r="C5" s="8"/>
      <c r="D5" s="8"/>
      <c r="E5" s="8"/>
      <c r="F5" s="8"/>
      <c r="G5" s="8"/>
      <c r="H5" s="8"/>
      <c r="I5" s="8"/>
      <c r="J5" s="8"/>
      <c r="K5" s="7"/>
      <c r="L5" s="7"/>
      <c r="M5" s="7"/>
      <c r="N5" s="7"/>
    </row>
    <row r="6" spans="1:16">
      <c r="A6" s="30" t="s">
        <v>1286</v>
      </c>
      <c r="B6" s="30" t="s">
        <v>1287</v>
      </c>
      <c r="C6" s="202" t="s">
        <v>1288</v>
      </c>
      <c r="D6" s="8" t="s">
        <v>1289</v>
      </c>
      <c r="E6" s="20">
        <v>2228.5073333333335</v>
      </c>
      <c r="F6" s="231">
        <v>2406</v>
      </c>
      <c r="G6" s="178">
        <v>2504</v>
      </c>
      <c r="H6" s="178">
        <v>2505.5350000000003</v>
      </c>
      <c r="I6" s="178">
        <v>2557.2199999999998</v>
      </c>
      <c r="J6" s="178">
        <v>2570</v>
      </c>
      <c r="K6" s="178">
        <v>2354</v>
      </c>
      <c r="L6" s="178">
        <v>2452</v>
      </c>
      <c r="M6" s="178">
        <v>2546</v>
      </c>
      <c r="N6" s="178">
        <v>2575</v>
      </c>
      <c r="P6" s="42"/>
    </row>
    <row r="7" spans="1:16">
      <c r="A7" s="30" t="s">
        <v>1290</v>
      </c>
      <c r="B7" s="30" t="s">
        <v>1291</v>
      </c>
      <c r="C7" s="202" t="s">
        <v>1292</v>
      </c>
      <c r="D7" s="8" t="s">
        <v>1293</v>
      </c>
      <c r="E7" s="20">
        <v>39.22291666666667</v>
      </c>
      <c r="F7" s="231">
        <v>37</v>
      </c>
      <c r="G7" s="178">
        <v>39</v>
      </c>
      <c r="H7" s="178">
        <v>39.446666666666673</v>
      </c>
      <c r="I7" s="178">
        <v>41.997999999999998</v>
      </c>
      <c r="J7" s="178">
        <v>40</v>
      </c>
      <c r="K7" s="178">
        <v>40</v>
      </c>
      <c r="L7" s="178">
        <v>41</v>
      </c>
      <c r="M7" s="178">
        <v>40</v>
      </c>
      <c r="N7" s="178">
        <v>39</v>
      </c>
      <c r="P7" s="42"/>
    </row>
    <row r="8" spans="1:16">
      <c r="A8" s="30" t="s">
        <v>1294</v>
      </c>
      <c r="B8" s="30" t="s">
        <v>1295</v>
      </c>
      <c r="C8" s="202" t="s">
        <v>1296</v>
      </c>
      <c r="D8" s="8" t="s">
        <v>1297</v>
      </c>
      <c r="E8" s="20">
        <v>132.54058333333333</v>
      </c>
      <c r="F8" s="231">
        <v>137</v>
      </c>
      <c r="G8" s="178">
        <v>142</v>
      </c>
      <c r="H8" s="178">
        <v>147.40916666666666</v>
      </c>
      <c r="I8" s="178">
        <v>169.29000000000002</v>
      </c>
      <c r="J8" s="178">
        <v>170</v>
      </c>
      <c r="K8" s="178">
        <v>174</v>
      </c>
      <c r="L8" s="178">
        <v>186</v>
      </c>
      <c r="M8" s="178">
        <v>192</v>
      </c>
      <c r="N8" s="178">
        <v>200</v>
      </c>
      <c r="P8" s="42"/>
    </row>
    <row r="9" spans="1:16">
      <c r="A9" s="30" t="s">
        <v>1298</v>
      </c>
      <c r="B9" s="30" t="s">
        <v>1299</v>
      </c>
      <c r="C9" s="202" t="s">
        <v>1300</v>
      </c>
      <c r="D9" s="8" t="s">
        <v>1301</v>
      </c>
      <c r="E9" s="20">
        <v>7981.5377499999995</v>
      </c>
      <c r="F9" s="231">
        <v>8080</v>
      </c>
      <c r="G9" s="178">
        <v>7929</v>
      </c>
      <c r="H9" s="178">
        <v>7973.0468378380756</v>
      </c>
      <c r="I9" s="178">
        <v>7938.2110000000002</v>
      </c>
      <c r="J9" s="178">
        <v>8269</v>
      </c>
      <c r="K9" s="178">
        <v>8349</v>
      </c>
      <c r="L9" s="178">
        <v>8240</v>
      </c>
      <c r="M9" s="178">
        <v>8277</v>
      </c>
      <c r="N9" s="178">
        <v>8405</v>
      </c>
      <c r="P9" s="42"/>
    </row>
    <row r="10" spans="1:16">
      <c r="A10" s="30" t="s">
        <v>1302</v>
      </c>
      <c r="B10" s="30" t="s">
        <v>1303</v>
      </c>
      <c r="C10" s="202" t="s">
        <v>1304</v>
      </c>
      <c r="D10" s="8" t="s">
        <v>1305</v>
      </c>
      <c r="E10" s="20">
        <v>874.64083333333338</v>
      </c>
      <c r="F10" s="231">
        <v>906</v>
      </c>
      <c r="G10" s="178">
        <v>931</v>
      </c>
      <c r="H10" s="178">
        <v>954.14249999999993</v>
      </c>
      <c r="I10" s="178">
        <v>1100.6089999999999</v>
      </c>
      <c r="J10" s="178">
        <v>1054</v>
      </c>
      <c r="K10" s="178">
        <v>983</v>
      </c>
      <c r="L10" s="178">
        <v>972</v>
      </c>
      <c r="M10" s="178">
        <v>1013</v>
      </c>
      <c r="N10" s="178">
        <v>1116</v>
      </c>
      <c r="P10" s="42"/>
    </row>
    <row r="11" spans="1:16">
      <c r="A11" s="30" t="s">
        <v>1306</v>
      </c>
      <c r="B11" s="30" t="s">
        <v>1307</v>
      </c>
      <c r="C11" s="202" t="s">
        <v>1308</v>
      </c>
      <c r="D11" s="8" t="s">
        <v>1309</v>
      </c>
      <c r="E11" s="20">
        <v>1511.6490833333332</v>
      </c>
      <c r="F11" s="231">
        <v>1501</v>
      </c>
      <c r="G11" s="178">
        <v>1198</v>
      </c>
      <c r="H11" s="178">
        <v>1287.9200056752909</v>
      </c>
      <c r="I11" s="178">
        <v>1264.5559999999998</v>
      </c>
      <c r="J11" s="178">
        <v>1426</v>
      </c>
      <c r="K11" s="178">
        <v>1495</v>
      </c>
      <c r="L11" s="178">
        <v>1527</v>
      </c>
      <c r="M11" s="178">
        <v>1573</v>
      </c>
      <c r="N11" s="178">
        <v>1692</v>
      </c>
      <c r="P11" s="42"/>
    </row>
    <row r="12" spans="1:16">
      <c r="A12" s="30" t="s">
        <v>1310</v>
      </c>
      <c r="B12" s="30" t="s">
        <v>1311</v>
      </c>
      <c r="C12" s="202" t="s">
        <v>1312</v>
      </c>
      <c r="D12" s="8" t="s">
        <v>1313</v>
      </c>
      <c r="E12" s="20">
        <v>1116.1558333333332</v>
      </c>
      <c r="F12" s="231">
        <v>1096</v>
      </c>
      <c r="G12" s="178">
        <v>1083</v>
      </c>
      <c r="H12" s="178">
        <v>1078.5083333333332</v>
      </c>
      <c r="I12" s="178">
        <v>1092.145</v>
      </c>
      <c r="J12" s="178">
        <v>1117</v>
      </c>
      <c r="K12" s="178">
        <v>1136</v>
      </c>
      <c r="L12" s="178">
        <v>1164</v>
      </c>
      <c r="M12" s="178">
        <v>1187</v>
      </c>
      <c r="N12" s="178">
        <v>1150</v>
      </c>
      <c r="P12" s="42"/>
    </row>
    <row r="13" spans="1:16">
      <c r="A13" s="30" t="s">
        <v>1314</v>
      </c>
      <c r="B13" s="30" t="s">
        <v>1315</v>
      </c>
      <c r="C13" s="202" t="s">
        <v>1316</v>
      </c>
      <c r="D13" s="8" t="s">
        <v>1317</v>
      </c>
      <c r="E13" s="20">
        <v>1465.8400833333335</v>
      </c>
      <c r="F13" s="231">
        <v>1504</v>
      </c>
      <c r="G13" s="178">
        <v>1575</v>
      </c>
      <c r="H13" s="178">
        <v>1570.3766666666666</v>
      </c>
      <c r="I13" s="178">
        <v>1612.6959999999999</v>
      </c>
      <c r="J13" s="178">
        <v>1806</v>
      </c>
      <c r="K13" s="178">
        <v>1979</v>
      </c>
      <c r="L13" s="178">
        <v>2097</v>
      </c>
      <c r="M13" s="178">
        <v>2169</v>
      </c>
      <c r="N13" s="178">
        <v>2187</v>
      </c>
      <c r="P13" s="42"/>
    </row>
    <row r="14" spans="1:16">
      <c r="A14" s="30" t="s">
        <v>1318</v>
      </c>
      <c r="B14" s="30" t="s">
        <v>1319</v>
      </c>
      <c r="C14" s="202" t="s">
        <v>1320</v>
      </c>
      <c r="D14" s="8" t="s">
        <v>1321</v>
      </c>
      <c r="E14" s="20">
        <v>249.26050000000001</v>
      </c>
      <c r="F14" s="231">
        <v>260</v>
      </c>
      <c r="G14" s="178">
        <v>268</v>
      </c>
      <c r="H14" s="178">
        <v>269.86</v>
      </c>
      <c r="I14" s="178">
        <v>270.69299999999998</v>
      </c>
      <c r="J14" s="178">
        <v>261</v>
      </c>
      <c r="K14" s="178">
        <v>246</v>
      </c>
      <c r="L14" s="178">
        <v>256</v>
      </c>
      <c r="M14" s="178">
        <v>269</v>
      </c>
      <c r="N14" s="178">
        <v>259</v>
      </c>
      <c r="P14" s="42"/>
    </row>
    <row r="15" spans="1:16">
      <c r="A15" s="30" t="s">
        <v>1322</v>
      </c>
      <c r="B15" s="30" t="s">
        <v>1323</v>
      </c>
      <c r="C15" s="202" t="s">
        <v>1324</v>
      </c>
      <c r="D15" s="8" t="s">
        <v>1325</v>
      </c>
      <c r="E15" s="20">
        <v>899.74924999999996</v>
      </c>
      <c r="F15" s="231">
        <v>911</v>
      </c>
      <c r="G15" s="178">
        <v>930</v>
      </c>
      <c r="H15" s="178">
        <v>934.55416666666645</v>
      </c>
      <c r="I15" s="178">
        <v>944.60699999999997</v>
      </c>
      <c r="J15" s="178">
        <v>946</v>
      </c>
      <c r="K15" s="178">
        <v>966</v>
      </c>
      <c r="L15" s="178">
        <v>1005</v>
      </c>
      <c r="M15" s="178">
        <v>1053</v>
      </c>
      <c r="N15" s="178">
        <v>1120</v>
      </c>
      <c r="P15" s="42"/>
    </row>
    <row r="16" spans="1:16">
      <c r="A16" s="30" t="s">
        <v>1326</v>
      </c>
      <c r="B16" s="30" t="s">
        <v>1327</v>
      </c>
      <c r="C16" s="202" t="s">
        <v>1328</v>
      </c>
      <c r="D16" s="8" t="s">
        <v>1329</v>
      </c>
      <c r="E16" s="20">
        <v>279.67633333333333</v>
      </c>
      <c r="F16" s="231">
        <v>286</v>
      </c>
      <c r="G16" s="178">
        <v>297</v>
      </c>
      <c r="H16" s="178">
        <v>305.7</v>
      </c>
      <c r="I16" s="178">
        <v>315.41800000000001</v>
      </c>
      <c r="J16" s="178">
        <v>317</v>
      </c>
      <c r="K16" s="178">
        <v>311</v>
      </c>
      <c r="L16" s="178">
        <v>318</v>
      </c>
      <c r="M16" s="178">
        <v>329</v>
      </c>
      <c r="N16" s="178">
        <v>338</v>
      </c>
      <c r="P16" s="42"/>
    </row>
    <row r="17" spans="1:19">
      <c r="A17" s="30" t="s">
        <v>1330</v>
      </c>
      <c r="B17" s="30" t="s">
        <v>1331</v>
      </c>
      <c r="C17" s="202" t="s">
        <v>1332</v>
      </c>
      <c r="D17" s="8" t="s">
        <v>1333</v>
      </c>
      <c r="E17" s="20">
        <v>1631.0616666666667</v>
      </c>
      <c r="F17" s="231">
        <v>1656</v>
      </c>
      <c r="G17" s="178">
        <v>1672</v>
      </c>
      <c r="H17" s="178">
        <v>1696.4962445402036</v>
      </c>
      <c r="I17" s="178">
        <v>1531.7330000000002</v>
      </c>
      <c r="J17" s="178">
        <v>1647</v>
      </c>
      <c r="K17" s="178">
        <v>1738</v>
      </c>
      <c r="L17" s="178">
        <v>1753</v>
      </c>
      <c r="M17" s="178">
        <v>1759</v>
      </c>
      <c r="N17" s="178">
        <v>1832</v>
      </c>
      <c r="P17" s="42"/>
    </row>
    <row r="18" spans="1:19">
      <c r="A18" s="30" t="s">
        <v>1334</v>
      </c>
      <c r="B18" s="30" t="s">
        <v>1335</v>
      </c>
      <c r="C18" s="202" t="s">
        <v>1336</v>
      </c>
      <c r="D18" s="8" t="s">
        <v>1337</v>
      </c>
      <c r="E18" s="20">
        <v>590.3054166666667</v>
      </c>
      <c r="F18" s="231">
        <v>597</v>
      </c>
      <c r="G18" s="178">
        <v>626</v>
      </c>
      <c r="H18" s="178">
        <v>632.70416666666654</v>
      </c>
      <c r="I18" s="178">
        <v>644.33799999999997</v>
      </c>
      <c r="J18" s="178">
        <v>645</v>
      </c>
      <c r="K18" s="178">
        <v>655</v>
      </c>
      <c r="L18" s="178">
        <v>680</v>
      </c>
      <c r="M18" s="178">
        <v>709</v>
      </c>
      <c r="N18" s="178">
        <v>743</v>
      </c>
      <c r="P18" s="42"/>
    </row>
    <row r="19" spans="1:19">
      <c r="A19" s="30" t="s">
        <v>1338</v>
      </c>
      <c r="B19" s="30" t="s">
        <v>1339</v>
      </c>
      <c r="C19" s="202" t="s">
        <v>1340</v>
      </c>
      <c r="D19" s="8" t="s">
        <v>1341</v>
      </c>
      <c r="E19" s="20">
        <v>81.878500000000003</v>
      </c>
      <c r="F19" s="231">
        <v>84</v>
      </c>
      <c r="G19" s="178">
        <v>97</v>
      </c>
      <c r="H19" s="178">
        <v>100.94333333333333</v>
      </c>
      <c r="I19" s="178">
        <v>109.753</v>
      </c>
      <c r="J19" s="178">
        <v>110</v>
      </c>
      <c r="K19" s="178">
        <v>110</v>
      </c>
      <c r="L19" s="178">
        <v>112</v>
      </c>
      <c r="M19" s="178">
        <v>108</v>
      </c>
      <c r="N19" s="178">
        <v>110</v>
      </c>
      <c r="P19" s="42"/>
    </row>
    <row r="20" spans="1:19">
      <c r="A20" s="30" t="s">
        <v>1342</v>
      </c>
      <c r="B20" s="30" t="s">
        <v>1343</v>
      </c>
      <c r="C20" s="202" t="s">
        <v>1344</v>
      </c>
      <c r="D20" s="8" t="s">
        <v>1345</v>
      </c>
      <c r="E20" s="20">
        <v>79.333749999999995</v>
      </c>
      <c r="F20" s="231">
        <v>79</v>
      </c>
      <c r="G20" s="178">
        <v>85</v>
      </c>
      <c r="H20" s="178">
        <v>84.689166666666679</v>
      </c>
      <c r="I20" s="178">
        <v>89.718000000000004</v>
      </c>
      <c r="J20" s="178">
        <v>87</v>
      </c>
      <c r="K20" s="178">
        <v>86</v>
      </c>
      <c r="L20" s="178">
        <v>86</v>
      </c>
      <c r="M20" s="178">
        <v>86</v>
      </c>
      <c r="N20" s="178">
        <v>91</v>
      </c>
      <c r="P20" s="42"/>
    </row>
    <row r="21" spans="1:19">
      <c r="A21" s="30" t="s">
        <v>1346</v>
      </c>
      <c r="B21" s="30" t="s">
        <v>1347</v>
      </c>
      <c r="C21" s="202" t="s">
        <v>1348</v>
      </c>
      <c r="D21" s="8" t="s">
        <v>1349</v>
      </c>
      <c r="E21" s="20">
        <v>1947.7953333333332</v>
      </c>
      <c r="F21" s="231">
        <v>1929</v>
      </c>
      <c r="G21" s="178">
        <v>1945</v>
      </c>
      <c r="H21" s="178">
        <v>1912.5952319625715</v>
      </c>
      <c r="I21" s="178">
        <v>1818.3240000000001</v>
      </c>
      <c r="J21" s="178">
        <v>1803</v>
      </c>
      <c r="K21" s="178">
        <v>1854</v>
      </c>
      <c r="L21" s="178">
        <v>1901</v>
      </c>
      <c r="M21" s="178">
        <v>1922</v>
      </c>
      <c r="N21" s="178">
        <v>2001</v>
      </c>
      <c r="P21" s="42"/>
    </row>
    <row r="22" spans="1:19">
      <c r="A22" s="30" t="s">
        <v>1350</v>
      </c>
      <c r="B22" s="30" t="s">
        <v>1351</v>
      </c>
      <c r="C22" s="202" t="s">
        <v>1352</v>
      </c>
      <c r="D22" s="8" t="s">
        <v>1353</v>
      </c>
      <c r="E22" s="20">
        <v>301.18891666666667</v>
      </c>
      <c r="F22" s="231">
        <v>298</v>
      </c>
      <c r="G22" s="178">
        <v>300</v>
      </c>
      <c r="H22" s="178">
        <v>274.57583333333332</v>
      </c>
      <c r="I22" s="178">
        <v>270.46499999999997</v>
      </c>
      <c r="J22" s="178">
        <v>258</v>
      </c>
      <c r="K22" s="178">
        <v>257</v>
      </c>
      <c r="L22" s="178">
        <v>272</v>
      </c>
      <c r="M22" s="178">
        <v>263</v>
      </c>
      <c r="N22" s="178">
        <v>250</v>
      </c>
      <c r="P22" s="42"/>
    </row>
    <row r="23" spans="1:19">
      <c r="A23" s="30" t="s">
        <v>1354</v>
      </c>
      <c r="B23" s="30" t="s">
        <v>1355</v>
      </c>
      <c r="C23" s="202" t="s">
        <v>1356</v>
      </c>
      <c r="D23" s="8" t="s">
        <v>1357</v>
      </c>
      <c r="E23" s="20">
        <v>2162.4022500000001</v>
      </c>
      <c r="F23" s="231">
        <v>2228</v>
      </c>
      <c r="G23" s="178">
        <v>2134</v>
      </c>
      <c r="H23" s="178">
        <v>2099.9425000000001</v>
      </c>
      <c r="I23" s="178">
        <v>2059.9280000000003</v>
      </c>
      <c r="J23" s="178">
        <v>1539</v>
      </c>
      <c r="K23" s="178">
        <v>1334</v>
      </c>
      <c r="L23" s="178">
        <v>1310</v>
      </c>
      <c r="M23" s="178">
        <v>1374</v>
      </c>
      <c r="N23" s="178">
        <v>1512</v>
      </c>
      <c r="P23" s="42"/>
    </row>
    <row r="24" spans="1:19">
      <c r="A24" s="30" t="s">
        <v>1358</v>
      </c>
      <c r="B24" s="30" t="s">
        <v>1359</v>
      </c>
      <c r="C24" s="202" t="s">
        <v>1360</v>
      </c>
      <c r="D24" s="8" t="s">
        <v>1361</v>
      </c>
      <c r="E24" s="20">
        <v>314.661</v>
      </c>
      <c r="F24" s="231">
        <v>328</v>
      </c>
      <c r="G24" s="178">
        <v>346</v>
      </c>
      <c r="H24" s="178">
        <v>347.43000000000006</v>
      </c>
      <c r="I24" s="178">
        <v>386.738</v>
      </c>
      <c r="J24" s="178">
        <v>390</v>
      </c>
      <c r="K24" s="178">
        <v>345</v>
      </c>
      <c r="L24" s="178">
        <v>361</v>
      </c>
      <c r="M24" s="178">
        <v>365</v>
      </c>
      <c r="N24" s="178">
        <v>371</v>
      </c>
      <c r="P24" s="42"/>
    </row>
    <row r="25" spans="1:19">
      <c r="A25" s="30" t="s">
        <v>1362</v>
      </c>
      <c r="B25" s="30" t="s">
        <v>1363</v>
      </c>
      <c r="C25" s="202" t="s">
        <v>1364</v>
      </c>
      <c r="D25" s="8" t="s">
        <v>1365</v>
      </c>
      <c r="E25" s="20">
        <v>1028.6684166666666</v>
      </c>
      <c r="F25" s="231">
        <v>1018</v>
      </c>
      <c r="G25" s="178">
        <v>1014</v>
      </c>
      <c r="H25" s="178">
        <v>998.76166666666666</v>
      </c>
      <c r="I25" s="178">
        <v>1053.6889999999999</v>
      </c>
      <c r="J25" s="178">
        <v>1054</v>
      </c>
      <c r="K25" s="178">
        <v>1017</v>
      </c>
      <c r="L25" s="178">
        <v>1028</v>
      </c>
      <c r="M25" s="178">
        <v>1051</v>
      </c>
      <c r="N25" s="178">
        <v>1103</v>
      </c>
      <c r="P25" s="42"/>
    </row>
    <row r="26" spans="1:19">
      <c r="A26" s="30" t="s">
        <v>1366</v>
      </c>
      <c r="B26" s="30" t="s">
        <v>1367</v>
      </c>
      <c r="C26" s="202" t="s">
        <v>1368</v>
      </c>
      <c r="D26" s="8" t="s">
        <v>1369</v>
      </c>
      <c r="E26" s="20">
        <v>1547.4628333333333</v>
      </c>
      <c r="F26" s="231">
        <v>1575</v>
      </c>
      <c r="G26" s="178">
        <v>1545</v>
      </c>
      <c r="H26" s="178">
        <v>1560.2808333333335</v>
      </c>
      <c r="I26" s="178">
        <v>1572.279</v>
      </c>
      <c r="J26" s="178">
        <v>1603</v>
      </c>
      <c r="K26" s="178">
        <v>1640</v>
      </c>
      <c r="L26" s="178">
        <v>1703</v>
      </c>
      <c r="M26" s="178">
        <v>1768</v>
      </c>
      <c r="N26" s="178">
        <v>1845</v>
      </c>
      <c r="P26" s="42"/>
    </row>
    <row r="27" spans="1:19">
      <c r="A27" s="30" t="s">
        <v>1370</v>
      </c>
      <c r="B27" s="30" t="s">
        <v>1371</v>
      </c>
      <c r="C27" s="202" t="s">
        <v>1372</v>
      </c>
      <c r="D27" s="8" t="s">
        <v>1373</v>
      </c>
      <c r="E27" s="20">
        <v>86.510083333333327</v>
      </c>
      <c r="F27" s="231">
        <v>91</v>
      </c>
      <c r="G27" s="178">
        <v>93</v>
      </c>
      <c r="H27" s="178">
        <v>92.973333333333343</v>
      </c>
      <c r="I27" s="178">
        <v>96.533999999999992</v>
      </c>
      <c r="J27" s="178">
        <v>95</v>
      </c>
      <c r="K27" s="178">
        <v>97</v>
      </c>
      <c r="L27" s="178">
        <v>99</v>
      </c>
      <c r="M27" s="178">
        <v>98</v>
      </c>
      <c r="N27" s="178">
        <v>103</v>
      </c>
      <c r="P27" s="42"/>
    </row>
    <row r="28" spans="1:19" s="4" customFormat="1">
      <c r="A28" s="30" t="s">
        <v>1374</v>
      </c>
      <c r="B28" s="30" t="s">
        <v>1375</v>
      </c>
      <c r="C28" s="202" t="s">
        <v>1376</v>
      </c>
      <c r="D28" s="8" t="s">
        <v>1377</v>
      </c>
      <c r="E28" s="20">
        <v>3084.159916666667</v>
      </c>
      <c r="F28" s="231">
        <v>3177</v>
      </c>
      <c r="G28" s="178">
        <v>3316</v>
      </c>
      <c r="H28" s="178">
        <v>3303.060833333333</v>
      </c>
      <c r="I28" s="178">
        <v>3392.8409999999999</v>
      </c>
      <c r="J28" s="178">
        <v>3367</v>
      </c>
      <c r="K28" s="178">
        <v>3348</v>
      </c>
      <c r="L28" s="178">
        <v>3477</v>
      </c>
      <c r="M28" s="178">
        <v>3637</v>
      </c>
      <c r="N28" s="178">
        <v>3764</v>
      </c>
      <c r="O28" s="24"/>
      <c r="P28" s="42"/>
      <c r="Q28" s="24"/>
      <c r="R28" s="24"/>
      <c r="S28" s="24"/>
    </row>
    <row r="29" spans="1:19">
      <c r="A29" s="30" t="s">
        <v>1378</v>
      </c>
      <c r="B29" s="30" t="s">
        <v>1379</v>
      </c>
      <c r="C29" s="202" t="s">
        <v>1380</v>
      </c>
      <c r="D29" s="8" t="s">
        <v>1381</v>
      </c>
      <c r="E29" s="20">
        <v>1062.9904166666668</v>
      </c>
      <c r="F29" s="231">
        <v>1062</v>
      </c>
      <c r="G29" s="178">
        <v>1059</v>
      </c>
      <c r="H29" s="178">
        <v>1042.2274999999997</v>
      </c>
      <c r="I29" s="178">
        <v>1047.3909999999998</v>
      </c>
      <c r="J29" s="178">
        <v>1047</v>
      </c>
      <c r="K29" s="178">
        <v>1038</v>
      </c>
      <c r="L29" s="178">
        <v>1074</v>
      </c>
      <c r="M29" s="178">
        <v>1109</v>
      </c>
      <c r="N29" s="178">
        <v>1142</v>
      </c>
      <c r="P29" s="42"/>
    </row>
    <row r="30" spans="1:19">
      <c r="A30" s="30" t="s">
        <v>1382</v>
      </c>
      <c r="B30" s="30" t="s">
        <v>1383</v>
      </c>
      <c r="C30" s="202" t="s">
        <v>1384</v>
      </c>
      <c r="D30" s="8" t="s">
        <v>1385</v>
      </c>
      <c r="E30" s="20">
        <v>384.39941666666664</v>
      </c>
      <c r="F30" s="231">
        <v>387</v>
      </c>
      <c r="G30" s="178">
        <v>327</v>
      </c>
      <c r="H30" s="178">
        <v>328.64416666666665</v>
      </c>
      <c r="I30" s="178">
        <v>351.76799999999997</v>
      </c>
      <c r="J30" s="178">
        <v>343</v>
      </c>
      <c r="K30" s="178">
        <v>367</v>
      </c>
      <c r="L30" s="178">
        <v>375</v>
      </c>
      <c r="M30" s="178">
        <v>378</v>
      </c>
      <c r="N30" s="178">
        <v>393</v>
      </c>
      <c r="O30" s="41"/>
      <c r="P30" s="42"/>
      <c r="Q30" s="41"/>
      <c r="R30" s="37"/>
      <c r="S30" s="41"/>
    </row>
    <row r="31" spans="1:19">
      <c r="A31" s="30" t="s">
        <v>1386</v>
      </c>
      <c r="B31" s="30" t="s">
        <v>1387</v>
      </c>
      <c r="C31" s="202" t="s">
        <v>1388</v>
      </c>
      <c r="D31" s="8" t="s">
        <v>1389</v>
      </c>
      <c r="E31" s="20">
        <v>6244.6764999999996</v>
      </c>
      <c r="F31" s="231">
        <v>6351</v>
      </c>
      <c r="G31" s="178">
        <v>6248</v>
      </c>
      <c r="H31" s="178">
        <v>6331.5433466505292</v>
      </c>
      <c r="I31" s="178">
        <v>6084.2270000000008</v>
      </c>
      <c r="J31" s="178">
        <v>5938</v>
      </c>
      <c r="K31" s="178">
        <v>6016</v>
      </c>
      <c r="L31" s="178">
        <v>6310</v>
      </c>
      <c r="M31" s="178">
        <v>6451</v>
      </c>
      <c r="N31" s="178">
        <v>6784</v>
      </c>
      <c r="O31" s="41"/>
      <c r="P31" s="42"/>
      <c r="Q31" s="41"/>
      <c r="R31" s="37"/>
      <c r="S31" s="41"/>
    </row>
    <row r="32" spans="1:19">
      <c r="A32" s="30" t="s">
        <v>1390</v>
      </c>
      <c r="B32" s="30" t="s">
        <v>1391</v>
      </c>
      <c r="C32" s="202" t="s">
        <v>1392</v>
      </c>
      <c r="D32" s="8" t="s">
        <v>1393</v>
      </c>
      <c r="E32" s="20">
        <v>37326</v>
      </c>
      <c r="F32" s="231">
        <v>37984</v>
      </c>
      <c r="G32" s="178">
        <v>37703</v>
      </c>
      <c r="H32" s="178">
        <v>37873</v>
      </c>
      <c r="I32" s="178">
        <v>37817</v>
      </c>
      <c r="J32" s="178">
        <v>37902</v>
      </c>
      <c r="K32" s="178">
        <v>37935</v>
      </c>
      <c r="L32" s="178">
        <v>38799</v>
      </c>
      <c r="M32" s="178">
        <v>39727</v>
      </c>
      <c r="N32" s="178">
        <v>41125</v>
      </c>
      <c r="O32" s="41"/>
      <c r="P32" s="42"/>
      <c r="Q32" s="41"/>
      <c r="R32" s="37"/>
      <c r="S32" s="41"/>
    </row>
    <row r="33" spans="1:19">
      <c r="A33" s="30" t="s">
        <v>1394</v>
      </c>
      <c r="B33" s="30" t="s">
        <v>1395</v>
      </c>
      <c r="C33" s="202" t="s">
        <v>1396</v>
      </c>
      <c r="D33" s="8" t="s">
        <v>1397</v>
      </c>
      <c r="E33" s="20">
        <v>54412</v>
      </c>
      <c r="F33" s="231">
        <v>54957</v>
      </c>
      <c r="G33" s="178">
        <v>52558</v>
      </c>
      <c r="H33" s="178">
        <v>53669</v>
      </c>
      <c r="I33" s="178">
        <v>53276</v>
      </c>
      <c r="J33" s="178">
        <v>52324</v>
      </c>
      <c r="K33" s="178">
        <v>51919</v>
      </c>
      <c r="L33" s="178">
        <v>53658</v>
      </c>
      <c r="M33" s="178">
        <v>55286</v>
      </c>
      <c r="N33" s="178">
        <v>56671</v>
      </c>
      <c r="O33" s="41"/>
      <c r="P33" s="37"/>
      <c r="Q33" s="41"/>
      <c r="R33" s="37"/>
      <c r="S33" s="41"/>
    </row>
    <row r="34" spans="1:19">
      <c r="C34" s="5"/>
      <c r="G34" s="36"/>
      <c r="H34" s="36"/>
      <c r="I34" s="36"/>
      <c r="J34" s="5"/>
      <c r="K34" s="5"/>
      <c r="L34" s="5"/>
      <c r="M34" s="5"/>
      <c r="N34" s="5"/>
      <c r="O34" s="41"/>
      <c r="P34" s="86"/>
      <c r="Q34" s="41"/>
      <c r="R34" s="86"/>
      <c r="S34" s="41"/>
    </row>
    <row r="35" spans="1:19">
      <c r="A35" s="135"/>
      <c r="B35" s="135"/>
      <c r="C35" s="135"/>
      <c r="G35" s="135"/>
      <c r="H35" s="135"/>
      <c r="I35" s="135"/>
      <c r="J35" s="135"/>
      <c r="K35" s="135"/>
      <c r="L35" s="135"/>
      <c r="M35" s="135"/>
      <c r="N35" s="135"/>
      <c r="P35" s="37"/>
      <c r="R35" s="37"/>
    </row>
    <row r="36" spans="1:19">
      <c r="A36" s="4" t="s">
        <v>1398</v>
      </c>
      <c r="B36" s="30"/>
      <c r="C36" s="71"/>
      <c r="G36" s="71"/>
      <c r="H36" s="71"/>
      <c r="I36" s="71"/>
      <c r="J36" s="71"/>
      <c r="K36" s="106"/>
      <c r="L36" s="106"/>
      <c r="M36" s="106"/>
      <c r="N36" s="136"/>
    </row>
    <row r="37" spans="1:19">
      <c r="A37" s="30" t="s">
        <v>1399</v>
      </c>
      <c r="B37" s="30" t="s">
        <v>1400</v>
      </c>
      <c r="C37" s="202" t="s">
        <v>1401</v>
      </c>
      <c r="D37" s="8" t="s">
        <v>1402</v>
      </c>
      <c r="E37" s="266">
        <v>1.035994386498359</v>
      </c>
      <c r="F37" s="266">
        <v>1.1156956332122436</v>
      </c>
      <c r="G37" s="106">
        <v>1.1588067898031134</v>
      </c>
      <c r="H37" s="186">
        <v>1.179590633443703</v>
      </c>
      <c r="I37" s="186">
        <v>1.2784483199695935</v>
      </c>
      <c r="J37" s="186">
        <v>1.2970258674248791</v>
      </c>
      <c r="K37" s="186">
        <v>1.206391205514096</v>
      </c>
      <c r="L37" s="186">
        <v>1.2523431029207071</v>
      </c>
      <c r="M37" s="186">
        <v>1.3080356761751266</v>
      </c>
      <c r="N37" s="186">
        <v>1.309817049549385</v>
      </c>
    </row>
    <row r="38" spans="1:19">
      <c r="A38" s="30" t="s">
        <v>1403</v>
      </c>
      <c r="B38" s="30" t="s">
        <v>1404</v>
      </c>
      <c r="C38" s="202" t="s">
        <v>1405</v>
      </c>
      <c r="D38" s="8" t="s">
        <v>1406</v>
      </c>
      <c r="E38" s="266">
        <v>0.91986024675182876</v>
      </c>
      <c r="F38" s="266">
        <v>0.88437602358336065</v>
      </c>
      <c r="G38" s="106">
        <v>0.91849546893765699</v>
      </c>
      <c r="H38" s="186">
        <v>0.94579102522109415</v>
      </c>
      <c r="I38" s="186">
        <v>1.151867016049787</v>
      </c>
      <c r="J38" s="186">
        <v>1.0645266950540453</v>
      </c>
      <c r="K38" s="186">
        <v>1.0317720275139208</v>
      </c>
      <c r="L38" s="186">
        <v>1.0426902500272954</v>
      </c>
      <c r="M38" s="186">
        <v>1.009935582487171</v>
      </c>
      <c r="N38" s="186">
        <v>0.99901735997379626</v>
      </c>
    </row>
    <row r="39" spans="1:19">
      <c r="A39" s="30" t="s">
        <v>1407</v>
      </c>
      <c r="B39" s="30" t="s">
        <v>1408</v>
      </c>
      <c r="C39" s="202" t="s">
        <v>1409</v>
      </c>
      <c r="D39" s="8" t="s">
        <v>1410</v>
      </c>
      <c r="E39" s="266">
        <v>0.85359687791313144</v>
      </c>
      <c r="F39" s="266">
        <v>0.86781690919720023</v>
      </c>
      <c r="G39" s="106">
        <v>0.89230696307531865</v>
      </c>
      <c r="H39" s="186">
        <v>0.94444707778357107</v>
      </c>
      <c r="I39" s="186">
        <v>1.275456226003697</v>
      </c>
      <c r="J39" s="186">
        <v>1.1707825757216666</v>
      </c>
      <c r="K39" s="186">
        <v>1.1850026070057353</v>
      </c>
      <c r="L39" s="186">
        <v>1.2975778546712802</v>
      </c>
      <c r="M39" s="186">
        <v>1.3588029893665765</v>
      </c>
      <c r="N39" s="186">
        <v>1.3698630136986301</v>
      </c>
    </row>
    <row r="40" spans="1:19">
      <c r="A40" s="30" t="s">
        <v>1411</v>
      </c>
      <c r="B40" s="30" t="s">
        <v>1412</v>
      </c>
      <c r="C40" s="202" t="s">
        <v>1413</v>
      </c>
      <c r="D40" s="8" t="s">
        <v>1414</v>
      </c>
      <c r="E40" s="266">
        <v>2.2156989961968363</v>
      </c>
      <c r="F40" s="266">
        <v>2.2371115735392637</v>
      </c>
      <c r="G40" s="106">
        <v>2.1316871858169946</v>
      </c>
      <c r="H40" s="186">
        <v>2.1615220517799179</v>
      </c>
      <c r="I40" s="186">
        <v>2.1918632206098776</v>
      </c>
      <c r="J40" s="186">
        <v>2.2168363848316535</v>
      </c>
      <c r="K40" s="186">
        <v>2.2824917316791415</v>
      </c>
      <c r="L40" s="186">
        <v>2.3593339786042642</v>
      </c>
      <c r="M40" s="186">
        <v>2.4137907550425872</v>
      </c>
      <c r="N40" s="186">
        <v>2.4419239472726408</v>
      </c>
    </row>
    <row r="41" spans="1:19">
      <c r="A41" s="30" t="s">
        <v>1415</v>
      </c>
      <c r="B41" s="30" t="s">
        <v>1416</v>
      </c>
      <c r="C41" s="202" t="s">
        <v>1417</v>
      </c>
      <c r="D41" s="8" t="s">
        <v>1418</v>
      </c>
      <c r="E41" s="266">
        <v>0.88913268873725071</v>
      </c>
      <c r="F41" s="266">
        <v>0.92476497426705995</v>
      </c>
      <c r="G41" s="106">
        <v>0.95249385811920462</v>
      </c>
      <c r="H41" s="186">
        <v>0.97787851266017789</v>
      </c>
      <c r="I41" s="186">
        <v>1.4396249768925968</v>
      </c>
      <c r="J41" s="186">
        <v>1.2795473360178107</v>
      </c>
      <c r="K41" s="186">
        <v>1.0488751717985194</v>
      </c>
      <c r="L41" s="186">
        <v>1.0472556222744078</v>
      </c>
      <c r="M41" s="186">
        <v>1.0989166034653897</v>
      </c>
      <c r="N41" s="186">
        <v>1.1903326662326492</v>
      </c>
    </row>
    <row r="42" spans="1:19">
      <c r="A42" s="30" t="s">
        <v>1419</v>
      </c>
      <c r="B42" s="30" t="s">
        <v>1420</v>
      </c>
      <c r="C42" s="202" t="s">
        <v>1421</v>
      </c>
      <c r="D42" s="8" t="s">
        <v>1422</v>
      </c>
      <c r="E42" s="266">
        <v>1.7917622294134279</v>
      </c>
      <c r="F42" s="266">
        <v>1.7294500822101433</v>
      </c>
      <c r="G42" s="106">
        <v>1.2049807827243497</v>
      </c>
      <c r="H42" s="186">
        <v>1.2916051254477872</v>
      </c>
      <c r="I42" s="186">
        <v>1.0637575795658047</v>
      </c>
      <c r="J42" s="186">
        <v>1.2391215558138804</v>
      </c>
      <c r="K42" s="186">
        <v>1.1794275660561122</v>
      </c>
      <c r="L42" s="186">
        <v>1.2224932515918825</v>
      </c>
      <c r="M42" s="186">
        <v>1.272476881669756</v>
      </c>
      <c r="N42" s="186">
        <v>1.3629080398378837</v>
      </c>
    </row>
    <row r="43" spans="1:19">
      <c r="A43" s="30" t="s">
        <v>1423</v>
      </c>
      <c r="B43" s="30" t="s">
        <v>1424</v>
      </c>
      <c r="C43" s="202" t="s">
        <v>1425</v>
      </c>
      <c r="D43" s="8" t="s">
        <v>1426</v>
      </c>
      <c r="E43" s="266">
        <v>1.4162199924575429</v>
      </c>
      <c r="F43" s="266">
        <v>1.3920315794029094</v>
      </c>
      <c r="G43" s="106">
        <v>1.3810579223621491</v>
      </c>
      <c r="H43" s="186">
        <v>1.4054781732415873</v>
      </c>
      <c r="I43" s="186">
        <v>1.5040868371756588</v>
      </c>
      <c r="J43" s="186">
        <v>1.6183432501391302</v>
      </c>
      <c r="K43" s="186">
        <v>1.6302835840273013</v>
      </c>
      <c r="L43" s="186">
        <v>1.6472077452380509</v>
      </c>
      <c r="M43" s="186">
        <v>1.6629277548375423</v>
      </c>
      <c r="N43" s="186">
        <v>1.5774245599718086</v>
      </c>
    </row>
    <row r="44" spans="1:19">
      <c r="A44" s="30" t="s">
        <v>1427</v>
      </c>
      <c r="B44" s="30" t="s">
        <v>1428</v>
      </c>
      <c r="C44" s="202" t="s">
        <v>1429</v>
      </c>
      <c r="D44" s="8" t="s">
        <v>1430</v>
      </c>
      <c r="E44" s="266">
        <v>0.6889829328392999</v>
      </c>
      <c r="F44" s="266">
        <v>0.70750918744815983</v>
      </c>
      <c r="G44" s="106">
        <v>0.72821621228908218</v>
      </c>
      <c r="H44" s="186">
        <v>0.72600517039916201</v>
      </c>
      <c r="I44" s="186">
        <v>0.75197813175436368</v>
      </c>
      <c r="J44" s="186">
        <v>0.83065285863504756</v>
      </c>
      <c r="K44" s="186">
        <v>0.93067184917449197</v>
      </c>
      <c r="L44" s="186">
        <v>1.0070472419492527</v>
      </c>
      <c r="M44" s="186">
        <v>1.0448868142712704</v>
      </c>
      <c r="N44" s="186">
        <v>1.0265724612674139</v>
      </c>
    </row>
    <row r="45" spans="1:19">
      <c r="A45" s="30" t="s">
        <v>1431</v>
      </c>
      <c r="B45" s="30" t="s">
        <v>1432</v>
      </c>
      <c r="C45" s="202" t="s">
        <v>1433</v>
      </c>
      <c r="D45" s="8" t="s">
        <v>1434</v>
      </c>
      <c r="E45" s="266">
        <v>1.7693395085839703</v>
      </c>
      <c r="F45" s="266">
        <v>1.8381600729125982</v>
      </c>
      <c r="G45" s="106">
        <v>1.9107006677454756</v>
      </c>
      <c r="H45" s="186">
        <v>1.9511559994791958</v>
      </c>
      <c r="I45" s="186">
        <v>2.0339266781987613</v>
      </c>
      <c r="J45" s="186">
        <v>2.0032364265386975</v>
      </c>
      <c r="K45" s="186">
        <v>1.9362758774621951</v>
      </c>
      <c r="L45" s="186">
        <v>2.005561445603854</v>
      </c>
      <c r="M45" s="186">
        <v>2.0980972043970763</v>
      </c>
      <c r="N45" s="186">
        <v>1.9809162435131966</v>
      </c>
    </row>
    <row r="46" spans="1:19">
      <c r="A46" s="30" t="s">
        <v>1435</v>
      </c>
      <c r="B46" s="30" t="s">
        <v>1436</v>
      </c>
      <c r="C46" s="202" t="s">
        <v>1437</v>
      </c>
      <c r="D46" s="8" t="s">
        <v>1438</v>
      </c>
      <c r="E46" s="266">
        <v>1.312821375029773</v>
      </c>
      <c r="F46" s="266">
        <v>1.3330496125986016</v>
      </c>
      <c r="G46" s="106">
        <v>1.3599330278957029</v>
      </c>
      <c r="H46" s="186">
        <v>1.3943473022011126</v>
      </c>
      <c r="I46" s="186">
        <v>1.5851582531209281</v>
      </c>
      <c r="J46" s="186">
        <v>1.6266655457946282</v>
      </c>
      <c r="K46" s="186">
        <v>1.5867344794249925</v>
      </c>
      <c r="L46" s="186">
        <v>1.6386623793311195</v>
      </c>
      <c r="M46" s="186">
        <v>1.6917286649012935</v>
      </c>
      <c r="N46" s="186">
        <v>1.7506620150477072</v>
      </c>
    </row>
    <row r="47" spans="1:19">
      <c r="A47" s="30" t="s">
        <v>1439</v>
      </c>
      <c r="B47" s="30" t="s">
        <v>1440</v>
      </c>
      <c r="C47" s="202" t="s">
        <v>1441</v>
      </c>
      <c r="D47" s="8" t="s">
        <v>1442</v>
      </c>
      <c r="E47" s="266">
        <v>1.0837648552665518</v>
      </c>
      <c r="F47" s="266">
        <v>1.10310894192806</v>
      </c>
      <c r="G47" s="106">
        <v>1.179245283018868</v>
      </c>
      <c r="H47" s="186">
        <v>1.2397575541138424</v>
      </c>
      <c r="I47" s="186">
        <v>1.38781322540325</v>
      </c>
      <c r="J47" s="186">
        <v>1.4582465329444676</v>
      </c>
      <c r="K47" s="186">
        <v>1.4255103862865306</v>
      </c>
      <c r="L47" s="186">
        <v>1.4014542785151678</v>
      </c>
      <c r="M47" s="186">
        <v>1.4547745173898379</v>
      </c>
      <c r="N47" s="186">
        <v>1.4999107196000239</v>
      </c>
    </row>
    <row r="48" spans="1:19">
      <c r="A48" s="30" t="s">
        <v>1443</v>
      </c>
      <c r="B48" s="30" t="s">
        <v>1444</v>
      </c>
      <c r="C48" s="202" t="s">
        <v>1445</v>
      </c>
      <c r="D48" s="8" t="s">
        <v>1446</v>
      </c>
      <c r="E48" s="266">
        <v>1.5861863748326197</v>
      </c>
      <c r="F48" s="266">
        <v>1.5950967912582037</v>
      </c>
      <c r="G48" s="106">
        <v>1.6048760237978468</v>
      </c>
      <c r="H48" s="186">
        <v>1.6291948436424248</v>
      </c>
      <c r="I48" s="186">
        <v>1.2223124101105949</v>
      </c>
      <c r="J48" s="186">
        <v>1.2420580472026141</v>
      </c>
      <c r="K48" s="186">
        <v>1.276222909193103</v>
      </c>
      <c r="L48" s="186">
        <v>1.2952407453242287</v>
      </c>
      <c r="M48" s="186">
        <v>1.3095296744252047</v>
      </c>
      <c r="N48" s="186">
        <v>1.3643902949750102</v>
      </c>
    </row>
    <row r="49" spans="1:14">
      <c r="A49" s="30" t="s">
        <v>1447</v>
      </c>
      <c r="B49" s="30" t="s">
        <v>1448</v>
      </c>
      <c r="C49" s="202" t="s">
        <v>1449</v>
      </c>
      <c r="D49" s="8" t="s">
        <v>1450</v>
      </c>
      <c r="E49" s="266">
        <v>0.85517564544410185</v>
      </c>
      <c r="F49" s="266">
        <v>0.87180301106475611</v>
      </c>
      <c r="G49" s="106">
        <v>0.92943194872725088</v>
      </c>
      <c r="H49" s="186">
        <v>0.94596484067960585</v>
      </c>
      <c r="I49" s="186">
        <v>1.0235273444585524</v>
      </c>
      <c r="J49" s="186">
        <v>1.0051014439243662</v>
      </c>
      <c r="K49" s="186">
        <v>0.98970614910212218</v>
      </c>
      <c r="L49" s="186">
        <v>1.0398716669689823</v>
      </c>
      <c r="M49" s="186">
        <v>1.0840853437329947</v>
      </c>
      <c r="N49" s="186">
        <v>1.1246145474333396</v>
      </c>
    </row>
    <row r="50" spans="1:14">
      <c r="A50" s="30" t="s">
        <v>1451</v>
      </c>
      <c r="B50" s="30" t="s">
        <v>1452</v>
      </c>
      <c r="C50" s="202" t="s">
        <v>1453</v>
      </c>
      <c r="D50" s="8" t="s">
        <v>1454</v>
      </c>
      <c r="E50" s="266">
        <v>0.65044467767773295</v>
      </c>
      <c r="F50" s="266">
        <v>0.67990572464968957</v>
      </c>
      <c r="G50" s="106">
        <v>0.76138393268150772</v>
      </c>
      <c r="H50" s="186">
        <v>0.79867057025539057</v>
      </c>
      <c r="I50" s="186">
        <v>0.9648511296470198</v>
      </c>
      <c r="J50" s="186">
        <v>0.88935535546594491</v>
      </c>
      <c r="K50" s="186">
        <v>0.86725957023697731</v>
      </c>
      <c r="L50" s="186">
        <v>0.8704818722495351</v>
      </c>
      <c r="M50" s="186">
        <v>0.87186285882634562</v>
      </c>
      <c r="N50" s="186">
        <v>0.91697508700215435</v>
      </c>
    </row>
    <row r="51" spans="1:14">
      <c r="A51" s="30" t="s">
        <v>1455</v>
      </c>
      <c r="B51" s="30" t="s">
        <v>1456</v>
      </c>
      <c r="C51" s="202" t="s">
        <v>1457</v>
      </c>
      <c r="D51" s="8" t="s">
        <v>1458</v>
      </c>
      <c r="E51" s="266">
        <v>0.72871311078858247</v>
      </c>
      <c r="F51" s="266">
        <v>0.7302249637155297</v>
      </c>
      <c r="G51" s="106">
        <v>0.76701338493791316</v>
      </c>
      <c r="H51" s="186">
        <v>0.77205289469440408</v>
      </c>
      <c r="I51" s="186">
        <v>0.89451499758103536</v>
      </c>
      <c r="J51" s="186">
        <v>0.78011611030478956</v>
      </c>
      <c r="K51" s="186">
        <v>0.74383164005805513</v>
      </c>
      <c r="L51" s="186">
        <v>0.73022496371552981</v>
      </c>
      <c r="M51" s="186">
        <v>0.72770520883728429</v>
      </c>
      <c r="N51" s="186">
        <v>0.77406869859700045</v>
      </c>
    </row>
    <row r="52" spans="1:14">
      <c r="A52" s="30" t="s">
        <v>1459</v>
      </c>
      <c r="B52" s="30" t="s">
        <v>1460</v>
      </c>
      <c r="C52" s="202" t="s">
        <v>1461</v>
      </c>
      <c r="D52" s="8" t="s">
        <v>1462</v>
      </c>
      <c r="E52" s="266">
        <v>1.4688941281395935</v>
      </c>
      <c r="F52" s="266">
        <v>1.3250670619502398</v>
      </c>
      <c r="G52" s="106">
        <v>1.3400347111828641</v>
      </c>
      <c r="H52" s="186">
        <v>1.3034404351429221</v>
      </c>
      <c r="I52" s="186">
        <v>1.1529908459921796</v>
      </c>
      <c r="J52" s="186">
        <v>1.0958383741623277</v>
      </c>
      <c r="K52" s="186">
        <v>1.1107027982278304</v>
      </c>
      <c r="L52" s="186">
        <v>1.1278878143017375</v>
      </c>
      <c r="M52" s="186">
        <v>1.13272416721376</v>
      </c>
      <c r="N52" s="186">
        <v>1.1738766005062162</v>
      </c>
    </row>
    <row r="53" spans="1:14">
      <c r="A53" s="30" t="s">
        <v>1463</v>
      </c>
      <c r="B53" s="30" t="s">
        <v>1464</v>
      </c>
      <c r="C53" s="202" t="s">
        <v>1465</v>
      </c>
      <c r="D53" s="8" t="s">
        <v>1466</v>
      </c>
      <c r="E53" s="266">
        <v>0.99004031301873374</v>
      </c>
      <c r="F53" s="266">
        <v>1.0049710606978806</v>
      </c>
      <c r="G53" s="106">
        <v>1.0319781484116319</v>
      </c>
      <c r="H53" s="186">
        <v>0.96918118023168998</v>
      </c>
      <c r="I53" s="186">
        <v>1.0159486733591547</v>
      </c>
      <c r="J53" s="186">
        <v>0.9880641846494348</v>
      </c>
      <c r="K53" s="186">
        <v>0.98279450899797127</v>
      </c>
      <c r="L53" s="186">
        <v>1.030880299317577</v>
      </c>
      <c r="M53" s="186">
        <v>1.0240736349344364</v>
      </c>
      <c r="N53" s="186">
        <v>0.9880641846494348</v>
      </c>
    </row>
    <row r="54" spans="1:14">
      <c r="A54" s="30" t="s">
        <v>1467</v>
      </c>
      <c r="B54" s="30" t="s">
        <v>1468</v>
      </c>
      <c r="C54" s="202" t="s">
        <v>1469</v>
      </c>
      <c r="D54" s="8" t="s">
        <v>1470</v>
      </c>
      <c r="E54" s="266">
        <v>2.4614509964045506</v>
      </c>
      <c r="F54" s="266">
        <v>2.5144753706035137</v>
      </c>
      <c r="G54" s="106">
        <v>2.1770475347919289</v>
      </c>
      <c r="H54" s="186">
        <v>2.1691080563022438</v>
      </c>
      <c r="I54" s="186">
        <v>2.2489281704038926</v>
      </c>
      <c r="J54" s="186">
        <v>1.8901629861512812</v>
      </c>
      <c r="K54" s="186">
        <v>1.5805233250535913</v>
      </c>
      <c r="L54" s="186">
        <v>1.5919677021271295</v>
      </c>
      <c r="M54" s="186">
        <v>1.7046672037910258</v>
      </c>
      <c r="N54" s="186">
        <v>1.8399741399843479</v>
      </c>
    </row>
    <row r="55" spans="1:14">
      <c r="A55" s="30" t="s">
        <v>1471</v>
      </c>
      <c r="B55" s="30" t="s">
        <v>1472</v>
      </c>
      <c r="C55" s="202" t="s">
        <v>1473</v>
      </c>
      <c r="D55" s="8" t="s">
        <v>1474</v>
      </c>
      <c r="E55" s="266">
        <v>0.70624300439365839</v>
      </c>
      <c r="F55" s="266">
        <v>0.74619800976739792</v>
      </c>
      <c r="G55" s="106">
        <v>0.79450597793704092</v>
      </c>
      <c r="H55" s="186">
        <v>0.82429821190909758</v>
      </c>
      <c r="I55" s="186">
        <v>1.0856061745100987</v>
      </c>
      <c r="J55" s="186">
        <v>1.0201751894730393</v>
      </c>
      <c r="K55" s="186">
        <v>0.91214353731268483</v>
      </c>
      <c r="L55" s="186">
        <v>0.94346714779732377</v>
      </c>
      <c r="M55" s="186">
        <v>0.95975542524933588</v>
      </c>
      <c r="N55" s="186">
        <v>0.98230842479827607</v>
      </c>
    </row>
    <row r="56" spans="1:14">
      <c r="A56" s="30" t="s">
        <v>1475</v>
      </c>
      <c r="B56" s="30" t="s">
        <v>1476</v>
      </c>
      <c r="C56" s="202" t="s">
        <v>1477</v>
      </c>
      <c r="D56" s="8" t="s">
        <v>1478</v>
      </c>
      <c r="E56" s="266">
        <v>1.2416045157255238</v>
      </c>
      <c r="F56" s="266">
        <v>1.2380687478981824</v>
      </c>
      <c r="G56" s="106">
        <v>1.2201541909063194</v>
      </c>
      <c r="H56" s="186">
        <v>1.2291114694022509</v>
      </c>
      <c r="I56" s="186">
        <v>1.4631007269538654</v>
      </c>
      <c r="J56" s="186">
        <v>1.3643349456434626</v>
      </c>
      <c r="K56" s="186">
        <v>1.3369916744453558</v>
      </c>
      <c r="L56" s="186">
        <v>1.356634829041697</v>
      </c>
      <c r="M56" s="186">
        <v>1.3977283084572423</v>
      </c>
      <c r="N56" s="186">
        <v>1.4557934734440263</v>
      </c>
    </row>
    <row r="57" spans="1:14">
      <c r="A57" s="30" t="s">
        <v>1479</v>
      </c>
      <c r="B57" s="30" t="s">
        <v>1480</v>
      </c>
      <c r="C57" s="202" t="s">
        <v>1481</v>
      </c>
      <c r="D57" s="8" t="s">
        <v>1482</v>
      </c>
      <c r="E57" s="266">
        <v>1.1953732321813244</v>
      </c>
      <c r="F57" s="266">
        <v>1.2129811744872154</v>
      </c>
      <c r="G57" s="106">
        <v>1.1130467359745249</v>
      </c>
      <c r="H57" s="186">
        <v>1.1321063969279761</v>
      </c>
      <c r="I57" s="186">
        <v>1.2258595110986232</v>
      </c>
      <c r="J57" s="186">
        <v>1.2655240236021355</v>
      </c>
      <c r="K57" s="186">
        <v>1.2891261590334364</v>
      </c>
      <c r="L57" s="186">
        <v>1.3033178411692361</v>
      </c>
      <c r="M57" s="186">
        <v>1.3381983421021719</v>
      </c>
      <c r="N57" s="186">
        <v>1.3728575442540039</v>
      </c>
    </row>
    <row r="58" spans="1:14">
      <c r="A58" s="30" t="s">
        <v>1483</v>
      </c>
      <c r="B58" s="30" t="s">
        <v>1484</v>
      </c>
      <c r="C58" s="202" t="s">
        <v>1485</v>
      </c>
      <c r="D58" s="8" t="s">
        <v>1486</v>
      </c>
      <c r="E58" s="266">
        <v>0.8952470926963132</v>
      </c>
      <c r="F58" s="266">
        <v>0.93629799581618189</v>
      </c>
      <c r="G58" s="106">
        <v>0.95935398249994353</v>
      </c>
      <c r="H58" s="186">
        <v>0.97285016982702377</v>
      </c>
      <c r="I58" s="186">
        <v>1.1640461569606586</v>
      </c>
      <c r="J58" s="186">
        <v>1.1606721101288886</v>
      </c>
      <c r="K58" s="186">
        <v>1.1134354544841083</v>
      </c>
      <c r="L58" s="186">
        <v>1.0735092336414964</v>
      </c>
      <c r="M58" s="186">
        <v>1.0622624108689294</v>
      </c>
      <c r="N58" s="186">
        <v>1.079694986166408</v>
      </c>
    </row>
    <row r="59" spans="1:14">
      <c r="A59" s="30" t="s">
        <v>1487</v>
      </c>
      <c r="B59" s="30" t="s">
        <v>1488</v>
      </c>
      <c r="C59" s="202" t="s">
        <v>1489</v>
      </c>
      <c r="D59" s="8" t="s">
        <v>1490</v>
      </c>
      <c r="E59" s="266">
        <v>1.1993933961221557</v>
      </c>
      <c r="F59" s="266">
        <v>1.2413583506268648</v>
      </c>
      <c r="G59" s="106">
        <v>1.2909263193225029</v>
      </c>
      <c r="H59" s="186">
        <v>1.3050476646569329</v>
      </c>
      <c r="I59" s="186">
        <v>1.3737867922443114</v>
      </c>
      <c r="J59" s="186">
        <v>1.3767185481091746</v>
      </c>
      <c r="K59" s="186">
        <v>1.3547281948008889</v>
      </c>
      <c r="L59" s="186">
        <v>1.4029073464613198</v>
      </c>
      <c r="M59" s="186">
        <v>1.4629350775832723</v>
      </c>
      <c r="N59" s="186">
        <v>1.4888809754779768</v>
      </c>
    </row>
    <row r="60" spans="1:14">
      <c r="A60" s="30" t="s">
        <v>1491</v>
      </c>
      <c r="B60" s="30" t="s">
        <v>1492</v>
      </c>
      <c r="C60" s="202" t="s">
        <v>1493</v>
      </c>
      <c r="D60" s="8" t="s">
        <v>1494</v>
      </c>
      <c r="E60" s="266">
        <v>1.1081635052315744</v>
      </c>
      <c r="F60" s="266">
        <v>1.1209421434376581</v>
      </c>
      <c r="G60" s="106">
        <v>1.1214532889659017</v>
      </c>
      <c r="H60" s="186">
        <v>1.1165974064475896</v>
      </c>
      <c r="I60" s="186">
        <v>1.2230437182770306</v>
      </c>
      <c r="J60" s="186">
        <v>1.2390167604618711</v>
      </c>
      <c r="K60" s="186">
        <v>1.2198488031527457</v>
      </c>
      <c r="L60" s="186">
        <v>1.218059793803894</v>
      </c>
      <c r="M60" s="186">
        <v>1.2424765767561683</v>
      </c>
      <c r="N60" s="186">
        <v>1.2505175348473463</v>
      </c>
    </row>
    <row r="61" spans="1:14">
      <c r="A61" s="30" t="s">
        <v>1495</v>
      </c>
      <c r="B61" s="30" t="s">
        <v>1496</v>
      </c>
      <c r="C61" s="202" t="s">
        <v>1497</v>
      </c>
      <c r="D61" s="8" t="s">
        <v>1498</v>
      </c>
      <c r="E61" s="266">
        <v>0.90177808453296526</v>
      </c>
      <c r="F61" s="266">
        <v>0.89407496877670434</v>
      </c>
      <c r="G61" s="106">
        <v>0.51816291987116281</v>
      </c>
      <c r="H61" s="186">
        <v>0.5262768684677579</v>
      </c>
      <c r="I61" s="186">
        <v>0.65712753894695319</v>
      </c>
      <c r="J61" s="186">
        <v>0.57434431078682713</v>
      </c>
      <c r="K61" s="186">
        <v>0.56448432261881287</v>
      </c>
      <c r="L61" s="186">
        <v>0.57742555708933152</v>
      </c>
      <c r="M61" s="186">
        <v>0.59221553934135274</v>
      </c>
      <c r="N61" s="186">
        <v>0.61501676197988564</v>
      </c>
    </row>
    <row r="62" spans="1:14">
      <c r="A62" s="30" t="s">
        <v>1499</v>
      </c>
      <c r="B62" s="30" t="s">
        <v>1500</v>
      </c>
      <c r="C62" s="202" t="s">
        <v>1501</v>
      </c>
      <c r="D62" s="8" t="s">
        <v>1502</v>
      </c>
      <c r="E62" s="266">
        <v>1.2572394802850113</v>
      </c>
      <c r="F62" s="266">
        <v>1.288431223112275</v>
      </c>
      <c r="G62" s="106">
        <v>1.1967319042714593</v>
      </c>
      <c r="H62" s="186">
        <v>1.2699964835664153</v>
      </c>
      <c r="I62" s="186">
        <v>1.0534211260713899</v>
      </c>
      <c r="J62" s="186">
        <v>0.9426998665547045</v>
      </c>
      <c r="K62" s="186">
        <v>0.95760243980882986</v>
      </c>
      <c r="L62" s="186">
        <v>1.017758101117737</v>
      </c>
      <c r="M62" s="186">
        <v>1.052315759520462</v>
      </c>
      <c r="N62" s="186">
        <v>1.1052724449021936</v>
      </c>
    </row>
    <row r="63" spans="1:14">
      <c r="A63" s="30" t="s">
        <v>1503</v>
      </c>
      <c r="B63" s="30" t="s">
        <v>1504</v>
      </c>
      <c r="C63" s="202" t="s">
        <v>1505</v>
      </c>
      <c r="D63" s="8" t="s">
        <v>1506</v>
      </c>
      <c r="E63" s="8">
        <v>1.35</v>
      </c>
      <c r="F63" s="202">
        <v>1.37</v>
      </c>
      <c r="G63" s="205">
        <v>1.3084444302818399</v>
      </c>
      <c r="H63" s="186">
        <v>1.3361010167950553</v>
      </c>
      <c r="I63" s="186">
        <v>1.3263171993287255</v>
      </c>
      <c r="J63" s="186">
        <v>1.3026169595629598</v>
      </c>
      <c r="K63" s="186">
        <v>1.2925343995785739</v>
      </c>
      <c r="L63" s="186">
        <v>1.3358271694868376</v>
      </c>
      <c r="M63" s="186">
        <v>1.3763565711030843</v>
      </c>
      <c r="N63" s="186">
        <v>1.4108364367286998</v>
      </c>
    </row>
    <row r="64" spans="1:14">
      <c r="A64" s="30"/>
      <c r="B64" s="30"/>
      <c r="C64" s="71"/>
      <c r="G64" s="182"/>
      <c r="H64" s="182"/>
      <c r="I64" s="182"/>
      <c r="J64" s="183"/>
      <c r="K64" s="184"/>
      <c r="L64" s="184"/>
      <c r="M64" s="184"/>
      <c r="N64" s="184"/>
    </row>
    <row r="65" spans="1:14">
      <c r="G65" s="182"/>
      <c r="H65" s="182"/>
      <c r="I65" s="182"/>
      <c r="J65" s="182"/>
      <c r="K65" s="185"/>
      <c r="L65" s="185"/>
      <c r="M65" s="185"/>
      <c r="N65" s="185"/>
    </row>
    <row r="66" spans="1:14">
      <c r="A66" s="4" t="s">
        <v>1507</v>
      </c>
      <c r="B66" s="30"/>
      <c r="C66" s="71"/>
      <c r="G66" s="182"/>
      <c r="H66" s="182"/>
      <c r="I66" s="182"/>
      <c r="J66" s="183"/>
      <c r="K66" s="184"/>
      <c r="L66" s="184"/>
      <c r="M66" s="184"/>
      <c r="N66" s="184"/>
    </row>
    <row r="67" spans="1:14">
      <c r="G67" s="182"/>
      <c r="H67" s="182"/>
      <c r="I67" s="182"/>
      <c r="J67" s="182"/>
      <c r="K67" s="185"/>
      <c r="L67" s="185"/>
      <c r="M67" s="185"/>
      <c r="N67" s="185"/>
    </row>
    <row r="68" spans="1:14">
      <c r="A68" s="79" t="s">
        <v>1508</v>
      </c>
      <c r="B68" s="30" t="s">
        <v>1509</v>
      </c>
      <c r="C68" s="202" t="s">
        <v>1510</v>
      </c>
      <c r="D68" s="8" t="s">
        <v>1511</v>
      </c>
      <c r="E68" s="231">
        <v>13668.8575833333</v>
      </c>
      <c r="F68" s="231">
        <v>14203</v>
      </c>
      <c r="G68" s="290">
        <v>14338.631416666669</v>
      </c>
      <c r="H68" s="291">
        <v>14523</v>
      </c>
      <c r="I68" s="291">
        <v>14515.069166666668</v>
      </c>
      <c r="J68" s="291">
        <v>14628.051666666668</v>
      </c>
      <c r="K68" s="292">
        <v>14492.717416666666</v>
      </c>
      <c r="L68" s="292">
        <v>14931.553249999999</v>
      </c>
      <c r="M68" s="292">
        <v>15315.269166666663</v>
      </c>
      <c r="N68" s="292">
        <v>15818.296666666667</v>
      </c>
    </row>
    <row r="69" spans="1:14">
      <c r="A69" s="30"/>
      <c r="B69" s="30" t="s">
        <v>1512</v>
      </c>
      <c r="C69" s="71">
        <v>3</v>
      </c>
      <c r="D69" s="8" t="s">
        <v>1513</v>
      </c>
      <c r="E69" s="270">
        <f>E68/E32</f>
        <v>0.36620204638411025</v>
      </c>
      <c r="F69" s="270">
        <v>0.37392059814658801</v>
      </c>
      <c r="G69" s="206">
        <v>0.38</v>
      </c>
      <c r="H69" s="189">
        <v>0.38300000000000001</v>
      </c>
      <c r="I69" s="189">
        <v>0.38382391957761502</v>
      </c>
      <c r="J69" s="189">
        <v>0.38594405748157534</v>
      </c>
      <c r="K69" s="189">
        <v>0.38204079126576163</v>
      </c>
      <c r="L69" s="189">
        <v>0.38484376530322945</v>
      </c>
      <c r="M69" s="189">
        <v>0.38551285439793248</v>
      </c>
      <c r="N69" s="189">
        <v>0.38463943262411349</v>
      </c>
    </row>
    <row r="70" spans="1:14">
      <c r="A70" s="30"/>
      <c r="B70" s="30" t="s">
        <v>1514</v>
      </c>
      <c r="C70" s="71" t="s">
        <v>1515</v>
      </c>
      <c r="D70" s="8" t="s">
        <v>1516</v>
      </c>
      <c r="E70" s="231">
        <v>19494.166666666668</v>
      </c>
      <c r="F70" s="231">
        <v>20172</v>
      </c>
      <c r="G70" s="290">
        <v>20417.5</v>
      </c>
      <c r="H70" s="291">
        <v>20603</v>
      </c>
      <c r="I70" s="291">
        <v>20776.166666666668</v>
      </c>
      <c r="J70" s="291">
        <v>21319.083333333332</v>
      </c>
      <c r="K70" s="292">
        <v>21068.583333333332</v>
      </c>
      <c r="L70" s="292">
        <v>21420</v>
      </c>
      <c r="M70" s="292">
        <v>21916.416666666672</v>
      </c>
      <c r="N70" s="292">
        <v>22395.25</v>
      </c>
    </row>
    <row r="71" spans="1:14">
      <c r="A71" s="30"/>
      <c r="B71" s="30" t="s">
        <v>1517</v>
      </c>
      <c r="C71" s="71">
        <v>3</v>
      </c>
      <c r="D71" s="8" t="s">
        <v>1518</v>
      </c>
      <c r="E71" s="270">
        <f>E70/E33</f>
        <v>0.35826962189713057</v>
      </c>
      <c r="F71" s="270">
        <v>0.36705060319886457</v>
      </c>
      <c r="G71" s="206">
        <v>0.38800000000000001</v>
      </c>
      <c r="H71" s="189">
        <v>0.38400000000000001</v>
      </c>
      <c r="I71" s="189">
        <v>0.38997234527116653</v>
      </c>
      <c r="J71" s="189">
        <v>0.40744368422393801</v>
      </c>
      <c r="K71" s="189">
        <v>0.40579717123467962</v>
      </c>
      <c r="L71" s="189">
        <v>0.3991949010399195</v>
      </c>
      <c r="M71" s="189">
        <v>0.39641892462226735</v>
      </c>
      <c r="N71" s="189">
        <v>0.39518007446489384</v>
      </c>
    </row>
    <row r="72" spans="1:14">
      <c r="A72" s="47"/>
      <c r="B72" s="47"/>
      <c r="C72" s="63"/>
      <c r="G72" s="63"/>
      <c r="H72" s="63"/>
      <c r="I72" s="63"/>
      <c r="J72" s="88"/>
      <c r="K72" s="89"/>
      <c r="L72" s="89"/>
      <c r="M72" s="89"/>
      <c r="N72" s="89"/>
    </row>
    <row r="73" spans="1:14">
      <c r="A73" s="4"/>
      <c r="B73" s="47"/>
      <c r="C73" s="63"/>
      <c r="G73" s="63"/>
      <c r="H73" s="63"/>
      <c r="I73" s="63"/>
      <c r="J73" s="88"/>
      <c r="K73" s="89"/>
      <c r="L73" s="89"/>
      <c r="M73" s="89"/>
      <c r="N73" s="89"/>
    </row>
    <row r="74" spans="1:14">
      <c r="A74" s="254" t="s">
        <v>1519</v>
      </c>
      <c r="B74" s="249"/>
      <c r="C74" s="232"/>
      <c r="G74" s="63"/>
      <c r="H74" s="63"/>
      <c r="I74" s="63"/>
      <c r="J74" s="63"/>
      <c r="K74" s="63"/>
      <c r="L74" s="63"/>
      <c r="M74" s="63"/>
      <c r="N74" s="63"/>
    </row>
    <row r="75" spans="1:14" ht="15.75" customHeight="1">
      <c r="A75" s="254" t="s">
        <v>1520</v>
      </c>
      <c r="B75" s="249"/>
      <c r="C75" s="232"/>
      <c r="K75" s="5"/>
      <c r="L75" s="5"/>
      <c r="M75" s="5"/>
      <c r="N75" s="5"/>
    </row>
    <row r="76" spans="1:14">
      <c r="A76" s="254" t="s">
        <v>1521</v>
      </c>
      <c r="B76" s="244"/>
      <c r="C76" s="235"/>
      <c r="K76" s="5"/>
      <c r="L76" s="5"/>
      <c r="M76" s="5"/>
      <c r="N76" s="63"/>
    </row>
    <row r="77" spans="1:14" ht="15" customHeight="1">
      <c r="A77" s="247" t="s">
        <v>1522</v>
      </c>
      <c r="B77" s="245"/>
      <c r="C77" s="233"/>
      <c r="K77" s="5"/>
      <c r="L77" s="5"/>
      <c r="M77" s="5"/>
      <c r="N77" s="5"/>
    </row>
    <row r="78" spans="1:14" ht="15" customHeight="1">
      <c r="A78" s="247" t="s">
        <v>1523</v>
      </c>
      <c r="B78" s="244"/>
      <c r="C78" s="235"/>
      <c r="K78" s="5"/>
      <c r="L78" s="5"/>
      <c r="M78" s="5"/>
      <c r="N78" s="5"/>
    </row>
    <row r="79" spans="1:14">
      <c r="A79" s="247" t="s">
        <v>1524</v>
      </c>
      <c r="B79" s="244"/>
      <c r="C79" s="235"/>
      <c r="K79" s="5"/>
      <c r="L79" s="5"/>
      <c r="M79" s="5"/>
      <c r="N79" s="5"/>
    </row>
    <row r="80" spans="1:14">
      <c r="A80" s="247" t="s">
        <v>1525</v>
      </c>
      <c r="K80" s="5"/>
      <c r="L80" s="5"/>
      <c r="M80" s="5"/>
      <c r="N80" s="5"/>
    </row>
    <row r="81" spans="11:14">
      <c r="K81" s="5"/>
      <c r="L81" s="5"/>
      <c r="M81" s="5"/>
      <c r="N81" s="5"/>
    </row>
    <row r="82" spans="11:14">
      <c r="K82" s="5"/>
      <c r="L82" s="5"/>
      <c r="M82" s="5"/>
      <c r="N82" s="5"/>
    </row>
    <row r="83" spans="11:14">
      <c r="K83" s="5"/>
      <c r="L83" s="5"/>
      <c r="M83" s="5"/>
      <c r="N83" s="5"/>
    </row>
    <row r="84" spans="11:14">
      <c r="K84" s="5"/>
      <c r="L84" s="5"/>
      <c r="M84" s="5"/>
      <c r="N84" s="5"/>
    </row>
    <row r="85" spans="11:14">
      <c r="K85" s="5"/>
      <c r="L85" s="5"/>
      <c r="M85" s="5"/>
      <c r="N85" s="5"/>
    </row>
    <row r="86" spans="11:14">
      <c r="K86" s="5"/>
      <c r="L86" s="5"/>
      <c r="M86" s="5"/>
      <c r="N86" s="5"/>
    </row>
    <row r="87" spans="11:14">
      <c r="K87" s="5"/>
      <c r="L87" s="5"/>
      <c r="M87" s="5"/>
      <c r="N87" s="5"/>
    </row>
    <row r="88" spans="11:14">
      <c r="K88" s="5"/>
      <c r="L88" s="5"/>
      <c r="M88" s="5"/>
      <c r="N88" s="5"/>
    </row>
    <row r="89" spans="11:14">
      <c r="K89" s="5"/>
      <c r="L89" s="5"/>
      <c r="M89" s="5"/>
      <c r="N89" s="5"/>
    </row>
    <row r="90" spans="11:14">
      <c r="K90" s="5"/>
      <c r="L90" s="5"/>
      <c r="M90" s="5"/>
      <c r="N90" s="5"/>
    </row>
    <row r="91" spans="11:14">
      <c r="K91" s="5"/>
      <c r="L91" s="5"/>
      <c r="M91" s="5"/>
      <c r="N91" s="5"/>
    </row>
    <row r="92" spans="11:14">
      <c r="K92" s="5"/>
      <c r="L92" s="5"/>
      <c r="M92" s="5"/>
      <c r="N92" s="5"/>
    </row>
    <row r="93" spans="11:14">
      <c r="K93" s="5"/>
      <c r="L93" s="5"/>
      <c r="M93" s="5"/>
      <c r="N93" s="5"/>
    </row>
    <row r="94" spans="11:14">
      <c r="K94" s="5"/>
      <c r="L94" s="5"/>
      <c r="M94" s="5"/>
      <c r="N94" s="5"/>
    </row>
    <row r="95" spans="11:14">
      <c r="K95" s="5"/>
      <c r="L95" s="5"/>
      <c r="M95" s="5"/>
      <c r="N95" s="5"/>
    </row>
    <row r="96" spans="11:14">
      <c r="K96" s="5"/>
      <c r="L96" s="5"/>
      <c r="M96" s="5"/>
      <c r="N96" s="5"/>
    </row>
    <row r="97" spans="11:14">
      <c r="K97" s="5"/>
      <c r="L97" s="5"/>
      <c r="M97" s="5"/>
      <c r="N97" s="5"/>
    </row>
    <row r="98" spans="11:14">
      <c r="K98" s="5"/>
      <c r="L98" s="5"/>
      <c r="M98" s="5"/>
      <c r="N98" s="5"/>
    </row>
    <row r="99" spans="11:14">
      <c r="K99" s="5"/>
      <c r="L99" s="5"/>
      <c r="M99" s="5"/>
      <c r="N99" s="5"/>
    </row>
    <row r="100" spans="11:14">
      <c r="K100" s="5"/>
      <c r="L100" s="5"/>
      <c r="M100" s="5"/>
      <c r="N100" s="5"/>
    </row>
    <row r="101" spans="11:14">
      <c r="K101" s="5"/>
      <c r="L101" s="5"/>
      <c r="M101" s="5"/>
      <c r="N101" s="5"/>
    </row>
    <row r="102" spans="11:14">
      <c r="K102" s="5"/>
      <c r="L102" s="5"/>
      <c r="M102" s="5"/>
      <c r="N102" s="5"/>
    </row>
    <row r="103" spans="11:14">
      <c r="K103" s="5"/>
      <c r="L103" s="5"/>
      <c r="M103" s="5"/>
      <c r="N103" s="5"/>
    </row>
    <row r="104" spans="11:14">
      <c r="K104" s="5"/>
      <c r="L104" s="5"/>
      <c r="M104" s="5"/>
      <c r="N104" s="5"/>
    </row>
    <row r="105" spans="11:14">
      <c r="K105" s="5"/>
      <c r="L105" s="5"/>
      <c r="M105" s="5"/>
      <c r="N105" s="5"/>
    </row>
    <row r="106" spans="11:14">
      <c r="K106" s="5"/>
      <c r="L106" s="5"/>
      <c r="M106" s="5"/>
      <c r="N106" s="5"/>
    </row>
    <row r="107" spans="11:14">
      <c r="K107" s="5"/>
      <c r="L107" s="5"/>
      <c r="M107" s="5"/>
      <c r="N107" s="5"/>
    </row>
    <row r="108" spans="11:14">
      <c r="K108" s="5"/>
      <c r="L108" s="5"/>
      <c r="M108" s="5"/>
      <c r="N108" s="5"/>
    </row>
    <row r="109" spans="11:14">
      <c r="K109" s="5"/>
      <c r="L109" s="5"/>
      <c r="M109" s="5"/>
      <c r="N109" s="5"/>
    </row>
    <row r="110" spans="11:14">
      <c r="K110" s="5"/>
      <c r="L110" s="5"/>
      <c r="M110" s="5"/>
      <c r="N110" s="5"/>
    </row>
    <row r="111" spans="11:14">
      <c r="K111" s="5"/>
      <c r="L111" s="5"/>
      <c r="M111" s="5"/>
      <c r="N111" s="5"/>
    </row>
    <row r="112" spans="11:14">
      <c r="K112" s="5"/>
      <c r="L112" s="5"/>
      <c r="M112" s="5"/>
      <c r="N112" s="5"/>
    </row>
    <row r="113" spans="11:14">
      <c r="K113" s="5"/>
      <c r="L113" s="5"/>
      <c r="M113" s="5"/>
      <c r="N113" s="5"/>
    </row>
    <row r="114" spans="11:14">
      <c r="K114" s="5"/>
      <c r="L114" s="5"/>
      <c r="M114" s="5"/>
      <c r="N114" s="5"/>
    </row>
    <row r="115" spans="11:14">
      <c r="K115" s="5"/>
      <c r="L115" s="5"/>
      <c r="M115" s="5"/>
      <c r="N115" s="5"/>
    </row>
    <row r="116" spans="11:14">
      <c r="K116" s="5"/>
      <c r="L116" s="5"/>
      <c r="M116" s="5"/>
      <c r="N116" s="5"/>
    </row>
    <row r="117" spans="11:14">
      <c r="K117" s="5"/>
      <c r="L117" s="5"/>
      <c r="M117" s="5"/>
      <c r="N117" s="5"/>
    </row>
    <row r="118" spans="11:14">
      <c r="K118" s="5"/>
      <c r="L118" s="5"/>
      <c r="M118" s="5"/>
      <c r="N118" s="5"/>
    </row>
    <row r="119" spans="11:14">
      <c r="K119" s="5"/>
      <c r="L119" s="5"/>
      <c r="M119" s="5"/>
      <c r="N119" s="5"/>
    </row>
    <row r="120" spans="11:14">
      <c r="K120" s="5"/>
      <c r="L120" s="5"/>
      <c r="M120" s="5"/>
      <c r="N120" s="5"/>
    </row>
    <row r="121" spans="11:14">
      <c r="K121" s="5"/>
      <c r="L121" s="5"/>
      <c r="M121" s="5"/>
      <c r="N121" s="5"/>
    </row>
    <row r="122" spans="11:14">
      <c r="K122" s="5"/>
      <c r="L122" s="5"/>
      <c r="M122" s="5"/>
      <c r="N122" s="5"/>
    </row>
    <row r="123" spans="11:14">
      <c r="K123" s="5"/>
      <c r="L123" s="5"/>
      <c r="M123" s="5"/>
      <c r="N123" s="5"/>
    </row>
    <row r="124" spans="11:14">
      <c r="K124" s="5"/>
      <c r="L124" s="5"/>
      <c r="M124" s="5"/>
      <c r="N124" s="5"/>
    </row>
    <row r="125" spans="11:14">
      <c r="K125" s="5"/>
      <c r="L125" s="5"/>
      <c r="M125" s="5"/>
      <c r="N125" s="5"/>
    </row>
    <row r="126" spans="11:14">
      <c r="K126" s="5"/>
      <c r="L126" s="5"/>
      <c r="M126" s="5"/>
      <c r="N126" s="5"/>
    </row>
    <row r="127" spans="11:14">
      <c r="K127" s="5"/>
      <c r="L127" s="5"/>
      <c r="M127" s="5"/>
      <c r="N127" s="5"/>
    </row>
    <row r="128" spans="11:14">
      <c r="K128" s="5"/>
      <c r="L128" s="5"/>
      <c r="M128" s="5"/>
      <c r="N128" s="5"/>
    </row>
    <row r="129" spans="11:14">
      <c r="K129" s="5"/>
      <c r="L129" s="5"/>
      <c r="M129" s="5"/>
      <c r="N129" s="5"/>
    </row>
    <row r="130" spans="11:14">
      <c r="K130" s="5"/>
      <c r="L130" s="5"/>
      <c r="M130" s="5"/>
      <c r="N130" s="5"/>
    </row>
    <row r="131" spans="11:14">
      <c r="K131" s="5"/>
      <c r="L131" s="5"/>
      <c r="M131" s="5"/>
      <c r="N131" s="5"/>
    </row>
    <row r="132" spans="11:14">
      <c r="K132" s="5"/>
      <c r="L132" s="5"/>
      <c r="M132" s="5"/>
      <c r="N132" s="5"/>
    </row>
    <row r="133" spans="11:14">
      <c r="K133" s="5"/>
      <c r="L133" s="5"/>
      <c r="M133" s="5"/>
      <c r="N133" s="5"/>
    </row>
    <row r="134" spans="11:14">
      <c r="K134" s="5"/>
      <c r="L134" s="5"/>
      <c r="M134" s="5"/>
      <c r="N134" s="5"/>
    </row>
    <row r="135" spans="11:14">
      <c r="K135" s="5"/>
      <c r="L135" s="5"/>
      <c r="M135" s="5"/>
      <c r="N135" s="5"/>
    </row>
    <row r="136" spans="11:14">
      <c r="K136" s="5"/>
      <c r="L136" s="5"/>
      <c r="M136" s="5"/>
      <c r="N136" s="5"/>
    </row>
    <row r="137" spans="11:14">
      <c r="K137" s="5"/>
      <c r="L137" s="5"/>
      <c r="M137" s="5"/>
      <c r="N137" s="5"/>
    </row>
    <row r="138" spans="11:14">
      <c r="K138" s="5"/>
      <c r="L138" s="5"/>
      <c r="M138" s="5"/>
      <c r="N138" s="5"/>
    </row>
    <row r="139" spans="11:14">
      <c r="K139" s="5"/>
      <c r="L139" s="5"/>
      <c r="M139" s="5"/>
      <c r="N139" s="5"/>
    </row>
    <row r="140" spans="11:14">
      <c r="K140" s="5"/>
      <c r="L140" s="5"/>
      <c r="M140" s="5"/>
      <c r="N140" s="5"/>
    </row>
    <row r="141" spans="11:14">
      <c r="K141" s="5"/>
      <c r="L141" s="5"/>
      <c r="M141" s="5"/>
      <c r="N141" s="5"/>
    </row>
    <row r="142" spans="11:14">
      <c r="K142" s="5"/>
      <c r="L142" s="5"/>
      <c r="M142" s="5"/>
      <c r="N142" s="5"/>
    </row>
    <row r="143" spans="11:14">
      <c r="K143" s="5"/>
      <c r="L143" s="5"/>
      <c r="M143" s="5"/>
      <c r="N143" s="5"/>
    </row>
    <row r="144" spans="11:14">
      <c r="K144" s="5"/>
      <c r="L144" s="5"/>
      <c r="M144" s="5"/>
      <c r="N144" s="5"/>
    </row>
    <row r="145" spans="11:14">
      <c r="K145" s="5"/>
      <c r="L145" s="5"/>
      <c r="M145" s="5"/>
      <c r="N145" s="5"/>
    </row>
    <row r="146" spans="11:14">
      <c r="K146" s="5"/>
      <c r="L146" s="5"/>
      <c r="M146" s="5"/>
      <c r="N146" s="5"/>
    </row>
    <row r="147" spans="11:14">
      <c r="K147" s="5"/>
      <c r="L147" s="5"/>
      <c r="M147" s="5"/>
      <c r="N147" s="5"/>
    </row>
    <row r="148" spans="11:14">
      <c r="K148" s="5"/>
      <c r="L148" s="5"/>
      <c r="M148" s="5"/>
      <c r="N148" s="5"/>
    </row>
    <row r="149" spans="11:14">
      <c r="K149" s="5"/>
      <c r="L149" s="5"/>
      <c r="M149" s="5"/>
      <c r="N149" s="5"/>
    </row>
    <row r="150" spans="11:14">
      <c r="K150" s="5"/>
      <c r="L150" s="5"/>
      <c r="M150" s="5"/>
      <c r="N150" s="5"/>
    </row>
    <row r="151" spans="11:14">
      <c r="K151" s="5"/>
      <c r="L151" s="5"/>
      <c r="M151" s="5"/>
      <c r="N151" s="5"/>
    </row>
    <row r="152" spans="11:14">
      <c r="K152" s="5"/>
      <c r="L152" s="5"/>
      <c r="M152" s="5"/>
      <c r="N152" s="5"/>
    </row>
    <row r="153" spans="11:14">
      <c r="K153" s="5"/>
      <c r="L153" s="5"/>
      <c r="M153" s="5"/>
      <c r="N153" s="5"/>
    </row>
    <row r="154" spans="11:14">
      <c r="K154" s="5"/>
      <c r="L154" s="5"/>
      <c r="M154" s="5"/>
      <c r="N154" s="5"/>
    </row>
    <row r="155" spans="11:14">
      <c r="K155" s="5"/>
      <c r="L155" s="5"/>
      <c r="M155" s="5"/>
      <c r="N155" s="5"/>
    </row>
    <row r="156" spans="11:14">
      <c r="K156" s="5"/>
      <c r="L156" s="5"/>
      <c r="M156" s="5"/>
      <c r="N156" s="5"/>
    </row>
    <row r="157" spans="11:14">
      <c r="K157" s="5"/>
      <c r="L157" s="5"/>
      <c r="M157" s="5"/>
      <c r="N157" s="5"/>
    </row>
    <row r="158" spans="11:14">
      <c r="K158" s="5"/>
      <c r="L158" s="5"/>
      <c r="M158" s="5"/>
      <c r="N158" s="5"/>
    </row>
    <row r="159" spans="11:14">
      <c r="K159" s="5"/>
      <c r="L159" s="5"/>
      <c r="M159" s="5"/>
      <c r="N159" s="5"/>
    </row>
    <row r="160" spans="11:14">
      <c r="K160" s="5"/>
      <c r="L160" s="5"/>
      <c r="M160" s="5"/>
      <c r="N160" s="5"/>
    </row>
    <row r="161" spans="11:14">
      <c r="K161" s="5"/>
      <c r="L161" s="5"/>
      <c r="M161" s="5"/>
      <c r="N161" s="5"/>
    </row>
    <row r="162" spans="11:14">
      <c r="K162" s="5"/>
      <c r="L162" s="5"/>
      <c r="M162" s="5"/>
      <c r="N162" s="5"/>
    </row>
    <row r="163" spans="11:14">
      <c r="K163" s="5"/>
      <c r="L163" s="5"/>
      <c r="M163" s="5"/>
      <c r="N163" s="5"/>
    </row>
    <row r="164" spans="11:14">
      <c r="K164" s="5"/>
      <c r="L164" s="5"/>
      <c r="M164" s="5"/>
      <c r="N164" s="5"/>
    </row>
    <row r="165" spans="11:14">
      <c r="K165" s="5"/>
      <c r="L165" s="5"/>
      <c r="M165" s="5"/>
      <c r="N165" s="5"/>
    </row>
    <row r="166" spans="11:14">
      <c r="K166" s="5"/>
      <c r="L166" s="5"/>
      <c r="M166" s="5"/>
      <c r="N166" s="5"/>
    </row>
    <row r="167" spans="11:14">
      <c r="K167" s="5"/>
      <c r="L167" s="5"/>
      <c r="M167" s="5"/>
      <c r="N167" s="5"/>
    </row>
    <row r="168" spans="11:14">
      <c r="K168" s="5"/>
      <c r="L168" s="5"/>
      <c r="M168" s="5"/>
      <c r="N168" s="5"/>
    </row>
    <row r="169" spans="11:14">
      <c r="K169" s="5"/>
      <c r="L169" s="5"/>
      <c r="M169" s="5"/>
      <c r="N169" s="5"/>
    </row>
    <row r="170" spans="11:14">
      <c r="K170" s="5"/>
      <c r="L170" s="5"/>
      <c r="M170" s="5"/>
      <c r="N170" s="5"/>
    </row>
    <row r="171" spans="11:14">
      <c r="K171" s="5"/>
      <c r="L171" s="5"/>
      <c r="M171" s="5"/>
      <c r="N171" s="5"/>
    </row>
    <row r="172" spans="11:14">
      <c r="K172" s="5"/>
      <c r="L172" s="5"/>
      <c r="M172" s="5"/>
      <c r="N172" s="5"/>
    </row>
    <row r="173" spans="11:14">
      <c r="K173" s="5"/>
      <c r="L173" s="5"/>
      <c r="M173" s="5"/>
      <c r="N173" s="5"/>
    </row>
    <row r="174" spans="11:14">
      <c r="K174" s="5"/>
      <c r="L174" s="5"/>
      <c r="M174" s="5"/>
      <c r="N174" s="5"/>
    </row>
    <row r="175" spans="11:14">
      <c r="K175" s="5"/>
      <c r="L175" s="5"/>
      <c r="M175" s="5"/>
      <c r="N175" s="5"/>
    </row>
    <row r="176" spans="11:14">
      <c r="K176" s="5"/>
      <c r="L176" s="5"/>
      <c r="M176" s="5"/>
      <c r="N176" s="5"/>
    </row>
    <row r="177" spans="11:14">
      <c r="K177" s="5"/>
      <c r="L177" s="5"/>
      <c r="M177" s="5"/>
      <c r="N177" s="5"/>
    </row>
    <row r="178" spans="11:14">
      <c r="K178" s="5"/>
      <c r="L178" s="5"/>
      <c r="M178" s="5"/>
      <c r="N178" s="5"/>
    </row>
    <row r="179" spans="11:14">
      <c r="K179" s="5"/>
      <c r="L179" s="5"/>
      <c r="M179" s="5"/>
      <c r="N179" s="5"/>
    </row>
    <row r="180" spans="11:14">
      <c r="K180" s="5"/>
      <c r="L180" s="5"/>
      <c r="M180" s="5"/>
      <c r="N180" s="5"/>
    </row>
    <row r="181" spans="11:14">
      <c r="K181" s="5"/>
      <c r="L181" s="5"/>
      <c r="M181" s="5"/>
      <c r="N181" s="5"/>
    </row>
    <row r="182" spans="11:14">
      <c r="K182" s="5"/>
      <c r="L182" s="5"/>
      <c r="M182" s="5"/>
      <c r="N182" s="5"/>
    </row>
    <row r="183" spans="11:14">
      <c r="K183" s="5"/>
      <c r="L183" s="5"/>
      <c r="M183" s="5"/>
      <c r="N183" s="5"/>
    </row>
    <row r="184" spans="11:14">
      <c r="K184" s="5"/>
      <c r="L184" s="5"/>
      <c r="M184" s="5"/>
      <c r="N184" s="5"/>
    </row>
    <row r="185" spans="11:14">
      <c r="K185" s="5"/>
      <c r="L185" s="5"/>
      <c r="M185" s="5"/>
      <c r="N185" s="5"/>
    </row>
    <row r="186" spans="11:14">
      <c r="K186" s="5"/>
      <c r="L186" s="5"/>
      <c r="M186" s="5"/>
      <c r="N186" s="5"/>
    </row>
    <row r="187" spans="11:14">
      <c r="K187" s="5"/>
      <c r="L187" s="5"/>
      <c r="M187" s="5"/>
      <c r="N187" s="5"/>
    </row>
    <row r="188" spans="11:14">
      <c r="K188" s="5"/>
      <c r="L188" s="5"/>
      <c r="M188" s="5"/>
      <c r="N188" s="5"/>
    </row>
    <row r="189" spans="11:14">
      <c r="K189" s="5"/>
      <c r="L189" s="5"/>
      <c r="M189" s="5"/>
      <c r="N189" s="5"/>
    </row>
    <row r="190" spans="11:14">
      <c r="K190" s="5"/>
      <c r="L190" s="5"/>
      <c r="M190" s="5"/>
      <c r="N190" s="5"/>
    </row>
    <row r="191" spans="11:14">
      <c r="K191" s="5"/>
      <c r="L191" s="5"/>
      <c r="M191" s="5"/>
      <c r="N191" s="5"/>
    </row>
    <row r="192" spans="11:14">
      <c r="K192" s="5"/>
      <c r="L192" s="5"/>
      <c r="M192" s="5"/>
      <c r="N192" s="5"/>
    </row>
    <row r="193" spans="11:14">
      <c r="K193" s="5"/>
      <c r="L193" s="5"/>
      <c r="M193" s="5"/>
      <c r="N193" s="5"/>
    </row>
    <row r="194" spans="11:14">
      <c r="K194" s="5"/>
      <c r="L194" s="5"/>
      <c r="M194" s="5"/>
      <c r="N194" s="5"/>
    </row>
    <row r="195" spans="11:14">
      <c r="K195" s="5"/>
      <c r="L195" s="5"/>
      <c r="M195" s="5"/>
      <c r="N195" s="5"/>
    </row>
    <row r="196" spans="11:14">
      <c r="K196" s="5"/>
      <c r="L196" s="5"/>
      <c r="M196" s="5"/>
      <c r="N196" s="5"/>
    </row>
    <row r="197" spans="11:14">
      <c r="K197" s="5"/>
      <c r="L197" s="5"/>
      <c r="M197" s="5"/>
      <c r="N197" s="5"/>
    </row>
    <row r="198" spans="11:14">
      <c r="K198" s="5"/>
      <c r="L198" s="5"/>
      <c r="M198" s="5"/>
      <c r="N198" s="5"/>
    </row>
    <row r="199" spans="11:14">
      <c r="K199" s="5"/>
      <c r="L199" s="5"/>
      <c r="M199" s="5"/>
      <c r="N199" s="5"/>
    </row>
    <row r="200" spans="11:14">
      <c r="K200" s="5"/>
      <c r="L200" s="5"/>
      <c r="M200" s="5"/>
      <c r="N200" s="5"/>
    </row>
    <row r="201" spans="11:14">
      <c r="K201" s="5"/>
      <c r="L201" s="5"/>
      <c r="M201" s="5"/>
      <c r="N201" s="5"/>
    </row>
    <row r="202" spans="11:14">
      <c r="K202" s="5"/>
      <c r="L202" s="5"/>
      <c r="M202" s="5"/>
      <c r="N202" s="5"/>
    </row>
  </sheetData>
  <customSheetViews>
    <customSheetView guid="{F0335B52-931C-4173-85AE-87F3D6604B59}" showPageBreaks="1" showRuler="0">
      <selection activeCell="A113" sqref="A113:A116"/>
      <pageMargins left="0.7" right="0.7" top="0.78740157499999996" bottom="0.78740157499999996" header="0.3" footer="0.3"/>
      <headerFooter alignWithMargins="0"/>
    </customSheetView>
    <customSheetView guid="{A4328FE7-0B36-4A96-9E82-0C2C10ECE34E}" fitToPage="1" showRuler="0">
      <selection activeCell="A113" sqref="A113:A116"/>
      <pageMargins left="0.7" right="0.7" top="0.78740157499999996" bottom="0.78740157499999996" header="0.3" footer="0.3"/>
      <headerFooter alignWithMargins="0"/>
    </customSheetView>
    <customSheetView guid="{09D980A6-7F22-44D6-B957-3B1FFC43B461}" scale="70" fitToPage="1" showRuler="0" topLeftCell="A76">
      <selection activeCell="K28" sqref="K28"/>
      <pageMargins left="0.7" right="0.7" top="0.78740157499999996" bottom="0.78740157499999996" header="0.3" footer="0.3"/>
      <headerFooter alignWithMargins="0"/>
    </customSheetView>
    <customSheetView guid="{34161360-80E4-4153-B1A5-19E7BBEDD5ED}" fitToPage="1" showRuler="0" topLeftCell="A76">
      <selection activeCell="A67" sqref="A67"/>
      <pageMargins left="0.7" right="0.7" top="0.78740157499999996" bottom="0.78740157499999996" header="0.3" footer="0.3"/>
      <headerFooter alignWithMargins="0"/>
    </customSheetView>
    <customSheetView guid="{F90AD2DC-6F63-4FE7-9F4E-99C162A8727E}" fitToPage="1" showRuler="0">
      <selection activeCell="A113" sqref="A113:A116"/>
      <pageMargins left="0.7" right="0.7" top="0.78740157499999996" bottom="0.78740157499999996" header="0.3" footer="0.3"/>
      <headerFooter alignWithMargins="0"/>
    </customSheetView>
    <customSheetView guid="{A8A9853C-301B-405A-92F6-9DCC8EB91B52}" fitToPage="1" showRuler="0">
      <selection activeCell="A113" sqref="A113:A116"/>
      <pageMargins left="0.7" right="0.7" top="0.78740157499999996" bottom="0.78740157499999996" header="0.3" footer="0.3"/>
      <headerFooter alignWithMargins="0"/>
    </customSheetView>
    <customSheetView guid="{8144D8E7-8996-490F-8ACB-C7957A150DAC}" fitToPage="1" showRuler="0">
      <selection activeCell="A113" sqref="A113:A116"/>
      <pageMargins left="0.7" right="0.7" top="0.78740157499999996" bottom="0.78740157499999996" header="0.3" footer="0.3"/>
      <headerFooter alignWithMargins="0"/>
    </customSheetView>
    <customSheetView guid="{4221DF2B-D9E6-40BE-9C37-8B5A92E46F7B}" scale="70" showPageBreaks="1" fitToPage="1" showRuler="0" topLeftCell="A79">
      <selection activeCell="A115" sqref="A115:A120"/>
      <pageMargins left="0.7" right="0.7" top="0.78740157499999996" bottom="0.78740157499999996" header="0.3" footer="0.3"/>
      <headerFooter alignWithMargins="0"/>
    </customSheetView>
    <customSheetView guid="{595D07C0-E761-11DC-9357-001B6391840E}" fitToPage="1" topLeftCell="A76">
      <selection activeCell="A67" sqref="A67"/>
      <pageMargins left="0.7" right="0.7" top="0.78740157499999996" bottom="0.78740157499999996" header="0.3" footer="0.3"/>
      <headerFooter alignWithMargins="0"/>
    </customSheetView>
  </customSheetViews>
  <phoneticPr fontId="11" type="noConversion"/>
  <conditionalFormatting sqref="J74:N74 J47:N71 I26:I29 J27:N29 I31:I34 J32:N34 I36:I39 J37:N39 G3:G5 H3:N24 H46:I74 G63:G74">
    <cfRule type="cellIs" dxfId="2395" priority="6096" operator="equal">
      <formula>"-"</formula>
    </cfRule>
  </conditionalFormatting>
  <conditionalFormatting sqref="J69:N71 I68:I71 I36:I64 J37:N63 I66 I6:N33">
    <cfRule type="cellIs" dxfId="2394" priority="6082" operator="equal">
      <formula>"-"</formula>
    </cfRule>
  </conditionalFormatting>
  <conditionalFormatting sqref="I37:N63">
    <cfRule type="cellIs" dxfId="2393" priority="198" operator="equal">
      <formula>"-"</formula>
    </cfRule>
  </conditionalFormatting>
  <conditionalFormatting sqref="I68:N71">
    <cfRule type="cellIs" dxfId="2392" priority="197" operator="equal">
      <formula>"-"</formula>
    </cfRule>
  </conditionalFormatting>
  <conditionalFormatting sqref="H37:H63 G63">
    <cfRule type="cellIs" dxfId="2391" priority="170" operator="equal">
      <formula>"-"</formula>
    </cfRule>
  </conditionalFormatting>
  <conditionalFormatting sqref="G68:H71">
    <cfRule type="cellIs" dxfId="2390" priority="169" operator="equal">
      <formula>"-"</formula>
    </cfRule>
  </conditionalFormatting>
  <conditionalFormatting sqref="G36 G32:G34 H26:H29 H31:H34 H36:H39">
    <cfRule type="cellIs" dxfId="2389" priority="172" operator="equal">
      <formula>"-"</formula>
    </cfRule>
  </conditionalFormatting>
  <conditionalFormatting sqref="G68:H71 G32:G33 G66:H66 H6:H33 H36:H64 G36 G63:G64">
    <cfRule type="cellIs" dxfId="2388" priority="171" operator="equal">
      <formula>"-"</formula>
    </cfRule>
  </conditionalFormatting>
  <conditionalFormatting sqref="G32:G33">
    <cfRule type="cellIs" dxfId="2387" priority="167" stopIfTrue="1" operator="equal">
      <formula>"-"</formula>
    </cfRule>
    <cfRule type="containsText" dxfId="2386" priority="168" stopIfTrue="1" operator="containsText" text="leer">
      <formula>NOT(ISERROR(SEARCH("leer",G32)))</formula>
    </cfRule>
  </conditionalFormatting>
  <conditionalFormatting sqref="G32:G33">
    <cfRule type="cellIs" dxfId="2385" priority="165" stopIfTrue="1" operator="equal">
      <formula>"-"</formula>
    </cfRule>
    <cfRule type="containsText" dxfId="2384" priority="166" stopIfTrue="1" operator="containsText" text="leer">
      <formula>NOT(ISERROR(SEARCH("leer",G32)))</formula>
    </cfRule>
  </conditionalFormatting>
  <conditionalFormatting sqref="G32:G33">
    <cfRule type="cellIs" dxfId="2383" priority="163" stopIfTrue="1" operator="equal">
      <formula>"-"</formula>
    </cfRule>
    <cfRule type="containsText" dxfId="2382" priority="164" stopIfTrue="1" operator="containsText" text="leer">
      <formula>NOT(ISERROR(SEARCH("leer",G32)))</formula>
    </cfRule>
  </conditionalFormatting>
  <conditionalFormatting sqref="G32:G33">
    <cfRule type="cellIs" dxfId="2381" priority="161" stopIfTrue="1" operator="equal">
      <formula>"-"</formula>
    </cfRule>
    <cfRule type="containsText" dxfId="2380" priority="162" stopIfTrue="1" operator="containsText" text="leer">
      <formula>NOT(ISERROR(SEARCH("leer",G32)))</formula>
    </cfRule>
  </conditionalFormatting>
  <conditionalFormatting sqref="G32:G33">
    <cfRule type="cellIs" dxfId="2379" priority="159" stopIfTrue="1" operator="equal">
      <formula>"-"</formula>
    </cfRule>
    <cfRule type="containsText" dxfId="2378" priority="160" stopIfTrue="1" operator="containsText" text="leer">
      <formula>NOT(ISERROR(SEARCH("leer",G32)))</formula>
    </cfRule>
  </conditionalFormatting>
  <conditionalFormatting sqref="G63">
    <cfRule type="cellIs" dxfId="2377" priority="157" stopIfTrue="1" operator="equal">
      <formula>"-"</formula>
    </cfRule>
    <cfRule type="containsText" dxfId="2376" priority="158" stopIfTrue="1" operator="containsText" text="leer">
      <formula>NOT(ISERROR(SEARCH("leer",G63)))</formula>
    </cfRule>
  </conditionalFormatting>
  <conditionalFormatting sqref="G63">
    <cfRule type="cellIs" dxfId="2375" priority="155" stopIfTrue="1" operator="equal">
      <formula>"-"</formula>
    </cfRule>
    <cfRule type="containsText" dxfId="2374" priority="156" stopIfTrue="1" operator="containsText" text="leer">
      <formula>NOT(ISERROR(SEARCH("leer",G63)))</formula>
    </cfRule>
  </conditionalFormatting>
  <conditionalFormatting sqref="G63">
    <cfRule type="cellIs" dxfId="2373" priority="153" stopIfTrue="1" operator="equal">
      <formula>"-"</formula>
    </cfRule>
    <cfRule type="containsText" dxfId="2372" priority="154" stopIfTrue="1" operator="containsText" text="leer">
      <formula>NOT(ISERROR(SEARCH("leer",G63)))</formula>
    </cfRule>
  </conditionalFormatting>
  <conditionalFormatting sqref="G63">
    <cfRule type="cellIs" dxfId="2371" priority="151" stopIfTrue="1" operator="equal">
      <formula>"-"</formula>
    </cfRule>
    <cfRule type="containsText" dxfId="2370" priority="152" stopIfTrue="1" operator="containsText" text="leer">
      <formula>NOT(ISERROR(SEARCH("leer",G63)))</formula>
    </cfRule>
  </conditionalFormatting>
  <conditionalFormatting sqref="G63">
    <cfRule type="cellIs" dxfId="2369" priority="149" stopIfTrue="1" operator="equal">
      <formula>"-"</formula>
    </cfRule>
    <cfRule type="containsText" dxfId="2368" priority="150" stopIfTrue="1" operator="containsText" text="leer">
      <formula>NOT(ISERROR(SEARCH("leer",G63)))</formula>
    </cfRule>
  </conditionalFormatting>
  <conditionalFormatting sqref="G68:G71">
    <cfRule type="cellIs" dxfId="2367" priority="147" stopIfTrue="1" operator="equal">
      <formula>"-"</formula>
    </cfRule>
    <cfRule type="containsText" dxfId="2366" priority="148" stopIfTrue="1" operator="containsText" text="leer">
      <formula>NOT(ISERROR(SEARCH("leer",G68)))</formula>
    </cfRule>
  </conditionalFormatting>
  <conditionalFormatting sqref="G68:G71">
    <cfRule type="cellIs" dxfId="2365" priority="145" stopIfTrue="1" operator="equal">
      <formula>"-"</formula>
    </cfRule>
    <cfRule type="containsText" dxfId="2364" priority="146" stopIfTrue="1" operator="containsText" text="leer">
      <formula>NOT(ISERROR(SEARCH("leer",G68)))</formula>
    </cfRule>
  </conditionalFormatting>
  <conditionalFormatting sqref="G68:G71">
    <cfRule type="cellIs" dxfId="2363" priority="143" stopIfTrue="1" operator="equal">
      <formula>"-"</formula>
    </cfRule>
    <cfRule type="containsText" dxfId="2362" priority="144" stopIfTrue="1" operator="containsText" text="leer">
      <formula>NOT(ISERROR(SEARCH("leer",G68)))</formula>
    </cfRule>
  </conditionalFormatting>
  <conditionalFormatting sqref="G68:G71">
    <cfRule type="cellIs" dxfId="2361" priority="141" stopIfTrue="1" operator="equal">
      <formula>"-"</formula>
    </cfRule>
    <cfRule type="containsText" dxfId="2360" priority="142" stopIfTrue="1" operator="containsText" text="leer">
      <formula>NOT(ISERROR(SEARCH("leer",G68)))</formula>
    </cfRule>
  </conditionalFormatting>
  <conditionalFormatting sqref="G68:G71">
    <cfRule type="cellIs" dxfId="2359" priority="139" stopIfTrue="1" operator="equal">
      <formula>"-"</formula>
    </cfRule>
    <cfRule type="containsText" dxfId="2358" priority="140" stopIfTrue="1" operator="containsText" text="leer">
      <formula>NOT(ISERROR(SEARCH("leer",G68)))</formula>
    </cfRule>
  </conditionalFormatting>
  <conditionalFormatting sqref="G32:G33">
    <cfRule type="cellIs" dxfId="2357" priority="138" operator="equal">
      <formula>"-"</formula>
    </cfRule>
  </conditionalFormatting>
  <conditionalFormatting sqref="G32:G33">
    <cfRule type="cellIs" dxfId="2356" priority="137" operator="equal">
      <formula>"-"</formula>
    </cfRule>
  </conditionalFormatting>
  <conditionalFormatting sqref="G32:G33">
    <cfRule type="cellIs" dxfId="2355" priority="135" stopIfTrue="1" operator="equal">
      <formula>"-"</formula>
    </cfRule>
    <cfRule type="containsText" dxfId="2354" priority="136" stopIfTrue="1" operator="containsText" text="leer">
      <formula>NOT(ISERROR(SEARCH("leer",G32)))</formula>
    </cfRule>
  </conditionalFormatting>
  <conditionalFormatting sqref="G32:G33">
    <cfRule type="cellIs" dxfId="2353" priority="133" stopIfTrue="1" operator="equal">
      <formula>"-"</formula>
    </cfRule>
    <cfRule type="containsText" dxfId="2352" priority="134" stopIfTrue="1" operator="containsText" text="leer">
      <formula>NOT(ISERROR(SEARCH("leer",G32)))</formula>
    </cfRule>
  </conditionalFormatting>
  <conditionalFormatting sqref="G32:G33">
    <cfRule type="cellIs" dxfId="2351" priority="131" stopIfTrue="1" operator="equal">
      <formula>"-"</formula>
    </cfRule>
    <cfRule type="containsText" dxfId="2350" priority="132" stopIfTrue="1" operator="containsText" text="leer">
      <formula>NOT(ISERROR(SEARCH("leer",G32)))</formula>
    </cfRule>
  </conditionalFormatting>
  <conditionalFormatting sqref="G32:G33">
    <cfRule type="cellIs" dxfId="2349" priority="129" stopIfTrue="1" operator="equal">
      <formula>"-"</formula>
    </cfRule>
    <cfRule type="containsText" dxfId="2348" priority="130" stopIfTrue="1" operator="containsText" text="leer">
      <formula>NOT(ISERROR(SEARCH("leer",G32)))</formula>
    </cfRule>
  </conditionalFormatting>
  <conditionalFormatting sqref="G32:G33">
    <cfRule type="cellIs" dxfId="2347" priority="127" stopIfTrue="1" operator="equal">
      <formula>"-"</formula>
    </cfRule>
    <cfRule type="containsText" dxfId="2346" priority="128" stopIfTrue="1" operator="containsText" text="leer">
      <formula>NOT(ISERROR(SEARCH("leer",G32)))</formula>
    </cfRule>
  </conditionalFormatting>
  <conditionalFormatting sqref="G63">
    <cfRule type="cellIs" dxfId="2345" priority="126" operator="equal">
      <formula>"-"</formula>
    </cfRule>
  </conditionalFormatting>
  <conditionalFormatting sqref="G63">
    <cfRule type="cellIs" dxfId="2344" priority="125" operator="equal">
      <formula>"-"</formula>
    </cfRule>
  </conditionalFormatting>
  <conditionalFormatting sqref="G63">
    <cfRule type="cellIs" dxfId="2343" priority="124" operator="equal">
      <formula>"-"</formula>
    </cfRule>
  </conditionalFormatting>
  <conditionalFormatting sqref="G63">
    <cfRule type="cellIs" dxfId="2342" priority="122" stopIfTrue="1" operator="equal">
      <formula>"-"</formula>
    </cfRule>
    <cfRule type="containsText" dxfId="2341" priority="123" stopIfTrue="1" operator="containsText" text="leer">
      <formula>NOT(ISERROR(SEARCH("leer",G63)))</formula>
    </cfRule>
  </conditionalFormatting>
  <conditionalFormatting sqref="G63">
    <cfRule type="cellIs" dxfId="2340" priority="120" stopIfTrue="1" operator="equal">
      <formula>"-"</formula>
    </cfRule>
    <cfRule type="containsText" dxfId="2339" priority="121" stopIfTrue="1" operator="containsText" text="leer">
      <formula>NOT(ISERROR(SEARCH("leer",G63)))</formula>
    </cfRule>
  </conditionalFormatting>
  <conditionalFormatting sqref="G63">
    <cfRule type="cellIs" dxfId="2338" priority="118" stopIfTrue="1" operator="equal">
      <formula>"-"</formula>
    </cfRule>
    <cfRule type="containsText" dxfId="2337" priority="119" stopIfTrue="1" operator="containsText" text="leer">
      <formula>NOT(ISERROR(SEARCH("leer",G63)))</formula>
    </cfRule>
  </conditionalFormatting>
  <conditionalFormatting sqref="G63">
    <cfRule type="cellIs" dxfId="2336" priority="116" stopIfTrue="1" operator="equal">
      <formula>"-"</formula>
    </cfRule>
    <cfRule type="containsText" dxfId="2335" priority="117" stopIfTrue="1" operator="containsText" text="leer">
      <formula>NOT(ISERROR(SEARCH("leer",G63)))</formula>
    </cfRule>
  </conditionalFormatting>
  <conditionalFormatting sqref="G63">
    <cfRule type="cellIs" dxfId="2334" priority="114" stopIfTrue="1" operator="equal">
      <formula>"-"</formula>
    </cfRule>
    <cfRule type="containsText" dxfId="2333" priority="115" stopIfTrue="1" operator="containsText" text="leer">
      <formula>NOT(ISERROR(SEARCH("leer",G63)))</formula>
    </cfRule>
  </conditionalFormatting>
  <conditionalFormatting sqref="G68:G71">
    <cfRule type="cellIs" dxfId="2332" priority="113" operator="equal">
      <formula>"-"</formula>
    </cfRule>
  </conditionalFormatting>
  <conditionalFormatting sqref="G68:G71">
    <cfRule type="cellIs" dxfId="2331" priority="112" operator="equal">
      <formula>"-"</formula>
    </cfRule>
  </conditionalFormatting>
  <conditionalFormatting sqref="G68:G71">
    <cfRule type="cellIs" dxfId="2330" priority="111" operator="equal">
      <formula>"-"</formula>
    </cfRule>
  </conditionalFormatting>
  <conditionalFormatting sqref="G68:G71">
    <cfRule type="cellIs" dxfId="2329" priority="109" stopIfTrue="1" operator="equal">
      <formula>"-"</formula>
    </cfRule>
    <cfRule type="containsText" dxfId="2328" priority="110" stopIfTrue="1" operator="containsText" text="leer">
      <formula>NOT(ISERROR(SEARCH("leer",G68)))</formula>
    </cfRule>
  </conditionalFormatting>
  <conditionalFormatting sqref="G68:G71">
    <cfRule type="cellIs" dxfId="2327" priority="107" stopIfTrue="1" operator="equal">
      <formula>"-"</formula>
    </cfRule>
    <cfRule type="containsText" dxfId="2326" priority="108" stopIfTrue="1" operator="containsText" text="leer">
      <formula>NOT(ISERROR(SEARCH("leer",G68)))</formula>
    </cfRule>
  </conditionalFormatting>
  <conditionalFormatting sqref="G68:G71">
    <cfRule type="cellIs" dxfId="2325" priority="105" stopIfTrue="1" operator="equal">
      <formula>"-"</formula>
    </cfRule>
    <cfRule type="containsText" dxfId="2324" priority="106" stopIfTrue="1" operator="containsText" text="leer">
      <formula>NOT(ISERROR(SEARCH("leer",G68)))</formula>
    </cfRule>
  </conditionalFormatting>
  <conditionalFormatting sqref="G68:G71">
    <cfRule type="cellIs" dxfId="2323" priority="103" stopIfTrue="1" operator="equal">
      <formula>"-"</formula>
    </cfRule>
    <cfRule type="containsText" dxfId="2322" priority="104" stopIfTrue="1" operator="containsText" text="leer">
      <formula>NOT(ISERROR(SEARCH("leer",G68)))</formula>
    </cfRule>
  </conditionalFormatting>
  <conditionalFormatting sqref="G68:G71">
    <cfRule type="cellIs" dxfId="2321" priority="101" stopIfTrue="1" operator="equal">
      <formula>"-"</formula>
    </cfRule>
    <cfRule type="containsText" dxfId="2320" priority="102" stopIfTrue="1" operator="containsText" text="leer">
      <formula>NOT(ISERROR(SEARCH("leer",G68)))</formula>
    </cfRule>
  </conditionalFormatting>
  <conditionalFormatting sqref="F3">
    <cfRule type="cellIs" dxfId="2319" priority="100" operator="equal">
      <formula>"-"</formula>
    </cfRule>
  </conditionalFormatting>
  <conditionalFormatting sqref="F3">
    <cfRule type="cellIs" dxfId="2318" priority="99" operator="equal">
      <formula>"-"</formula>
    </cfRule>
  </conditionalFormatting>
  <conditionalFormatting sqref="F6:F33">
    <cfRule type="cellIs" dxfId="2317" priority="97" stopIfTrue="1" operator="equal">
      <formula>"-"</formula>
    </cfRule>
    <cfRule type="containsText" dxfId="2316" priority="98" stopIfTrue="1" operator="containsText" text="leer">
      <formula>NOT(ISERROR(SEARCH("leer",F6)))</formula>
    </cfRule>
  </conditionalFormatting>
  <conditionalFormatting sqref="F6:F33">
    <cfRule type="cellIs" dxfId="2315" priority="96" stopIfTrue="1" operator="equal">
      <formula>"-"</formula>
    </cfRule>
  </conditionalFormatting>
  <conditionalFormatting sqref="F6:F33">
    <cfRule type="cellIs" dxfId="2314" priority="94" stopIfTrue="1" operator="equal">
      <formula>"-"</formula>
    </cfRule>
    <cfRule type="containsText" dxfId="2313" priority="95" stopIfTrue="1" operator="containsText" text="leer">
      <formula>NOT(ISERROR(SEARCH("leer",F6)))</formula>
    </cfRule>
  </conditionalFormatting>
  <conditionalFormatting sqref="F6:F33">
    <cfRule type="cellIs" dxfId="2312" priority="93" stopIfTrue="1" operator="equal">
      <formula>"-"</formula>
    </cfRule>
  </conditionalFormatting>
  <conditionalFormatting sqref="F37:F63">
    <cfRule type="cellIs" dxfId="2311" priority="91" stopIfTrue="1" operator="equal">
      <formula>"-"</formula>
    </cfRule>
    <cfRule type="containsText" dxfId="2310" priority="92" stopIfTrue="1" operator="containsText" text="leer">
      <formula>NOT(ISERROR(SEARCH("leer",F37)))</formula>
    </cfRule>
  </conditionalFormatting>
  <conditionalFormatting sqref="F37:F63">
    <cfRule type="cellIs" dxfId="2309" priority="90" stopIfTrue="1" operator="equal">
      <formula>"-"</formula>
    </cfRule>
  </conditionalFormatting>
  <conditionalFormatting sqref="F37:F63">
    <cfRule type="cellIs" dxfId="2308" priority="88" stopIfTrue="1" operator="equal">
      <formula>"-"</formula>
    </cfRule>
    <cfRule type="containsText" dxfId="2307" priority="89" stopIfTrue="1" operator="containsText" text="leer">
      <formula>NOT(ISERROR(SEARCH("leer",F37)))</formula>
    </cfRule>
  </conditionalFormatting>
  <conditionalFormatting sqref="F37:F63">
    <cfRule type="cellIs" dxfId="2306" priority="87" stopIfTrue="1" operator="equal">
      <formula>"-"</formula>
    </cfRule>
  </conditionalFormatting>
  <conditionalFormatting sqref="F68:F71">
    <cfRule type="cellIs" dxfId="2305" priority="85" stopIfTrue="1" operator="equal">
      <formula>"-"</formula>
    </cfRule>
    <cfRule type="containsText" dxfId="2304" priority="86" stopIfTrue="1" operator="containsText" text="leer">
      <formula>NOT(ISERROR(SEARCH("leer",F68)))</formula>
    </cfRule>
  </conditionalFormatting>
  <conditionalFormatting sqref="F68:F71">
    <cfRule type="cellIs" dxfId="2303" priority="84" stopIfTrue="1" operator="equal">
      <formula>"-"</formula>
    </cfRule>
  </conditionalFormatting>
  <conditionalFormatting sqref="F68:F71">
    <cfRule type="cellIs" dxfId="2302" priority="82" stopIfTrue="1" operator="equal">
      <formula>"-"</formula>
    </cfRule>
    <cfRule type="containsText" dxfId="2301" priority="83" stopIfTrue="1" operator="containsText" text="leer">
      <formula>NOT(ISERROR(SEARCH("leer",F68)))</formula>
    </cfRule>
  </conditionalFormatting>
  <conditionalFormatting sqref="F68:F71">
    <cfRule type="cellIs" dxfId="2300" priority="81" stopIfTrue="1" operator="equal">
      <formula>"-"</formula>
    </cfRule>
  </conditionalFormatting>
  <conditionalFormatting sqref="F68:F71">
    <cfRule type="cellIs" dxfId="2299" priority="79" stopIfTrue="1" operator="equal">
      <formula>"-"</formula>
    </cfRule>
    <cfRule type="containsText" dxfId="2298" priority="80" stopIfTrue="1" operator="containsText" text="leer">
      <formula>NOT(ISERROR(SEARCH("leer",F68)))</formula>
    </cfRule>
  </conditionalFormatting>
  <conditionalFormatting sqref="F68:F71">
    <cfRule type="cellIs" dxfId="2297" priority="78" stopIfTrue="1" operator="equal">
      <formula>"-"</formula>
    </cfRule>
  </conditionalFormatting>
  <conditionalFormatting sqref="F68:F71">
    <cfRule type="cellIs" dxfId="2296" priority="76" stopIfTrue="1" operator="equal">
      <formula>"-"</formula>
    </cfRule>
    <cfRule type="containsText" dxfId="2295" priority="77" stopIfTrue="1" operator="containsText" text="leer">
      <formula>NOT(ISERROR(SEARCH("leer",F68)))</formula>
    </cfRule>
  </conditionalFormatting>
  <conditionalFormatting sqref="F68:F71">
    <cfRule type="cellIs" dxfId="2294" priority="75" stopIfTrue="1" operator="equal">
      <formula>"-"</formula>
    </cfRule>
  </conditionalFormatting>
  <conditionalFormatting sqref="F6:F33">
    <cfRule type="cellIs" dxfId="2293" priority="73" stopIfTrue="1" operator="equal">
      <formula>"-"</formula>
    </cfRule>
    <cfRule type="containsText" dxfId="2292" priority="74" stopIfTrue="1" operator="containsText" text="leer">
      <formula>NOT(ISERROR(SEARCH("leer",F6)))</formula>
    </cfRule>
  </conditionalFormatting>
  <conditionalFormatting sqref="F6:F33">
    <cfRule type="cellIs" dxfId="2291" priority="72" stopIfTrue="1" operator="equal">
      <formula>"-"</formula>
    </cfRule>
  </conditionalFormatting>
  <conditionalFormatting sqref="F6:F33">
    <cfRule type="cellIs" dxfId="2290" priority="70" stopIfTrue="1" operator="equal">
      <formula>"-"</formula>
    </cfRule>
    <cfRule type="containsText" dxfId="2289" priority="71" stopIfTrue="1" operator="containsText" text="leer">
      <formula>NOT(ISERROR(SEARCH("leer",F6)))</formula>
    </cfRule>
  </conditionalFormatting>
  <conditionalFormatting sqref="F6:F33">
    <cfRule type="cellIs" dxfId="2288" priority="69" stopIfTrue="1" operator="equal">
      <formula>"-"</formula>
    </cfRule>
  </conditionalFormatting>
  <conditionalFormatting sqref="F37:F63">
    <cfRule type="cellIs" dxfId="2287" priority="67" stopIfTrue="1" operator="equal">
      <formula>"-"</formula>
    </cfRule>
    <cfRule type="containsText" dxfId="2286" priority="68" stopIfTrue="1" operator="containsText" text="leer">
      <formula>NOT(ISERROR(SEARCH("leer",F37)))</formula>
    </cfRule>
  </conditionalFormatting>
  <conditionalFormatting sqref="F37:F63">
    <cfRule type="cellIs" dxfId="2285" priority="66" stopIfTrue="1" operator="equal">
      <formula>"-"</formula>
    </cfRule>
  </conditionalFormatting>
  <conditionalFormatting sqref="F37:F63">
    <cfRule type="cellIs" dxfId="2284" priority="64" stopIfTrue="1" operator="equal">
      <formula>"-"</formula>
    </cfRule>
    <cfRule type="containsText" dxfId="2283" priority="65" stopIfTrue="1" operator="containsText" text="leer">
      <formula>NOT(ISERROR(SEARCH("leer",F37)))</formula>
    </cfRule>
  </conditionalFormatting>
  <conditionalFormatting sqref="F37:F63">
    <cfRule type="cellIs" dxfId="2282" priority="63" stopIfTrue="1" operator="equal">
      <formula>"-"</formula>
    </cfRule>
  </conditionalFormatting>
  <conditionalFormatting sqref="E3">
    <cfRule type="cellIs" dxfId="2281" priority="62" operator="equal">
      <formula>"-"</formula>
    </cfRule>
  </conditionalFormatting>
  <conditionalFormatting sqref="E3">
    <cfRule type="cellIs" dxfId="2280" priority="61" operator="equal">
      <formula>"-"</formula>
    </cfRule>
  </conditionalFormatting>
  <conditionalFormatting sqref="E68">
    <cfRule type="cellIs" dxfId="2279" priority="35" stopIfTrue="1" operator="equal">
      <formula>"-"</formula>
    </cfRule>
    <cfRule type="containsText" dxfId="2278" priority="36" stopIfTrue="1" operator="containsText" text="leer">
      <formula>NOT(ISERROR(SEARCH("leer",E68)))</formula>
    </cfRule>
  </conditionalFormatting>
  <conditionalFormatting sqref="E68">
    <cfRule type="cellIs" dxfId="2277" priority="34" stopIfTrue="1" operator="equal">
      <formula>"-"</formula>
    </cfRule>
  </conditionalFormatting>
  <conditionalFormatting sqref="E68">
    <cfRule type="cellIs" dxfId="2276" priority="32" stopIfTrue="1" operator="equal">
      <formula>"-"</formula>
    </cfRule>
    <cfRule type="containsText" dxfId="2275" priority="33" stopIfTrue="1" operator="containsText" text="leer">
      <formula>NOT(ISERROR(SEARCH("leer",E68)))</formula>
    </cfRule>
  </conditionalFormatting>
  <conditionalFormatting sqref="E68">
    <cfRule type="cellIs" dxfId="2274" priority="31" stopIfTrue="1" operator="equal">
      <formula>"-"</formula>
    </cfRule>
  </conditionalFormatting>
  <conditionalFormatting sqref="E68">
    <cfRule type="cellIs" dxfId="2273" priority="29" stopIfTrue="1" operator="equal">
      <formula>"-"</formula>
    </cfRule>
    <cfRule type="containsText" dxfId="2272" priority="30" stopIfTrue="1" operator="containsText" text="leer">
      <formula>NOT(ISERROR(SEARCH("leer",E68)))</formula>
    </cfRule>
  </conditionalFormatting>
  <conditionalFormatting sqref="E68">
    <cfRule type="cellIs" dxfId="2271" priority="28" stopIfTrue="1" operator="equal">
      <formula>"-"</formula>
    </cfRule>
  </conditionalFormatting>
  <conditionalFormatting sqref="E68">
    <cfRule type="cellIs" dxfId="2270" priority="26" stopIfTrue="1" operator="equal">
      <formula>"-"</formula>
    </cfRule>
    <cfRule type="containsText" dxfId="2269" priority="27" stopIfTrue="1" operator="containsText" text="leer">
      <formula>NOT(ISERROR(SEARCH("leer",E68)))</formula>
    </cfRule>
  </conditionalFormatting>
  <conditionalFormatting sqref="E68">
    <cfRule type="cellIs" dxfId="2268" priority="25" stopIfTrue="1" operator="equal">
      <formula>"-"</formula>
    </cfRule>
  </conditionalFormatting>
  <conditionalFormatting sqref="E70">
    <cfRule type="cellIs" dxfId="2267" priority="23" stopIfTrue="1" operator="equal">
      <formula>"-"</formula>
    </cfRule>
    <cfRule type="containsText" dxfId="2266" priority="24" stopIfTrue="1" operator="containsText" text="leer">
      <formula>NOT(ISERROR(SEARCH("leer",E70)))</formula>
    </cfRule>
  </conditionalFormatting>
  <conditionalFormatting sqref="E70">
    <cfRule type="cellIs" dxfId="2265" priority="22" stopIfTrue="1" operator="equal">
      <formula>"-"</formula>
    </cfRule>
  </conditionalFormatting>
  <conditionalFormatting sqref="E70">
    <cfRule type="cellIs" dxfId="2264" priority="20" stopIfTrue="1" operator="equal">
      <formula>"-"</formula>
    </cfRule>
    <cfRule type="containsText" dxfId="2263" priority="21" stopIfTrue="1" operator="containsText" text="leer">
      <formula>NOT(ISERROR(SEARCH("leer",E70)))</formula>
    </cfRule>
  </conditionalFormatting>
  <conditionalFormatting sqref="E70">
    <cfRule type="cellIs" dxfId="2262" priority="19" stopIfTrue="1" operator="equal">
      <formula>"-"</formula>
    </cfRule>
  </conditionalFormatting>
  <conditionalFormatting sqref="E70">
    <cfRule type="cellIs" dxfId="2261" priority="17" stopIfTrue="1" operator="equal">
      <formula>"-"</formula>
    </cfRule>
    <cfRule type="containsText" dxfId="2260" priority="18" stopIfTrue="1" operator="containsText" text="leer">
      <formula>NOT(ISERROR(SEARCH("leer",E70)))</formula>
    </cfRule>
  </conditionalFormatting>
  <conditionalFormatting sqref="E70">
    <cfRule type="cellIs" dxfId="2259" priority="16" stopIfTrue="1" operator="equal">
      <formula>"-"</formula>
    </cfRule>
  </conditionalFormatting>
  <conditionalFormatting sqref="E70">
    <cfRule type="cellIs" dxfId="2258" priority="14" stopIfTrue="1" operator="equal">
      <formula>"-"</formula>
    </cfRule>
    <cfRule type="containsText" dxfId="2257" priority="15" stopIfTrue="1" operator="containsText" text="leer">
      <formula>NOT(ISERROR(SEARCH("leer",E70)))</formula>
    </cfRule>
  </conditionalFormatting>
  <conditionalFormatting sqref="E70">
    <cfRule type="cellIs" dxfId="2256" priority="13" stopIfTrue="1" operator="equal">
      <formula>"-"</formula>
    </cfRule>
  </conditionalFormatting>
  <conditionalFormatting sqref="E37:E62">
    <cfRule type="cellIs" dxfId="2255" priority="11" stopIfTrue="1" operator="equal">
      <formula>"-"</formula>
    </cfRule>
    <cfRule type="containsText" dxfId="2254" priority="12" stopIfTrue="1" operator="containsText" text="leer">
      <formula>NOT(ISERROR(SEARCH("leer",E37)))</formula>
    </cfRule>
  </conditionalFormatting>
  <conditionalFormatting sqref="E37:E62">
    <cfRule type="cellIs" dxfId="2253" priority="10" stopIfTrue="1" operator="equal">
      <formula>"-"</formula>
    </cfRule>
  </conditionalFormatting>
  <conditionalFormatting sqref="E37:E62">
    <cfRule type="cellIs" dxfId="2252" priority="8" stopIfTrue="1" operator="equal">
      <formula>"-"</formula>
    </cfRule>
    <cfRule type="containsText" dxfId="2251" priority="9" stopIfTrue="1" operator="containsText" text="leer">
      <formula>NOT(ISERROR(SEARCH("leer",E37)))</formula>
    </cfRule>
  </conditionalFormatting>
  <conditionalFormatting sqref="E37:E62">
    <cfRule type="cellIs" dxfId="2250" priority="7" stopIfTrue="1" operator="equal">
      <formula>"-"</formula>
    </cfRule>
  </conditionalFormatting>
  <conditionalFormatting sqref="E37:E62">
    <cfRule type="cellIs" dxfId="2249" priority="5" stopIfTrue="1" operator="equal">
      <formula>"-"</formula>
    </cfRule>
    <cfRule type="containsText" dxfId="2248" priority="6" stopIfTrue="1" operator="containsText" text="leer">
      <formula>NOT(ISERROR(SEARCH("leer",E37)))</formula>
    </cfRule>
  </conditionalFormatting>
  <conditionalFormatting sqref="E37:E62">
    <cfRule type="cellIs" dxfId="2247" priority="4" stopIfTrue="1" operator="equal">
      <formula>"-"</formula>
    </cfRule>
  </conditionalFormatting>
  <conditionalFormatting sqref="E37:E62">
    <cfRule type="cellIs" dxfId="2246" priority="2" stopIfTrue="1" operator="equal">
      <formula>"-"</formula>
    </cfRule>
    <cfRule type="containsText" dxfId="2245" priority="3" stopIfTrue="1" operator="containsText" text="leer">
      <formula>NOT(ISERROR(SEARCH("leer",E37)))</formula>
    </cfRule>
  </conditionalFormatting>
  <conditionalFormatting sqref="E37:E62">
    <cfRule type="cellIs" dxfId="2244" priority="1" stopIfTrue="1" operator="equal">
      <formula>"-"</formula>
    </cfRule>
  </conditionalFormatting>
  <hyperlinks>
    <hyperlink ref="A1" location="'Indice'!A1" display="zurück"/>
  </hyperlinks>
  <pageMargins left="0.79000000000000015" right="0.79000000000000015" top="0.98" bottom="0.98" header="0.51" footer="0.51"/>
  <pageSetup paperSize="9" scale="37" orientation="portrait"/>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123"/>
  <sheetViews>
    <sheetView showRuler="0" workbookViewId="0">
      <selection activeCell="E5" sqref="E5"/>
    </sheetView>
  </sheetViews>
  <sheetFormatPr baseColWidth="10" defaultColWidth="10.7109375" defaultRowHeight="12.75"/>
  <cols>
    <col min="1" max="1" width="32.42578125" style="5" customWidth="1"/>
    <col min="2" max="2" width="35.42578125" style="5" customWidth="1"/>
    <col min="3" max="3" width="8.140625" style="8" customWidth="1"/>
    <col min="4" max="4" width="12.28515625" style="8" customWidth="1"/>
    <col min="5" max="14" width="11.42578125" style="8" customWidth="1"/>
    <col min="15" max="16384" width="10.7109375" style="5"/>
  </cols>
  <sheetData>
    <row r="1" spans="1:14">
      <c r="A1" s="97" t="s">
        <v>1526</v>
      </c>
      <c r="C1" s="5"/>
      <c r="D1" s="5"/>
      <c r="E1" s="5"/>
      <c r="F1" s="5"/>
      <c r="G1" s="5"/>
      <c r="H1" s="5"/>
      <c r="I1" s="5"/>
      <c r="J1" s="5"/>
      <c r="K1" s="5"/>
      <c r="L1" s="5"/>
      <c r="M1" s="5"/>
      <c r="N1" s="5"/>
    </row>
    <row r="2" spans="1:14">
      <c r="A2" s="97"/>
      <c r="C2" s="5"/>
      <c r="D2" s="5"/>
      <c r="E2" s="5"/>
      <c r="F2" s="5"/>
      <c r="G2" s="5"/>
      <c r="H2" s="5"/>
      <c r="I2" s="5"/>
      <c r="J2" s="5"/>
      <c r="K2" s="5"/>
      <c r="L2" s="5"/>
      <c r="M2" s="5"/>
      <c r="N2" s="5"/>
    </row>
    <row r="3" spans="1:14">
      <c r="A3" s="4" t="s">
        <v>1527</v>
      </c>
      <c r="C3" t="s">
        <v>1528</v>
      </c>
      <c r="D3" s="5" t="s">
        <v>1529</v>
      </c>
      <c r="E3" s="4">
        <v>2013</v>
      </c>
      <c r="F3" s="4">
        <v>2012</v>
      </c>
      <c r="G3" s="4">
        <v>2011</v>
      </c>
      <c r="H3" s="4">
        <v>2010</v>
      </c>
      <c r="I3" s="4">
        <v>2009</v>
      </c>
      <c r="J3" s="4">
        <v>2008</v>
      </c>
      <c r="K3" s="4">
        <v>2007</v>
      </c>
      <c r="L3" s="4">
        <v>2006</v>
      </c>
      <c r="M3" s="4">
        <v>2005</v>
      </c>
      <c r="N3" s="24">
        <v>2004</v>
      </c>
    </row>
    <row r="4" spans="1:14">
      <c r="I4" s="4"/>
      <c r="J4" s="4"/>
      <c r="K4" s="4"/>
      <c r="L4" s="4"/>
      <c r="M4" s="4"/>
    </row>
    <row r="5" spans="1:14">
      <c r="A5" s="5" t="s">
        <v>1530</v>
      </c>
      <c r="B5" s="5" t="s">
        <v>1531</v>
      </c>
      <c r="C5" s="8" t="s">
        <v>1532</v>
      </c>
      <c r="D5" s="8" t="s">
        <v>1533</v>
      </c>
      <c r="E5" s="8">
        <v>3789</v>
      </c>
      <c r="F5" s="293">
        <v>3557</v>
      </c>
      <c r="G5" s="178">
        <v>3648</v>
      </c>
      <c r="H5" s="294">
        <v>3368</v>
      </c>
      <c r="I5" s="291">
        <v>3605</v>
      </c>
      <c r="J5" s="291">
        <v>4823</v>
      </c>
      <c r="K5" s="291">
        <v>4261</v>
      </c>
      <c r="L5" s="291">
        <v>3954</v>
      </c>
      <c r="M5" s="291">
        <v>3643</v>
      </c>
      <c r="N5" s="291">
        <v>4628</v>
      </c>
    </row>
    <row r="6" spans="1:14">
      <c r="A6" s="168" t="s">
        <v>1534</v>
      </c>
      <c r="B6" s="5" t="s">
        <v>1535</v>
      </c>
      <c r="C6" s="8" t="s">
        <v>1536</v>
      </c>
      <c r="D6" s="8" t="s">
        <v>1537</v>
      </c>
      <c r="E6" s="8">
        <v>1567</v>
      </c>
      <c r="F6" s="293">
        <v>1548</v>
      </c>
      <c r="G6" s="178">
        <v>1670</v>
      </c>
      <c r="H6" s="294">
        <v>1476</v>
      </c>
      <c r="I6" s="291">
        <v>1376</v>
      </c>
      <c r="J6" s="291">
        <v>2289</v>
      </c>
      <c r="K6" s="291">
        <v>2045</v>
      </c>
      <c r="L6" s="291">
        <v>1630</v>
      </c>
      <c r="M6" s="291">
        <v>1703</v>
      </c>
      <c r="N6" s="291">
        <v>1884</v>
      </c>
    </row>
    <row r="7" spans="1:14">
      <c r="A7" s="16" t="s">
        <v>1538</v>
      </c>
      <c r="B7" s="5" t="s">
        <v>1539</v>
      </c>
      <c r="C7" s="8" t="s">
        <v>1540</v>
      </c>
      <c r="D7" s="8" t="s">
        <v>1541</v>
      </c>
      <c r="E7" s="8">
        <v>1216</v>
      </c>
      <c r="F7" s="293">
        <v>918</v>
      </c>
      <c r="G7" s="178">
        <v>1055</v>
      </c>
      <c r="H7" s="294">
        <v>793</v>
      </c>
      <c r="I7" s="291">
        <v>838</v>
      </c>
      <c r="J7" s="291">
        <v>1007</v>
      </c>
      <c r="K7" s="291">
        <v>892</v>
      </c>
      <c r="L7" s="291">
        <v>1471</v>
      </c>
      <c r="M7" s="291">
        <v>876</v>
      </c>
      <c r="N7" s="291">
        <v>1136</v>
      </c>
    </row>
    <row r="8" spans="1:14">
      <c r="A8" s="168" t="s">
        <v>1542</v>
      </c>
      <c r="B8" s="5" t="s">
        <v>1543</v>
      </c>
      <c r="C8" s="8" t="s">
        <v>1544</v>
      </c>
      <c r="D8" s="8" t="s">
        <v>1545</v>
      </c>
      <c r="E8" s="293">
        <v>255</v>
      </c>
      <c r="F8" s="293">
        <v>232</v>
      </c>
      <c r="G8" s="178">
        <v>237</v>
      </c>
      <c r="H8" s="294">
        <v>325</v>
      </c>
      <c r="I8" s="291">
        <v>414</v>
      </c>
      <c r="J8" s="291">
        <v>265</v>
      </c>
      <c r="K8" s="291">
        <v>197</v>
      </c>
      <c r="L8" s="291">
        <v>217</v>
      </c>
      <c r="M8" s="291">
        <v>218</v>
      </c>
      <c r="N8" s="291">
        <v>233</v>
      </c>
    </row>
    <row r="9" spans="1:14">
      <c r="A9" s="16" t="s">
        <v>1546</v>
      </c>
      <c r="B9" s="5" t="s">
        <v>1547</v>
      </c>
      <c r="C9" s="8" t="s">
        <v>1548</v>
      </c>
      <c r="D9" s="8" t="s">
        <v>1549</v>
      </c>
      <c r="E9" s="8">
        <v>298</v>
      </c>
      <c r="F9" s="293">
        <v>271</v>
      </c>
      <c r="G9" s="178">
        <v>349</v>
      </c>
      <c r="H9" s="294">
        <v>439</v>
      </c>
      <c r="I9" s="291">
        <v>645</v>
      </c>
      <c r="J9" s="291">
        <v>975</v>
      </c>
      <c r="K9" s="291">
        <v>797</v>
      </c>
      <c r="L9" s="291">
        <v>266</v>
      </c>
      <c r="M9" s="291">
        <v>324</v>
      </c>
      <c r="N9" s="291">
        <v>724</v>
      </c>
    </row>
    <row r="10" spans="1:14">
      <c r="A10" s="16" t="s">
        <v>1550</v>
      </c>
      <c r="B10" s="5" t="s">
        <v>1551</v>
      </c>
      <c r="C10" s="8" t="s">
        <v>1552</v>
      </c>
      <c r="D10" s="8" t="s">
        <v>1553</v>
      </c>
      <c r="E10" s="8">
        <v>414</v>
      </c>
      <c r="F10" s="293">
        <v>538</v>
      </c>
      <c r="G10" s="178">
        <v>289</v>
      </c>
      <c r="H10" s="294">
        <v>293</v>
      </c>
      <c r="I10" s="291">
        <v>263</v>
      </c>
      <c r="J10" s="291">
        <v>235</v>
      </c>
      <c r="K10" s="291">
        <v>273</v>
      </c>
      <c r="L10" s="291">
        <v>299</v>
      </c>
      <c r="M10" s="291">
        <v>470</v>
      </c>
      <c r="N10" s="291">
        <v>597</v>
      </c>
    </row>
    <row r="11" spans="1:14">
      <c r="A11" s="25" t="s">
        <v>1554</v>
      </c>
      <c r="B11" s="5" t="s">
        <v>1555</v>
      </c>
      <c r="C11" s="8" t="s">
        <v>1556</v>
      </c>
      <c r="D11" s="8" t="s">
        <v>1557</v>
      </c>
      <c r="E11" s="8">
        <v>180</v>
      </c>
      <c r="F11" s="293">
        <v>315</v>
      </c>
      <c r="G11" s="178">
        <v>95</v>
      </c>
      <c r="H11" s="294">
        <v>116</v>
      </c>
      <c r="I11" s="291">
        <v>99</v>
      </c>
      <c r="J11" s="291">
        <v>97</v>
      </c>
      <c r="K11" s="291">
        <v>110</v>
      </c>
      <c r="L11" s="291">
        <v>86</v>
      </c>
      <c r="M11" s="291">
        <v>172</v>
      </c>
      <c r="N11" s="291">
        <v>173</v>
      </c>
    </row>
    <row r="12" spans="1:14">
      <c r="A12" s="25" t="s">
        <v>1558</v>
      </c>
      <c r="B12" s="5" t="s">
        <v>1559</v>
      </c>
      <c r="C12" s="8" t="s">
        <v>1560</v>
      </c>
      <c r="D12" s="8" t="s">
        <v>1561</v>
      </c>
      <c r="E12" s="8">
        <v>234</v>
      </c>
      <c r="F12" s="293">
        <v>223</v>
      </c>
      <c r="G12" s="178">
        <v>194</v>
      </c>
      <c r="H12" s="294">
        <v>177</v>
      </c>
      <c r="I12" s="291">
        <v>164</v>
      </c>
      <c r="J12" s="291">
        <v>138</v>
      </c>
      <c r="K12" s="291">
        <v>163</v>
      </c>
      <c r="L12" s="291">
        <v>213</v>
      </c>
      <c r="M12" s="291">
        <v>298</v>
      </c>
      <c r="N12" s="291">
        <v>424</v>
      </c>
    </row>
    <row r="13" spans="1:14">
      <c r="A13" s="16" t="s">
        <v>1562</v>
      </c>
      <c r="B13" s="5" t="s">
        <v>1563</v>
      </c>
      <c r="C13" s="8" t="s">
        <v>1564</v>
      </c>
      <c r="D13" s="8" t="s">
        <v>1565</v>
      </c>
      <c r="E13" s="8">
        <v>39</v>
      </c>
      <c r="F13" s="293">
        <v>50</v>
      </c>
      <c r="G13" s="178">
        <v>48</v>
      </c>
      <c r="H13" s="294">
        <v>42</v>
      </c>
      <c r="I13" s="291">
        <v>69</v>
      </c>
      <c r="J13" s="291">
        <v>52</v>
      </c>
      <c r="K13" s="291">
        <v>57</v>
      </c>
      <c r="L13" s="291">
        <v>71</v>
      </c>
      <c r="M13" s="291">
        <v>52</v>
      </c>
      <c r="N13" s="291">
        <v>54</v>
      </c>
    </row>
    <row r="14" spans="1:14" ht="25.5">
      <c r="A14" s="5" t="s">
        <v>1566</v>
      </c>
      <c r="B14" s="13" t="s">
        <v>1567</v>
      </c>
      <c r="C14" s="202" t="s">
        <v>1568</v>
      </c>
      <c r="D14" s="8" t="s">
        <v>1569</v>
      </c>
      <c r="E14" s="27">
        <v>9.85</v>
      </c>
      <c r="F14" s="259">
        <v>9.5</v>
      </c>
      <c r="G14" s="71">
        <v>9.4</v>
      </c>
      <c r="H14" s="71">
        <v>8.8000000000000007</v>
      </c>
      <c r="I14" s="191">
        <v>8.4414649614616888</v>
      </c>
      <c r="J14" s="191">
        <v>11.441971492620675</v>
      </c>
      <c r="K14" s="191">
        <v>9.7153999950633132</v>
      </c>
      <c r="L14" s="191">
        <v>8.703731587200739</v>
      </c>
      <c r="M14" s="191">
        <v>7.774066850134929</v>
      </c>
      <c r="N14" s="191">
        <v>9.4388011238612908</v>
      </c>
    </row>
    <row r="15" spans="1:14">
      <c r="F15" s="78"/>
      <c r="I15" s="63"/>
      <c r="J15" s="18"/>
      <c r="K15" s="132"/>
      <c r="L15" s="18"/>
      <c r="M15" s="18"/>
      <c r="N15" s="18"/>
    </row>
    <row r="16" spans="1:14" ht="25.5">
      <c r="A16" s="30" t="s">
        <v>1570</v>
      </c>
      <c r="B16" s="13" t="s">
        <v>1571</v>
      </c>
      <c r="C16" s="8" t="s">
        <v>1572</v>
      </c>
      <c r="D16" s="8" t="s">
        <v>1573</v>
      </c>
      <c r="E16" s="27">
        <v>3.58</v>
      </c>
      <c r="F16" s="259">
        <v>3.7</v>
      </c>
      <c r="G16" s="93">
        <v>3.9</v>
      </c>
      <c r="H16" s="71">
        <v>3.5</v>
      </c>
      <c r="I16" s="71">
        <v>3.1</v>
      </c>
      <c r="J16" s="71">
        <v>5.3</v>
      </c>
      <c r="K16" s="137">
        <v>4.7</v>
      </c>
      <c r="L16" s="71">
        <v>3.6</v>
      </c>
      <c r="M16" s="71">
        <v>3.6</v>
      </c>
      <c r="N16" s="71">
        <v>3.8</v>
      </c>
    </row>
    <row r="17" spans="1:14">
      <c r="A17" s="30"/>
      <c r="C17" s="24"/>
      <c r="G17" s="24"/>
      <c r="H17" s="24"/>
      <c r="I17" s="71"/>
      <c r="J17" s="71"/>
      <c r="K17" s="137"/>
      <c r="L17" s="71"/>
      <c r="M17" s="71"/>
      <c r="N17" s="71"/>
    </row>
    <row r="18" spans="1:14">
      <c r="A18" s="15"/>
      <c r="B18" s="15"/>
      <c r="C18" s="18"/>
      <c r="G18" s="18"/>
      <c r="H18" s="18"/>
      <c r="I18" s="63"/>
      <c r="J18" s="18"/>
      <c r="K18" s="18"/>
      <c r="L18" s="43"/>
      <c r="M18" s="43"/>
      <c r="N18" s="18"/>
    </row>
    <row r="19" spans="1:14">
      <c r="A19" s="254" t="s">
        <v>1574</v>
      </c>
      <c r="B19" s="248"/>
      <c r="C19" s="248"/>
      <c r="G19" s="18"/>
      <c r="H19" s="18"/>
      <c r="I19" s="63"/>
      <c r="J19" s="43"/>
      <c r="K19" s="18"/>
      <c r="L19" s="43"/>
      <c r="M19" s="43"/>
      <c r="N19" s="18"/>
    </row>
    <row r="20" spans="1:14">
      <c r="A20" s="254" t="s">
        <v>1575</v>
      </c>
      <c r="B20" s="249"/>
      <c r="C20" s="249"/>
      <c r="G20" s="18"/>
      <c r="H20" s="18"/>
      <c r="I20" s="63"/>
      <c r="J20" s="18"/>
      <c r="K20" s="18"/>
      <c r="L20" s="43"/>
      <c r="M20" s="43"/>
      <c r="N20" s="18"/>
    </row>
    <row r="21" spans="1:14">
      <c r="A21" s="254" t="s">
        <v>1576</v>
      </c>
      <c r="B21" s="15"/>
      <c r="C21" s="18"/>
      <c r="G21" s="18"/>
      <c r="H21" s="18"/>
      <c r="I21" s="63"/>
      <c r="J21" s="18"/>
      <c r="K21" s="18"/>
      <c r="L21" s="43"/>
      <c r="M21" s="43"/>
      <c r="N21" s="18"/>
    </row>
    <row r="22" spans="1:14">
      <c r="A22" s="15"/>
      <c r="B22" s="15"/>
      <c r="C22" s="18"/>
      <c r="G22" s="18"/>
      <c r="H22" s="18"/>
      <c r="I22" s="63"/>
      <c r="J22" s="18"/>
      <c r="K22" s="18"/>
      <c r="L22" s="43"/>
      <c r="M22" s="43"/>
      <c r="N22" s="18"/>
    </row>
    <row r="23" spans="1:14">
      <c r="A23" s="15"/>
      <c r="B23" s="15"/>
      <c r="C23" s="18"/>
      <c r="G23" s="18"/>
      <c r="H23" s="18"/>
      <c r="I23" s="63"/>
      <c r="J23" s="18"/>
      <c r="K23" s="18"/>
      <c r="L23" s="43"/>
      <c r="M23" s="43"/>
      <c r="N23" s="18"/>
    </row>
    <row r="24" spans="1:14">
      <c r="A24" s="15"/>
      <c r="B24" s="15"/>
      <c r="C24" s="18"/>
      <c r="G24" s="18"/>
      <c r="H24" s="18"/>
      <c r="I24" s="63"/>
      <c r="J24" s="18"/>
      <c r="K24" s="18"/>
      <c r="L24" s="43"/>
      <c r="M24" s="43"/>
      <c r="N24" s="18"/>
    </row>
    <row r="43" spans="1:14">
      <c r="K43" s="18"/>
      <c r="L43" s="18"/>
      <c r="M43" s="18"/>
      <c r="N43" s="18"/>
    </row>
    <row r="44" spans="1:14">
      <c r="A44" s="4"/>
    </row>
    <row r="45" spans="1:14" s="4" customFormat="1">
      <c r="C45" s="24"/>
      <c r="D45" s="8"/>
      <c r="E45" s="8"/>
      <c r="F45" s="8"/>
      <c r="G45" s="24"/>
      <c r="H45" s="24"/>
      <c r="I45" s="24"/>
      <c r="J45" s="24"/>
      <c r="K45" s="24"/>
      <c r="L45" s="24"/>
      <c r="M45" s="24"/>
      <c r="N45" s="24"/>
    </row>
    <row r="46" spans="1:14">
      <c r="A46" s="4"/>
    </row>
    <row r="47" spans="1:14">
      <c r="A47" s="15"/>
      <c r="B47" s="15"/>
      <c r="C47" s="18"/>
      <c r="G47" s="18"/>
      <c r="H47" s="18"/>
      <c r="I47" s="18"/>
      <c r="K47" s="49"/>
      <c r="L47" s="26"/>
      <c r="M47" s="26"/>
      <c r="N47" s="26"/>
    </row>
    <row r="48" spans="1:14">
      <c r="A48" s="15"/>
      <c r="B48" s="15"/>
    </row>
    <row r="49" spans="1:14">
      <c r="A49" s="50"/>
      <c r="B49" s="15"/>
    </row>
    <row r="50" spans="1:14">
      <c r="A50" s="15"/>
      <c r="B50" s="15"/>
    </row>
    <row r="51" spans="1:14">
      <c r="A51" s="15"/>
      <c r="B51" s="15"/>
    </row>
    <row r="52" spans="1:14">
      <c r="A52" s="15"/>
      <c r="B52" s="15"/>
    </row>
    <row r="53" spans="1:14">
      <c r="A53" s="15"/>
      <c r="B53" s="15"/>
    </row>
    <row r="54" spans="1:14">
      <c r="A54" s="15"/>
      <c r="B54" s="15"/>
    </row>
    <row r="55" spans="1:14">
      <c r="A55" s="15"/>
      <c r="B55" s="15"/>
    </row>
    <row r="56" spans="1:14">
      <c r="A56" s="15"/>
      <c r="B56" s="15"/>
      <c r="K56" s="14"/>
      <c r="L56" s="14"/>
    </row>
    <row r="57" spans="1:14">
      <c r="A57" s="15"/>
      <c r="B57" s="15"/>
      <c r="C57" s="18"/>
      <c r="G57" s="18"/>
      <c r="H57" s="18"/>
      <c r="I57" s="18"/>
      <c r="K57" s="14"/>
      <c r="L57" s="14"/>
    </row>
    <row r="58" spans="1:14">
      <c r="A58" s="50"/>
      <c r="B58" s="15"/>
    </row>
    <row r="59" spans="1:14">
      <c r="A59" s="15"/>
      <c r="B59" s="15"/>
      <c r="K59" s="69"/>
      <c r="L59" s="69"/>
      <c r="M59" s="69"/>
      <c r="N59" s="69"/>
    </row>
    <row r="60" spans="1:14">
      <c r="K60" s="14"/>
      <c r="L60" s="14"/>
    </row>
    <row r="61" spans="1:14">
      <c r="A61" s="4"/>
      <c r="K61" s="21"/>
      <c r="L61" s="24"/>
      <c r="M61" s="24"/>
      <c r="N61" s="24"/>
    </row>
    <row r="66" spans="1:14">
      <c r="A66" s="4"/>
    </row>
    <row r="69" spans="1:14">
      <c r="A69" s="4"/>
      <c r="J69" s="24"/>
      <c r="K69" s="24"/>
      <c r="L69" s="24"/>
      <c r="M69" s="24"/>
      <c r="N69" s="24"/>
    </row>
    <row r="71" spans="1:14">
      <c r="A71" s="4"/>
    </row>
    <row r="72" spans="1:14" s="4" customFormat="1">
      <c r="C72" s="24"/>
      <c r="D72" s="8"/>
      <c r="E72" s="8"/>
      <c r="F72" s="8"/>
      <c r="G72" s="24"/>
      <c r="H72" s="24"/>
      <c r="I72" s="24"/>
      <c r="J72" s="24"/>
      <c r="K72" s="24"/>
      <c r="L72" s="24"/>
      <c r="M72" s="24"/>
      <c r="N72" s="24"/>
    </row>
    <row r="73" spans="1:14">
      <c r="A73" s="4"/>
    </row>
    <row r="75" spans="1:14">
      <c r="M75" s="14"/>
      <c r="N75" s="14"/>
    </row>
    <row r="76" spans="1:14">
      <c r="M76" s="14"/>
      <c r="N76" s="14"/>
    </row>
    <row r="77" spans="1:14">
      <c r="M77" s="14"/>
      <c r="N77" s="14"/>
    </row>
    <row r="78" spans="1:14">
      <c r="J78" s="27"/>
      <c r="K78" s="27"/>
    </row>
    <row r="80" spans="1:14">
      <c r="A80" s="4"/>
    </row>
    <row r="81" spans="1:14">
      <c r="M81" s="14"/>
      <c r="N81" s="14"/>
    </row>
    <row r="82" spans="1:14">
      <c r="M82" s="14"/>
      <c r="N82" s="14"/>
    </row>
    <row r="83" spans="1:14">
      <c r="M83" s="14"/>
      <c r="N83" s="14"/>
    </row>
    <row r="84" spans="1:14">
      <c r="M84" s="14"/>
      <c r="N84" s="14"/>
    </row>
    <row r="85" spans="1:14">
      <c r="M85" s="14"/>
      <c r="N85" s="14"/>
    </row>
    <row r="86" spans="1:14">
      <c r="M86" s="14"/>
      <c r="N86" s="14"/>
    </row>
    <row r="87" spans="1:14">
      <c r="M87" s="14"/>
      <c r="N87" s="14"/>
    </row>
    <row r="88" spans="1:14">
      <c r="A88" s="79"/>
      <c r="K88" s="14"/>
      <c r="L88" s="14"/>
      <c r="M88" s="14"/>
      <c r="N88" s="14"/>
    </row>
    <row r="90" spans="1:14">
      <c r="A90" s="4"/>
    </row>
    <row r="98" spans="1:14">
      <c r="A98" s="79"/>
      <c r="B98" s="79"/>
      <c r="K98" s="14"/>
      <c r="L98" s="14"/>
      <c r="M98" s="14"/>
      <c r="N98" s="14"/>
    </row>
    <row r="100" spans="1:14">
      <c r="A100" s="4"/>
    </row>
    <row r="109" spans="1:14">
      <c r="M109" s="14"/>
      <c r="N109" s="14"/>
    </row>
    <row r="110" spans="1:14">
      <c r="M110" s="14"/>
      <c r="N110" s="14"/>
    </row>
    <row r="111" spans="1:14">
      <c r="M111" s="14"/>
      <c r="N111" s="14"/>
    </row>
    <row r="112" spans="1:14">
      <c r="M112" s="14"/>
      <c r="N112" s="14"/>
    </row>
    <row r="113" spans="1:26">
      <c r="M113" s="14"/>
      <c r="N113" s="14"/>
    </row>
    <row r="116" spans="1:26">
      <c r="A116" s="4"/>
    </row>
    <row r="117" spans="1:26" s="4" customFormat="1">
      <c r="C117" s="24"/>
      <c r="D117" s="8"/>
      <c r="E117" s="8"/>
      <c r="F117" s="8"/>
      <c r="G117" s="24"/>
      <c r="H117" s="24"/>
      <c r="I117" s="24"/>
      <c r="J117" s="24"/>
      <c r="K117" s="24"/>
      <c r="L117" s="24"/>
      <c r="M117" s="24"/>
      <c r="N117" s="24"/>
    </row>
    <row r="118" spans="1:26">
      <c r="A118" s="4"/>
    </row>
    <row r="119" spans="1:26">
      <c r="J119" s="74"/>
    </row>
    <row r="120" spans="1:26" ht="15">
      <c r="A120" s="15"/>
      <c r="J120" s="74"/>
      <c r="O120" s="80"/>
      <c r="U120" s="47"/>
      <c r="V120" s="47"/>
      <c r="W120" s="47"/>
      <c r="X120" s="47"/>
      <c r="Y120" s="47"/>
      <c r="Z120" s="47"/>
    </row>
    <row r="121" spans="1:26">
      <c r="A121" s="51"/>
      <c r="J121" s="81"/>
      <c r="O121" s="47"/>
    </row>
    <row r="122" spans="1:26">
      <c r="O122" s="47"/>
      <c r="P122" s="47"/>
    </row>
    <row r="123" spans="1:26">
      <c r="A123" s="4"/>
    </row>
  </sheetData>
  <phoneticPr fontId="14" type="noConversion"/>
  <conditionalFormatting sqref="J10:N10 I5:I24 H10 J14:N14">
    <cfRule type="cellIs" dxfId="2243" priority="93" operator="equal">
      <formula>"-"</formula>
    </cfRule>
  </conditionalFormatting>
  <conditionalFormatting sqref="H5:H14 H16">
    <cfRule type="cellIs" dxfId="2242" priority="87" stopIfTrue="1" operator="equal">
      <formula>"-"</formula>
    </cfRule>
    <cfRule type="containsText" dxfId="2241" priority="88" stopIfTrue="1" operator="containsText" text="leer">
      <formula>NOT(ISERROR(SEARCH("leer",H5)))</formula>
    </cfRule>
  </conditionalFormatting>
  <conditionalFormatting sqref="F5:F14">
    <cfRule type="cellIs" dxfId="2240" priority="56" stopIfTrue="1" operator="equal">
      <formula>"-"</formula>
    </cfRule>
    <cfRule type="containsText" dxfId="2239" priority="57" stopIfTrue="1" operator="containsText" text="leer">
      <formula>NOT(ISERROR(SEARCH("leer",F5)))</formula>
    </cfRule>
  </conditionalFormatting>
  <conditionalFormatting sqref="F5:F14">
    <cfRule type="cellIs" dxfId="2238" priority="55" stopIfTrue="1" operator="equal">
      <formula>"-"</formula>
    </cfRule>
  </conditionalFormatting>
  <conditionalFormatting sqref="F5:F14">
    <cfRule type="cellIs" dxfId="2237" priority="53" stopIfTrue="1" operator="equal">
      <formula>"-"</formula>
    </cfRule>
    <cfRule type="containsText" dxfId="2236" priority="54" stopIfTrue="1" operator="containsText" text="leer">
      <formula>NOT(ISERROR(SEARCH("leer",F5)))</formula>
    </cfRule>
  </conditionalFormatting>
  <conditionalFormatting sqref="F5:F14">
    <cfRule type="cellIs" dxfId="2235" priority="52" stopIfTrue="1" operator="equal">
      <formula>"-"</formula>
    </cfRule>
  </conditionalFormatting>
  <conditionalFormatting sqref="F16">
    <cfRule type="cellIs" dxfId="2234" priority="50" stopIfTrue="1" operator="equal">
      <formula>"-"</formula>
    </cfRule>
    <cfRule type="containsText" dxfId="2233" priority="51" stopIfTrue="1" operator="containsText" text="leer">
      <formula>NOT(ISERROR(SEARCH("leer",F16)))</formula>
    </cfRule>
  </conditionalFormatting>
  <conditionalFormatting sqref="F16">
    <cfRule type="cellIs" dxfId="2232" priority="49" stopIfTrue="1" operator="equal">
      <formula>"-"</formula>
    </cfRule>
  </conditionalFormatting>
  <conditionalFormatting sqref="F16">
    <cfRule type="cellIs" dxfId="2231" priority="47" stopIfTrue="1" operator="equal">
      <formula>"-"</formula>
    </cfRule>
    <cfRule type="containsText" dxfId="2230" priority="48" stopIfTrue="1" operator="containsText" text="leer">
      <formula>NOT(ISERROR(SEARCH("leer",F16)))</formula>
    </cfRule>
  </conditionalFormatting>
  <conditionalFormatting sqref="F16">
    <cfRule type="cellIs" dxfId="2229" priority="46" stopIfTrue="1" operator="equal">
      <formula>"-"</formula>
    </cfRule>
  </conditionalFormatting>
  <conditionalFormatting sqref="F5:F14">
    <cfRule type="cellIs" dxfId="2228" priority="44" stopIfTrue="1" operator="equal">
      <formula>"-"</formula>
    </cfRule>
    <cfRule type="containsText" dxfId="2227" priority="45" stopIfTrue="1" operator="containsText" text="leer">
      <formula>NOT(ISERROR(SEARCH("leer",F5)))</formula>
    </cfRule>
  </conditionalFormatting>
  <conditionalFormatting sqref="F5:F14">
    <cfRule type="cellIs" dxfId="2226" priority="43" stopIfTrue="1" operator="equal">
      <formula>"-"</formula>
    </cfRule>
  </conditionalFormatting>
  <conditionalFormatting sqref="F5:F14">
    <cfRule type="cellIs" dxfId="2225" priority="41" stopIfTrue="1" operator="equal">
      <formula>"-"</formula>
    </cfRule>
    <cfRule type="containsText" dxfId="2224" priority="42" stopIfTrue="1" operator="containsText" text="leer">
      <formula>NOT(ISERROR(SEARCH("leer",F5)))</formula>
    </cfRule>
  </conditionalFormatting>
  <conditionalFormatting sqref="F5:F14">
    <cfRule type="cellIs" dxfId="2223" priority="40" stopIfTrue="1" operator="equal">
      <formula>"-"</formula>
    </cfRule>
  </conditionalFormatting>
  <conditionalFormatting sqref="F16">
    <cfRule type="cellIs" dxfId="2222" priority="38" stopIfTrue="1" operator="equal">
      <formula>"-"</formula>
    </cfRule>
    <cfRule type="containsText" dxfId="2221" priority="39" stopIfTrue="1" operator="containsText" text="leer">
      <formula>NOT(ISERROR(SEARCH("leer",F16)))</formula>
    </cfRule>
  </conditionalFormatting>
  <conditionalFormatting sqref="F16">
    <cfRule type="cellIs" dxfId="2220" priority="37" stopIfTrue="1" operator="equal">
      <formula>"-"</formula>
    </cfRule>
  </conditionalFormatting>
  <conditionalFormatting sqref="F16">
    <cfRule type="cellIs" dxfId="2219" priority="35" stopIfTrue="1" operator="equal">
      <formula>"-"</formula>
    </cfRule>
    <cfRule type="containsText" dxfId="2218" priority="36" stopIfTrue="1" operator="containsText" text="leer">
      <formula>NOT(ISERROR(SEARCH("leer",F16)))</formula>
    </cfRule>
  </conditionalFormatting>
  <conditionalFormatting sqref="F16">
    <cfRule type="cellIs" dxfId="2217" priority="34" stopIfTrue="1" operator="equal">
      <formula>"-"</formula>
    </cfRule>
  </conditionalFormatting>
  <conditionalFormatting sqref="F16 F5:F14">
    <cfRule type="cellIs" dxfId="2216" priority="33" operator="equal">
      <formula>"-"</formula>
    </cfRule>
  </conditionalFormatting>
  <conditionalFormatting sqref="F5:F14 F16">
    <cfRule type="cellIs" dxfId="2215" priority="31" stopIfTrue="1" operator="equal">
      <formula>"-"</formula>
    </cfRule>
    <cfRule type="containsText" dxfId="2214" priority="32" stopIfTrue="1" operator="containsText" text="leer">
      <formula>NOT(ISERROR(SEARCH("leer",F5)))</formula>
    </cfRule>
  </conditionalFormatting>
  <conditionalFormatting sqref="E8">
    <cfRule type="cellIs" dxfId="2213" priority="14" stopIfTrue="1" operator="equal">
      <formula>"-"</formula>
    </cfRule>
    <cfRule type="containsText" dxfId="2212" priority="15" stopIfTrue="1" operator="containsText" text="leer">
      <formula>NOT(ISERROR(SEARCH("leer",E8)))</formula>
    </cfRule>
  </conditionalFormatting>
  <conditionalFormatting sqref="E8">
    <cfRule type="cellIs" dxfId="2211" priority="13" stopIfTrue="1" operator="equal">
      <formula>"-"</formula>
    </cfRule>
  </conditionalFormatting>
  <conditionalFormatting sqref="E8">
    <cfRule type="cellIs" dxfId="2210" priority="11" stopIfTrue="1" operator="equal">
      <formula>"-"</formula>
    </cfRule>
    <cfRule type="containsText" dxfId="2209" priority="12" stopIfTrue="1" operator="containsText" text="leer">
      <formula>NOT(ISERROR(SEARCH("leer",E8)))</formula>
    </cfRule>
  </conditionalFormatting>
  <conditionalFormatting sqref="E8">
    <cfRule type="cellIs" dxfId="2208" priority="10" stopIfTrue="1" operator="equal">
      <formula>"-"</formula>
    </cfRule>
  </conditionalFormatting>
  <conditionalFormatting sqref="E8">
    <cfRule type="cellIs" dxfId="2207" priority="8" stopIfTrue="1" operator="equal">
      <formula>"-"</formula>
    </cfRule>
    <cfRule type="containsText" dxfId="2206" priority="9" stopIfTrue="1" operator="containsText" text="leer">
      <formula>NOT(ISERROR(SEARCH("leer",E8)))</formula>
    </cfRule>
  </conditionalFormatting>
  <conditionalFormatting sqref="E8">
    <cfRule type="cellIs" dxfId="2205" priority="7" stopIfTrue="1" operator="equal">
      <formula>"-"</formula>
    </cfRule>
  </conditionalFormatting>
  <conditionalFormatting sqref="E8">
    <cfRule type="cellIs" dxfId="2204" priority="5" stopIfTrue="1" operator="equal">
      <formula>"-"</formula>
    </cfRule>
    <cfRule type="containsText" dxfId="2203" priority="6" stopIfTrue="1" operator="containsText" text="leer">
      <formula>NOT(ISERROR(SEARCH("leer",E8)))</formula>
    </cfRule>
  </conditionalFormatting>
  <conditionalFormatting sqref="E8">
    <cfRule type="cellIs" dxfId="2202" priority="4" stopIfTrue="1" operator="equal">
      <formula>"-"</formula>
    </cfRule>
  </conditionalFormatting>
  <conditionalFormatting sqref="E8">
    <cfRule type="cellIs" dxfId="2201" priority="3" operator="equal">
      <formula>"-"</formula>
    </cfRule>
  </conditionalFormatting>
  <conditionalFormatting sqref="E8">
    <cfRule type="cellIs" dxfId="2200" priority="1" stopIfTrue="1" operator="equal">
      <formula>"-"</formula>
    </cfRule>
    <cfRule type="containsText" dxfId="2199" priority="2" stopIfTrue="1" operator="containsText" text="leer">
      <formula>NOT(ISERROR(SEARCH("leer",E8)))</formula>
    </cfRule>
  </conditionalFormatting>
  <hyperlinks>
    <hyperlink ref="A1" location="'Indice'!A1" display="zurück"/>
  </hyperlinks>
  <pageMargins left="0.79000000000000015" right="0.79000000000000015" top="0.98" bottom="0.98" header="0.51" footer="0.51"/>
  <pageSetup paperSize="9" orientation="portrait" horizontalDpi="4294967292" verticalDpi="4294967292"/>
  <ignoredErrors>
    <ignoredError sqref="C14" twoDigitTextYear="1"/>
  </ignoredErrors>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197"/>
  <sheetViews>
    <sheetView showRuler="0" workbookViewId="0">
      <selection activeCell="E5" sqref="E5"/>
    </sheetView>
  </sheetViews>
  <sheetFormatPr baseColWidth="10" defaultColWidth="10.7109375" defaultRowHeight="12.75"/>
  <cols>
    <col min="1" max="1" width="82.140625" style="13" customWidth="1"/>
    <col min="2" max="2" width="11.28515625" style="5" bestFit="1" customWidth="1"/>
    <col min="3" max="3" width="8.140625" style="8" bestFit="1" customWidth="1"/>
    <col min="4" max="4" width="12.28515625" style="8" customWidth="1"/>
    <col min="5" max="14" width="11.42578125" style="8" customWidth="1"/>
    <col min="15" max="16384" width="10.7109375" style="5"/>
  </cols>
  <sheetData>
    <row r="1" spans="1:14">
      <c r="A1" s="97" t="s">
        <v>1577</v>
      </c>
      <c r="C1" s="5"/>
      <c r="D1" s="5"/>
      <c r="E1" s="5"/>
      <c r="F1" s="5"/>
      <c r="G1" s="5"/>
      <c r="H1" s="5"/>
      <c r="I1" s="5"/>
      <c r="J1" s="5"/>
      <c r="K1" s="5"/>
      <c r="L1" s="5"/>
      <c r="M1" s="5"/>
      <c r="N1" s="5"/>
    </row>
    <row r="2" spans="1:14">
      <c r="A2" s="97"/>
      <c r="C2" s="5"/>
      <c r="D2" s="5"/>
      <c r="E2" s="5"/>
      <c r="F2" s="5"/>
      <c r="G2" s="5"/>
      <c r="H2" s="5"/>
      <c r="I2" s="5"/>
      <c r="J2" s="30"/>
      <c r="K2" s="5"/>
      <c r="L2" s="5"/>
      <c r="M2" s="5"/>
      <c r="N2" s="5"/>
    </row>
    <row r="3" spans="1:14" s="4" customFormat="1">
      <c r="A3" s="90" t="s">
        <v>1578</v>
      </c>
      <c r="C3" t="s">
        <v>1579</v>
      </c>
      <c r="D3" s="5" t="s">
        <v>1580</v>
      </c>
      <c r="E3" s="24">
        <v>2013</v>
      </c>
      <c r="F3" s="24">
        <v>2012</v>
      </c>
      <c r="G3" s="24">
        <v>2011</v>
      </c>
      <c r="H3" s="24">
        <v>2010</v>
      </c>
      <c r="I3" s="24">
        <v>2009</v>
      </c>
      <c r="J3" s="24">
        <v>2008</v>
      </c>
      <c r="K3" s="24">
        <v>2007</v>
      </c>
      <c r="L3" s="24">
        <v>2006</v>
      </c>
      <c r="M3" s="24">
        <v>2005</v>
      </c>
      <c r="N3" s="24">
        <v>2004</v>
      </c>
    </row>
    <row r="4" spans="1:14">
      <c r="A4" s="5"/>
      <c r="I4" s="63"/>
      <c r="J4" s="63"/>
      <c r="K4" s="5"/>
      <c r="L4" s="5"/>
      <c r="M4" s="5"/>
      <c r="N4" s="5"/>
    </row>
    <row r="5" spans="1:14">
      <c r="A5" s="13" t="s">
        <v>1581</v>
      </c>
      <c r="B5" s="5" t="s">
        <v>1582</v>
      </c>
      <c r="C5" s="8">
        <v>1</v>
      </c>
      <c r="D5" s="202"/>
      <c r="E5" s="231">
        <v>252000</v>
      </c>
      <c r="F5" s="231">
        <v>251700</v>
      </c>
      <c r="G5" s="178">
        <v>252650</v>
      </c>
      <c r="H5" s="178">
        <v>254859</v>
      </c>
      <c r="I5" s="272">
        <v>292785</v>
      </c>
      <c r="J5" s="272">
        <v>248560</v>
      </c>
      <c r="K5" s="214">
        <v>245000</v>
      </c>
      <c r="L5" s="214">
        <v>250000</v>
      </c>
      <c r="M5" s="214">
        <v>251500</v>
      </c>
      <c r="N5" s="214">
        <v>231750</v>
      </c>
    </row>
    <row r="6" spans="1:14">
      <c r="A6" s="192" t="s">
        <v>1583</v>
      </c>
      <c r="B6" s="5" t="s">
        <v>1584</v>
      </c>
      <c r="C6" s="8">
        <v>1</v>
      </c>
      <c r="D6" s="202"/>
      <c r="E6" s="231">
        <v>99226</v>
      </c>
      <c r="F6" s="231">
        <v>99800</v>
      </c>
      <c r="G6" s="178">
        <v>108456</v>
      </c>
      <c r="H6" s="178">
        <v>97782</v>
      </c>
      <c r="I6" s="272">
        <v>100739</v>
      </c>
      <c r="J6" s="272">
        <v>84525</v>
      </c>
      <c r="K6" s="214">
        <v>83698</v>
      </c>
      <c r="L6" s="214">
        <v>80880</v>
      </c>
      <c r="M6" s="214">
        <v>83106</v>
      </c>
      <c r="N6" s="214">
        <v>84506</v>
      </c>
    </row>
    <row r="7" spans="1:14">
      <c r="A7" s="13" t="s">
        <v>1585</v>
      </c>
      <c r="B7" s="5" t="s">
        <v>1586</v>
      </c>
      <c r="C7" s="202" t="s">
        <v>1587</v>
      </c>
      <c r="D7" s="202"/>
      <c r="E7" s="231">
        <v>766732</v>
      </c>
      <c r="F7" s="231">
        <v>1059476</v>
      </c>
      <c r="G7" s="178">
        <v>924501</v>
      </c>
      <c r="H7" s="178">
        <v>903384</v>
      </c>
      <c r="I7" s="178">
        <v>789101</v>
      </c>
      <c r="J7" s="178">
        <v>829387</v>
      </c>
      <c r="K7" s="178">
        <v>817138</v>
      </c>
      <c r="L7" s="178">
        <v>787830</v>
      </c>
      <c r="M7" s="166">
        <v>689000</v>
      </c>
      <c r="N7" s="166">
        <v>700000</v>
      </c>
    </row>
    <row r="8" spans="1:14">
      <c r="A8" s="13" t="s">
        <v>1588</v>
      </c>
      <c r="B8" s="5" t="s">
        <v>1589</v>
      </c>
      <c r="C8" s="8">
        <v>1</v>
      </c>
      <c r="D8" s="202"/>
      <c r="E8" s="231">
        <v>499281</v>
      </c>
      <c r="F8" s="231">
        <v>515441</v>
      </c>
      <c r="G8" s="178">
        <v>504986</v>
      </c>
      <c r="H8" s="178">
        <v>495590</v>
      </c>
      <c r="I8" s="272">
        <v>491200</v>
      </c>
      <c r="J8" s="295">
        <v>492781</v>
      </c>
      <c r="K8" s="214">
        <v>487611</v>
      </c>
      <c r="L8" s="214">
        <v>444187</v>
      </c>
      <c r="M8" s="214">
        <v>426498</v>
      </c>
      <c r="N8" s="214">
        <v>374160</v>
      </c>
    </row>
    <row r="9" spans="1:14">
      <c r="A9" s="13" t="s">
        <v>1590</v>
      </c>
      <c r="B9" s="5" t="s">
        <v>1591</v>
      </c>
      <c r="C9" s="202" t="s">
        <v>1592</v>
      </c>
      <c r="D9" s="202"/>
      <c r="E9" s="231">
        <v>82695</v>
      </c>
      <c r="F9" s="296">
        <v>82554</v>
      </c>
      <c r="G9" s="178">
        <v>81293.248463022479</v>
      </c>
      <c r="H9" s="178">
        <v>81082</v>
      </c>
      <c r="I9" s="178">
        <v>80361</v>
      </c>
      <c r="J9" s="272">
        <v>78141</v>
      </c>
      <c r="K9" s="214">
        <v>77160</v>
      </c>
      <c r="L9" s="214">
        <v>75127</v>
      </c>
      <c r="M9" s="214">
        <v>73593</v>
      </c>
      <c r="N9" s="214">
        <v>73222</v>
      </c>
    </row>
    <row r="10" spans="1:14">
      <c r="A10" s="13" t="s">
        <v>1593</v>
      </c>
      <c r="B10" s="5" t="s">
        <v>1594</v>
      </c>
      <c r="C10" s="8">
        <v>5</v>
      </c>
      <c r="D10" s="202" t="s">
        <v>1595</v>
      </c>
      <c r="E10" s="231">
        <v>45047</v>
      </c>
      <c r="F10" s="231">
        <v>45047</v>
      </c>
      <c r="G10" s="178">
        <v>44823</v>
      </c>
      <c r="H10" s="178">
        <v>44379</v>
      </c>
      <c r="I10" s="178">
        <v>44071</v>
      </c>
      <c r="J10" s="272">
        <v>42746</v>
      </c>
      <c r="K10" s="214">
        <v>41826</v>
      </c>
      <c r="L10" s="214">
        <v>41006</v>
      </c>
      <c r="M10" s="214">
        <v>40400</v>
      </c>
      <c r="N10" s="214">
        <v>40000</v>
      </c>
    </row>
    <row r="11" spans="1:14" ht="25.5">
      <c r="A11" s="13" t="s">
        <v>1596</v>
      </c>
      <c r="B11" s="5" t="s">
        <v>1597</v>
      </c>
      <c r="D11" s="202"/>
      <c r="E11" s="269">
        <v>6</v>
      </c>
      <c r="F11" s="202">
        <v>6.2</v>
      </c>
      <c r="G11" s="71">
        <v>6.2</v>
      </c>
      <c r="H11" s="71">
        <v>6.1</v>
      </c>
      <c r="I11" s="88">
        <v>6.1</v>
      </c>
      <c r="J11" s="63">
        <v>6.3</v>
      </c>
      <c r="K11" s="5">
        <v>6.3</v>
      </c>
      <c r="L11" s="5">
        <v>5.9</v>
      </c>
      <c r="M11" s="5">
        <v>5.8</v>
      </c>
      <c r="N11" s="5">
        <v>5.0999999999999996</v>
      </c>
    </row>
    <row r="12" spans="1:14">
      <c r="J12" s="63"/>
      <c r="K12" s="5"/>
      <c r="L12" s="5"/>
      <c r="M12" s="5"/>
      <c r="N12" s="5"/>
    </row>
    <row r="13" spans="1:14">
      <c r="J13" s="63"/>
      <c r="K13" s="5"/>
      <c r="L13" s="5"/>
      <c r="M13" s="5"/>
      <c r="N13" s="5"/>
    </row>
    <row r="14" spans="1:14" s="238" customFormat="1">
      <c r="A14" s="236" t="s">
        <v>1598</v>
      </c>
      <c r="C14" s="8"/>
      <c r="D14" s="8"/>
      <c r="E14" s="8"/>
      <c r="F14" s="8"/>
      <c r="G14" s="8"/>
      <c r="H14" s="8"/>
      <c r="I14" s="8"/>
      <c r="J14" s="8"/>
    </row>
    <row r="15" spans="1:14" s="238" customFormat="1">
      <c r="A15" s="236" t="s">
        <v>1599</v>
      </c>
      <c r="C15" s="8"/>
      <c r="D15" s="8"/>
      <c r="E15" s="8"/>
      <c r="F15" s="8"/>
      <c r="G15" s="8"/>
      <c r="H15" s="8"/>
      <c r="I15" s="8"/>
      <c r="J15" s="8"/>
    </row>
    <row r="16" spans="1:14" s="238" customFormat="1">
      <c r="A16" s="254" t="s">
        <v>1600</v>
      </c>
      <c r="C16" s="8"/>
      <c r="D16" s="8"/>
      <c r="E16" s="8"/>
      <c r="F16" s="8"/>
      <c r="G16" s="8"/>
      <c r="H16" s="8"/>
      <c r="I16" s="8"/>
      <c r="J16" s="8"/>
    </row>
    <row r="17" spans="1:14" s="238" customFormat="1">
      <c r="A17" s="236" t="s">
        <v>1601</v>
      </c>
      <c r="C17" s="8"/>
      <c r="D17" s="8"/>
      <c r="E17" s="8"/>
      <c r="F17" s="8"/>
      <c r="G17" s="8"/>
      <c r="H17" s="8"/>
      <c r="I17" s="8"/>
      <c r="J17" s="8"/>
    </row>
    <row r="18" spans="1:14" s="238" customFormat="1">
      <c r="A18" s="236" t="s">
        <v>1602</v>
      </c>
      <c r="C18" s="8"/>
      <c r="D18" s="8"/>
      <c r="E18" s="8"/>
      <c r="F18" s="8"/>
      <c r="G18" s="8"/>
      <c r="H18" s="8"/>
      <c r="I18" s="8"/>
      <c r="J18" s="8"/>
    </row>
    <row r="19" spans="1:14">
      <c r="K19" s="5"/>
      <c r="L19" s="5"/>
      <c r="M19" s="5"/>
      <c r="N19" s="5"/>
    </row>
    <row r="20" spans="1:14">
      <c r="K20" s="5"/>
      <c r="L20" s="5"/>
      <c r="M20" s="5"/>
      <c r="N20" s="5"/>
    </row>
    <row r="21" spans="1:14">
      <c r="K21" s="5"/>
      <c r="L21" s="5"/>
      <c r="M21" s="5"/>
      <c r="N21" s="5"/>
    </row>
    <row r="22" spans="1:14">
      <c r="K22" s="5"/>
      <c r="L22" s="5"/>
      <c r="M22" s="5"/>
      <c r="N22" s="5"/>
    </row>
    <row r="23" spans="1:14">
      <c r="K23" s="5"/>
      <c r="L23" s="5"/>
      <c r="M23" s="5"/>
      <c r="N23" s="5"/>
    </row>
    <row r="24" spans="1:14">
      <c r="K24" s="5"/>
      <c r="L24" s="5"/>
      <c r="M24" s="5"/>
      <c r="N24" s="5"/>
    </row>
    <row r="25" spans="1:14">
      <c r="K25" s="5"/>
      <c r="L25" s="5"/>
      <c r="M25" s="5"/>
      <c r="N25" s="5"/>
    </row>
    <row r="26" spans="1:14">
      <c r="K26" s="5"/>
      <c r="L26" s="5"/>
      <c r="M26" s="5"/>
      <c r="N26" s="5"/>
    </row>
    <row r="27" spans="1:14">
      <c r="K27" s="5"/>
      <c r="L27" s="5"/>
      <c r="M27" s="5"/>
      <c r="N27" s="5"/>
    </row>
    <row r="28" spans="1:14">
      <c r="K28" s="5"/>
      <c r="L28" s="5"/>
      <c r="M28" s="5"/>
      <c r="N28" s="5"/>
    </row>
    <row r="29" spans="1:14">
      <c r="K29" s="5"/>
      <c r="L29" s="5"/>
      <c r="M29" s="5"/>
      <c r="N29" s="5"/>
    </row>
    <row r="30" spans="1:14">
      <c r="K30" s="5"/>
      <c r="L30" s="5"/>
      <c r="M30" s="5"/>
      <c r="N30" s="5"/>
    </row>
    <row r="31" spans="1:14">
      <c r="K31" s="5"/>
      <c r="L31" s="5"/>
      <c r="M31" s="5"/>
      <c r="N31" s="5"/>
    </row>
    <row r="32" spans="1:14">
      <c r="K32" s="5"/>
      <c r="L32" s="5"/>
      <c r="M32" s="5"/>
      <c r="N32" s="5"/>
    </row>
    <row r="33" spans="11:14">
      <c r="K33" s="5"/>
      <c r="L33" s="5"/>
      <c r="M33" s="5"/>
      <c r="N33" s="5"/>
    </row>
    <row r="34" spans="11:14">
      <c r="K34" s="5"/>
      <c r="L34" s="5"/>
      <c r="M34" s="5"/>
      <c r="N34" s="5"/>
    </row>
    <row r="35" spans="11:14">
      <c r="K35" s="5"/>
      <c r="L35" s="5"/>
      <c r="M35" s="5"/>
      <c r="N35" s="5"/>
    </row>
    <row r="36" spans="11:14">
      <c r="K36" s="5"/>
      <c r="L36" s="5"/>
      <c r="M36" s="5"/>
      <c r="N36" s="5"/>
    </row>
    <row r="37" spans="11:14">
      <c r="K37" s="5"/>
      <c r="L37" s="5"/>
      <c r="M37" s="5"/>
      <c r="N37" s="5"/>
    </row>
    <row r="38" spans="11:14">
      <c r="K38" s="5"/>
      <c r="L38" s="5"/>
      <c r="M38" s="5"/>
      <c r="N38" s="5"/>
    </row>
    <row r="39" spans="11:14">
      <c r="K39" s="5"/>
      <c r="L39" s="5"/>
      <c r="M39" s="5"/>
      <c r="N39" s="5"/>
    </row>
    <row r="40" spans="11:14">
      <c r="K40" s="5"/>
      <c r="L40" s="5"/>
      <c r="M40" s="5"/>
      <c r="N40" s="5"/>
    </row>
    <row r="41" spans="11:14">
      <c r="K41" s="5"/>
      <c r="L41" s="5"/>
      <c r="M41" s="5"/>
      <c r="N41" s="5"/>
    </row>
    <row r="42" spans="11:14">
      <c r="K42" s="5"/>
      <c r="L42" s="5"/>
      <c r="M42" s="5"/>
      <c r="N42" s="5"/>
    </row>
    <row r="43" spans="11:14">
      <c r="K43" s="5"/>
      <c r="L43" s="5"/>
      <c r="M43" s="5"/>
      <c r="N43" s="5"/>
    </row>
    <row r="44" spans="11:14">
      <c r="K44" s="5"/>
      <c r="L44" s="5"/>
      <c r="M44" s="5"/>
      <c r="N44" s="5"/>
    </row>
    <row r="45" spans="11:14">
      <c r="K45" s="5"/>
      <c r="L45" s="5"/>
      <c r="M45" s="5"/>
      <c r="N45" s="5"/>
    </row>
    <row r="46" spans="11:14">
      <c r="K46" s="5"/>
      <c r="L46" s="5"/>
      <c r="M46" s="5"/>
      <c r="N46" s="5"/>
    </row>
    <row r="47" spans="11:14">
      <c r="K47" s="5"/>
      <c r="L47" s="5"/>
      <c r="M47" s="5"/>
      <c r="N47" s="5"/>
    </row>
    <row r="48" spans="11:14">
      <c r="K48" s="5"/>
      <c r="L48" s="5"/>
      <c r="M48" s="5"/>
      <c r="N48" s="5"/>
    </row>
    <row r="49" spans="11:14">
      <c r="K49" s="5"/>
      <c r="L49" s="5"/>
      <c r="M49" s="5"/>
      <c r="N49" s="5"/>
    </row>
    <row r="50" spans="11:14">
      <c r="K50" s="5"/>
      <c r="L50" s="5"/>
      <c r="M50" s="5"/>
      <c r="N50" s="5"/>
    </row>
    <row r="51" spans="11:14">
      <c r="K51" s="5"/>
      <c r="L51" s="5"/>
      <c r="M51" s="5"/>
      <c r="N51" s="5"/>
    </row>
    <row r="52" spans="11:14">
      <c r="K52" s="5"/>
      <c r="L52" s="5"/>
      <c r="M52" s="5"/>
      <c r="N52" s="5"/>
    </row>
    <row r="53" spans="11:14">
      <c r="K53" s="5"/>
      <c r="L53" s="5"/>
      <c r="M53" s="5"/>
      <c r="N53" s="5"/>
    </row>
    <row r="54" spans="11:14">
      <c r="K54" s="5"/>
      <c r="L54" s="5"/>
      <c r="M54" s="5"/>
      <c r="N54" s="5"/>
    </row>
    <row r="55" spans="11:14">
      <c r="K55" s="5"/>
      <c r="L55" s="5"/>
      <c r="M55" s="5"/>
      <c r="N55" s="5"/>
    </row>
    <row r="56" spans="11:14">
      <c r="K56" s="5"/>
      <c r="L56" s="5"/>
      <c r="M56" s="5"/>
      <c r="N56" s="5"/>
    </row>
    <row r="57" spans="11:14">
      <c r="K57" s="5"/>
      <c r="L57" s="5"/>
      <c r="M57" s="5"/>
      <c r="N57" s="5"/>
    </row>
    <row r="58" spans="11:14">
      <c r="K58" s="5"/>
      <c r="L58" s="5"/>
      <c r="M58" s="5"/>
      <c r="N58" s="5"/>
    </row>
    <row r="59" spans="11:14">
      <c r="K59" s="5"/>
      <c r="L59" s="5"/>
      <c r="M59" s="5"/>
      <c r="N59" s="5"/>
    </row>
    <row r="60" spans="11:14">
      <c r="K60" s="5"/>
      <c r="L60" s="5"/>
      <c r="M60" s="5"/>
      <c r="N60" s="5"/>
    </row>
    <row r="61" spans="11:14">
      <c r="K61" s="5"/>
      <c r="L61" s="5"/>
      <c r="M61" s="5"/>
      <c r="N61" s="5"/>
    </row>
    <row r="62" spans="11:14">
      <c r="K62" s="5"/>
      <c r="L62" s="5"/>
      <c r="M62" s="5"/>
      <c r="N62" s="5"/>
    </row>
    <row r="63" spans="11:14">
      <c r="K63" s="5"/>
      <c r="L63" s="5"/>
      <c r="M63" s="5"/>
      <c r="N63" s="5"/>
    </row>
    <row r="64" spans="11:14">
      <c r="K64" s="5"/>
      <c r="L64" s="5"/>
      <c r="M64" s="5"/>
      <c r="N64" s="5"/>
    </row>
    <row r="65" spans="11:14">
      <c r="K65" s="5"/>
      <c r="L65" s="5"/>
      <c r="M65" s="5"/>
      <c r="N65" s="5"/>
    </row>
    <row r="66" spans="11:14">
      <c r="K66" s="5"/>
      <c r="L66" s="5"/>
      <c r="M66" s="5"/>
      <c r="N66" s="5"/>
    </row>
    <row r="67" spans="11:14">
      <c r="K67" s="5"/>
      <c r="L67" s="5"/>
      <c r="M67" s="5"/>
      <c r="N67" s="5"/>
    </row>
    <row r="68" spans="11:14">
      <c r="K68" s="5"/>
      <c r="L68" s="5"/>
      <c r="M68" s="5"/>
      <c r="N68" s="5"/>
    </row>
    <row r="69" spans="11:14">
      <c r="K69" s="5"/>
      <c r="L69" s="5"/>
      <c r="M69" s="5"/>
      <c r="N69" s="5"/>
    </row>
    <row r="70" spans="11:14">
      <c r="K70" s="5"/>
      <c r="L70" s="5"/>
      <c r="M70" s="5"/>
      <c r="N70" s="5"/>
    </row>
    <row r="71" spans="11:14">
      <c r="K71" s="5"/>
      <c r="L71" s="5"/>
      <c r="M71" s="5"/>
      <c r="N71" s="5"/>
    </row>
    <row r="72" spans="11:14">
      <c r="K72" s="5"/>
      <c r="L72" s="5"/>
      <c r="M72" s="5"/>
      <c r="N72" s="5"/>
    </row>
    <row r="73" spans="11:14">
      <c r="K73" s="5"/>
      <c r="L73" s="5"/>
      <c r="M73" s="5"/>
      <c r="N73" s="5"/>
    </row>
    <row r="74" spans="11:14">
      <c r="K74" s="5"/>
      <c r="L74" s="5"/>
      <c r="M74" s="5"/>
      <c r="N74" s="5"/>
    </row>
    <row r="75" spans="11:14">
      <c r="K75" s="5"/>
      <c r="L75" s="5"/>
      <c r="M75" s="5"/>
      <c r="N75" s="5"/>
    </row>
    <row r="76" spans="11:14">
      <c r="K76" s="5"/>
      <c r="L76" s="5"/>
      <c r="M76" s="5"/>
      <c r="N76" s="5"/>
    </row>
    <row r="77" spans="11:14">
      <c r="K77" s="5"/>
      <c r="L77" s="5"/>
      <c r="M77" s="5"/>
      <c r="N77" s="5"/>
    </row>
    <row r="78" spans="11:14">
      <c r="K78" s="5"/>
      <c r="L78" s="5"/>
      <c r="M78" s="5"/>
      <c r="N78" s="5"/>
    </row>
    <row r="79" spans="11:14">
      <c r="K79" s="5"/>
      <c r="L79" s="5"/>
      <c r="M79" s="5"/>
      <c r="N79" s="5"/>
    </row>
    <row r="80" spans="11:14">
      <c r="K80" s="5"/>
      <c r="L80" s="5"/>
      <c r="M80" s="5"/>
      <c r="N80" s="5"/>
    </row>
    <row r="81" spans="11:14">
      <c r="K81" s="5"/>
      <c r="L81" s="5"/>
      <c r="M81" s="5"/>
      <c r="N81" s="5"/>
    </row>
    <row r="82" spans="11:14">
      <c r="K82" s="5"/>
      <c r="L82" s="5"/>
      <c r="M82" s="5"/>
      <c r="N82" s="5"/>
    </row>
    <row r="83" spans="11:14">
      <c r="K83" s="5"/>
      <c r="L83" s="5"/>
      <c r="M83" s="5"/>
      <c r="N83" s="5"/>
    </row>
    <row r="84" spans="11:14">
      <c r="K84" s="5"/>
      <c r="L84" s="5"/>
      <c r="M84" s="5"/>
      <c r="N84" s="5"/>
    </row>
    <row r="85" spans="11:14">
      <c r="K85" s="5"/>
      <c r="L85" s="5"/>
      <c r="M85" s="5"/>
      <c r="N85" s="5"/>
    </row>
    <row r="86" spans="11:14">
      <c r="K86" s="5"/>
      <c r="L86" s="5"/>
      <c r="M86" s="5"/>
      <c r="N86" s="5"/>
    </row>
    <row r="87" spans="11:14">
      <c r="K87" s="5"/>
      <c r="L87" s="5"/>
      <c r="M87" s="5"/>
      <c r="N87" s="5"/>
    </row>
    <row r="88" spans="11:14">
      <c r="K88" s="5"/>
      <c r="L88" s="5"/>
      <c r="M88" s="5"/>
      <c r="N88" s="5"/>
    </row>
    <row r="89" spans="11:14">
      <c r="K89" s="5"/>
      <c r="L89" s="5"/>
      <c r="M89" s="5"/>
      <c r="N89" s="5"/>
    </row>
    <row r="90" spans="11:14">
      <c r="K90" s="5"/>
      <c r="L90" s="5"/>
      <c r="M90" s="5"/>
      <c r="N90" s="5"/>
    </row>
    <row r="91" spans="11:14">
      <c r="K91" s="5"/>
      <c r="L91" s="5"/>
      <c r="M91" s="5"/>
      <c r="N91" s="5"/>
    </row>
    <row r="92" spans="11:14">
      <c r="K92" s="5"/>
      <c r="L92" s="5"/>
      <c r="M92" s="5"/>
      <c r="N92" s="5"/>
    </row>
    <row r="93" spans="11:14">
      <c r="K93" s="5"/>
      <c r="L93" s="5"/>
      <c r="M93" s="5"/>
      <c r="N93" s="5"/>
    </row>
    <row r="94" spans="11:14">
      <c r="K94" s="5"/>
      <c r="L94" s="5"/>
      <c r="M94" s="5"/>
      <c r="N94" s="5"/>
    </row>
    <row r="95" spans="11:14">
      <c r="K95" s="5"/>
      <c r="L95" s="5"/>
      <c r="M95" s="5"/>
      <c r="N95" s="5"/>
    </row>
    <row r="96" spans="11:14">
      <c r="K96" s="5"/>
      <c r="L96" s="5"/>
      <c r="M96" s="5"/>
      <c r="N96" s="5"/>
    </row>
    <row r="97" spans="11:14">
      <c r="K97" s="5"/>
      <c r="L97" s="5"/>
      <c r="M97" s="5"/>
      <c r="N97" s="5"/>
    </row>
    <row r="98" spans="11:14">
      <c r="K98" s="5"/>
      <c r="L98" s="5"/>
      <c r="M98" s="5"/>
      <c r="N98" s="5"/>
    </row>
    <row r="99" spans="11:14">
      <c r="K99" s="5"/>
      <c r="L99" s="5"/>
      <c r="M99" s="5"/>
      <c r="N99" s="5"/>
    </row>
    <row r="100" spans="11:14">
      <c r="K100" s="5"/>
      <c r="L100" s="5"/>
      <c r="M100" s="5"/>
      <c r="N100" s="5"/>
    </row>
    <row r="101" spans="11:14">
      <c r="K101" s="5"/>
      <c r="L101" s="5"/>
      <c r="M101" s="5"/>
      <c r="N101" s="5"/>
    </row>
    <row r="102" spans="11:14">
      <c r="K102" s="5"/>
      <c r="L102" s="5"/>
      <c r="M102" s="5"/>
      <c r="N102" s="5"/>
    </row>
    <row r="103" spans="11:14">
      <c r="K103" s="5"/>
      <c r="L103" s="5"/>
      <c r="M103" s="5"/>
      <c r="N103" s="5"/>
    </row>
    <row r="104" spans="11:14">
      <c r="K104" s="5"/>
      <c r="L104" s="5"/>
      <c r="M104" s="5"/>
      <c r="N104" s="5"/>
    </row>
    <row r="105" spans="11:14">
      <c r="K105" s="5"/>
      <c r="L105" s="5"/>
      <c r="M105" s="5"/>
      <c r="N105" s="5"/>
    </row>
    <row r="106" spans="11:14">
      <c r="K106" s="5"/>
      <c r="L106" s="5"/>
      <c r="M106" s="5"/>
      <c r="N106" s="5"/>
    </row>
    <row r="107" spans="11:14">
      <c r="K107" s="5"/>
      <c r="L107" s="5"/>
      <c r="M107" s="5"/>
      <c r="N107" s="5"/>
    </row>
    <row r="108" spans="11:14">
      <c r="K108" s="5"/>
      <c r="L108" s="5"/>
      <c r="M108" s="5"/>
      <c r="N108" s="5"/>
    </row>
    <row r="109" spans="11:14">
      <c r="K109" s="5"/>
      <c r="L109" s="5"/>
      <c r="M109" s="5"/>
      <c r="N109" s="5"/>
    </row>
    <row r="110" spans="11:14">
      <c r="K110" s="5"/>
      <c r="L110" s="5"/>
      <c r="M110" s="5"/>
      <c r="N110" s="5"/>
    </row>
    <row r="111" spans="11:14">
      <c r="K111" s="5"/>
      <c r="L111" s="5"/>
      <c r="M111" s="5"/>
      <c r="N111" s="5"/>
    </row>
    <row r="112" spans="11:14">
      <c r="K112" s="5"/>
      <c r="L112" s="5"/>
      <c r="M112" s="5"/>
      <c r="N112" s="5"/>
    </row>
    <row r="113" spans="11:14">
      <c r="K113" s="5"/>
      <c r="L113" s="5"/>
      <c r="M113" s="5"/>
      <c r="N113" s="5"/>
    </row>
    <row r="114" spans="11:14">
      <c r="K114" s="5"/>
      <c r="L114" s="5"/>
      <c r="M114" s="5"/>
      <c r="N114" s="5"/>
    </row>
    <row r="115" spans="11:14">
      <c r="K115" s="5"/>
      <c r="L115" s="5"/>
      <c r="M115" s="5"/>
      <c r="N115" s="5"/>
    </row>
    <row r="116" spans="11:14">
      <c r="K116" s="5"/>
      <c r="L116" s="5"/>
      <c r="M116" s="5"/>
      <c r="N116" s="5"/>
    </row>
    <row r="117" spans="11:14">
      <c r="K117" s="5"/>
      <c r="L117" s="5"/>
      <c r="M117" s="5"/>
      <c r="N117" s="5"/>
    </row>
    <row r="118" spans="11:14">
      <c r="K118" s="5"/>
      <c r="L118" s="5"/>
      <c r="M118" s="5"/>
      <c r="N118" s="5"/>
    </row>
    <row r="119" spans="11:14">
      <c r="K119" s="5"/>
      <c r="L119" s="5"/>
      <c r="M119" s="5"/>
      <c r="N119" s="5"/>
    </row>
    <row r="120" spans="11:14">
      <c r="K120" s="5"/>
      <c r="L120" s="5"/>
      <c r="M120" s="5"/>
      <c r="N120" s="5"/>
    </row>
    <row r="121" spans="11:14">
      <c r="K121" s="5"/>
      <c r="L121" s="5"/>
      <c r="M121" s="5"/>
      <c r="N121" s="5"/>
    </row>
    <row r="122" spans="11:14">
      <c r="K122" s="5"/>
      <c r="L122" s="5"/>
      <c r="M122" s="5"/>
      <c r="N122" s="5"/>
    </row>
    <row r="123" spans="11:14">
      <c r="K123" s="5"/>
      <c r="L123" s="5"/>
      <c r="M123" s="5"/>
      <c r="N123" s="5"/>
    </row>
    <row r="124" spans="11:14">
      <c r="K124" s="5"/>
      <c r="L124" s="5"/>
      <c r="M124" s="5"/>
      <c r="N124" s="5"/>
    </row>
    <row r="125" spans="11:14">
      <c r="K125" s="5"/>
      <c r="L125" s="5"/>
      <c r="M125" s="5"/>
      <c r="N125" s="5"/>
    </row>
    <row r="126" spans="11:14">
      <c r="K126" s="5"/>
      <c r="L126" s="5"/>
      <c r="M126" s="5"/>
      <c r="N126" s="5"/>
    </row>
    <row r="127" spans="11:14">
      <c r="K127" s="5"/>
      <c r="L127" s="5"/>
      <c r="M127" s="5"/>
      <c r="N127" s="5"/>
    </row>
    <row r="128" spans="11:14">
      <c r="K128" s="5"/>
      <c r="L128" s="5"/>
      <c r="M128" s="5"/>
      <c r="N128" s="5"/>
    </row>
    <row r="129" spans="11:14">
      <c r="K129" s="5"/>
      <c r="L129" s="5"/>
      <c r="M129" s="5"/>
      <c r="N129" s="5"/>
    </row>
    <row r="130" spans="11:14">
      <c r="K130" s="5"/>
      <c r="L130" s="5"/>
      <c r="M130" s="5"/>
      <c r="N130" s="5"/>
    </row>
    <row r="131" spans="11:14">
      <c r="K131" s="5"/>
      <c r="L131" s="5"/>
      <c r="M131" s="5"/>
      <c r="N131" s="5"/>
    </row>
    <row r="132" spans="11:14">
      <c r="K132" s="5"/>
      <c r="L132" s="5"/>
      <c r="M132" s="5"/>
      <c r="N132" s="5"/>
    </row>
    <row r="133" spans="11:14">
      <c r="K133" s="5"/>
      <c r="L133" s="5"/>
      <c r="M133" s="5"/>
      <c r="N133" s="5"/>
    </row>
    <row r="134" spans="11:14">
      <c r="K134" s="5"/>
      <c r="L134" s="5"/>
      <c r="M134" s="5"/>
      <c r="N134" s="5"/>
    </row>
    <row r="135" spans="11:14">
      <c r="K135" s="5"/>
      <c r="L135" s="5"/>
      <c r="M135" s="5"/>
      <c r="N135" s="5"/>
    </row>
    <row r="136" spans="11:14">
      <c r="K136" s="5"/>
      <c r="L136" s="5"/>
      <c r="M136" s="5"/>
      <c r="N136" s="5"/>
    </row>
    <row r="137" spans="11:14">
      <c r="K137" s="5"/>
      <c r="L137" s="5"/>
      <c r="M137" s="5"/>
      <c r="N137" s="5"/>
    </row>
    <row r="138" spans="11:14">
      <c r="K138" s="5"/>
      <c r="L138" s="5"/>
      <c r="M138" s="5"/>
      <c r="N138" s="5"/>
    </row>
    <row r="139" spans="11:14">
      <c r="K139" s="5"/>
      <c r="L139" s="5"/>
      <c r="M139" s="5"/>
      <c r="N139" s="5"/>
    </row>
    <row r="140" spans="11:14">
      <c r="K140" s="5"/>
      <c r="L140" s="5"/>
      <c r="M140" s="5"/>
      <c r="N140" s="5"/>
    </row>
    <row r="141" spans="11:14">
      <c r="K141" s="5"/>
      <c r="L141" s="5"/>
      <c r="M141" s="5"/>
      <c r="N141" s="5"/>
    </row>
    <row r="142" spans="11:14">
      <c r="K142" s="5"/>
      <c r="L142" s="5"/>
      <c r="M142" s="5"/>
      <c r="N142" s="5"/>
    </row>
    <row r="143" spans="11:14">
      <c r="K143" s="5"/>
      <c r="L143" s="5"/>
      <c r="M143" s="5"/>
      <c r="N143" s="5"/>
    </row>
    <row r="144" spans="11:14">
      <c r="K144" s="5"/>
      <c r="L144" s="5"/>
      <c r="M144" s="5"/>
      <c r="N144" s="5"/>
    </row>
    <row r="145" spans="11:14">
      <c r="K145" s="5"/>
      <c r="L145" s="5"/>
      <c r="M145" s="5"/>
      <c r="N145" s="5"/>
    </row>
    <row r="146" spans="11:14">
      <c r="K146" s="5"/>
      <c r="L146" s="5"/>
      <c r="M146" s="5"/>
      <c r="N146" s="5"/>
    </row>
    <row r="147" spans="11:14">
      <c r="K147" s="5"/>
      <c r="L147" s="5"/>
      <c r="M147" s="5"/>
      <c r="N147" s="5"/>
    </row>
    <row r="148" spans="11:14">
      <c r="K148" s="5"/>
      <c r="L148" s="5"/>
      <c r="M148" s="5"/>
      <c r="N148" s="5"/>
    </row>
    <row r="149" spans="11:14">
      <c r="K149" s="5"/>
      <c r="L149" s="5"/>
      <c r="M149" s="5"/>
      <c r="N149" s="5"/>
    </row>
    <row r="150" spans="11:14">
      <c r="K150" s="5"/>
      <c r="L150" s="5"/>
      <c r="M150" s="5"/>
      <c r="N150" s="5"/>
    </row>
    <row r="151" spans="11:14">
      <c r="K151" s="5"/>
      <c r="L151" s="5"/>
      <c r="M151" s="5"/>
      <c r="N151" s="5"/>
    </row>
    <row r="152" spans="11:14">
      <c r="K152" s="5"/>
      <c r="L152" s="5"/>
      <c r="M152" s="5"/>
      <c r="N152" s="5"/>
    </row>
    <row r="153" spans="11:14">
      <c r="K153" s="5"/>
      <c r="L153" s="5"/>
      <c r="M153" s="5"/>
      <c r="N153" s="5"/>
    </row>
    <row r="154" spans="11:14">
      <c r="K154" s="5"/>
      <c r="L154" s="5"/>
      <c r="M154" s="5"/>
      <c r="N154" s="5"/>
    </row>
    <row r="155" spans="11:14">
      <c r="K155" s="5"/>
      <c r="L155" s="5"/>
      <c r="M155" s="5"/>
      <c r="N155" s="5"/>
    </row>
    <row r="156" spans="11:14">
      <c r="K156" s="5"/>
      <c r="L156" s="5"/>
      <c r="M156" s="5"/>
      <c r="N156" s="5"/>
    </row>
    <row r="157" spans="11:14">
      <c r="K157" s="5"/>
      <c r="L157" s="5"/>
      <c r="M157" s="5"/>
      <c r="N157" s="5"/>
    </row>
    <row r="158" spans="11:14">
      <c r="K158" s="5"/>
      <c r="L158" s="5"/>
      <c r="M158" s="5"/>
      <c r="N158" s="5"/>
    </row>
    <row r="159" spans="11:14">
      <c r="K159" s="5"/>
      <c r="L159" s="5"/>
      <c r="M159" s="5"/>
      <c r="N159" s="5"/>
    </row>
    <row r="160" spans="11:14">
      <c r="K160" s="5"/>
      <c r="L160" s="5"/>
      <c r="M160" s="5"/>
      <c r="N160" s="5"/>
    </row>
    <row r="161" spans="11:14">
      <c r="K161" s="5"/>
      <c r="L161" s="5"/>
      <c r="M161" s="5"/>
      <c r="N161" s="5"/>
    </row>
    <row r="162" spans="11:14">
      <c r="K162" s="5"/>
      <c r="L162" s="5"/>
      <c r="M162" s="5"/>
      <c r="N162" s="5"/>
    </row>
    <row r="163" spans="11:14">
      <c r="K163" s="5"/>
      <c r="L163" s="5"/>
      <c r="M163" s="5"/>
      <c r="N163" s="5"/>
    </row>
    <row r="164" spans="11:14">
      <c r="K164" s="5"/>
      <c r="L164" s="5"/>
      <c r="M164" s="5"/>
      <c r="N164" s="5"/>
    </row>
    <row r="165" spans="11:14">
      <c r="K165" s="5"/>
      <c r="L165" s="5"/>
      <c r="M165" s="5"/>
      <c r="N165" s="5"/>
    </row>
    <row r="166" spans="11:14">
      <c r="K166" s="5"/>
      <c r="L166" s="5"/>
      <c r="M166" s="5"/>
      <c r="N166" s="5"/>
    </row>
    <row r="167" spans="11:14">
      <c r="K167" s="5"/>
      <c r="L167" s="5"/>
      <c r="M167" s="5"/>
      <c r="N167" s="5"/>
    </row>
    <row r="168" spans="11:14">
      <c r="K168" s="5"/>
      <c r="L168" s="5"/>
      <c r="M168" s="5"/>
      <c r="N168" s="5"/>
    </row>
    <row r="169" spans="11:14">
      <c r="K169" s="5"/>
      <c r="L169" s="5"/>
      <c r="M169" s="5"/>
      <c r="N169" s="5"/>
    </row>
    <row r="170" spans="11:14">
      <c r="K170" s="5"/>
      <c r="L170" s="5"/>
      <c r="M170" s="5"/>
      <c r="N170" s="5"/>
    </row>
    <row r="171" spans="11:14">
      <c r="K171" s="5"/>
      <c r="L171" s="5"/>
      <c r="M171" s="5"/>
      <c r="N171" s="5"/>
    </row>
    <row r="172" spans="11:14">
      <c r="K172" s="5"/>
      <c r="L172" s="5"/>
      <c r="M172" s="5"/>
      <c r="N172" s="5"/>
    </row>
    <row r="173" spans="11:14">
      <c r="K173" s="5"/>
      <c r="L173" s="5"/>
      <c r="M173" s="5"/>
      <c r="N173" s="5"/>
    </row>
    <row r="174" spans="11:14">
      <c r="K174" s="5"/>
      <c r="L174" s="5"/>
      <c r="M174" s="5"/>
      <c r="N174" s="5"/>
    </row>
    <row r="175" spans="11:14">
      <c r="K175" s="5"/>
      <c r="L175" s="5"/>
      <c r="M175" s="5"/>
      <c r="N175" s="5"/>
    </row>
    <row r="176" spans="11:14">
      <c r="K176" s="5"/>
      <c r="L176" s="5"/>
      <c r="M176" s="5"/>
      <c r="N176" s="5"/>
    </row>
    <row r="177" spans="11:14">
      <c r="K177" s="5"/>
      <c r="L177" s="5"/>
      <c r="M177" s="5"/>
      <c r="N177" s="5"/>
    </row>
    <row r="178" spans="11:14">
      <c r="K178" s="5"/>
      <c r="L178" s="5"/>
      <c r="M178" s="5"/>
      <c r="N178" s="5"/>
    </row>
    <row r="179" spans="11:14">
      <c r="K179" s="5"/>
      <c r="L179" s="5"/>
      <c r="M179" s="5"/>
      <c r="N179" s="5"/>
    </row>
    <row r="180" spans="11:14">
      <c r="K180" s="5"/>
      <c r="L180" s="5"/>
      <c r="M180" s="5"/>
      <c r="N180" s="5"/>
    </row>
    <row r="181" spans="11:14">
      <c r="K181" s="5"/>
      <c r="L181" s="5"/>
      <c r="M181" s="5"/>
      <c r="N181" s="5"/>
    </row>
    <row r="182" spans="11:14">
      <c r="K182" s="5"/>
      <c r="L182" s="5"/>
      <c r="M182" s="5"/>
      <c r="N182" s="5"/>
    </row>
    <row r="183" spans="11:14">
      <c r="K183" s="5"/>
      <c r="L183" s="5"/>
      <c r="M183" s="5"/>
      <c r="N183" s="5"/>
    </row>
    <row r="184" spans="11:14">
      <c r="K184" s="5"/>
      <c r="L184" s="5"/>
      <c r="M184" s="5"/>
      <c r="N184" s="5"/>
    </row>
    <row r="185" spans="11:14">
      <c r="K185" s="5"/>
      <c r="L185" s="5"/>
      <c r="M185" s="5"/>
      <c r="N185" s="5"/>
    </row>
    <row r="186" spans="11:14">
      <c r="K186" s="5"/>
      <c r="L186" s="5"/>
      <c r="M186" s="5"/>
      <c r="N186" s="5"/>
    </row>
    <row r="187" spans="11:14">
      <c r="K187" s="5"/>
      <c r="L187" s="5"/>
      <c r="M187" s="5"/>
      <c r="N187" s="5"/>
    </row>
    <row r="188" spans="11:14">
      <c r="K188" s="5"/>
      <c r="L188" s="5"/>
      <c r="M188" s="5"/>
      <c r="N188" s="5"/>
    </row>
    <row r="189" spans="11:14">
      <c r="K189" s="5"/>
      <c r="L189" s="5"/>
      <c r="M189" s="5"/>
      <c r="N189" s="5"/>
    </row>
    <row r="190" spans="11:14">
      <c r="K190" s="5"/>
      <c r="L190" s="5"/>
      <c r="M190" s="5"/>
      <c r="N190" s="5"/>
    </row>
    <row r="191" spans="11:14">
      <c r="K191" s="5"/>
      <c r="L191" s="5"/>
      <c r="M191" s="5"/>
      <c r="N191" s="5"/>
    </row>
    <row r="192" spans="11:14">
      <c r="K192" s="5"/>
      <c r="L192" s="5"/>
      <c r="M192" s="5"/>
      <c r="N192" s="5"/>
    </row>
    <row r="193" spans="11:14">
      <c r="K193" s="5"/>
      <c r="L193" s="5"/>
      <c r="M193" s="5"/>
      <c r="N193" s="5"/>
    </row>
    <row r="194" spans="11:14">
      <c r="K194" s="5"/>
      <c r="L194" s="5"/>
      <c r="M194" s="5"/>
      <c r="N194" s="5"/>
    </row>
    <row r="195" spans="11:14">
      <c r="K195" s="5"/>
      <c r="L195" s="5"/>
      <c r="M195" s="5"/>
      <c r="N195" s="5"/>
    </row>
    <row r="196" spans="11:14">
      <c r="K196" s="5"/>
      <c r="L196" s="5"/>
      <c r="M196" s="5"/>
      <c r="N196" s="5"/>
    </row>
    <row r="197" spans="11:14">
      <c r="K197" s="5"/>
      <c r="L197" s="5"/>
      <c r="M197" s="5"/>
      <c r="N197" s="5"/>
    </row>
  </sheetData>
  <customSheetViews>
    <customSheetView guid="{F0335B52-931C-4173-85AE-87F3D6604B59}" showPageBreaks="1" showRuler="0" topLeftCell="A37">
      <selection activeCell="D36" sqref="D36"/>
      <pageMargins left="0.7" right="0.7" top="0.78740157499999996" bottom="0.78740157499999996" header="0.3" footer="0.3"/>
      <headerFooter alignWithMargins="0"/>
    </customSheetView>
    <customSheetView guid="{A4328FE7-0B36-4A96-9E82-0C2C10ECE34E}" fitToPage="1" showRuler="0" topLeftCell="A67">
      <selection activeCell="G76" sqref="G76"/>
      <pageMargins left="0.7" right="0.7" top="0.78740157499999996" bottom="0.78740157499999996" header="0.3" footer="0.3"/>
      <headerFooter alignWithMargins="0"/>
    </customSheetView>
    <customSheetView guid="{09D980A6-7F22-44D6-B957-3B1FFC43B461}" scale="85" fitToPage="1" showRuler="0" topLeftCell="A37">
      <selection activeCell="D29" sqref="D29"/>
      <pageMargins left="0.7" right="0.7" top="0.78740157499999996" bottom="0.78740157499999996" header="0.3" footer="0.3"/>
      <headerFooter alignWithMargins="0"/>
    </customSheetView>
    <customSheetView guid="{34161360-80E4-4153-B1A5-19E7BBEDD5ED}" scale="95" fitToPage="1" showRuler="0" topLeftCell="A46">
      <selection activeCell="D71" sqref="D71:D80"/>
      <pageMargins left="0.7" right="0.7" top="0.78740157499999996" bottom="0.78740157499999996" header="0.3" footer="0.3"/>
      <headerFooter alignWithMargins="0"/>
    </customSheetView>
    <customSheetView guid="{F90AD2DC-6F63-4FE7-9F4E-99C162A8727E}" fitToPage="1" showRuler="0">
      <selection activeCell="E85" sqref="E85"/>
      <pageMargins left="0.7" right="0.7" top="0.78740157499999996" bottom="0.78740157499999996" header="0.3" footer="0.3"/>
      <headerFooter alignWithMargins="0"/>
    </customSheetView>
    <customSheetView guid="{A8A9853C-301B-405A-92F6-9DCC8EB91B52}" fitToPage="1" showRuler="0">
      <selection activeCell="D34" sqref="D34"/>
      <pageMargins left="0.7" right="0.7" top="0.78740157499999996" bottom="0.78740157499999996" header="0.3" footer="0.3"/>
      <headerFooter alignWithMargins="0"/>
    </customSheetView>
    <customSheetView guid="{8144D8E7-8996-490F-8ACB-C7957A150DAC}" fitToPage="1" showRuler="0">
      <selection activeCell="E85" sqref="E85"/>
      <pageMargins left="0.7" right="0.7" top="0.78740157499999996" bottom="0.78740157499999996" header="0.3" footer="0.3"/>
      <headerFooter alignWithMargins="0"/>
    </customSheetView>
    <customSheetView guid="{4221DF2B-D9E6-40BE-9C37-8B5A92E46F7B}" scale="85" showPageBreaks="1" fitToPage="1" showRuler="0" topLeftCell="A37">
      <selection activeCell="A87" sqref="A87:A92"/>
      <pageMargins left="0.7" right="0.7" top="0.78740157499999996" bottom="0.78740157499999996" header="0.3" footer="0.3"/>
      <headerFooter alignWithMargins="0"/>
    </customSheetView>
    <customSheetView guid="{595D07C0-E761-11DC-9357-001B6391840E}" scale="95" fitToPage="1" topLeftCell="A46">
      <selection activeCell="D71" sqref="D71:D80"/>
      <pageMargins left="0.7" right="0.7" top="0.78740157499999996" bottom="0.78740157499999996" header="0.3" footer="0.3"/>
      <headerFooter alignWithMargins="0"/>
    </customSheetView>
  </customSheetViews>
  <phoneticPr fontId="11" type="noConversion"/>
  <conditionalFormatting sqref="I5:I6 I9:I11">
    <cfRule type="cellIs" dxfId="2198" priority="106" operator="equal">
      <formula>"-"</formula>
    </cfRule>
  </conditionalFormatting>
  <conditionalFormatting sqref="I9:I10">
    <cfRule type="cellIs" dxfId="2197" priority="105" operator="equal">
      <formula>"-"</formula>
    </cfRule>
  </conditionalFormatting>
  <conditionalFormatting sqref="H5:H11">
    <cfRule type="cellIs" dxfId="2196" priority="103" stopIfTrue="1" operator="equal">
      <formula>"-"</formula>
    </cfRule>
    <cfRule type="containsText" dxfId="2195" priority="104" stopIfTrue="1" operator="containsText" text="leer">
      <formula>NOT(ISERROR(SEARCH("leer",H5)))</formula>
    </cfRule>
  </conditionalFormatting>
  <conditionalFormatting sqref="H5:H11">
    <cfRule type="cellIs" dxfId="2194" priority="101" stopIfTrue="1" operator="equal">
      <formula>"-"</formula>
    </cfRule>
    <cfRule type="containsText" dxfId="2193" priority="102" stopIfTrue="1" operator="containsText" text="leer">
      <formula>NOT(ISERROR(SEARCH("leer",H5)))</formula>
    </cfRule>
  </conditionalFormatting>
  <conditionalFormatting sqref="G5:G11">
    <cfRule type="cellIs" dxfId="2192" priority="99" stopIfTrue="1" operator="equal">
      <formula>"-"</formula>
    </cfRule>
    <cfRule type="containsText" dxfId="2191" priority="100" stopIfTrue="1" operator="containsText" text="leer">
      <formula>NOT(ISERROR(SEARCH("leer",G5)))</formula>
    </cfRule>
  </conditionalFormatting>
  <conditionalFormatting sqref="G5:G11">
    <cfRule type="cellIs" dxfId="2190" priority="97" stopIfTrue="1" operator="equal">
      <formula>"-"</formula>
    </cfRule>
    <cfRule type="containsText" dxfId="2189" priority="98" stopIfTrue="1" operator="containsText" text="leer">
      <formula>NOT(ISERROR(SEARCH("leer",G5)))</formula>
    </cfRule>
  </conditionalFormatting>
  <conditionalFormatting sqref="G5:G11">
    <cfRule type="cellIs" dxfId="2188" priority="95" stopIfTrue="1" operator="equal">
      <formula>"-"</formula>
    </cfRule>
    <cfRule type="containsText" dxfId="2187" priority="96" stopIfTrue="1" operator="containsText" text="leer">
      <formula>NOT(ISERROR(SEARCH("leer",G5)))</formula>
    </cfRule>
  </conditionalFormatting>
  <conditionalFormatting sqref="G5:G11">
    <cfRule type="cellIs" dxfId="2186" priority="93" stopIfTrue="1" operator="equal">
      <formula>"-"</formula>
    </cfRule>
    <cfRule type="containsText" dxfId="2185" priority="94" stopIfTrue="1" operator="containsText" text="leer">
      <formula>NOT(ISERROR(SEARCH("leer",G5)))</formula>
    </cfRule>
  </conditionalFormatting>
  <conditionalFormatting sqref="G5:G11">
    <cfRule type="cellIs" dxfId="2184" priority="91" stopIfTrue="1" operator="equal">
      <formula>"-"</formula>
    </cfRule>
    <cfRule type="containsText" dxfId="2183" priority="92" stopIfTrue="1" operator="containsText" text="leer">
      <formula>NOT(ISERROR(SEARCH("leer",G5)))</formula>
    </cfRule>
  </conditionalFormatting>
  <conditionalFormatting sqref="G5:G11">
    <cfRule type="cellIs" dxfId="2182" priority="89" stopIfTrue="1" operator="equal">
      <formula>"-"</formula>
    </cfRule>
    <cfRule type="containsText" dxfId="2181" priority="90" stopIfTrue="1" operator="containsText" text="leer">
      <formula>NOT(ISERROR(SEARCH("leer",G5)))</formula>
    </cfRule>
  </conditionalFormatting>
  <conditionalFormatting sqref="G5:G11">
    <cfRule type="cellIs" dxfId="2180" priority="87" stopIfTrue="1" operator="equal">
      <formula>"-"</formula>
    </cfRule>
    <cfRule type="containsText" dxfId="2179" priority="88" stopIfTrue="1" operator="containsText" text="leer">
      <formula>NOT(ISERROR(SEARCH("leer",G5)))</formula>
    </cfRule>
  </conditionalFormatting>
  <conditionalFormatting sqref="G9:G10">
    <cfRule type="cellIs" dxfId="2178" priority="85" stopIfTrue="1" operator="equal">
      <formula>"-"</formula>
    </cfRule>
    <cfRule type="containsText" dxfId="2177" priority="86" stopIfTrue="1" operator="containsText" text="leer">
      <formula>NOT(ISERROR(SEARCH("leer",G9)))</formula>
    </cfRule>
  </conditionalFormatting>
  <conditionalFormatting sqref="G9:G10">
    <cfRule type="cellIs" dxfId="2176" priority="83" stopIfTrue="1" operator="equal">
      <formula>"-"</formula>
    </cfRule>
    <cfRule type="containsText" dxfId="2175" priority="84" stopIfTrue="1" operator="containsText" text="leer">
      <formula>NOT(ISERROR(SEARCH("leer",G9)))</formula>
    </cfRule>
  </conditionalFormatting>
  <conditionalFormatting sqref="G9:G10">
    <cfRule type="cellIs" dxfId="2174" priority="81" stopIfTrue="1" operator="equal">
      <formula>"-"</formula>
    </cfRule>
    <cfRule type="containsText" dxfId="2173" priority="82" stopIfTrue="1" operator="containsText" text="leer">
      <formula>NOT(ISERROR(SEARCH("leer",G9)))</formula>
    </cfRule>
  </conditionalFormatting>
  <conditionalFormatting sqref="G9:G10">
    <cfRule type="cellIs" dxfId="2172" priority="79" stopIfTrue="1" operator="equal">
      <formula>"-"</formula>
    </cfRule>
    <cfRule type="containsText" dxfId="2171" priority="80" stopIfTrue="1" operator="containsText" text="leer">
      <formula>NOT(ISERROR(SEARCH("leer",G9)))</formula>
    </cfRule>
  </conditionalFormatting>
  <conditionalFormatting sqref="G9:G10">
    <cfRule type="cellIs" dxfId="2170" priority="77" stopIfTrue="1" operator="equal">
      <formula>"-"</formula>
    </cfRule>
    <cfRule type="containsText" dxfId="2169" priority="78" stopIfTrue="1" operator="containsText" text="leer">
      <formula>NOT(ISERROR(SEARCH("leer",G9)))</formula>
    </cfRule>
  </conditionalFormatting>
  <conditionalFormatting sqref="G9:G10">
    <cfRule type="cellIs" dxfId="2168" priority="75" stopIfTrue="1" operator="equal">
      <formula>"-"</formula>
    </cfRule>
    <cfRule type="containsText" dxfId="2167" priority="76" stopIfTrue="1" operator="containsText" text="leer">
      <formula>NOT(ISERROR(SEARCH("leer",G9)))</formula>
    </cfRule>
  </conditionalFormatting>
  <conditionalFormatting sqref="G9:G10">
    <cfRule type="cellIs" dxfId="2166" priority="73" stopIfTrue="1" operator="equal">
      <formula>"-"</formula>
    </cfRule>
    <cfRule type="containsText" dxfId="2165" priority="74" stopIfTrue="1" operator="containsText" text="leer">
      <formula>NOT(ISERROR(SEARCH("leer",G9)))</formula>
    </cfRule>
  </conditionalFormatting>
  <conditionalFormatting sqref="G9">
    <cfRule type="cellIs" dxfId="2164" priority="71" stopIfTrue="1" operator="equal">
      <formula>"-"</formula>
    </cfRule>
    <cfRule type="containsText" dxfId="2163" priority="72" stopIfTrue="1" operator="containsText" text="leer">
      <formula>NOT(ISERROR(SEARCH("leer",G9)))</formula>
    </cfRule>
  </conditionalFormatting>
  <conditionalFormatting sqref="G9">
    <cfRule type="cellIs" dxfId="2162" priority="69" stopIfTrue="1" operator="equal">
      <formula>"-"</formula>
    </cfRule>
    <cfRule type="containsText" dxfId="2161" priority="70" stopIfTrue="1" operator="containsText" text="leer">
      <formula>NOT(ISERROR(SEARCH("leer",G9)))</formula>
    </cfRule>
  </conditionalFormatting>
  <conditionalFormatting sqref="G5:G11">
    <cfRule type="cellIs" dxfId="2160" priority="67" stopIfTrue="1" operator="equal">
      <formula>"-"</formula>
    </cfRule>
    <cfRule type="containsText" dxfId="2159" priority="68" stopIfTrue="1" operator="containsText" text="leer">
      <formula>NOT(ISERROR(SEARCH("leer",G5)))</formula>
    </cfRule>
  </conditionalFormatting>
  <conditionalFormatting sqref="G5:G11">
    <cfRule type="cellIs" dxfId="2158" priority="65" stopIfTrue="1" operator="equal">
      <formula>"-"</formula>
    </cfRule>
    <cfRule type="containsText" dxfId="2157" priority="66" stopIfTrue="1" operator="containsText" text="leer">
      <formula>NOT(ISERROR(SEARCH("leer",G5)))</formula>
    </cfRule>
  </conditionalFormatting>
  <conditionalFormatting sqref="G5:G11">
    <cfRule type="cellIs" dxfId="2156" priority="63" stopIfTrue="1" operator="equal">
      <formula>"-"</formula>
    </cfRule>
    <cfRule type="containsText" dxfId="2155" priority="64" stopIfTrue="1" operator="containsText" text="leer">
      <formula>NOT(ISERROR(SEARCH("leer",G5)))</formula>
    </cfRule>
  </conditionalFormatting>
  <conditionalFormatting sqref="G5:G11">
    <cfRule type="cellIs" dxfId="2154" priority="61" stopIfTrue="1" operator="equal">
      <formula>"-"</formula>
    </cfRule>
    <cfRule type="containsText" dxfId="2153" priority="62" stopIfTrue="1" operator="containsText" text="leer">
      <formula>NOT(ISERROR(SEARCH("leer",G5)))</formula>
    </cfRule>
  </conditionalFormatting>
  <conditionalFormatting sqref="G5:G11">
    <cfRule type="cellIs" dxfId="2152" priority="59" stopIfTrue="1" operator="equal">
      <formula>"-"</formula>
    </cfRule>
    <cfRule type="containsText" dxfId="2151" priority="60" stopIfTrue="1" operator="containsText" text="leer">
      <formula>NOT(ISERROR(SEARCH("leer",G5)))</formula>
    </cfRule>
  </conditionalFormatting>
  <conditionalFormatting sqref="G5:G11">
    <cfRule type="cellIs" dxfId="2150" priority="57" stopIfTrue="1" operator="equal">
      <formula>"-"</formula>
    </cfRule>
    <cfRule type="containsText" dxfId="2149" priority="58" stopIfTrue="1" operator="containsText" text="leer">
      <formula>NOT(ISERROR(SEARCH("leer",G5)))</formula>
    </cfRule>
  </conditionalFormatting>
  <conditionalFormatting sqref="G5:G11">
    <cfRule type="cellIs" dxfId="2148" priority="55" stopIfTrue="1" operator="equal">
      <formula>"-"</formula>
    </cfRule>
    <cfRule type="containsText" dxfId="2147" priority="56" stopIfTrue="1" operator="containsText" text="leer">
      <formula>NOT(ISERROR(SEARCH("leer",G5)))</formula>
    </cfRule>
  </conditionalFormatting>
  <conditionalFormatting sqref="G9:G10">
    <cfRule type="cellIs" dxfId="2146" priority="53" stopIfTrue="1" operator="equal">
      <formula>"-"</formula>
    </cfRule>
    <cfRule type="containsText" dxfId="2145" priority="54" stopIfTrue="1" operator="containsText" text="leer">
      <formula>NOT(ISERROR(SEARCH("leer",G9)))</formula>
    </cfRule>
  </conditionalFormatting>
  <conditionalFormatting sqref="G9:G10">
    <cfRule type="cellIs" dxfId="2144" priority="51" stopIfTrue="1" operator="equal">
      <formula>"-"</formula>
    </cfRule>
    <cfRule type="containsText" dxfId="2143" priority="52" stopIfTrue="1" operator="containsText" text="leer">
      <formula>NOT(ISERROR(SEARCH("leer",G9)))</formula>
    </cfRule>
  </conditionalFormatting>
  <conditionalFormatting sqref="G9:G10">
    <cfRule type="cellIs" dxfId="2142" priority="49" stopIfTrue="1" operator="equal">
      <formula>"-"</formula>
    </cfRule>
    <cfRule type="containsText" dxfId="2141" priority="50" stopIfTrue="1" operator="containsText" text="leer">
      <formula>NOT(ISERROR(SEARCH("leer",G9)))</formula>
    </cfRule>
  </conditionalFormatting>
  <conditionalFormatting sqref="G9:G10">
    <cfRule type="cellIs" dxfId="2140" priority="47" stopIfTrue="1" operator="equal">
      <formula>"-"</formula>
    </cfRule>
    <cfRule type="containsText" dxfId="2139" priority="48" stopIfTrue="1" operator="containsText" text="leer">
      <formula>NOT(ISERROR(SEARCH("leer",G9)))</formula>
    </cfRule>
  </conditionalFormatting>
  <conditionalFormatting sqref="G9:G10">
    <cfRule type="cellIs" dxfId="2138" priority="45" stopIfTrue="1" operator="equal">
      <formula>"-"</formula>
    </cfRule>
    <cfRule type="containsText" dxfId="2137" priority="46" stopIfTrue="1" operator="containsText" text="leer">
      <formula>NOT(ISERROR(SEARCH("leer",G9)))</formula>
    </cfRule>
  </conditionalFormatting>
  <conditionalFormatting sqref="G9:G10">
    <cfRule type="cellIs" dxfId="2136" priority="43" stopIfTrue="1" operator="equal">
      <formula>"-"</formula>
    </cfRule>
    <cfRule type="containsText" dxfId="2135" priority="44" stopIfTrue="1" operator="containsText" text="leer">
      <formula>NOT(ISERROR(SEARCH("leer",G9)))</formula>
    </cfRule>
  </conditionalFormatting>
  <conditionalFormatting sqref="G9:G10">
    <cfRule type="cellIs" dxfId="2134" priority="41" stopIfTrue="1" operator="equal">
      <formula>"-"</formula>
    </cfRule>
    <cfRule type="containsText" dxfId="2133" priority="42" stopIfTrue="1" operator="containsText" text="leer">
      <formula>NOT(ISERROR(SEARCH("leer",G9)))</formula>
    </cfRule>
  </conditionalFormatting>
  <conditionalFormatting sqref="G9">
    <cfRule type="cellIs" dxfId="2132" priority="39" stopIfTrue="1" operator="equal">
      <formula>"-"</formula>
    </cfRule>
    <cfRule type="containsText" dxfId="2131" priority="40" stopIfTrue="1" operator="containsText" text="leer">
      <formula>NOT(ISERROR(SEARCH("leer",G9)))</formula>
    </cfRule>
  </conditionalFormatting>
  <conditionalFormatting sqref="G9">
    <cfRule type="cellIs" dxfId="2130" priority="37" stopIfTrue="1" operator="equal">
      <formula>"-"</formula>
    </cfRule>
    <cfRule type="containsText" dxfId="2129" priority="38" stopIfTrue="1" operator="containsText" text="leer">
      <formula>NOT(ISERROR(SEARCH("leer",G9)))</formula>
    </cfRule>
  </conditionalFormatting>
  <conditionalFormatting sqref="H7">
    <cfRule type="cellIs" dxfId="2128" priority="35" stopIfTrue="1" operator="equal">
      <formula>"-"</formula>
    </cfRule>
    <cfRule type="containsText" dxfId="2127" priority="36" stopIfTrue="1" operator="containsText" text="leer">
      <formula>NOT(ISERROR(SEARCH("leer",H7)))</formula>
    </cfRule>
  </conditionalFormatting>
  <conditionalFormatting sqref="H7">
    <cfRule type="cellIs" dxfId="2126" priority="33" stopIfTrue="1" operator="equal">
      <formula>"-"</formula>
    </cfRule>
    <cfRule type="containsText" dxfId="2125" priority="34" stopIfTrue="1" operator="containsText" text="leer">
      <formula>NOT(ISERROR(SEARCH("leer",H7)))</formula>
    </cfRule>
  </conditionalFormatting>
  <conditionalFormatting sqref="G7">
    <cfRule type="cellIs" dxfId="2124" priority="31" stopIfTrue="1" operator="equal">
      <formula>"-"</formula>
    </cfRule>
    <cfRule type="containsText" dxfId="2123" priority="32" stopIfTrue="1" operator="containsText" text="leer">
      <formula>NOT(ISERROR(SEARCH("leer",G7)))</formula>
    </cfRule>
  </conditionalFormatting>
  <conditionalFormatting sqref="G7">
    <cfRule type="cellIs" dxfId="2122" priority="29" stopIfTrue="1" operator="equal">
      <formula>"-"</formula>
    </cfRule>
    <cfRule type="containsText" dxfId="2121" priority="30" stopIfTrue="1" operator="containsText" text="leer">
      <formula>NOT(ISERROR(SEARCH("leer",G7)))</formula>
    </cfRule>
  </conditionalFormatting>
  <conditionalFormatting sqref="G7">
    <cfRule type="cellIs" dxfId="2120" priority="27" stopIfTrue="1" operator="equal">
      <formula>"-"</formula>
    </cfRule>
    <cfRule type="containsText" dxfId="2119" priority="28" stopIfTrue="1" operator="containsText" text="leer">
      <formula>NOT(ISERROR(SEARCH("leer",G7)))</formula>
    </cfRule>
  </conditionalFormatting>
  <conditionalFormatting sqref="G7">
    <cfRule type="cellIs" dxfId="2118" priority="25" stopIfTrue="1" operator="equal">
      <formula>"-"</formula>
    </cfRule>
    <cfRule type="containsText" dxfId="2117" priority="26" stopIfTrue="1" operator="containsText" text="leer">
      <formula>NOT(ISERROR(SEARCH("leer",G7)))</formula>
    </cfRule>
  </conditionalFormatting>
  <conditionalFormatting sqref="G7">
    <cfRule type="cellIs" dxfId="2116" priority="23" stopIfTrue="1" operator="equal">
      <formula>"-"</formula>
    </cfRule>
    <cfRule type="containsText" dxfId="2115" priority="24" stopIfTrue="1" operator="containsText" text="leer">
      <formula>NOT(ISERROR(SEARCH("leer",G7)))</formula>
    </cfRule>
  </conditionalFormatting>
  <conditionalFormatting sqref="G7">
    <cfRule type="cellIs" dxfId="2114" priority="21" stopIfTrue="1" operator="equal">
      <formula>"-"</formula>
    </cfRule>
    <cfRule type="containsText" dxfId="2113" priority="22" stopIfTrue="1" operator="containsText" text="leer">
      <formula>NOT(ISERROR(SEARCH("leer",G7)))</formula>
    </cfRule>
  </conditionalFormatting>
  <conditionalFormatting sqref="G7">
    <cfRule type="cellIs" dxfId="2112" priority="19" stopIfTrue="1" operator="equal">
      <formula>"-"</formula>
    </cfRule>
    <cfRule type="containsText" dxfId="2111" priority="20" stopIfTrue="1" operator="containsText" text="leer">
      <formula>NOT(ISERROR(SEARCH("leer",G7)))</formula>
    </cfRule>
  </conditionalFormatting>
  <conditionalFormatting sqref="F5:F11">
    <cfRule type="cellIs" dxfId="2110" priority="17" stopIfTrue="1" operator="equal">
      <formula>"-"</formula>
    </cfRule>
    <cfRule type="containsText" dxfId="2109" priority="18" stopIfTrue="1" operator="containsText" text="leer">
      <formula>NOT(ISERROR(SEARCH("leer",F5)))</formula>
    </cfRule>
  </conditionalFormatting>
  <conditionalFormatting sqref="F5:F11">
    <cfRule type="cellIs" dxfId="2108" priority="16" stopIfTrue="1" operator="equal">
      <formula>"-"</formula>
    </cfRule>
  </conditionalFormatting>
  <conditionalFormatting sqref="F5:F11">
    <cfRule type="cellIs" dxfId="2107" priority="14" stopIfTrue="1" operator="equal">
      <formula>"-"</formula>
    </cfRule>
    <cfRule type="containsText" dxfId="2106" priority="15" stopIfTrue="1" operator="containsText" text="leer">
      <formula>NOT(ISERROR(SEARCH("leer",F5)))</formula>
    </cfRule>
  </conditionalFormatting>
  <conditionalFormatting sqref="F5:F11">
    <cfRule type="cellIs" dxfId="2105" priority="13" stopIfTrue="1" operator="equal">
      <formula>"-"</formula>
    </cfRule>
  </conditionalFormatting>
  <conditionalFormatting sqref="F9:F10">
    <cfRule type="cellIs" dxfId="2104" priority="11" stopIfTrue="1" operator="equal">
      <formula>"-"</formula>
    </cfRule>
    <cfRule type="containsText" dxfId="2103" priority="12" stopIfTrue="1" operator="containsText" text="leer">
      <formula>NOT(ISERROR(SEARCH("leer",F9)))</formula>
    </cfRule>
  </conditionalFormatting>
  <conditionalFormatting sqref="F9:F10">
    <cfRule type="cellIs" dxfId="2102" priority="10" stopIfTrue="1" operator="equal">
      <formula>"-"</formula>
    </cfRule>
  </conditionalFormatting>
  <conditionalFormatting sqref="F9:F10">
    <cfRule type="cellIs" dxfId="2101" priority="8" stopIfTrue="1" operator="equal">
      <formula>"-"</formula>
    </cfRule>
    <cfRule type="containsText" dxfId="2100" priority="9" stopIfTrue="1" operator="containsText" text="leer">
      <formula>NOT(ISERROR(SEARCH("leer",F9)))</formula>
    </cfRule>
  </conditionalFormatting>
  <conditionalFormatting sqref="F9:F10">
    <cfRule type="cellIs" dxfId="2099" priority="7" stopIfTrue="1" operator="equal">
      <formula>"-"</formula>
    </cfRule>
  </conditionalFormatting>
  <conditionalFormatting sqref="E5:E8">
    <cfRule type="cellIs" dxfId="2098" priority="5" stopIfTrue="1" operator="equal">
      <formula>"-"</formula>
    </cfRule>
    <cfRule type="containsText" dxfId="2097" priority="6" stopIfTrue="1" operator="containsText" text="leer">
      <formula>NOT(ISERROR(SEARCH("leer",E5)))</formula>
    </cfRule>
  </conditionalFormatting>
  <conditionalFormatting sqref="E5:E8">
    <cfRule type="cellIs" dxfId="2096" priority="4" stopIfTrue="1" operator="equal">
      <formula>"-"</formula>
    </cfRule>
  </conditionalFormatting>
  <conditionalFormatting sqref="E5:E8">
    <cfRule type="cellIs" dxfId="2095" priority="2" stopIfTrue="1" operator="equal">
      <formula>"-"</formula>
    </cfRule>
    <cfRule type="containsText" dxfId="2094" priority="3" stopIfTrue="1" operator="containsText" text="leer">
      <formula>NOT(ISERROR(SEARCH("leer",E5)))</formula>
    </cfRule>
  </conditionalFormatting>
  <conditionalFormatting sqref="E5:E8">
    <cfRule type="cellIs" dxfId="2093" priority="1" stopIfTrue="1" operator="equal">
      <formula>"-"</formula>
    </cfRule>
  </conditionalFormatting>
  <hyperlinks>
    <hyperlink ref="A1" location="'Indice'!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193"/>
  <sheetViews>
    <sheetView showRuler="0" workbookViewId="0">
      <selection activeCell="E5" sqref="E5"/>
    </sheetView>
  </sheetViews>
  <sheetFormatPr baseColWidth="10" defaultColWidth="10.7109375" defaultRowHeight="12.75"/>
  <cols>
    <col min="1" max="1" width="45.42578125" style="68" customWidth="1"/>
    <col min="2" max="2" width="8.42578125" style="47" bestFit="1" customWidth="1"/>
    <col min="3" max="3" width="8.140625" style="63" customWidth="1"/>
    <col min="4" max="4" width="12.28515625" style="8" customWidth="1"/>
    <col min="5" max="5" width="11.42578125" style="8" customWidth="1"/>
    <col min="6" max="6" width="2.7109375" style="8" customWidth="1"/>
    <col min="7" max="7" width="11.42578125" style="8" customWidth="1"/>
    <col min="8" max="8" width="2.7109375" style="8" customWidth="1"/>
    <col min="9" max="9" width="11.42578125" style="63" customWidth="1"/>
    <col min="10" max="10" width="2.7109375" style="63" customWidth="1"/>
    <col min="11" max="17" width="11.42578125" style="63" customWidth="1"/>
    <col min="18" max="16384" width="10.7109375" style="47"/>
  </cols>
  <sheetData>
    <row r="1" spans="1:17" s="5" customFormat="1">
      <c r="A1" s="97" t="s">
        <v>1603</v>
      </c>
    </row>
    <row r="2" spans="1:17" s="5" customFormat="1">
      <c r="A2" s="97"/>
    </row>
    <row r="3" spans="1:17" s="4" customFormat="1">
      <c r="A3" s="90" t="s">
        <v>1604</v>
      </c>
      <c r="C3" s="5" t="s">
        <v>1605</v>
      </c>
      <c r="D3" s="5" t="s">
        <v>1606</v>
      </c>
      <c r="E3" s="24">
        <v>2013</v>
      </c>
      <c r="F3" s="24"/>
      <c r="G3" s="24">
        <v>2012</v>
      </c>
      <c r="H3" s="5"/>
      <c r="I3" s="24">
        <v>2011</v>
      </c>
      <c r="J3" s="24"/>
      <c r="K3" s="24">
        <v>2010</v>
      </c>
      <c r="L3" s="24">
        <v>2009</v>
      </c>
      <c r="M3" s="24">
        <v>2008</v>
      </c>
      <c r="N3" s="24">
        <v>2007</v>
      </c>
      <c r="O3" s="24">
        <v>2006</v>
      </c>
      <c r="P3" s="24">
        <v>2005</v>
      </c>
      <c r="Q3" s="24">
        <v>2004</v>
      </c>
    </row>
    <row r="4" spans="1:17">
      <c r="A4" s="90"/>
      <c r="N4" s="87"/>
      <c r="O4" s="87"/>
      <c r="P4" s="87"/>
      <c r="Q4" s="87"/>
    </row>
    <row r="5" spans="1:17" ht="25.5">
      <c r="A5" s="68" t="s">
        <v>1607</v>
      </c>
      <c r="B5" s="47" t="s">
        <v>1608</v>
      </c>
      <c r="C5" s="63">
        <v>1</v>
      </c>
      <c r="D5" s="8" t="s">
        <v>1609</v>
      </c>
      <c r="E5" s="8">
        <v>2032</v>
      </c>
      <c r="G5" s="202">
        <v>2991</v>
      </c>
      <c r="H5" s="202" t="s">
        <v>1610</v>
      </c>
      <c r="I5" s="71">
        <v>2980</v>
      </c>
      <c r="J5" s="71"/>
      <c r="K5" s="71">
        <v>2555</v>
      </c>
      <c r="L5" s="63">
        <v>2221</v>
      </c>
      <c r="M5" s="63">
        <v>3541</v>
      </c>
      <c r="N5" s="47">
        <v>1642</v>
      </c>
      <c r="O5" s="47">
        <v>2021</v>
      </c>
      <c r="P5" s="47">
        <v>2876</v>
      </c>
      <c r="Q5" s="47">
        <v>3153</v>
      </c>
    </row>
    <row r="6" spans="1:17" ht="25.5">
      <c r="A6" s="68" t="s">
        <v>1611</v>
      </c>
      <c r="B6" s="47" t="s">
        <v>1612</v>
      </c>
      <c r="C6" s="63">
        <v>2</v>
      </c>
      <c r="D6" s="8" t="s">
        <v>1613</v>
      </c>
      <c r="E6" s="8">
        <v>101</v>
      </c>
      <c r="F6" s="8" t="s">
        <v>1614</v>
      </c>
      <c r="G6" s="269">
        <v>98.8</v>
      </c>
      <c r="I6" s="71">
        <v>96.7</v>
      </c>
      <c r="J6" s="8"/>
      <c r="K6" s="71">
        <v>98.9</v>
      </c>
      <c r="L6" s="88">
        <v>95.7</v>
      </c>
      <c r="M6" s="63">
        <v>88.1</v>
      </c>
      <c r="N6" s="47">
        <v>102.1</v>
      </c>
      <c r="O6" s="47">
        <v>103.9</v>
      </c>
      <c r="P6" s="47">
        <v>101.1</v>
      </c>
      <c r="Q6" s="47">
        <v>94.5</v>
      </c>
    </row>
    <row r="7" spans="1:17">
      <c r="I7" s="71"/>
      <c r="J7" s="71"/>
      <c r="N7" s="47"/>
      <c r="O7" s="47"/>
      <c r="P7" s="47"/>
      <c r="Q7" s="47"/>
    </row>
    <row r="8" spans="1:17">
      <c r="I8" s="71"/>
      <c r="J8" s="71"/>
      <c r="N8" s="47"/>
      <c r="O8" s="47"/>
      <c r="P8" s="47"/>
      <c r="Q8" s="47"/>
    </row>
    <row r="9" spans="1:17">
      <c r="N9" s="47"/>
      <c r="O9" s="47"/>
      <c r="P9" s="47"/>
      <c r="Q9" s="47"/>
    </row>
    <row r="10" spans="1:17">
      <c r="A10" s="173"/>
      <c r="N10" s="47"/>
      <c r="O10" s="47"/>
      <c r="P10" s="47"/>
      <c r="Q10" s="47"/>
    </row>
    <row r="11" spans="1:17">
      <c r="A11" s="236" t="s">
        <v>1615</v>
      </c>
      <c r="B11" s="255"/>
      <c r="C11" s="255"/>
      <c r="D11" s="24"/>
      <c r="E11" s="24"/>
      <c r="F11" s="24"/>
      <c r="G11" s="24"/>
      <c r="H11" s="24"/>
      <c r="N11" s="47"/>
      <c r="O11" s="47"/>
      <c r="P11" s="47"/>
      <c r="Q11" s="47"/>
    </row>
    <row r="12" spans="1:17">
      <c r="A12" s="236" t="s">
        <v>1616</v>
      </c>
      <c r="B12" s="255"/>
      <c r="C12" s="255"/>
      <c r="N12" s="47"/>
      <c r="O12" s="47"/>
      <c r="P12" s="47"/>
      <c r="Q12" s="47"/>
    </row>
    <row r="13" spans="1:17">
      <c r="A13" s="236" t="s">
        <v>1617</v>
      </c>
      <c r="B13" s="255"/>
      <c r="C13" s="255"/>
      <c r="N13" s="47"/>
      <c r="O13" s="47"/>
      <c r="P13" s="47"/>
      <c r="Q13" s="47"/>
    </row>
    <row r="14" spans="1:17">
      <c r="A14" s="236" t="s">
        <v>1618</v>
      </c>
      <c r="B14" s="255"/>
      <c r="C14" s="255"/>
      <c r="N14" s="47"/>
      <c r="O14" s="47"/>
      <c r="P14" s="47"/>
      <c r="Q14" s="47"/>
    </row>
    <row r="15" spans="1:17">
      <c r="N15" s="47"/>
      <c r="O15" s="47"/>
      <c r="P15" s="47"/>
      <c r="Q15" s="47"/>
    </row>
    <row r="16" spans="1:17">
      <c r="N16" s="47"/>
      <c r="O16" s="47"/>
      <c r="P16" s="47"/>
      <c r="Q16" s="47"/>
    </row>
    <row r="17" spans="1:17">
      <c r="N17" s="47"/>
      <c r="O17" s="47"/>
      <c r="P17" s="47"/>
      <c r="Q17" s="47"/>
    </row>
    <row r="18" spans="1:17">
      <c r="A18" s="192"/>
      <c r="N18" s="47"/>
      <c r="O18" s="47"/>
      <c r="P18" s="47"/>
      <c r="Q18" s="47"/>
    </row>
    <row r="19" spans="1:17">
      <c r="N19" s="47"/>
      <c r="O19" s="47"/>
      <c r="P19" s="47"/>
      <c r="Q19" s="47"/>
    </row>
    <row r="20" spans="1:17">
      <c r="N20" s="47"/>
      <c r="O20" s="47"/>
      <c r="P20" s="47"/>
      <c r="Q20" s="47"/>
    </row>
    <row r="21" spans="1:17">
      <c r="N21" s="47"/>
      <c r="O21" s="47"/>
      <c r="P21" s="47"/>
      <c r="Q21" s="47"/>
    </row>
    <row r="22" spans="1:17">
      <c r="N22" s="47"/>
      <c r="O22" s="47"/>
      <c r="P22" s="47"/>
      <c r="Q22" s="47"/>
    </row>
    <row r="23" spans="1:17">
      <c r="N23" s="47"/>
      <c r="O23" s="47"/>
      <c r="P23" s="47"/>
      <c r="Q23" s="47"/>
    </row>
    <row r="24" spans="1:17">
      <c r="N24" s="47"/>
      <c r="O24" s="47"/>
      <c r="P24" s="47"/>
      <c r="Q24" s="47"/>
    </row>
    <row r="25" spans="1:17">
      <c r="N25" s="47"/>
      <c r="O25" s="47"/>
      <c r="P25" s="47"/>
      <c r="Q25" s="47"/>
    </row>
    <row r="26" spans="1:17">
      <c r="N26" s="47"/>
      <c r="O26" s="47"/>
      <c r="P26" s="47"/>
      <c r="Q26" s="47"/>
    </row>
    <row r="27" spans="1:17">
      <c r="N27" s="47"/>
      <c r="O27" s="47"/>
      <c r="P27" s="47"/>
      <c r="Q27" s="47"/>
    </row>
    <row r="28" spans="1:17">
      <c r="N28" s="47"/>
      <c r="O28" s="47"/>
      <c r="P28" s="47"/>
      <c r="Q28" s="47"/>
    </row>
    <row r="29" spans="1:17">
      <c r="N29" s="47"/>
      <c r="O29" s="47"/>
      <c r="P29" s="47"/>
      <c r="Q29" s="47"/>
    </row>
    <row r="30" spans="1:17">
      <c r="N30" s="47"/>
      <c r="O30" s="47"/>
      <c r="P30" s="47"/>
      <c r="Q30" s="47"/>
    </row>
    <row r="31" spans="1:17">
      <c r="N31" s="47"/>
      <c r="O31" s="47"/>
      <c r="P31" s="47"/>
      <c r="Q31" s="47"/>
    </row>
    <row r="32" spans="1:17">
      <c r="N32" s="47"/>
      <c r="O32" s="47"/>
      <c r="P32" s="47"/>
      <c r="Q32" s="47"/>
    </row>
    <row r="33" spans="14:17">
      <c r="N33" s="47"/>
      <c r="O33" s="47"/>
      <c r="P33" s="47"/>
      <c r="Q33" s="47"/>
    </row>
    <row r="34" spans="14:17">
      <c r="N34" s="47"/>
      <c r="O34" s="47"/>
      <c r="P34" s="47"/>
      <c r="Q34" s="47"/>
    </row>
    <row r="35" spans="14:17">
      <c r="N35" s="47"/>
      <c r="O35" s="47"/>
      <c r="P35" s="47"/>
      <c r="Q35" s="47"/>
    </row>
    <row r="36" spans="14:17">
      <c r="N36" s="47"/>
      <c r="O36" s="47"/>
      <c r="P36" s="47"/>
      <c r="Q36" s="47"/>
    </row>
    <row r="37" spans="14:17">
      <c r="N37" s="47"/>
      <c r="O37" s="47"/>
      <c r="P37" s="47"/>
      <c r="Q37" s="47"/>
    </row>
    <row r="38" spans="14:17">
      <c r="N38" s="47"/>
      <c r="O38" s="47"/>
      <c r="P38" s="47"/>
      <c r="Q38" s="47"/>
    </row>
    <row r="39" spans="14:17">
      <c r="N39" s="47"/>
      <c r="O39" s="47"/>
      <c r="P39" s="47"/>
      <c r="Q39" s="47"/>
    </row>
    <row r="40" spans="14:17">
      <c r="N40" s="47"/>
      <c r="O40" s="47"/>
      <c r="P40" s="47"/>
      <c r="Q40" s="47"/>
    </row>
    <row r="41" spans="14:17">
      <c r="N41" s="47"/>
      <c r="O41" s="47"/>
      <c r="P41" s="47"/>
      <c r="Q41" s="47"/>
    </row>
    <row r="42" spans="14:17">
      <c r="N42" s="47"/>
      <c r="O42" s="47"/>
      <c r="P42" s="47"/>
      <c r="Q42" s="47"/>
    </row>
    <row r="43" spans="14:17">
      <c r="N43" s="47"/>
      <c r="O43" s="47"/>
      <c r="P43" s="47"/>
      <c r="Q43" s="47"/>
    </row>
    <row r="44" spans="14:17">
      <c r="N44" s="47"/>
      <c r="O44" s="47"/>
      <c r="P44" s="47"/>
      <c r="Q44" s="47"/>
    </row>
    <row r="45" spans="14:17">
      <c r="N45" s="47"/>
      <c r="O45" s="47"/>
      <c r="P45" s="47"/>
      <c r="Q45" s="47"/>
    </row>
    <row r="46" spans="14:17">
      <c r="N46" s="47"/>
      <c r="O46" s="47"/>
      <c r="P46" s="47"/>
      <c r="Q46" s="47"/>
    </row>
    <row r="47" spans="14:17">
      <c r="N47" s="47"/>
      <c r="O47" s="47"/>
      <c r="P47" s="47"/>
      <c r="Q47" s="47"/>
    </row>
    <row r="48" spans="14:17">
      <c r="N48" s="47"/>
      <c r="O48" s="47"/>
      <c r="P48" s="47"/>
      <c r="Q48" s="47"/>
    </row>
    <row r="49" spans="14:17">
      <c r="N49" s="47"/>
      <c r="O49" s="47"/>
      <c r="P49" s="47"/>
      <c r="Q49" s="47"/>
    </row>
    <row r="50" spans="14:17">
      <c r="N50" s="47"/>
      <c r="O50" s="47"/>
      <c r="P50" s="47"/>
      <c r="Q50" s="47"/>
    </row>
    <row r="51" spans="14:17">
      <c r="N51" s="47"/>
      <c r="O51" s="47"/>
      <c r="P51" s="47"/>
      <c r="Q51" s="47"/>
    </row>
    <row r="52" spans="14:17">
      <c r="N52" s="47"/>
      <c r="O52" s="47"/>
      <c r="P52" s="47"/>
      <c r="Q52" s="47"/>
    </row>
    <row r="53" spans="14:17">
      <c r="N53" s="47"/>
      <c r="O53" s="47"/>
      <c r="P53" s="47"/>
      <c r="Q53" s="47"/>
    </row>
    <row r="54" spans="14:17">
      <c r="N54" s="47"/>
      <c r="O54" s="47"/>
      <c r="P54" s="47"/>
      <c r="Q54" s="47"/>
    </row>
    <row r="55" spans="14:17">
      <c r="N55" s="47"/>
      <c r="O55" s="47"/>
      <c r="P55" s="47"/>
      <c r="Q55" s="47"/>
    </row>
    <row r="56" spans="14:17">
      <c r="N56" s="47"/>
      <c r="O56" s="47"/>
      <c r="P56" s="47"/>
      <c r="Q56" s="47"/>
    </row>
    <row r="57" spans="14:17">
      <c r="N57" s="47"/>
      <c r="O57" s="47"/>
      <c r="P57" s="47"/>
      <c r="Q57" s="47"/>
    </row>
    <row r="58" spans="14:17">
      <c r="N58" s="47"/>
      <c r="O58" s="47"/>
      <c r="P58" s="47"/>
      <c r="Q58" s="47"/>
    </row>
    <row r="59" spans="14:17">
      <c r="N59" s="47"/>
      <c r="O59" s="47"/>
      <c r="P59" s="47"/>
      <c r="Q59" s="47"/>
    </row>
    <row r="60" spans="14:17">
      <c r="N60" s="47"/>
      <c r="O60" s="47"/>
      <c r="P60" s="47"/>
      <c r="Q60" s="47"/>
    </row>
    <row r="61" spans="14:17">
      <c r="N61" s="47"/>
      <c r="O61" s="47"/>
      <c r="P61" s="47"/>
      <c r="Q61" s="47"/>
    </row>
    <row r="62" spans="14:17">
      <c r="N62" s="47"/>
      <c r="O62" s="47"/>
      <c r="P62" s="47"/>
      <c r="Q62" s="47"/>
    </row>
    <row r="63" spans="14:17">
      <c r="N63" s="47"/>
      <c r="O63" s="47"/>
      <c r="P63" s="47"/>
      <c r="Q63" s="47"/>
    </row>
    <row r="64" spans="14:17">
      <c r="N64" s="47"/>
      <c r="O64" s="47"/>
      <c r="P64" s="47"/>
      <c r="Q64" s="47"/>
    </row>
    <row r="65" spans="14:17">
      <c r="N65" s="47"/>
      <c r="O65" s="47"/>
      <c r="P65" s="47"/>
      <c r="Q65" s="47"/>
    </row>
    <row r="66" spans="14:17">
      <c r="N66" s="47"/>
      <c r="O66" s="47"/>
      <c r="P66" s="47"/>
      <c r="Q66" s="47"/>
    </row>
    <row r="67" spans="14:17">
      <c r="N67" s="47"/>
      <c r="O67" s="47"/>
      <c r="P67" s="47"/>
      <c r="Q67" s="47"/>
    </row>
    <row r="68" spans="14:17">
      <c r="N68" s="47"/>
      <c r="O68" s="47"/>
      <c r="P68" s="47"/>
      <c r="Q68" s="47"/>
    </row>
    <row r="69" spans="14:17">
      <c r="N69" s="47"/>
      <c r="O69" s="47"/>
      <c r="P69" s="47"/>
      <c r="Q69" s="47"/>
    </row>
    <row r="70" spans="14:17">
      <c r="N70" s="47"/>
      <c r="O70" s="47"/>
      <c r="P70" s="47"/>
      <c r="Q70" s="47"/>
    </row>
    <row r="71" spans="14:17">
      <c r="N71" s="47"/>
      <c r="O71" s="47"/>
      <c r="P71" s="47"/>
      <c r="Q71" s="47"/>
    </row>
    <row r="72" spans="14:17">
      <c r="N72" s="47"/>
      <c r="O72" s="47"/>
      <c r="P72" s="47"/>
      <c r="Q72" s="47"/>
    </row>
    <row r="73" spans="14:17">
      <c r="N73" s="47"/>
      <c r="O73" s="47"/>
      <c r="P73" s="47"/>
      <c r="Q73" s="47"/>
    </row>
    <row r="74" spans="14:17">
      <c r="N74" s="47"/>
      <c r="O74" s="47"/>
      <c r="P74" s="47"/>
      <c r="Q74" s="47"/>
    </row>
    <row r="75" spans="14:17">
      <c r="N75" s="47"/>
      <c r="O75" s="47"/>
      <c r="P75" s="47"/>
      <c r="Q75" s="47"/>
    </row>
    <row r="76" spans="14:17">
      <c r="N76" s="47"/>
      <c r="O76" s="47"/>
      <c r="P76" s="47"/>
      <c r="Q76" s="47"/>
    </row>
    <row r="77" spans="14:17">
      <c r="N77" s="47"/>
      <c r="O77" s="47"/>
      <c r="P77" s="47"/>
      <c r="Q77" s="47"/>
    </row>
    <row r="78" spans="14:17">
      <c r="N78" s="47"/>
      <c r="O78" s="47"/>
      <c r="P78" s="47"/>
      <c r="Q78" s="47"/>
    </row>
    <row r="79" spans="14:17">
      <c r="N79" s="47"/>
      <c r="O79" s="47"/>
      <c r="P79" s="47"/>
      <c r="Q79" s="47"/>
    </row>
    <row r="80" spans="14:17">
      <c r="N80" s="47"/>
      <c r="O80" s="47"/>
      <c r="P80" s="47"/>
      <c r="Q80" s="47"/>
    </row>
    <row r="81" spans="14:17">
      <c r="N81" s="47"/>
      <c r="O81" s="47"/>
      <c r="P81" s="47"/>
      <c r="Q81" s="47"/>
    </row>
    <row r="82" spans="14:17">
      <c r="N82" s="47"/>
      <c r="O82" s="47"/>
      <c r="P82" s="47"/>
      <c r="Q82" s="47"/>
    </row>
    <row r="83" spans="14:17">
      <c r="N83" s="47"/>
      <c r="O83" s="47"/>
      <c r="P83" s="47"/>
      <c r="Q83" s="47"/>
    </row>
    <row r="84" spans="14:17">
      <c r="N84" s="47"/>
      <c r="O84" s="47"/>
      <c r="P84" s="47"/>
      <c r="Q84" s="47"/>
    </row>
    <row r="85" spans="14:17">
      <c r="N85" s="47"/>
      <c r="O85" s="47"/>
      <c r="P85" s="47"/>
      <c r="Q85" s="47"/>
    </row>
    <row r="86" spans="14:17">
      <c r="N86" s="47"/>
      <c r="O86" s="47"/>
      <c r="P86" s="47"/>
      <c r="Q86" s="47"/>
    </row>
    <row r="87" spans="14:17">
      <c r="N87" s="47"/>
      <c r="O87" s="47"/>
      <c r="P87" s="47"/>
      <c r="Q87" s="47"/>
    </row>
    <row r="88" spans="14:17">
      <c r="N88" s="47"/>
      <c r="O88" s="47"/>
      <c r="P88" s="47"/>
      <c r="Q88" s="47"/>
    </row>
    <row r="89" spans="14:17">
      <c r="N89" s="47"/>
      <c r="O89" s="47"/>
      <c r="P89" s="47"/>
      <c r="Q89" s="47"/>
    </row>
    <row r="90" spans="14:17">
      <c r="N90" s="47"/>
      <c r="O90" s="47"/>
      <c r="P90" s="47"/>
      <c r="Q90" s="47"/>
    </row>
    <row r="91" spans="14:17">
      <c r="N91" s="47"/>
      <c r="O91" s="47"/>
      <c r="P91" s="47"/>
      <c r="Q91" s="47"/>
    </row>
    <row r="92" spans="14:17">
      <c r="N92" s="47"/>
      <c r="O92" s="47"/>
      <c r="P92" s="47"/>
      <c r="Q92" s="47"/>
    </row>
    <row r="93" spans="14:17">
      <c r="N93" s="47"/>
      <c r="O93" s="47"/>
      <c r="P93" s="47"/>
      <c r="Q93" s="47"/>
    </row>
    <row r="94" spans="14:17">
      <c r="N94" s="47"/>
      <c r="O94" s="47"/>
      <c r="P94" s="47"/>
      <c r="Q94" s="47"/>
    </row>
    <row r="95" spans="14:17">
      <c r="N95" s="47"/>
      <c r="O95" s="47"/>
      <c r="P95" s="47"/>
      <c r="Q95" s="47"/>
    </row>
    <row r="96" spans="14:17">
      <c r="N96" s="47"/>
      <c r="O96" s="47"/>
      <c r="P96" s="47"/>
      <c r="Q96" s="47"/>
    </row>
    <row r="97" spans="14:17">
      <c r="N97" s="47"/>
      <c r="O97" s="47"/>
      <c r="P97" s="47"/>
      <c r="Q97" s="47"/>
    </row>
    <row r="98" spans="14:17">
      <c r="N98" s="47"/>
      <c r="O98" s="47"/>
      <c r="P98" s="47"/>
      <c r="Q98" s="47"/>
    </row>
    <row r="99" spans="14:17">
      <c r="N99" s="47"/>
      <c r="O99" s="47"/>
      <c r="P99" s="47"/>
      <c r="Q99" s="47"/>
    </row>
    <row r="100" spans="14:17">
      <c r="N100" s="47"/>
      <c r="O100" s="47"/>
      <c r="P100" s="47"/>
      <c r="Q100" s="47"/>
    </row>
    <row r="101" spans="14:17">
      <c r="N101" s="47"/>
      <c r="O101" s="47"/>
      <c r="P101" s="47"/>
      <c r="Q101" s="47"/>
    </row>
    <row r="102" spans="14:17">
      <c r="N102" s="47"/>
      <c r="O102" s="47"/>
      <c r="P102" s="47"/>
      <c r="Q102" s="47"/>
    </row>
    <row r="103" spans="14:17">
      <c r="N103" s="47"/>
      <c r="O103" s="47"/>
      <c r="P103" s="47"/>
      <c r="Q103" s="47"/>
    </row>
    <row r="104" spans="14:17">
      <c r="N104" s="47"/>
      <c r="O104" s="47"/>
      <c r="P104" s="47"/>
      <c r="Q104" s="47"/>
    </row>
    <row r="105" spans="14:17">
      <c r="N105" s="47"/>
      <c r="O105" s="47"/>
      <c r="P105" s="47"/>
      <c r="Q105" s="47"/>
    </row>
    <row r="106" spans="14:17">
      <c r="N106" s="47"/>
      <c r="O106" s="47"/>
      <c r="P106" s="47"/>
      <c r="Q106" s="47"/>
    </row>
    <row r="107" spans="14:17">
      <c r="N107" s="47"/>
      <c r="O107" s="47"/>
      <c r="P107" s="47"/>
      <c r="Q107" s="47"/>
    </row>
    <row r="108" spans="14:17">
      <c r="N108" s="47"/>
      <c r="O108" s="47"/>
      <c r="P108" s="47"/>
      <c r="Q108" s="47"/>
    </row>
    <row r="109" spans="14:17">
      <c r="N109" s="47"/>
      <c r="O109" s="47"/>
      <c r="P109" s="47"/>
      <c r="Q109" s="47"/>
    </row>
    <row r="110" spans="14:17">
      <c r="N110" s="47"/>
      <c r="O110" s="47"/>
      <c r="P110" s="47"/>
      <c r="Q110" s="47"/>
    </row>
    <row r="111" spans="14:17">
      <c r="N111" s="47"/>
      <c r="O111" s="47"/>
      <c r="P111" s="47"/>
      <c r="Q111" s="47"/>
    </row>
    <row r="112" spans="14:17">
      <c r="N112" s="47"/>
      <c r="O112" s="47"/>
      <c r="P112" s="47"/>
      <c r="Q112" s="47"/>
    </row>
    <row r="113" spans="14:17">
      <c r="N113" s="47"/>
      <c r="O113" s="47"/>
      <c r="P113" s="47"/>
      <c r="Q113" s="47"/>
    </row>
    <row r="114" spans="14:17">
      <c r="N114" s="47"/>
      <c r="O114" s="47"/>
      <c r="P114" s="47"/>
      <c r="Q114" s="47"/>
    </row>
    <row r="115" spans="14:17">
      <c r="N115" s="47"/>
      <c r="O115" s="47"/>
      <c r="P115" s="47"/>
      <c r="Q115" s="47"/>
    </row>
    <row r="116" spans="14:17">
      <c r="N116" s="47"/>
      <c r="O116" s="47"/>
      <c r="P116" s="47"/>
      <c r="Q116" s="47"/>
    </row>
    <row r="117" spans="14:17">
      <c r="N117" s="47"/>
      <c r="O117" s="47"/>
      <c r="P117" s="47"/>
      <c r="Q117" s="47"/>
    </row>
    <row r="118" spans="14:17">
      <c r="N118" s="47"/>
      <c r="O118" s="47"/>
      <c r="P118" s="47"/>
      <c r="Q118" s="47"/>
    </row>
    <row r="119" spans="14:17">
      <c r="N119" s="47"/>
      <c r="O119" s="47"/>
      <c r="P119" s="47"/>
      <c r="Q119" s="47"/>
    </row>
    <row r="120" spans="14:17">
      <c r="N120" s="47"/>
      <c r="O120" s="47"/>
      <c r="P120" s="47"/>
      <c r="Q120" s="47"/>
    </row>
    <row r="121" spans="14:17">
      <c r="N121" s="47"/>
      <c r="O121" s="47"/>
      <c r="P121" s="47"/>
      <c r="Q121" s="47"/>
    </row>
    <row r="122" spans="14:17">
      <c r="N122" s="47"/>
      <c r="O122" s="47"/>
      <c r="P122" s="47"/>
      <c r="Q122" s="47"/>
    </row>
    <row r="123" spans="14:17">
      <c r="N123" s="47"/>
      <c r="O123" s="47"/>
      <c r="P123" s="47"/>
      <c r="Q123" s="47"/>
    </row>
    <row r="124" spans="14:17">
      <c r="N124" s="47"/>
      <c r="O124" s="47"/>
      <c r="P124" s="47"/>
      <c r="Q124" s="47"/>
    </row>
    <row r="125" spans="14:17">
      <c r="N125" s="47"/>
      <c r="O125" s="47"/>
      <c r="P125" s="47"/>
      <c r="Q125" s="47"/>
    </row>
    <row r="126" spans="14:17">
      <c r="N126" s="47"/>
      <c r="O126" s="47"/>
      <c r="P126" s="47"/>
      <c r="Q126" s="47"/>
    </row>
    <row r="127" spans="14:17">
      <c r="N127" s="47"/>
      <c r="O127" s="47"/>
      <c r="P127" s="47"/>
      <c r="Q127" s="47"/>
    </row>
    <row r="128" spans="14:17">
      <c r="N128" s="47"/>
      <c r="O128" s="47"/>
      <c r="P128" s="47"/>
      <c r="Q128" s="47"/>
    </row>
    <row r="129" spans="14:17">
      <c r="N129" s="47"/>
      <c r="O129" s="47"/>
      <c r="P129" s="47"/>
      <c r="Q129" s="47"/>
    </row>
    <row r="130" spans="14:17">
      <c r="N130" s="47"/>
      <c r="O130" s="47"/>
      <c r="P130" s="47"/>
      <c r="Q130" s="47"/>
    </row>
    <row r="131" spans="14:17">
      <c r="N131" s="47"/>
      <c r="O131" s="47"/>
      <c r="P131" s="47"/>
      <c r="Q131" s="47"/>
    </row>
    <row r="132" spans="14:17">
      <c r="N132" s="47"/>
      <c r="O132" s="47"/>
      <c r="P132" s="47"/>
      <c r="Q132" s="47"/>
    </row>
    <row r="133" spans="14:17">
      <c r="N133" s="47"/>
      <c r="O133" s="47"/>
      <c r="P133" s="47"/>
      <c r="Q133" s="47"/>
    </row>
    <row r="134" spans="14:17">
      <c r="N134" s="47"/>
      <c r="O134" s="47"/>
      <c r="P134" s="47"/>
      <c r="Q134" s="47"/>
    </row>
    <row r="135" spans="14:17">
      <c r="N135" s="47"/>
      <c r="O135" s="47"/>
      <c r="P135" s="47"/>
      <c r="Q135" s="47"/>
    </row>
    <row r="136" spans="14:17">
      <c r="N136" s="47"/>
      <c r="O136" s="47"/>
      <c r="P136" s="47"/>
      <c r="Q136" s="47"/>
    </row>
    <row r="137" spans="14:17">
      <c r="N137" s="47"/>
      <c r="O137" s="47"/>
      <c r="P137" s="47"/>
      <c r="Q137" s="47"/>
    </row>
    <row r="138" spans="14:17">
      <c r="N138" s="47"/>
      <c r="O138" s="47"/>
      <c r="P138" s="47"/>
      <c r="Q138" s="47"/>
    </row>
    <row r="139" spans="14:17">
      <c r="N139" s="47"/>
      <c r="O139" s="47"/>
      <c r="P139" s="47"/>
      <c r="Q139" s="47"/>
    </row>
    <row r="140" spans="14:17">
      <c r="N140" s="47"/>
      <c r="O140" s="47"/>
      <c r="P140" s="47"/>
      <c r="Q140" s="47"/>
    </row>
    <row r="141" spans="14:17">
      <c r="N141" s="47"/>
      <c r="O141" s="47"/>
      <c r="P141" s="47"/>
      <c r="Q141" s="47"/>
    </row>
    <row r="142" spans="14:17">
      <c r="N142" s="47"/>
      <c r="O142" s="47"/>
      <c r="P142" s="47"/>
      <c r="Q142" s="47"/>
    </row>
    <row r="143" spans="14:17">
      <c r="N143" s="47"/>
      <c r="O143" s="47"/>
      <c r="P143" s="47"/>
      <c r="Q143" s="47"/>
    </row>
    <row r="144" spans="14:17">
      <c r="N144" s="47"/>
      <c r="O144" s="47"/>
      <c r="P144" s="47"/>
      <c r="Q144" s="47"/>
    </row>
    <row r="145" spans="14:17">
      <c r="N145" s="47"/>
      <c r="O145" s="47"/>
      <c r="P145" s="47"/>
      <c r="Q145" s="47"/>
    </row>
    <row r="146" spans="14:17">
      <c r="N146" s="47"/>
      <c r="O146" s="47"/>
      <c r="P146" s="47"/>
      <c r="Q146" s="47"/>
    </row>
    <row r="147" spans="14:17">
      <c r="N147" s="47"/>
      <c r="O147" s="47"/>
      <c r="P147" s="47"/>
      <c r="Q147" s="47"/>
    </row>
    <row r="148" spans="14:17">
      <c r="N148" s="47"/>
      <c r="O148" s="47"/>
      <c r="P148" s="47"/>
      <c r="Q148" s="47"/>
    </row>
    <row r="149" spans="14:17">
      <c r="N149" s="47"/>
      <c r="O149" s="47"/>
      <c r="P149" s="47"/>
      <c r="Q149" s="47"/>
    </row>
    <row r="150" spans="14:17">
      <c r="N150" s="47"/>
      <c r="O150" s="47"/>
      <c r="P150" s="47"/>
      <c r="Q150" s="47"/>
    </row>
    <row r="151" spans="14:17">
      <c r="N151" s="47"/>
      <c r="O151" s="47"/>
      <c r="P151" s="47"/>
      <c r="Q151" s="47"/>
    </row>
    <row r="152" spans="14:17">
      <c r="N152" s="47"/>
      <c r="O152" s="47"/>
      <c r="P152" s="47"/>
      <c r="Q152" s="47"/>
    </row>
    <row r="153" spans="14:17">
      <c r="N153" s="47"/>
      <c r="O153" s="47"/>
      <c r="P153" s="47"/>
      <c r="Q153" s="47"/>
    </row>
    <row r="154" spans="14:17">
      <c r="N154" s="47"/>
      <c r="O154" s="47"/>
      <c r="P154" s="47"/>
      <c r="Q154" s="47"/>
    </row>
    <row r="155" spans="14:17">
      <c r="N155" s="47"/>
      <c r="O155" s="47"/>
      <c r="P155" s="47"/>
      <c r="Q155" s="47"/>
    </row>
    <row r="156" spans="14:17">
      <c r="N156" s="47"/>
      <c r="O156" s="47"/>
      <c r="P156" s="47"/>
      <c r="Q156" s="47"/>
    </row>
    <row r="157" spans="14:17">
      <c r="N157" s="47"/>
      <c r="O157" s="47"/>
      <c r="P157" s="47"/>
      <c r="Q157" s="47"/>
    </row>
    <row r="158" spans="14:17">
      <c r="N158" s="47"/>
      <c r="O158" s="47"/>
      <c r="P158" s="47"/>
      <c r="Q158" s="47"/>
    </row>
    <row r="159" spans="14:17">
      <c r="N159" s="47"/>
      <c r="O159" s="47"/>
      <c r="P159" s="47"/>
      <c r="Q159" s="47"/>
    </row>
    <row r="160" spans="14:17">
      <c r="N160" s="47"/>
      <c r="O160" s="47"/>
      <c r="P160" s="47"/>
      <c r="Q160" s="47"/>
    </row>
    <row r="161" spans="14:17">
      <c r="N161" s="47"/>
      <c r="O161" s="47"/>
      <c r="P161" s="47"/>
      <c r="Q161" s="47"/>
    </row>
    <row r="162" spans="14:17">
      <c r="N162" s="47"/>
      <c r="O162" s="47"/>
      <c r="P162" s="47"/>
      <c r="Q162" s="47"/>
    </row>
    <row r="163" spans="14:17">
      <c r="N163" s="47"/>
      <c r="O163" s="47"/>
      <c r="P163" s="47"/>
      <c r="Q163" s="47"/>
    </row>
    <row r="164" spans="14:17">
      <c r="N164" s="47"/>
      <c r="O164" s="47"/>
      <c r="P164" s="47"/>
      <c r="Q164" s="47"/>
    </row>
    <row r="165" spans="14:17">
      <c r="N165" s="47"/>
      <c r="O165" s="47"/>
      <c r="P165" s="47"/>
      <c r="Q165" s="47"/>
    </row>
    <row r="166" spans="14:17">
      <c r="N166" s="47"/>
      <c r="O166" s="47"/>
      <c r="P166" s="47"/>
      <c r="Q166" s="47"/>
    </row>
    <row r="167" spans="14:17">
      <c r="N167" s="47"/>
      <c r="O167" s="47"/>
      <c r="P167" s="47"/>
      <c r="Q167" s="47"/>
    </row>
    <row r="168" spans="14:17">
      <c r="N168" s="47"/>
      <c r="O168" s="47"/>
      <c r="P168" s="47"/>
      <c r="Q168" s="47"/>
    </row>
    <row r="169" spans="14:17">
      <c r="N169" s="47"/>
      <c r="O169" s="47"/>
      <c r="P169" s="47"/>
      <c r="Q169" s="47"/>
    </row>
    <row r="170" spans="14:17">
      <c r="N170" s="47"/>
      <c r="O170" s="47"/>
      <c r="P170" s="47"/>
      <c r="Q170" s="47"/>
    </row>
    <row r="171" spans="14:17">
      <c r="N171" s="47"/>
      <c r="O171" s="47"/>
      <c r="P171" s="47"/>
      <c r="Q171" s="47"/>
    </row>
    <row r="172" spans="14:17">
      <c r="N172" s="47"/>
      <c r="O172" s="47"/>
      <c r="P172" s="47"/>
      <c r="Q172" s="47"/>
    </row>
    <row r="173" spans="14:17">
      <c r="N173" s="47"/>
      <c r="O173" s="47"/>
      <c r="P173" s="47"/>
      <c r="Q173" s="47"/>
    </row>
    <row r="174" spans="14:17">
      <c r="N174" s="47"/>
      <c r="O174" s="47"/>
      <c r="P174" s="47"/>
      <c r="Q174" s="47"/>
    </row>
    <row r="175" spans="14:17">
      <c r="N175" s="47"/>
      <c r="O175" s="47"/>
      <c r="P175" s="47"/>
      <c r="Q175" s="47"/>
    </row>
    <row r="176" spans="14:17">
      <c r="N176" s="47"/>
      <c r="O176" s="47"/>
      <c r="P176" s="47"/>
      <c r="Q176" s="47"/>
    </row>
    <row r="177" spans="14:17">
      <c r="N177" s="47"/>
      <c r="O177" s="47"/>
      <c r="P177" s="47"/>
      <c r="Q177" s="47"/>
    </row>
    <row r="178" spans="14:17">
      <c r="N178" s="47"/>
      <c r="O178" s="47"/>
      <c r="P178" s="47"/>
      <c r="Q178" s="47"/>
    </row>
    <row r="179" spans="14:17">
      <c r="N179" s="47"/>
      <c r="O179" s="47"/>
      <c r="P179" s="47"/>
      <c r="Q179" s="47"/>
    </row>
    <row r="180" spans="14:17">
      <c r="N180" s="47"/>
      <c r="O180" s="47"/>
      <c r="P180" s="47"/>
      <c r="Q180" s="47"/>
    </row>
    <row r="181" spans="14:17">
      <c r="N181" s="47"/>
      <c r="O181" s="47"/>
      <c r="P181" s="47"/>
      <c r="Q181" s="47"/>
    </row>
    <row r="182" spans="14:17">
      <c r="N182" s="47"/>
      <c r="O182" s="47"/>
      <c r="P182" s="47"/>
      <c r="Q182" s="47"/>
    </row>
    <row r="183" spans="14:17">
      <c r="N183" s="47"/>
      <c r="O183" s="47"/>
      <c r="P183" s="47"/>
      <c r="Q183" s="47"/>
    </row>
    <row r="184" spans="14:17">
      <c r="N184" s="47"/>
      <c r="O184" s="47"/>
      <c r="P184" s="47"/>
      <c r="Q184" s="47"/>
    </row>
    <row r="185" spans="14:17">
      <c r="N185" s="47"/>
      <c r="O185" s="47"/>
      <c r="P185" s="47"/>
      <c r="Q185" s="47"/>
    </row>
    <row r="186" spans="14:17">
      <c r="N186" s="47"/>
      <c r="O186" s="47"/>
      <c r="P186" s="47"/>
      <c r="Q186" s="47"/>
    </row>
    <row r="187" spans="14:17">
      <c r="N187" s="47"/>
      <c r="O187" s="47"/>
      <c r="P187" s="47"/>
      <c r="Q187" s="47"/>
    </row>
    <row r="188" spans="14:17">
      <c r="N188" s="47"/>
      <c r="O188" s="47"/>
      <c r="P188" s="47"/>
      <c r="Q188" s="47"/>
    </row>
    <row r="189" spans="14:17">
      <c r="N189" s="47"/>
      <c r="O189" s="47"/>
      <c r="P189" s="47"/>
      <c r="Q189" s="47"/>
    </row>
    <row r="190" spans="14:17">
      <c r="N190" s="47"/>
      <c r="O190" s="47"/>
      <c r="P190" s="47"/>
      <c r="Q190" s="47"/>
    </row>
    <row r="191" spans="14:17">
      <c r="N191" s="47"/>
      <c r="O191" s="47"/>
      <c r="P191" s="47"/>
      <c r="Q191" s="47"/>
    </row>
    <row r="192" spans="14:17">
      <c r="N192" s="47"/>
      <c r="O192" s="47"/>
      <c r="P192" s="47"/>
      <c r="Q192" s="47"/>
    </row>
    <row r="193" spans="14:17">
      <c r="N193" s="47"/>
      <c r="O193" s="47"/>
      <c r="P193" s="47"/>
      <c r="Q193" s="47"/>
    </row>
  </sheetData>
  <phoneticPr fontId="14" type="noConversion"/>
  <conditionalFormatting sqref="L6">
    <cfRule type="cellIs" dxfId="2092" priority="171" operator="equal">
      <formula>"-"</formula>
    </cfRule>
  </conditionalFormatting>
  <conditionalFormatting sqref="K5:K6">
    <cfRule type="cellIs" dxfId="2091" priority="169" stopIfTrue="1" operator="equal">
      <formula>"-"</formula>
    </cfRule>
    <cfRule type="containsText" dxfId="2090" priority="170" stopIfTrue="1" operator="containsText" text="leer">
      <formula>NOT(ISERROR(SEARCH("leer",K5)))</formula>
    </cfRule>
  </conditionalFormatting>
  <conditionalFormatting sqref="K5:K6">
    <cfRule type="cellIs" dxfId="2089" priority="167" stopIfTrue="1" operator="equal">
      <formula>"-"</formula>
    </cfRule>
    <cfRule type="containsText" dxfId="2088" priority="168" stopIfTrue="1" operator="containsText" text="leer">
      <formula>NOT(ISERROR(SEARCH("leer",K5)))</formula>
    </cfRule>
  </conditionalFormatting>
  <conditionalFormatting sqref="I5:J6">
    <cfRule type="cellIs" dxfId="2087" priority="165" stopIfTrue="1" operator="equal">
      <formula>"-"</formula>
    </cfRule>
    <cfRule type="containsText" dxfId="2086" priority="166" stopIfTrue="1" operator="containsText" text="leer">
      <formula>NOT(ISERROR(SEARCH("leer",I5)))</formula>
    </cfRule>
  </conditionalFormatting>
  <conditionalFormatting sqref="I5:J6">
    <cfRule type="cellIs" dxfId="2085" priority="163" stopIfTrue="1" operator="equal">
      <formula>"-"</formula>
    </cfRule>
    <cfRule type="containsText" dxfId="2084" priority="164" stopIfTrue="1" operator="containsText" text="leer">
      <formula>NOT(ISERROR(SEARCH("leer",I5)))</formula>
    </cfRule>
  </conditionalFormatting>
  <conditionalFormatting sqref="I5:J6">
    <cfRule type="cellIs" dxfId="2083" priority="161" stopIfTrue="1" operator="equal">
      <formula>"-"</formula>
    </cfRule>
    <cfRule type="containsText" dxfId="2082" priority="162" stopIfTrue="1" operator="containsText" text="leer">
      <formula>NOT(ISERROR(SEARCH("leer",I5)))</formula>
    </cfRule>
  </conditionalFormatting>
  <conditionalFormatting sqref="I5:J6">
    <cfRule type="cellIs" dxfId="2081" priority="159" stopIfTrue="1" operator="equal">
      <formula>"-"</formula>
    </cfRule>
    <cfRule type="containsText" dxfId="2080" priority="160" stopIfTrue="1" operator="containsText" text="leer">
      <formula>NOT(ISERROR(SEARCH("leer",I5)))</formula>
    </cfRule>
  </conditionalFormatting>
  <conditionalFormatting sqref="I5:J6">
    <cfRule type="cellIs" dxfId="2079" priority="157" stopIfTrue="1" operator="equal">
      <formula>"-"</formula>
    </cfRule>
    <cfRule type="containsText" dxfId="2078" priority="158" stopIfTrue="1" operator="containsText" text="leer">
      <formula>NOT(ISERROR(SEARCH("leer",I5)))</formula>
    </cfRule>
  </conditionalFormatting>
  <conditionalFormatting sqref="I5:J6">
    <cfRule type="cellIs" dxfId="2077" priority="155" stopIfTrue="1" operator="equal">
      <formula>"-"</formula>
    </cfRule>
    <cfRule type="containsText" dxfId="2076" priority="156" stopIfTrue="1" operator="containsText" text="leer">
      <formula>NOT(ISERROR(SEARCH("leer",I5)))</formula>
    </cfRule>
  </conditionalFormatting>
  <conditionalFormatting sqref="I5:J6">
    <cfRule type="cellIs" dxfId="2075" priority="153" stopIfTrue="1" operator="equal">
      <formula>"-"</formula>
    </cfRule>
    <cfRule type="containsText" dxfId="2074" priority="154" stopIfTrue="1" operator="containsText" text="leer">
      <formula>NOT(ISERROR(SEARCH("leer",I5)))</formula>
    </cfRule>
  </conditionalFormatting>
  <conditionalFormatting sqref="G5:G6">
    <cfRule type="cellIs" dxfId="2073" priority="151" stopIfTrue="1" operator="equal">
      <formula>"-"</formula>
    </cfRule>
    <cfRule type="containsText" dxfId="2072" priority="152" stopIfTrue="1" operator="containsText" text="leer">
      <formula>NOT(ISERROR(SEARCH("leer",G5)))</formula>
    </cfRule>
  </conditionalFormatting>
  <conditionalFormatting sqref="G5:G6">
    <cfRule type="cellIs" dxfId="2071" priority="150" stopIfTrue="1" operator="equal">
      <formula>"-"</formula>
    </cfRule>
  </conditionalFormatting>
  <conditionalFormatting sqref="G5:G6">
    <cfRule type="cellIs" dxfId="2070" priority="148" stopIfTrue="1" operator="equal">
      <formula>"-"</formula>
    </cfRule>
    <cfRule type="containsText" dxfId="2069" priority="149" stopIfTrue="1" operator="containsText" text="leer">
      <formula>NOT(ISERROR(SEARCH("leer",G5)))</formula>
    </cfRule>
  </conditionalFormatting>
  <conditionalFormatting sqref="G5:G6">
    <cfRule type="cellIs" dxfId="2068" priority="147" stopIfTrue="1" operator="equal">
      <formula>"-"</formula>
    </cfRule>
  </conditionalFormatting>
  <conditionalFormatting sqref="G6">
    <cfRule type="cellIs" dxfId="2067" priority="146" operator="equal">
      <formula>"-"</formula>
    </cfRule>
  </conditionalFormatting>
  <conditionalFormatting sqref="G6">
    <cfRule type="cellIs" dxfId="2066" priority="144" stopIfTrue="1" operator="equal">
      <formula>"-"</formula>
    </cfRule>
    <cfRule type="containsText" dxfId="2065" priority="145" stopIfTrue="1" operator="containsText" text="leer">
      <formula>NOT(ISERROR(SEARCH("leer",G6)))</formula>
    </cfRule>
  </conditionalFormatting>
  <conditionalFormatting sqref="G6">
    <cfRule type="cellIs" dxfId="2064" priority="143" operator="equal">
      <formula>"-"</formula>
    </cfRule>
  </conditionalFormatting>
  <conditionalFormatting sqref="G6">
    <cfRule type="cellIs" dxfId="2063" priority="141" stopIfTrue="1" operator="equal">
      <formula>"-"</formula>
    </cfRule>
    <cfRule type="containsText" dxfId="2062" priority="142" stopIfTrue="1" operator="containsText" text="leer">
      <formula>NOT(ISERROR(SEARCH("leer",G6)))</formula>
    </cfRule>
  </conditionalFormatting>
  <conditionalFormatting sqref="H6">
    <cfRule type="cellIs" dxfId="2061" priority="139" stopIfTrue="1" operator="equal">
      <formula>"-"</formula>
    </cfRule>
    <cfRule type="containsText" dxfId="2060" priority="140" stopIfTrue="1" operator="containsText" text="leer">
      <formula>NOT(ISERROR(SEARCH("leer",H6)))</formula>
    </cfRule>
  </conditionalFormatting>
  <conditionalFormatting sqref="H6">
    <cfRule type="cellIs" dxfId="2059" priority="137" stopIfTrue="1" operator="equal">
      <formula>"-"</formula>
    </cfRule>
    <cfRule type="containsText" dxfId="2058" priority="138" stopIfTrue="1" operator="containsText" text="leer">
      <formula>NOT(ISERROR(SEARCH("leer",H6)))</formula>
    </cfRule>
  </conditionalFormatting>
  <conditionalFormatting sqref="H6">
    <cfRule type="cellIs" dxfId="2057" priority="135" stopIfTrue="1" operator="equal">
      <formula>"-"</formula>
    </cfRule>
    <cfRule type="containsText" dxfId="2056" priority="136" stopIfTrue="1" operator="containsText" text="leer">
      <formula>NOT(ISERROR(SEARCH("leer",H6)))</formula>
    </cfRule>
  </conditionalFormatting>
  <conditionalFormatting sqref="H6">
    <cfRule type="cellIs" dxfId="2055" priority="133" stopIfTrue="1" operator="equal">
      <formula>"-"</formula>
    </cfRule>
    <cfRule type="containsText" dxfId="2054" priority="134" stopIfTrue="1" operator="containsText" text="leer">
      <formula>NOT(ISERROR(SEARCH("leer",H6)))</formula>
    </cfRule>
  </conditionalFormatting>
  <conditionalFormatting sqref="H6">
    <cfRule type="cellIs" dxfId="2053" priority="131" stopIfTrue="1" operator="equal">
      <formula>"-"</formula>
    </cfRule>
    <cfRule type="containsText" dxfId="2052" priority="132" stopIfTrue="1" operator="containsText" text="leer">
      <formula>NOT(ISERROR(SEARCH("leer",H6)))</formula>
    </cfRule>
  </conditionalFormatting>
  <conditionalFormatting sqref="H6">
    <cfRule type="cellIs" dxfId="2051" priority="129" stopIfTrue="1" operator="equal">
      <formula>"-"</formula>
    </cfRule>
    <cfRule type="containsText" dxfId="2050" priority="130" stopIfTrue="1" operator="containsText" text="leer">
      <formula>NOT(ISERROR(SEARCH("leer",H6)))</formula>
    </cfRule>
  </conditionalFormatting>
  <conditionalFormatting sqref="H6">
    <cfRule type="cellIs" dxfId="2049" priority="127" stopIfTrue="1" operator="equal">
      <formula>"-"</formula>
    </cfRule>
    <cfRule type="containsText" dxfId="2048" priority="128" stopIfTrue="1" operator="containsText" text="leer">
      <formula>NOT(ISERROR(SEARCH("leer",H6)))</formula>
    </cfRule>
  </conditionalFormatting>
  <conditionalFormatting sqref="H6">
    <cfRule type="cellIs" dxfId="2047" priority="125" stopIfTrue="1" operator="equal">
      <formula>"-"</formula>
    </cfRule>
    <cfRule type="containsText" dxfId="2046" priority="126" stopIfTrue="1" operator="containsText" text="leer">
      <formula>NOT(ISERROR(SEARCH("leer",H6)))</formula>
    </cfRule>
  </conditionalFormatting>
  <conditionalFormatting sqref="H6">
    <cfRule type="cellIs" dxfId="2045" priority="123" stopIfTrue="1" operator="equal">
      <formula>"-"</formula>
    </cfRule>
    <cfRule type="containsText" dxfId="2044" priority="124" stopIfTrue="1" operator="containsText" text="leer">
      <formula>NOT(ISERROR(SEARCH("leer",H6)))</formula>
    </cfRule>
  </conditionalFormatting>
  <conditionalFormatting sqref="H6">
    <cfRule type="cellIs" dxfId="2043" priority="121" stopIfTrue="1" operator="equal">
      <formula>"-"</formula>
    </cfRule>
    <cfRule type="containsText" dxfId="2042" priority="122" stopIfTrue="1" operator="containsText" text="leer">
      <formula>NOT(ISERROR(SEARCH("leer",H6)))</formula>
    </cfRule>
  </conditionalFormatting>
  <conditionalFormatting sqref="H6">
    <cfRule type="cellIs" dxfId="2041" priority="119" stopIfTrue="1" operator="equal">
      <formula>"-"</formula>
    </cfRule>
    <cfRule type="containsText" dxfId="2040" priority="120" stopIfTrue="1" operator="containsText" text="leer">
      <formula>NOT(ISERROR(SEARCH("leer",H6)))</formula>
    </cfRule>
  </conditionalFormatting>
  <conditionalFormatting sqref="H6">
    <cfRule type="cellIs" dxfId="2039" priority="117" stopIfTrue="1" operator="equal">
      <formula>"-"</formula>
    </cfRule>
    <cfRule type="containsText" dxfId="2038" priority="118" stopIfTrue="1" operator="containsText" text="leer">
      <formula>NOT(ISERROR(SEARCH("leer",H6)))</formula>
    </cfRule>
  </conditionalFormatting>
  <conditionalFormatting sqref="H6">
    <cfRule type="cellIs" dxfId="2037" priority="115" stopIfTrue="1" operator="equal">
      <formula>"-"</formula>
    </cfRule>
    <cfRule type="containsText" dxfId="2036" priority="116" stopIfTrue="1" operator="containsText" text="leer">
      <formula>NOT(ISERROR(SEARCH("leer",H6)))</formula>
    </cfRule>
  </conditionalFormatting>
  <conditionalFormatting sqref="H6">
    <cfRule type="cellIs" dxfId="2035" priority="113" stopIfTrue="1" operator="equal">
      <formula>"-"</formula>
    </cfRule>
    <cfRule type="containsText" dxfId="2034" priority="114" stopIfTrue="1" operator="containsText" text="leer">
      <formula>NOT(ISERROR(SEARCH("leer",H6)))</formula>
    </cfRule>
  </conditionalFormatting>
  <conditionalFormatting sqref="F6">
    <cfRule type="cellIs" dxfId="2033" priority="111" stopIfTrue="1" operator="equal">
      <formula>"-"</formula>
    </cfRule>
    <cfRule type="containsText" dxfId="2032" priority="112" stopIfTrue="1" operator="containsText" text="leer">
      <formula>NOT(ISERROR(SEARCH("leer",F6)))</formula>
    </cfRule>
  </conditionalFormatting>
  <conditionalFormatting sqref="F6">
    <cfRule type="cellIs" dxfId="2031" priority="109" stopIfTrue="1" operator="equal">
      <formula>"-"</formula>
    </cfRule>
    <cfRule type="containsText" dxfId="2030" priority="110" stopIfTrue="1" operator="containsText" text="leer">
      <formula>NOT(ISERROR(SEARCH("leer",F6)))</formula>
    </cfRule>
  </conditionalFormatting>
  <conditionalFormatting sqref="F6">
    <cfRule type="cellIs" dxfId="2029" priority="107" stopIfTrue="1" operator="equal">
      <formula>"-"</formula>
    </cfRule>
    <cfRule type="containsText" dxfId="2028" priority="108" stopIfTrue="1" operator="containsText" text="leer">
      <formula>NOT(ISERROR(SEARCH("leer",F6)))</formula>
    </cfRule>
  </conditionalFormatting>
  <conditionalFormatting sqref="F6">
    <cfRule type="cellIs" dxfId="2027" priority="105" stopIfTrue="1" operator="equal">
      <formula>"-"</formula>
    </cfRule>
    <cfRule type="containsText" dxfId="2026" priority="106" stopIfTrue="1" operator="containsText" text="leer">
      <formula>NOT(ISERROR(SEARCH("leer",F6)))</formula>
    </cfRule>
  </conditionalFormatting>
  <conditionalFormatting sqref="F6">
    <cfRule type="cellIs" dxfId="2025" priority="103" stopIfTrue="1" operator="equal">
      <formula>"-"</formula>
    </cfRule>
    <cfRule type="containsText" dxfId="2024" priority="104" stopIfTrue="1" operator="containsText" text="leer">
      <formula>NOT(ISERROR(SEARCH("leer",F6)))</formula>
    </cfRule>
  </conditionalFormatting>
  <conditionalFormatting sqref="F6">
    <cfRule type="cellIs" dxfId="2023" priority="101" stopIfTrue="1" operator="equal">
      <formula>"-"</formula>
    </cfRule>
    <cfRule type="containsText" dxfId="2022" priority="102" stopIfTrue="1" operator="containsText" text="leer">
      <formula>NOT(ISERROR(SEARCH("leer",F6)))</formula>
    </cfRule>
  </conditionalFormatting>
  <conditionalFormatting sqref="F6">
    <cfRule type="cellIs" dxfId="2021" priority="99" stopIfTrue="1" operator="equal">
      <formula>"-"</formula>
    </cfRule>
    <cfRule type="containsText" dxfId="2020" priority="100" stopIfTrue="1" operator="containsText" text="leer">
      <formula>NOT(ISERROR(SEARCH("leer",F6)))</formula>
    </cfRule>
  </conditionalFormatting>
  <conditionalFormatting sqref="F6">
    <cfRule type="cellIs" dxfId="2019" priority="97" stopIfTrue="1" operator="equal">
      <formula>"-"</formula>
    </cfRule>
    <cfRule type="containsText" dxfId="2018" priority="98" stopIfTrue="1" operator="containsText" text="leer">
      <formula>NOT(ISERROR(SEARCH("leer",F6)))</formula>
    </cfRule>
  </conditionalFormatting>
  <conditionalFormatting sqref="F6">
    <cfRule type="cellIs" dxfId="2017" priority="95" stopIfTrue="1" operator="equal">
      <formula>"-"</formula>
    </cfRule>
    <cfRule type="containsText" dxfId="2016" priority="96" stopIfTrue="1" operator="containsText" text="leer">
      <formula>NOT(ISERROR(SEARCH("leer",F6)))</formula>
    </cfRule>
  </conditionalFormatting>
  <conditionalFormatting sqref="F6">
    <cfRule type="cellIs" dxfId="2015" priority="93" stopIfTrue="1" operator="equal">
      <formula>"-"</formula>
    </cfRule>
    <cfRule type="containsText" dxfId="2014" priority="94" stopIfTrue="1" operator="containsText" text="leer">
      <formula>NOT(ISERROR(SEARCH("leer",F6)))</formula>
    </cfRule>
  </conditionalFormatting>
  <conditionalFormatting sqref="F6">
    <cfRule type="cellIs" dxfId="2013" priority="91" stopIfTrue="1" operator="equal">
      <formula>"-"</formula>
    </cfRule>
    <cfRule type="containsText" dxfId="2012" priority="92" stopIfTrue="1" operator="containsText" text="leer">
      <formula>NOT(ISERROR(SEARCH("leer",F6)))</formula>
    </cfRule>
  </conditionalFormatting>
  <conditionalFormatting sqref="F6">
    <cfRule type="cellIs" dxfId="2011" priority="89" stopIfTrue="1" operator="equal">
      <formula>"-"</formula>
    </cfRule>
    <cfRule type="containsText" dxfId="2010" priority="90" stopIfTrue="1" operator="containsText" text="leer">
      <formula>NOT(ISERROR(SEARCH("leer",F6)))</formula>
    </cfRule>
  </conditionalFormatting>
  <conditionalFormatting sqref="F6">
    <cfRule type="cellIs" dxfId="2009" priority="87" stopIfTrue="1" operator="equal">
      <formula>"-"</formula>
    </cfRule>
    <cfRule type="containsText" dxfId="2008" priority="88" stopIfTrue="1" operator="containsText" text="leer">
      <formula>NOT(ISERROR(SEARCH("leer",F6)))</formula>
    </cfRule>
  </conditionalFormatting>
  <conditionalFormatting sqref="F6">
    <cfRule type="cellIs" dxfId="2007" priority="85" stopIfTrue="1" operator="equal">
      <formula>"-"</formula>
    </cfRule>
    <cfRule type="containsText" dxfId="2006" priority="86" stopIfTrue="1" operator="containsText" text="leer">
      <formula>NOT(ISERROR(SEARCH("leer",F6)))</formula>
    </cfRule>
  </conditionalFormatting>
  <conditionalFormatting sqref="H5">
    <cfRule type="cellIs" dxfId="2005" priority="83" stopIfTrue="1" operator="equal">
      <formula>"-"</formula>
    </cfRule>
    <cfRule type="containsText" dxfId="2004" priority="84" stopIfTrue="1" operator="containsText" text="leer">
      <formula>NOT(ISERROR(SEARCH("leer",H5)))</formula>
    </cfRule>
  </conditionalFormatting>
  <conditionalFormatting sqref="H5">
    <cfRule type="cellIs" dxfId="2003" priority="81" stopIfTrue="1" operator="equal">
      <formula>"-"</formula>
    </cfRule>
    <cfRule type="containsText" dxfId="2002" priority="82" stopIfTrue="1" operator="containsText" text="leer">
      <formula>NOT(ISERROR(SEARCH("leer",H5)))</formula>
    </cfRule>
  </conditionalFormatting>
  <conditionalFormatting sqref="H5">
    <cfRule type="cellIs" dxfId="2001" priority="79" stopIfTrue="1" operator="equal">
      <formula>"-"</formula>
    </cfRule>
    <cfRule type="containsText" dxfId="2000" priority="80" stopIfTrue="1" operator="containsText" text="leer">
      <formula>NOT(ISERROR(SEARCH("leer",H5)))</formula>
    </cfRule>
  </conditionalFormatting>
  <conditionalFormatting sqref="H5">
    <cfRule type="cellIs" dxfId="1999" priority="77" stopIfTrue="1" operator="equal">
      <formula>"-"</formula>
    </cfRule>
    <cfRule type="containsText" dxfId="1998" priority="78" stopIfTrue="1" operator="containsText" text="leer">
      <formula>NOT(ISERROR(SEARCH("leer",H5)))</formula>
    </cfRule>
  </conditionalFormatting>
  <conditionalFormatting sqref="H5">
    <cfRule type="cellIs" dxfId="1997" priority="75" stopIfTrue="1" operator="equal">
      <formula>"-"</formula>
    </cfRule>
    <cfRule type="containsText" dxfId="1996" priority="76" stopIfTrue="1" operator="containsText" text="leer">
      <formula>NOT(ISERROR(SEARCH("leer",H5)))</formula>
    </cfRule>
  </conditionalFormatting>
  <conditionalFormatting sqref="H5">
    <cfRule type="cellIs" dxfId="1995" priority="73" stopIfTrue="1" operator="equal">
      <formula>"-"</formula>
    </cfRule>
    <cfRule type="containsText" dxfId="1994" priority="74" stopIfTrue="1" operator="containsText" text="leer">
      <formula>NOT(ISERROR(SEARCH("leer",H5)))</formula>
    </cfRule>
  </conditionalFormatting>
  <conditionalFormatting sqref="H5">
    <cfRule type="cellIs" dxfId="1993" priority="71" stopIfTrue="1" operator="equal">
      <formula>"-"</formula>
    </cfRule>
    <cfRule type="containsText" dxfId="1992" priority="72" stopIfTrue="1" operator="containsText" text="leer">
      <formula>NOT(ISERROR(SEARCH("leer",H5)))</formula>
    </cfRule>
  </conditionalFormatting>
  <conditionalFormatting sqref="H5">
    <cfRule type="cellIs" dxfId="1991" priority="69" stopIfTrue="1" operator="equal">
      <formula>"-"</formula>
    </cfRule>
    <cfRule type="containsText" dxfId="1990" priority="70" stopIfTrue="1" operator="containsText" text="leer">
      <formula>NOT(ISERROR(SEARCH("leer",H5)))</formula>
    </cfRule>
  </conditionalFormatting>
  <conditionalFormatting sqref="H5">
    <cfRule type="cellIs" dxfId="1989" priority="67" stopIfTrue="1" operator="equal">
      <formula>"-"</formula>
    </cfRule>
    <cfRule type="containsText" dxfId="1988" priority="68" stopIfTrue="1" operator="containsText" text="leer">
      <formula>NOT(ISERROR(SEARCH("leer",H5)))</formula>
    </cfRule>
  </conditionalFormatting>
  <conditionalFormatting sqref="H5">
    <cfRule type="cellIs" dxfId="1987" priority="65" stopIfTrue="1" operator="equal">
      <formula>"-"</formula>
    </cfRule>
    <cfRule type="containsText" dxfId="1986" priority="66" stopIfTrue="1" operator="containsText" text="leer">
      <formula>NOT(ISERROR(SEARCH("leer",H5)))</formula>
    </cfRule>
  </conditionalFormatting>
  <conditionalFormatting sqref="H5">
    <cfRule type="cellIs" dxfId="1985" priority="63" stopIfTrue="1" operator="equal">
      <formula>"-"</formula>
    </cfRule>
    <cfRule type="containsText" dxfId="1984" priority="64" stopIfTrue="1" operator="containsText" text="leer">
      <formula>NOT(ISERROR(SEARCH("leer",H5)))</formula>
    </cfRule>
  </conditionalFormatting>
  <conditionalFormatting sqref="H5">
    <cfRule type="cellIs" dxfId="1983" priority="61" stopIfTrue="1" operator="equal">
      <formula>"-"</formula>
    </cfRule>
    <cfRule type="containsText" dxfId="1982" priority="62" stopIfTrue="1" operator="containsText" text="leer">
      <formula>NOT(ISERROR(SEARCH("leer",H5)))</formula>
    </cfRule>
  </conditionalFormatting>
  <conditionalFormatting sqref="H5">
    <cfRule type="cellIs" dxfId="1981" priority="59" stopIfTrue="1" operator="equal">
      <formula>"-"</formula>
    </cfRule>
    <cfRule type="containsText" dxfId="1980" priority="60" stopIfTrue="1" operator="containsText" text="leer">
      <formula>NOT(ISERROR(SEARCH("leer",H5)))</formula>
    </cfRule>
  </conditionalFormatting>
  <conditionalFormatting sqref="H5">
    <cfRule type="cellIs" dxfId="1979" priority="57" stopIfTrue="1" operator="equal">
      <formula>"-"</formula>
    </cfRule>
    <cfRule type="containsText" dxfId="1978" priority="58" stopIfTrue="1" operator="containsText" text="leer">
      <formula>NOT(ISERROR(SEARCH("leer",H5)))</formula>
    </cfRule>
  </conditionalFormatting>
  <conditionalFormatting sqref="H6">
    <cfRule type="cellIs" dxfId="1977" priority="55" stopIfTrue="1" operator="equal">
      <formula>"-"</formula>
    </cfRule>
    <cfRule type="containsText" dxfId="1976" priority="56" stopIfTrue="1" operator="containsText" text="leer">
      <formula>NOT(ISERROR(SEARCH("leer",H6)))</formula>
    </cfRule>
  </conditionalFormatting>
  <conditionalFormatting sqref="H6">
    <cfRule type="cellIs" dxfId="1975" priority="53" stopIfTrue="1" operator="equal">
      <formula>"-"</formula>
    </cfRule>
    <cfRule type="containsText" dxfId="1974" priority="54" stopIfTrue="1" operator="containsText" text="leer">
      <formula>NOT(ISERROR(SEARCH("leer",H6)))</formula>
    </cfRule>
  </conditionalFormatting>
  <conditionalFormatting sqref="H6">
    <cfRule type="cellIs" dxfId="1973" priority="51" stopIfTrue="1" operator="equal">
      <formula>"-"</formula>
    </cfRule>
    <cfRule type="containsText" dxfId="1972" priority="52" stopIfTrue="1" operator="containsText" text="leer">
      <formula>NOT(ISERROR(SEARCH("leer",H6)))</formula>
    </cfRule>
  </conditionalFormatting>
  <conditionalFormatting sqref="H6">
    <cfRule type="cellIs" dxfId="1971" priority="49" stopIfTrue="1" operator="equal">
      <formula>"-"</formula>
    </cfRule>
    <cfRule type="containsText" dxfId="1970" priority="50" stopIfTrue="1" operator="containsText" text="leer">
      <formula>NOT(ISERROR(SEARCH("leer",H6)))</formula>
    </cfRule>
  </conditionalFormatting>
  <conditionalFormatting sqref="H6">
    <cfRule type="cellIs" dxfId="1969" priority="47" stopIfTrue="1" operator="equal">
      <formula>"-"</formula>
    </cfRule>
    <cfRule type="containsText" dxfId="1968" priority="48" stopIfTrue="1" operator="containsText" text="leer">
      <formula>NOT(ISERROR(SEARCH("leer",H6)))</formula>
    </cfRule>
  </conditionalFormatting>
  <conditionalFormatting sqref="H6">
    <cfRule type="cellIs" dxfId="1967" priority="45" stopIfTrue="1" operator="equal">
      <formula>"-"</formula>
    </cfRule>
    <cfRule type="containsText" dxfId="1966" priority="46" stopIfTrue="1" operator="containsText" text="leer">
      <formula>NOT(ISERROR(SEARCH("leer",H6)))</formula>
    </cfRule>
  </conditionalFormatting>
  <conditionalFormatting sqref="H6">
    <cfRule type="cellIs" dxfId="1965" priority="43" stopIfTrue="1" operator="equal">
      <formula>"-"</formula>
    </cfRule>
    <cfRule type="containsText" dxfId="1964" priority="44" stopIfTrue="1" operator="containsText" text="leer">
      <formula>NOT(ISERROR(SEARCH("leer",H6)))</formula>
    </cfRule>
  </conditionalFormatting>
  <conditionalFormatting sqref="H6">
    <cfRule type="cellIs" dxfId="1963" priority="41" stopIfTrue="1" operator="equal">
      <formula>"-"</formula>
    </cfRule>
    <cfRule type="containsText" dxfId="1962" priority="42" stopIfTrue="1" operator="containsText" text="leer">
      <formula>NOT(ISERROR(SEARCH("leer",H6)))</formula>
    </cfRule>
  </conditionalFormatting>
  <conditionalFormatting sqref="H6">
    <cfRule type="cellIs" dxfId="1961" priority="39" stopIfTrue="1" operator="equal">
      <formula>"-"</formula>
    </cfRule>
    <cfRule type="containsText" dxfId="1960" priority="40" stopIfTrue="1" operator="containsText" text="leer">
      <formula>NOT(ISERROR(SEARCH("leer",H6)))</formula>
    </cfRule>
  </conditionalFormatting>
  <conditionalFormatting sqref="H6">
    <cfRule type="cellIs" dxfId="1959" priority="37" stopIfTrue="1" operator="equal">
      <formula>"-"</formula>
    </cfRule>
    <cfRule type="containsText" dxfId="1958" priority="38" stopIfTrue="1" operator="containsText" text="leer">
      <formula>NOT(ISERROR(SEARCH("leer",H6)))</formula>
    </cfRule>
  </conditionalFormatting>
  <conditionalFormatting sqref="H6">
    <cfRule type="cellIs" dxfId="1957" priority="35" stopIfTrue="1" operator="equal">
      <formula>"-"</formula>
    </cfRule>
    <cfRule type="containsText" dxfId="1956" priority="36" stopIfTrue="1" operator="containsText" text="leer">
      <formula>NOT(ISERROR(SEARCH("leer",H6)))</formula>
    </cfRule>
  </conditionalFormatting>
  <conditionalFormatting sqref="H6">
    <cfRule type="cellIs" dxfId="1955" priority="33" stopIfTrue="1" operator="equal">
      <formula>"-"</formula>
    </cfRule>
    <cfRule type="containsText" dxfId="1954" priority="34" stopIfTrue="1" operator="containsText" text="leer">
      <formula>NOT(ISERROR(SEARCH("leer",H6)))</formula>
    </cfRule>
  </conditionalFormatting>
  <conditionalFormatting sqref="H6">
    <cfRule type="cellIs" dxfId="1953" priority="31" stopIfTrue="1" operator="equal">
      <formula>"-"</formula>
    </cfRule>
    <cfRule type="containsText" dxfId="1952" priority="32" stopIfTrue="1" operator="containsText" text="leer">
      <formula>NOT(ISERROR(SEARCH("leer",H6)))</formula>
    </cfRule>
  </conditionalFormatting>
  <conditionalFormatting sqref="H6">
    <cfRule type="cellIs" dxfId="1951" priority="29" stopIfTrue="1" operator="equal">
      <formula>"-"</formula>
    </cfRule>
    <cfRule type="containsText" dxfId="1950" priority="30" stopIfTrue="1" operator="containsText" text="leer">
      <formula>NOT(ISERROR(SEARCH("leer",H6)))</formula>
    </cfRule>
  </conditionalFormatting>
  <conditionalFormatting sqref="J6">
    <cfRule type="cellIs" dxfId="1949" priority="27" stopIfTrue="1" operator="equal">
      <formula>"-"</formula>
    </cfRule>
    <cfRule type="containsText" dxfId="1948" priority="28" stopIfTrue="1" operator="containsText" text="leer">
      <formula>NOT(ISERROR(SEARCH("leer",J6)))</formula>
    </cfRule>
  </conditionalFormatting>
  <conditionalFormatting sqref="J6">
    <cfRule type="cellIs" dxfId="1947" priority="25" stopIfTrue="1" operator="equal">
      <formula>"-"</formula>
    </cfRule>
    <cfRule type="containsText" dxfId="1946" priority="26" stopIfTrue="1" operator="containsText" text="leer">
      <formula>NOT(ISERROR(SEARCH("leer",J6)))</formula>
    </cfRule>
  </conditionalFormatting>
  <conditionalFormatting sqref="J6">
    <cfRule type="cellIs" dxfId="1945" priority="23" stopIfTrue="1" operator="equal">
      <formula>"-"</formula>
    </cfRule>
    <cfRule type="containsText" dxfId="1944" priority="24" stopIfTrue="1" operator="containsText" text="leer">
      <formula>NOT(ISERROR(SEARCH("leer",J6)))</formula>
    </cfRule>
  </conditionalFormatting>
  <conditionalFormatting sqref="J6">
    <cfRule type="cellIs" dxfId="1943" priority="21" stopIfTrue="1" operator="equal">
      <formula>"-"</formula>
    </cfRule>
    <cfRule type="containsText" dxfId="1942" priority="22" stopIfTrue="1" operator="containsText" text="leer">
      <formula>NOT(ISERROR(SEARCH("leer",J6)))</formula>
    </cfRule>
  </conditionalFormatting>
  <conditionalFormatting sqref="J6">
    <cfRule type="cellIs" dxfId="1941" priority="19" stopIfTrue="1" operator="equal">
      <formula>"-"</formula>
    </cfRule>
    <cfRule type="containsText" dxfId="1940" priority="20" stopIfTrue="1" operator="containsText" text="leer">
      <formula>NOT(ISERROR(SEARCH("leer",J6)))</formula>
    </cfRule>
  </conditionalFormatting>
  <conditionalFormatting sqref="J6">
    <cfRule type="cellIs" dxfId="1939" priority="17" stopIfTrue="1" operator="equal">
      <formula>"-"</formula>
    </cfRule>
    <cfRule type="containsText" dxfId="1938" priority="18" stopIfTrue="1" operator="containsText" text="leer">
      <formula>NOT(ISERROR(SEARCH("leer",J6)))</formula>
    </cfRule>
  </conditionalFormatting>
  <conditionalFormatting sqref="J6">
    <cfRule type="cellIs" dxfId="1937" priority="15" stopIfTrue="1" operator="equal">
      <formula>"-"</formula>
    </cfRule>
    <cfRule type="containsText" dxfId="1936" priority="16" stopIfTrue="1" operator="containsText" text="leer">
      <formula>NOT(ISERROR(SEARCH("leer",J6)))</formula>
    </cfRule>
  </conditionalFormatting>
  <conditionalFormatting sqref="J6">
    <cfRule type="cellIs" dxfId="1935" priority="13" stopIfTrue="1" operator="equal">
      <formula>"-"</formula>
    </cfRule>
    <cfRule type="containsText" dxfId="1934" priority="14" stopIfTrue="1" operator="containsText" text="leer">
      <formula>NOT(ISERROR(SEARCH("leer",J6)))</formula>
    </cfRule>
  </conditionalFormatting>
  <conditionalFormatting sqref="J6">
    <cfRule type="cellIs" dxfId="1933" priority="11" stopIfTrue="1" operator="equal">
      <formula>"-"</formula>
    </cfRule>
    <cfRule type="containsText" dxfId="1932" priority="12" stopIfTrue="1" operator="containsText" text="leer">
      <formula>NOT(ISERROR(SEARCH("leer",J6)))</formula>
    </cfRule>
  </conditionalFormatting>
  <conditionalFormatting sqref="J6">
    <cfRule type="cellIs" dxfId="1931" priority="9" stopIfTrue="1" operator="equal">
      <formula>"-"</formula>
    </cfRule>
    <cfRule type="containsText" dxfId="1930" priority="10" stopIfTrue="1" operator="containsText" text="leer">
      <formula>NOT(ISERROR(SEARCH("leer",J6)))</formula>
    </cfRule>
  </conditionalFormatting>
  <conditionalFormatting sqref="J6">
    <cfRule type="cellIs" dxfId="1929" priority="7" stopIfTrue="1" operator="equal">
      <formula>"-"</formula>
    </cfRule>
    <cfRule type="containsText" dxfId="1928" priority="8" stopIfTrue="1" operator="containsText" text="leer">
      <formula>NOT(ISERROR(SEARCH("leer",J6)))</formula>
    </cfRule>
  </conditionalFormatting>
  <conditionalFormatting sqref="J6">
    <cfRule type="cellIs" dxfId="1927" priority="5" stopIfTrue="1" operator="equal">
      <formula>"-"</formula>
    </cfRule>
    <cfRule type="containsText" dxfId="1926" priority="6" stopIfTrue="1" operator="containsText" text="leer">
      <formula>NOT(ISERROR(SEARCH("leer",J6)))</formula>
    </cfRule>
  </conditionalFormatting>
  <conditionalFormatting sqref="J6">
    <cfRule type="cellIs" dxfId="1925" priority="3" stopIfTrue="1" operator="equal">
      <formula>"-"</formula>
    </cfRule>
    <cfRule type="containsText" dxfId="1924" priority="4" stopIfTrue="1" operator="containsText" text="leer">
      <formula>NOT(ISERROR(SEARCH("leer",J6)))</formula>
    </cfRule>
  </conditionalFormatting>
  <conditionalFormatting sqref="J6">
    <cfRule type="cellIs" dxfId="1923" priority="1" stopIfTrue="1" operator="equal">
      <formula>"-"</formula>
    </cfRule>
    <cfRule type="containsText" dxfId="1922" priority="2" stopIfTrue="1" operator="containsText" text="leer">
      <formula>NOT(ISERROR(SEARCH("leer",J6)))</formula>
    </cfRule>
  </conditionalFormatting>
  <hyperlinks>
    <hyperlink ref="A1" location="'Indice'!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193"/>
  <sheetViews>
    <sheetView showRuler="0" workbookViewId="0">
      <selection activeCell="E5" sqref="E5"/>
    </sheetView>
  </sheetViews>
  <sheetFormatPr baseColWidth="10" defaultColWidth="10.7109375" defaultRowHeight="12.75"/>
  <cols>
    <col min="1" max="1" width="7.85546875" style="68" customWidth="1"/>
    <col min="2" max="2" width="36.7109375" style="47" bestFit="1" customWidth="1"/>
    <col min="3" max="3" width="8.140625" style="63" customWidth="1"/>
    <col min="4" max="4" width="12.28515625" style="8" customWidth="1"/>
    <col min="5" max="6" width="11.42578125" style="8" customWidth="1"/>
    <col min="7" max="14" width="11.42578125" style="63" customWidth="1"/>
    <col min="15" max="16384" width="10.7109375" style="47"/>
  </cols>
  <sheetData>
    <row r="1" spans="1:15" s="5" customFormat="1">
      <c r="A1" s="97" t="s">
        <v>1619</v>
      </c>
    </row>
    <row r="2" spans="1:15" s="5" customFormat="1">
      <c r="A2" s="97"/>
    </row>
    <row r="3" spans="1:15" s="65" customFormat="1">
      <c r="A3" s="133" t="s">
        <v>1620</v>
      </c>
      <c r="C3" s="5" t="s">
        <v>1621</v>
      </c>
      <c r="D3" s="5" t="s">
        <v>1622</v>
      </c>
      <c r="E3" s="64">
        <v>2013</v>
      </c>
      <c r="F3" s="64">
        <v>2012</v>
      </c>
      <c r="G3" s="64">
        <v>2011</v>
      </c>
      <c r="H3" s="64">
        <v>2010</v>
      </c>
      <c r="I3" s="64">
        <v>2009</v>
      </c>
      <c r="J3" s="64">
        <v>2008</v>
      </c>
      <c r="K3" s="64">
        <v>2007</v>
      </c>
      <c r="L3" s="64">
        <v>2006</v>
      </c>
      <c r="M3" s="64">
        <v>2005</v>
      </c>
      <c r="N3" s="64">
        <v>2004</v>
      </c>
    </row>
    <row r="4" spans="1:15">
      <c r="B4"/>
      <c r="J4" s="88"/>
      <c r="K4" s="89"/>
      <c r="L4" s="89"/>
      <c r="M4" s="89"/>
      <c r="N4" s="89"/>
    </row>
    <row r="5" spans="1:15">
      <c r="A5" s="161" t="s">
        <v>1623</v>
      </c>
      <c r="B5" s="161" t="s">
        <v>1624</v>
      </c>
      <c r="C5" s="160">
        <v>1</v>
      </c>
      <c r="D5" s="8" t="s">
        <v>1625</v>
      </c>
      <c r="E5" s="8">
        <v>51.5</v>
      </c>
      <c r="F5" s="202">
        <v>51.6</v>
      </c>
      <c r="G5" s="71">
        <v>52.3</v>
      </c>
      <c r="H5" s="71">
        <v>52.1</v>
      </c>
      <c r="I5" s="160">
        <v>51.5</v>
      </c>
      <c r="J5" s="160">
        <v>51.5</v>
      </c>
      <c r="K5" s="160">
        <v>51.1</v>
      </c>
      <c r="L5" s="160">
        <v>51.3</v>
      </c>
      <c r="M5" s="160">
        <v>51.4</v>
      </c>
      <c r="N5" s="160">
        <v>51.7</v>
      </c>
      <c r="O5" s="30"/>
    </row>
    <row r="6" spans="1:15">
      <c r="A6" s="161" t="s">
        <v>1626</v>
      </c>
      <c r="B6" s="161" t="s">
        <v>1627</v>
      </c>
      <c r="C6" s="160">
        <v>1</v>
      </c>
      <c r="D6" s="8" t="s">
        <v>1628</v>
      </c>
      <c r="E6" s="8">
        <v>48.5</v>
      </c>
      <c r="F6" s="202">
        <v>48.4</v>
      </c>
      <c r="G6" s="71">
        <v>47.7</v>
      </c>
      <c r="H6" s="71">
        <v>47.9</v>
      </c>
      <c r="I6" s="160">
        <v>48.5</v>
      </c>
      <c r="J6" s="160">
        <v>48.5</v>
      </c>
      <c r="K6" s="160">
        <v>48.9</v>
      </c>
      <c r="L6" s="160">
        <v>48.7</v>
      </c>
      <c r="M6" s="160">
        <v>48.6</v>
      </c>
      <c r="N6" s="160">
        <v>48.3</v>
      </c>
      <c r="O6" s="30"/>
    </row>
    <row r="7" spans="1:15">
      <c r="A7" s="161" t="s">
        <v>1629</v>
      </c>
      <c r="B7" s="161" t="s">
        <v>1630</v>
      </c>
      <c r="C7" s="160">
        <v>1</v>
      </c>
      <c r="D7" s="8" t="s">
        <v>1631</v>
      </c>
      <c r="E7" s="8">
        <v>59.9</v>
      </c>
      <c r="F7" s="202">
        <v>60.1</v>
      </c>
      <c r="G7" s="71">
        <v>60.8</v>
      </c>
      <c r="H7" s="71">
        <v>61.2</v>
      </c>
      <c r="I7" s="160">
        <v>61.7</v>
      </c>
      <c r="J7" s="160">
        <v>62.2</v>
      </c>
      <c r="K7" s="160">
        <v>62.6</v>
      </c>
      <c r="L7" s="160">
        <v>62.9</v>
      </c>
      <c r="M7" s="160">
        <v>63.1</v>
      </c>
      <c r="N7" s="160">
        <v>63.3</v>
      </c>
      <c r="O7" s="30"/>
    </row>
    <row r="8" spans="1:15">
      <c r="A8" s="161" t="s">
        <v>1632</v>
      </c>
      <c r="B8" s="161" t="s">
        <v>1633</v>
      </c>
      <c r="C8" s="160">
        <v>1</v>
      </c>
      <c r="D8" s="8" t="s">
        <v>1634</v>
      </c>
      <c r="E8" s="8">
        <v>40.1</v>
      </c>
      <c r="F8" s="202">
        <v>39.9</v>
      </c>
      <c r="G8" s="71">
        <v>39.200000000000003</v>
      </c>
      <c r="H8" s="71">
        <v>38.799999999999997</v>
      </c>
      <c r="I8" s="160">
        <v>38.299999999999997</v>
      </c>
      <c r="J8" s="160">
        <v>37.799999999999997</v>
      </c>
      <c r="K8" s="160">
        <v>37.4</v>
      </c>
      <c r="L8" s="160">
        <v>37.1</v>
      </c>
      <c r="M8" s="160">
        <v>36.9</v>
      </c>
      <c r="N8" s="160">
        <v>36.700000000000003</v>
      </c>
      <c r="O8" s="30"/>
    </row>
    <row r="9" spans="1:15">
      <c r="K9" s="47"/>
      <c r="L9" s="47"/>
      <c r="M9" s="47"/>
      <c r="N9" s="47"/>
    </row>
    <row r="10" spans="1:15">
      <c r="A10" s="165"/>
      <c r="D10" s="24"/>
      <c r="E10" s="24"/>
      <c r="F10" s="24"/>
      <c r="K10" s="47"/>
      <c r="L10" s="47"/>
      <c r="M10" s="47"/>
      <c r="N10" s="47"/>
    </row>
    <row r="11" spans="1:15">
      <c r="A11" s="254" t="s">
        <v>1635</v>
      </c>
      <c r="B11" s="140"/>
      <c r="C11" s="140"/>
      <c r="D11" s="140"/>
      <c r="E11" s="140"/>
      <c r="F11" s="140"/>
      <c r="K11" s="47"/>
      <c r="L11" s="47"/>
      <c r="M11" s="47"/>
      <c r="N11" s="47"/>
    </row>
    <row r="12" spans="1:15">
      <c r="K12" s="47"/>
      <c r="L12" s="47"/>
      <c r="M12" s="47"/>
      <c r="N12" s="47"/>
    </row>
    <row r="13" spans="1:15">
      <c r="K13" s="47"/>
      <c r="L13" s="47"/>
      <c r="M13" s="47"/>
      <c r="N13" s="47"/>
    </row>
    <row r="14" spans="1:15">
      <c r="K14" s="47"/>
      <c r="L14" s="47"/>
      <c r="M14" s="47"/>
      <c r="N14" s="47"/>
    </row>
    <row r="15" spans="1:15">
      <c r="K15" s="47"/>
      <c r="L15" s="47"/>
      <c r="M15" s="47"/>
      <c r="N15" s="47"/>
    </row>
    <row r="16" spans="1:15">
      <c r="K16" s="47"/>
      <c r="L16" s="47"/>
      <c r="M16" s="47"/>
      <c r="N16" s="47"/>
    </row>
    <row r="17" spans="11:14">
      <c r="K17" s="47"/>
      <c r="L17" s="47"/>
      <c r="M17" s="47"/>
      <c r="N17" s="47"/>
    </row>
    <row r="18" spans="11:14">
      <c r="K18" s="47"/>
      <c r="L18" s="47"/>
      <c r="M18" s="47"/>
      <c r="N18" s="47"/>
    </row>
    <row r="19" spans="11:14">
      <c r="K19" s="47"/>
      <c r="L19" s="47"/>
      <c r="M19" s="47"/>
      <c r="N19" s="47"/>
    </row>
    <row r="20" spans="11:14">
      <c r="K20" s="47"/>
      <c r="L20" s="47"/>
      <c r="M20" s="47"/>
      <c r="N20" s="47"/>
    </row>
    <row r="21" spans="11:14">
      <c r="K21" s="47"/>
      <c r="L21" s="47"/>
      <c r="M21" s="47"/>
      <c r="N21" s="47"/>
    </row>
    <row r="22" spans="11:14">
      <c r="K22" s="47"/>
      <c r="L22" s="47"/>
      <c r="M22" s="47"/>
      <c r="N22" s="47"/>
    </row>
    <row r="23" spans="11:14">
      <c r="K23" s="47"/>
      <c r="L23" s="47"/>
      <c r="M23" s="47"/>
      <c r="N23" s="47"/>
    </row>
    <row r="24" spans="11:14">
      <c r="K24" s="47"/>
      <c r="L24" s="47"/>
      <c r="M24" s="47"/>
      <c r="N24" s="47"/>
    </row>
    <row r="25" spans="11:14">
      <c r="K25" s="47"/>
      <c r="L25" s="47"/>
      <c r="M25" s="47"/>
      <c r="N25" s="47"/>
    </row>
    <row r="26" spans="11:14">
      <c r="K26" s="47"/>
      <c r="L26" s="47"/>
      <c r="M26" s="47"/>
      <c r="N26" s="47"/>
    </row>
    <row r="27" spans="11:14">
      <c r="K27" s="47"/>
      <c r="L27" s="47"/>
      <c r="M27" s="47"/>
      <c r="N27" s="47"/>
    </row>
    <row r="28" spans="11:14">
      <c r="K28" s="47"/>
      <c r="L28" s="47"/>
      <c r="M28" s="47"/>
      <c r="N28" s="47"/>
    </row>
    <row r="29" spans="11:14">
      <c r="K29" s="47"/>
      <c r="L29" s="47"/>
      <c r="M29" s="47"/>
      <c r="N29" s="47"/>
    </row>
    <row r="30" spans="11:14">
      <c r="K30" s="47"/>
      <c r="L30" s="47"/>
      <c r="M30" s="47"/>
      <c r="N30" s="47"/>
    </row>
    <row r="31" spans="11:14">
      <c r="K31" s="47"/>
      <c r="L31" s="47"/>
      <c r="M31" s="47"/>
      <c r="N31" s="47"/>
    </row>
    <row r="32" spans="11:14">
      <c r="K32" s="47"/>
      <c r="L32" s="47"/>
      <c r="M32" s="47"/>
      <c r="N32" s="47"/>
    </row>
    <row r="33" spans="11:14">
      <c r="K33" s="47"/>
      <c r="L33" s="47"/>
      <c r="M33" s="47"/>
      <c r="N33" s="47"/>
    </row>
    <row r="34" spans="11:14">
      <c r="K34" s="47"/>
      <c r="L34" s="47"/>
      <c r="M34" s="47"/>
      <c r="N34" s="47"/>
    </row>
    <row r="35" spans="11:14">
      <c r="K35" s="47"/>
      <c r="L35" s="47"/>
      <c r="M35" s="47"/>
      <c r="N35" s="47"/>
    </row>
    <row r="36" spans="11:14">
      <c r="K36" s="47"/>
      <c r="L36" s="47"/>
      <c r="M36" s="47"/>
      <c r="N36" s="47"/>
    </row>
    <row r="37" spans="11:14">
      <c r="K37" s="47"/>
      <c r="L37" s="47"/>
      <c r="M37" s="47"/>
      <c r="N37" s="47"/>
    </row>
    <row r="38" spans="11:14">
      <c r="K38" s="47"/>
      <c r="L38" s="47"/>
      <c r="M38" s="47"/>
      <c r="N38" s="47"/>
    </row>
    <row r="39" spans="11:14">
      <c r="K39" s="47"/>
      <c r="L39" s="47"/>
      <c r="M39" s="47"/>
      <c r="N39" s="47"/>
    </row>
    <row r="40" spans="11:14">
      <c r="K40" s="47"/>
      <c r="L40" s="47"/>
      <c r="M40" s="47"/>
      <c r="N40" s="47"/>
    </row>
    <row r="41" spans="11:14">
      <c r="K41" s="47"/>
      <c r="L41" s="47"/>
      <c r="M41" s="47"/>
      <c r="N41" s="47"/>
    </row>
    <row r="42" spans="11:14">
      <c r="K42" s="47"/>
      <c r="L42" s="47"/>
      <c r="M42" s="47"/>
      <c r="N42" s="47"/>
    </row>
    <row r="43" spans="11:14">
      <c r="K43" s="47"/>
      <c r="L43" s="47"/>
      <c r="M43" s="47"/>
      <c r="N43" s="47"/>
    </row>
    <row r="44" spans="11:14">
      <c r="K44" s="47"/>
      <c r="L44" s="47"/>
      <c r="M44" s="47"/>
      <c r="N44" s="47"/>
    </row>
    <row r="45" spans="11:14">
      <c r="K45" s="47"/>
      <c r="L45" s="47"/>
      <c r="M45" s="47"/>
      <c r="N45" s="47"/>
    </row>
    <row r="46" spans="11:14">
      <c r="K46" s="47"/>
      <c r="L46" s="47"/>
      <c r="M46" s="47"/>
      <c r="N46" s="47"/>
    </row>
    <row r="47" spans="11:14">
      <c r="K47" s="47"/>
      <c r="L47" s="47"/>
      <c r="M47" s="47"/>
      <c r="N47" s="47"/>
    </row>
    <row r="48" spans="11:14">
      <c r="K48" s="47"/>
      <c r="L48" s="47"/>
      <c r="M48" s="47"/>
      <c r="N48" s="47"/>
    </row>
    <row r="49" spans="11:14">
      <c r="K49" s="47"/>
      <c r="L49" s="47"/>
      <c r="M49" s="47"/>
      <c r="N49" s="47"/>
    </row>
    <row r="50" spans="11:14">
      <c r="K50" s="47"/>
      <c r="L50" s="47"/>
      <c r="M50" s="47"/>
      <c r="N50" s="47"/>
    </row>
    <row r="51" spans="11:14">
      <c r="K51" s="47"/>
      <c r="L51" s="47"/>
      <c r="M51" s="47"/>
      <c r="N51" s="47"/>
    </row>
    <row r="52" spans="11:14">
      <c r="K52" s="47"/>
      <c r="L52" s="47"/>
      <c r="M52" s="47"/>
      <c r="N52" s="47"/>
    </row>
    <row r="53" spans="11:14">
      <c r="K53" s="47"/>
      <c r="L53" s="47"/>
      <c r="M53" s="47"/>
      <c r="N53" s="47"/>
    </row>
    <row r="54" spans="11:14">
      <c r="K54" s="47"/>
      <c r="L54" s="47"/>
      <c r="M54" s="47"/>
      <c r="N54" s="47"/>
    </row>
    <row r="55" spans="11:14">
      <c r="K55" s="47"/>
      <c r="L55" s="47"/>
      <c r="M55" s="47"/>
      <c r="N55" s="47"/>
    </row>
    <row r="56" spans="11:14">
      <c r="K56" s="47"/>
      <c r="L56" s="47"/>
      <c r="M56" s="47"/>
      <c r="N56" s="47"/>
    </row>
    <row r="57" spans="11:14">
      <c r="K57" s="47"/>
      <c r="L57" s="47"/>
      <c r="M57" s="47"/>
      <c r="N57" s="47"/>
    </row>
    <row r="58" spans="11:14">
      <c r="K58" s="47"/>
      <c r="L58" s="47"/>
      <c r="M58" s="47"/>
      <c r="N58" s="47"/>
    </row>
    <row r="59" spans="11:14">
      <c r="K59" s="47"/>
      <c r="L59" s="47"/>
      <c r="M59" s="47"/>
      <c r="N59" s="47"/>
    </row>
    <row r="60" spans="11:14">
      <c r="K60" s="47"/>
      <c r="L60" s="47"/>
      <c r="M60" s="47"/>
      <c r="N60" s="47"/>
    </row>
    <row r="61" spans="11:14">
      <c r="K61" s="47"/>
      <c r="L61" s="47"/>
      <c r="M61" s="47"/>
      <c r="N61" s="47"/>
    </row>
    <row r="62" spans="11:14">
      <c r="K62" s="47"/>
      <c r="L62" s="47"/>
      <c r="M62" s="47"/>
      <c r="N62" s="47"/>
    </row>
    <row r="63" spans="11:14">
      <c r="K63" s="47"/>
      <c r="L63" s="47"/>
      <c r="M63" s="47"/>
      <c r="N63" s="47"/>
    </row>
    <row r="64" spans="11:14">
      <c r="K64" s="47"/>
      <c r="L64" s="47"/>
      <c r="M64" s="47"/>
      <c r="N64" s="47"/>
    </row>
    <row r="65" spans="11:14">
      <c r="K65" s="47"/>
      <c r="L65" s="47"/>
      <c r="M65" s="47"/>
      <c r="N65" s="47"/>
    </row>
    <row r="66" spans="11:14">
      <c r="K66" s="47"/>
      <c r="L66" s="47"/>
      <c r="M66" s="47"/>
      <c r="N66" s="47"/>
    </row>
    <row r="67" spans="11:14">
      <c r="K67" s="47"/>
      <c r="L67" s="47"/>
      <c r="M67" s="47"/>
      <c r="N67" s="47"/>
    </row>
    <row r="68" spans="11:14">
      <c r="K68" s="47"/>
      <c r="L68" s="47"/>
      <c r="M68" s="47"/>
      <c r="N68" s="47"/>
    </row>
    <row r="69" spans="11:14">
      <c r="K69" s="47"/>
      <c r="L69" s="47"/>
      <c r="M69" s="47"/>
      <c r="N69" s="47"/>
    </row>
    <row r="70" spans="11:14">
      <c r="K70" s="47"/>
      <c r="L70" s="47"/>
      <c r="M70" s="47"/>
      <c r="N70" s="47"/>
    </row>
    <row r="71" spans="11:14">
      <c r="K71" s="47"/>
      <c r="L71" s="47"/>
      <c r="M71" s="47"/>
      <c r="N71" s="47"/>
    </row>
    <row r="72" spans="11:14">
      <c r="K72" s="47"/>
      <c r="L72" s="47"/>
      <c r="M72" s="47"/>
      <c r="N72" s="47"/>
    </row>
    <row r="73" spans="11:14">
      <c r="K73" s="47"/>
      <c r="L73" s="47"/>
      <c r="M73" s="47"/>
      <c r="N73" s="47"/>
    </row>
    <row r="74" spans="11:14">
      <c r="K74" s="47"/>
      <c r="L74" s="47"/>
      <c r="M74" s="47"/>
      <c r="N74" s="47"/>
    </row>
    <row r="75" spans="11:14">
      <c r="K75" s="47"/>
      <c r="L75" s="47"/>
      <c r="M75" s="47"/>
      <c r="N75" s="47"/>
    </row>
    <row r="76" spans="11:14">
      <c r="K76" s="47"/>
      <c r="L76" s="47"/>
      <c r="M76" s="47"/>
      <c r="N76" s="47"/>
    </row>
    <row r="77" spans="11:14">
      <c r="K77" s="47"/>
      <c r="L77" s="47"/>
      <c r="M77" s="47"/>
      <c r="N77" s="47"/>
    </row>
    <row r="78" spans="11:14">
      <c r="K78" s="47"/>
      <c r="L78" s="47"/>
      <c r="M78" s="47"/>
      <c r="N78" s="47"/>
    </row>
    <row r="79" spans="11:14">
      <c r="K79" s="47"/>
      <c r="L79" s="47"/>
      <c r="M79" s="47"/>
      <c r="N79" s="47"/>
    </row>
    <row r="80" spans="11:14">
      <c r="K80" s="47"/>
      <c r="L80" s="47"/>
      <c r="M80" s="47"/>
      <c r="N80" s="47"/>
    </row>
    <row r="81" spans="11:14">
      <c r="K81" s="47"/>
      <c r="L81" s="47"/>
      <c r="M81" s="47"/>
      <c r="N81" s="47"/>
    </row>
    <row r="82" spans="11:14">
      <c r="K82" s="47"/>
      <c r="L82" s="47"/>
      <c r="M82" s="47"/>
      <c r="N82" s="47"/>
    </row>
    <row r="83" spans="11:14">
      <c r="K83" s="47"/>
      <c r="L83" s="47"/>
      <c r="M83" s="47"/>
      <c r="N83" s="47"/>
    </row>
    <row r="84" spans="11:14">
      <c r="K84" s="47"/>
      <c r="L84" s="47"/>
      <c r="M84" s="47"/>
      <c r="N84" s="47"/>
    </row>
    <row r="85" spans="11:14">
      <c r="K85" s="47"/>
      <c r="L85" s="47"/>
      <c r="M85" s="47"/>
      <c r="N85" s="47"/>
    </row>
    <row r="86" spans="11:14">
      <c r="K86" s="47"/>
      <c r="L86" s="47"/>
      <c r="M86" s="47"/>
      <c r="N86" s="47"/>
    </row>
    <row r="87" spans="11:14">
      <c r="K87" s="47"/>
      <c r="L87" s="47"/>
      <c r="M87" s="47"/>
      <c r="N87" s="47"/>
    </row>
    <row r="88" spans="11:14">
      <c r="K88" s="47"/>
      <c r="L88" s="47"/>
      <c r="M88" s="47"/>
      <c r="N88" s="47"/>
    </row>
    <row r="89" spans="11:14">
      <c r="K89" s="47"/>
      <c r="L89" s="47"/>
      <c r="M89" s="47"/>
      <c r="N89" s="47"/>
    </row>
    <row r="90" spans="11:14">
      <c r="K90" s="47"/>
      <c r="L90" s="47"/>
      <c r="M90" s="47"/>
      <c r="N90" s="47"/>
    </row>
    <row r="91" spans="11:14">
      <c r="K91" s="47"/>
      <c r="L91" s="47"/>
      <c r="M91" s="47"/>
      <c r="N91" s="47"/>
    </row>
    <row r="92" spans="11:14">
      <c r="K92" s="47"/>
      <c r="L92" s="47"/>
      <c r="M92" s="47"/>
      <c r="N92" s="47"/>
    </row>
    <row r="93" spans="11:14">
      <c r="K93" s="47"/>
      <c r="L93" s="47"/>
      <c r="M93" s="47"/>
      <c r="N93" s="47"/>
    </row>
    <row r="94" spans="11:14">
      <c r="K94" s="47"/>
      <c r="L94" s="47"/>
      <c r="M94" s="47"/>
      <c r="N94" s="47"/>
    </row>
    <row r="95" spans="11:14">
      <c r="K95" s="47"/>
      <c r="L95" s="47"/>
      <c r="M95" s="47"/>
      <c r="N95" s="47"/>
    </row>
    <row r="96" spans="11:14">
      <c r="K96" s="47"/>
      <c r="L96" s="47"/>
      <c r="M96" s="47"/>
      <c r="N96" s="47"/>
    </row>
    <row r="97" spans="11:14">
      <c r="K97" s="47"/>
      <c r="L97" s="47"/>
      <c r="M97" s="47"/>
      <c r="N97" s="47"/>
    </row>
    <row r="98" spans="11:14">
      <c r="K98" s="47"/>
      <c r="L98" s="47"/>
      <c r="M98" s="47"/>
      <c r="N98" s="47"/>
    </row>
    <row r="99" spans="11:14">
      <c r="K99" s="47"/>
      <c r="L99" s="47"/>
      <c r="M99" s="47"/>
      <c r="N99" s="47"/>
    </row>
    <row r="100" spans="11:14">
      <c r="K100" s="47"/>
      <c r="L100" s="47"/>
      <c r="M100" s="47"/>
      <c r="N100" s="47"/>
    </row>
    <row r="101" spans="11:14">
      <c r="K101" s="47"/>
      <c r="L101" s="47"/>
      <c r="M101" s="47"/>
      <c r="N101" s="47"/>
    </row>
    <row r="102" spans="11:14">
      <c r="K102" s="47"/>
      <c r="L102" s="47"/>
      <c r="M102" s="47"/>
      <c r="N102" s="47"/>
    </row>
    <row r="103" spans="11:14">
      <c r="K103" s="47"/>
      <c r="L103" s="47"/>
      <c r="M103" s="47"/>
      <c r="N103" s="47"/>
    </row>
    <row r="104" spans="11:14">
      <c r="K104" s="47"/>
      <c r="L104" s="47"/>
      <c r="M104" s="47"/>
      <c r="N104" s="47"/>
    </row>
    <row r="105" spans="11:14">
      <c r="K105" s="47"/>
      <c r="L105" s="47"/>
      <c r="M105" s="47"/>
      <c r="N105" s="47"/>
    </row>
    <row r="106" spans="11:14">
      <c r="K106" s="47"/>
      <c r="L106" s="47"/>
      <c r="M106" s="47"/>
      <c r="N106" s="47"/>
    </row>
    <row r="107" spans="11:14">
      <c r="K107" s="47"/>
      <c r="L107" s="47"/>
      <c r="M107" s="47"/>
      <c r="N107" s="47"/>
    </row>
    <row r="108" spans="11:14">
      <c r="K108" s="47"/>
      <c r="L108" s="47"/>
      <c r="M108" s="47"/>
      <c r="N108" s="47"/>
    </row>
    <row r="109" spans="11:14">
      <c r="K109" s="47"/>
      <c r="L109" s="47"/>
      <c r="M109" s="47"/>
      <c r="N109" s="47"/>
    </row>
    <row r="110" spans="11:14">
      <c r="K110" s="47"/>
      <c r="L110" s="47"/>
      <c r="M110" s="47"/>
      <c r="N110" s="47"/>
    </row>
    <row r="111" spans="11:14">
      <c r="K111" s="47"/>
      <c r="L111" s="47"/>
      <c r="M111" s="47"/>
      <c r="N111" s="47"/>
    </row>
    <row r="112" spans="11:14">
      <c r="K112" s="47"/>
      <c r="L112" s="47"/>
      <c r="M112" s="47"/>
      <c r="N112" s="47"/>
    </row>
    <row r="113" spans="11:14">
      <c r="K113" s="47"/>
      <c r="L113" s="47"/>
      <c r="M113" s="47"/>
      <c r="N113" s="47"/>
    </row>
    <row r="114" spans="11:14">
      <c r="K114" s="47"/>
      <c r="L114" s="47"/>
      <c r="M114" s="47"/>
      <c r="N114" s="47"/>
    </row>
    <row r="115" spans="11:14">
      <c r="K115" s="47"/>
      <c r="L115" s="47"/>
      <c r="M115" s="47"/>
      <c r="N115" s="47"/>
    </row>
    <row r="116" spans="11:14">
      <c r="K116" s="47"/>
      <c r="L116" s="47"/>
      <c r="M116" s="47"/>
      <c r="N116" s="47"/>
    </row>
    <row r="117" spans="11:14">
      <c r="K117" s="47"/>
      <c r="L117" s="47"/>
      <c r="M117" s="47"/>
      <c r="N117" s="47"/>
    </row>
    <row r="118" spans="11:14">
      <c r="K118" s="47"/>
      <c r="L118" s="47"/>
      <c r="M118" s="47"/>
      <c r="N118" s="47"/>
    </row>
    <row r="119" spans="11:14">
      <c r="K119" s="47"/>
      <c r="L119" s="47"/>
      <c r="M119" s="47"/>
      <c r="N119" s="47"/>
    </row>
    <row r="120" spans="11:14">
      <c r="K120" s="47"/>
      <c r="L120" s="47"/>
      <c r="M120" s="47"/>
      <c r="N120" s="47"/>
    </row>
    <row r="121" spans="11:14">
      <c r="K121" s="47"/>
      <c r="L121" s="47"/>
      <c r="M121" s="47"/>
      <c r="N121" s="47"/>
    </row>
    <row r="122" spans="11:14">
      <c r="K122" s="47"/>
      <c r="L122" s="47"/>
      <c r="M122" s="47"/>
      <c r="N122" s="47"/>
    </row>
    <row r="123" spans="11:14">
      <c r="K123" s="47"/>
      <c r="L123" s="47"/>
      <c r="M123" s="47"/>
      <c r="N123" s="47"/>
    </row>
    <row r="124" spans="11:14">
      <c r="K124" s="47"/>
      <c r="L124" s="47"/>
      <c r="M124" s="47"/>
      <c r="N124" s="47"/>
    </row>
    <row r="125" spans="11:14">
      <c r="K125" s="47"/>
      <c r="L125" s="47"/>
      <c r="M125" s="47"/>
      <c r="N125" s="47"/>
    </row>
    <row r="126" spans="11:14">
      <c r="K126" s="47"/>
      <c r="L126" s="47"/>
      <c r="M126" s="47"/>
      <c r="N126" s="47"/>
    </row>
    <row r="127" spans="11:14">
      <c r="K127" s="47"/>
      <c r="L127" s="47"/>
      <c r="M127" s="47"/>
      <c r="N127" s="47"/>
    </row>
    <row r="128" spans="11:14">
      <c r="K128" s="47"/>
      <c r="L128" s="47"/>
      <c r="M128" s="47"/>
      <c r="N128" s="47"/>
    </row>
    <row r="129" spans="11:14">
      <c r="K129" s="47"/>
      <c r="L129" s="47"/>
      <c r="M129" s="47"/>
      <c r="N129" s="47"/>
    </row>
    <row r="130" spans="11:14">
      <c r="K130" s="47"/>
      <c r="L130" s="47"/>
      <c r="M130" s="47"/>
      <c r="N130" s="47"/>
    </row>
    <row r="131" spans="11:14">
      <c r="K131" s="47"/>
      <c r="L131" s="47"/>
      <c r="M131" s="47"/>
      <c r="N131" s="47"/>
    </row>
    <row r="132" spans="11:14">
      <c r="K132" s="47"/>
      <c r="L132" s="47"/>
      <c r="M132" s="47"/>
      <c r="N132" s="47"/>
    </row>
    <row r="133" spans="11:14">
      <c r="K133" s="47"/>
      <c r="L133" s="47"/>
      <c r="M133" s="47"/>
      <c r="N133" s="47"/>
    </row>
    <row r="134" spans="11:14">
      <c r="K134" s="47"/>
      <c r="L134" s="47"/>
      <c r="M134" s="47"/>
      <c r="N134" s="47"/>
    </row>
    <row r="135" spans="11:14">
      <c r="K135" s="47"/>
      <c r="L135" s="47"/>
      <c r="M135" s="47"/>
      <c r="N135" s="47"/>
    </row>
    <row r="136" spans="11:14">
      <c r="K136" s="47"/>
      <c r="L136" s="47"/>
      <c r="M136" s="47"/>
      <c r="N136" s="47"/>
    </row>
    <row r="137" spans="11:14">
      <c r="K137" s="47"/>
      <c r="L137" s="47"/>
      <c r="M137" s="47"/>
      <c r="N137" s="47"/>
    </row>
    <row r="138" spans="11:14">
      <c r="K138" s="47"/>
      <c r="L138" s="47"/>
      <c r="M138" s="47"/>
      <c r="N138" s="47"/>
    </row>
    <row r="139" spans="11:14">
      <c r="K139" s="47"/>
      <c r="L139" s="47"/>
      <c r="M139" s="47"/>
      <c r="N139" s="47"/>
    </row>
    <row r="140" spans="11:14">
      <c r="K140" s="47"/>
      <c r="L140" s="47"/>
      <c r="M140" s="47"/>
      <c r="N140" s="47"/>
    </row>
    <row r="141" spans="11:14">
      <c r="K141" s="47"/>
      <c r="L141" s="47"/>
      <c r="M141" s="47"/>
      <c r="N141" s="47"/>
    </row>
    <row r="142" spans="11:14">
      <c r="K142" s="47"/>
      <c r="L142" s="47"/>
      <c r="M142" s="47"/>
      <c r="N142" s="47"/>
    </row>
    <row r="143" spans="11:14">
      <c r="K143" s="47"/>
      <c r="L143" s="47"/>
      <c r="M143" s="47"/>
      <c r="N143" s="47"/>
    </row>
    <row r="144" spans="11:14">
      <c r="K144" s="47"/>
      <c r="L144" s="47"/>
      <c r="M144" s="47"/>
      <c r="N144" s="47"/>
    </row>
    <row r="145" spans="11:14">
      <c r="K145" s="47"/>
      <c r="L145" s="47"/>
      <c r="M145" s="47"/>
      <c r="N145" s="47"/>
    </row>
    <row r="146" spans="11:14">
      <c r="K146" s="47"/>
      <c r="L146" s="47"/>
      <c r="M146" s="47"/>
      <c r="N146" s="47"/>
    </row>
    <row r="147" spans="11:14">
      <c r="K147" s="47"/>
      <c r="L147" s="47"/>
      <c r="M147" s="47"/>
      <c r="N147" s="47"/>
    </row>
    <row r="148" spans="11:14">
      <c r="K148" s="47"/>
      <c r="L148" s="47"/>
      <c r="M148" s="47"/>
      <c r="N148" s="47"/>
    </row>
    <row r="149" spans="11:14">
      <c r="K149" s="47"/>
      <c r="L149" s="47"/>
      <c r="M149" s="47"/>
      <c r="N149" s="47"/>
    </row>
    <row r="150" spans="11:14">
      <c r="K150" s="47"/>
      <c r="L150" s="47"/>
      <c r="M150" s="47"/>
      <c r="N150" s="47"/>
    </row>
    <row r="151" spans="11:14">
      <c r="K151" s="47"/>
      <c r="L151" s="47"/>
      <c r="M151" s="47"/>
      <c r="N151" s="47"/>
    </row>
    <row r="152" spans="11:14">
      <c r="K152" s="47"/>
      <c r="L152" s="47"/>
      <c r="M152" s="47"/>
      <c r="N152" s="47"/>
    </row>
    <row r="153" spans="11:14">
      <c r="K153" s="47"/>
      <c r="L153" s="47"/>
      <c r="M153" s="47"/>
      <c r="N153" s="47"/>
    </row>
    <row r="154" spans="11:14">
      <c r="K154" s="47"/>
      <c r="L154" s="47"/>
      <c r="M154" s="47"/>
      <c r="N154" s="47"/>
    </row>
    <row r="155" spans="11:14">
      <c r="K155" s="47"/>
      <c r="L155" s="47"/>
      <c r="M155" s="47"/>
      <c r="N155" s="47"/>
    </row>
    <row r="156" spans="11:14">
      <c r="K156" s="47"/>
      <c r="L156" s="47"/>
      <c r="M156" s="47"/>
      <c r="N156" s="47"/>
    </row>
    <row r="157" spans="11:14">
      <c r="K157" s="47"/>
      <c r="L157" s="47"/>
      <c r="M157" s="47"/>
      <c r="N157" s="47"/>
    </row>
    <row r="158" spans="11:14">
      <c r="K158" s="47"/>
      <c r="L158" s="47"/>
      <c r="M158" s="47"/>
      <c r="N158" s="47"/>
    </row>
    <row r="159" spans="11:14">
      <c r="K159" s="47"/>
      <c r="L159" s="47"/>
      <c r="M159" s="47"/>
      <c r="N159" s="47"/>
    </row>
    <row r="160" spans="11:14">
      <c r="K160" s="47"/>
      <c r="L160" s="47"/>
      <c r="M160" s="47"/>
      <c r="N160" s="47"/>
    </row>
    <row r="161" spans="11:14">
      <c r="K161" s="47"/>
      <c r="L161" s="47"/>
      <c r="M161" s="47"/>
      <c r="N161" s="47"/>
    </row>
    <row r="162" spans="11:14">
      <c r="K162" s="47"/>
      <c r="L162" s="47"/>
      <c r="M162" s="47"/>
      <c r="N162" s="47"/>
    </row>
    <row r="163" spans="11:14">
      <c r="K163" s="47"/>
      <c r="L163" s="47"/>
      <c r="M163" s="47"/>
      <c r="N163" s="47"/>
    </row>
    <row r="164" spans="11:14">
      <c r="K164" s="47"/>
      <c r="L164" s="47"/>
      <c r="M164" s="47"/>
      <c r="N164" s="47"/>
    </row>
    <row r="165" spans="11:14">
      <c r="K165" s="47"/>
      <c r="L165" s="47"/>
      <c r="M165" s="47"/>
      <c r="N165" s="47"/>
    </row>
    <row r="166" spans="11:14">
      <c r="K166" s="47"/>
      <c r="L166" s="47"/>
      <c r="M166" s="47"/>
      <c r="N166" s="47"/>
    </row>
    <row r="167" spans="11:14">
      <c r="K167" s="47"/>
      <c r="L167" s="47"/>
      <c r="M167" s="47"/>
      <c r="N167" s="47"/>
    </row>
    <row r="168" spans="11:14">
      <c r="K168" s="47"/>
      <c r="L168" s="47"/>
      <c r="M168" s="47"/>
      <c r="N168" s="47"/>
    </row>
    <row r="169" spans="11:14">
      <c r="K169" s="47"/>
      <c r="L169" s="47"/>
      <c r="M169" s="47"/>
      <c r="N169" s="47"/>
    </row>
    <row r="170" spans="11:14">
      <c r="K170" s="47"/>
      <c r="L170" s="47"/>
      <c r="M170" s="47"/>
      <c r="N170" s="47"/>
    </row>
    <row r="171" spans="11:14">
      <c r="K171" s="47"/>
      <c r="L171" s="47"/>
      <c r="M171" s="47"/>
      <c r="N171" s="47"/>
    </row>
    <row r="172" spans="11:14">
      <c r="K172" s="47"/>
      <c r="L172" s="47"/>
      <c r="M172" s="47"/>
      <c r="N172" s="47"/>
    </row>
    <row r="173" spans="11:14">
      <c r="K173" s="47"/>
      <c r="L173" s="47"/>
      <c r="M173" s="47"/>
      <c r="N173" s="47"/>
    </row>
    <row r="174" spans="11:14">
      <c r="K174" s="47"/>
      <c r="L174" s="47"/>
      <c r="M174" s="47"/>
      <c r="N174" s="47"/>
    </row>
    <row r="175" spans="11:14">
      <c r="K175" s="47"/>
      <c r="L175" s="47"/>
      <c r="M175" s="47"/>
      <c r="N175" s="47"/>
    </row>
    <row r="176" spans="11:14">
      <c r="K176" s="47"/>
      <c r="L176" s="47"/>
      <c r="M176" s="47"/>
      <c r="N176" s="47"/>
    </row>
    <row r="177" spans="11:14">
      <c r="K177" s="47"/>
      <c r="L177" s="47"/>
      <c r="M177" s="47"/>
      <c r="N177" s="47"/>
    </row>
    <row r="178" spans="11:14">
      <c r="K178" s="47"/>
      <c r="L178" s="47"/>
      <c r="M178" s="47"/>
      <c r="N178" s="47"/>
    </row>
    <row r="179" spans="11:14">
      <c r="K179" s="47"/>
      <c r="L179" s="47"/>
      <c r="M179" s="47"/>
      <c r="N179" s="47"/>
    </row>
    <row r="180" spans="11:14">
      <c r="K180" s="47"/>
      <c r="L180" s="47"/>
      <c r="M180" s="47"/>
      <c r="N180" s="47"/>
    </row>
    <row r="181" spans="11:14">
      <c r="K181" s="47"/>
      <c r="L181" s="47"/>
      <c r="M181" s="47"/>
      <c r="N181" s="47"/>
    </row>
    <row r="182" spans="11:14">
      <c r="K182" s="47"/>
      <c r="L182" s="47"/>
      <c r="M182" s="47"/>
      <c r="N182" s="47"/>
    </row>
    <row r="183" spans="11:14">
      <c r="K183" s="47"/>
      <c r="L183" s="47"/>
      <c r="M183" s="47"/>
      <c r="N183" s="47"/>
    </row>
    <row r="184" spans="11:14">
      <c r="K184" s="47"/>
      <c r="L184" s="47"/>
      <c r="M184" s="47"/>
      <c r="N184" s="47"/>
    </row>
    <row r="185" spans="11:14">
      <c r="K185" s="47"/>
      <c r="L185" s="47"/>
      <c r="M185" s="47"/>
      <c r="N185" s="47"/>
    </row>
    <row r="186" spans="11:14">
      <c r="K186" s="47"/>
      <c r="L186" s="47"/>
      <c r="M186" s="47"/>
      <c r="N186" s="47"/>
    </row>
    <row r="187" spans="11:14">
      <c r="K187" s="47"/>
      <c r="L187" s="47"/>
      <c r="M187" s="47"/>
      <c r="N187" s="47"/>
    </row>
    <row r="188" spans="11:14">
      <c r="K188" s="47"/>
      <c r="L188" s="47"/>
      <c r="M188" s="47"/>
      <c r="N188" s="47"/>
    </row>
    <row r="189" spans="11:14">
      <c r="K189" s="47"/>
      <c r="L189" s="47"/>
      <c r="M189" s="47"/>
      <c r="N189" s="47"/>
    </row>
    <row r="190" spans="11:14">
      <c r="K190" s="47"/>
      <c r="L190" s="47"/>
      <c r="M190" s="47"/>
      <c r="N190" s="47"/>
    </row>
    <row r="191" spans="11:14">
      <c r="K191" s="47"/>
      <c r="L191" s="47"/>
      <c r="M191" s="47"/>
      <c r="N191" s="47"/>
    </row>
    <row r="192" spans="11:14">
      <c r="K192" s="47"/>
      <c r="L192" s="47"/>
      <c r="M192" s="47"/>
      <c r="N192" s="47"/>
    </row>
    <row r="193" spans="11:14">
      <c r="K193" s="47"/>
      <c r="L193" s="47"/>
      <c r="M193" s="47"/>
      <c r="N193" s="47"/>
    </row>
  </sheetData>
  <phoneticPr fontId="14" type="noConversion"/>
  <conditionalFormatting sqref="I5:I8">
    <cfRule type="cellIs" dxfId="1921" priority="147" operator="equal">
      <formula>"-"</formula>
    </cfRule>
  </conditionalFormatting>
  <conditionalFormatting sqref="I5:I8">
    <cfRule type="cellIs" dxfId="1920" priority="146" operator="equal">
      <formula>"-"</formula>
    </cfRule>
  </conditionalFormatting>
  <conditionalFormatting sqref="I5:I8">
    <cfRule type="cellIs" dxfId="1919" priority="145" operator="equal">
      <formula>"-"</formula>
    </cfRule>
  </conditionalFormatting>
  <conditionalFormatting sqref="H5:H8">
    <cfRule type="cellIs" dxfId="1918" priority="139" stopIfTrue="1" operator="equal">
      <formula>"-"</formula>
    </cfRule>
    <cfRule type="containsText" dxfId="1917" priority="140" stopIfTrue="1" operator="containsText" text="leer">
      <formula>NOT(ISERROR(SEARCH("leer",H5)))</formula>
    </cfRule>
  </conditionalFormatting>
  <conditionalFormatting sqref="H5:H8">
    <cfRule type="cellIs" dxfId="1916" priority="137" stopIfTrue="1" operator="equal">
      <formula>"-"</formula>
    </cfRule>
    <cfRule type="containsText" dxfId="1915" priority="138" stopIfTrue="1" operator="containsText" text="leer">
      <formula>NOT(ISERROR(SEARCH("leer",H5)))</formula>
    </cfRule>
  </conditionalFormatting>
  <conditionalFormatting sqref="H5:H8">
    <cfRule type="cellIs" dxfId="1914" priority="135" stopIfTrue="1" operator="equal">
      <formula>"-"</formula>
    </cfRule>
    <cfRule type="containsText" dxfId="1913" priority="136" stopIfTrue="1" operator="containsText" text="leer">
      <formula>NOT(ISERROR(SEARCH("leer",H5)))</formula>
    </cfRule>
  </conditionalFormatting>
  <conditionalFormatting sqref="H5:H8">
    <cfRule type="cellIs" dxfId="1912" priority="133" stopIfTrue="1" operator="equal">
      <formula>"-"</formula>
    </cfRule>
    <cfRule type="containsText" dxfId="1911" priority="134" stopIfTrue="1" operator="containsText" text="leer">
      <formula>NOT(ISERROR(SEARCH("leer",H5)))</formula>
    </cfRule>
  </conditionalFormatting>
  <conditionalFormatting sqref="G5:G8">
    <cfRule type="cellIs" dxfId="1910" priority="131" stopIfTrue="1" operator="equal">
      <formula>"-"</formula>
    </cfRule>
    <cfRule type="containsText" dxfId="1909" priority="132" stopIfTrue="1" operator="containsText" text="leer">
      <formula>NOT(ISERROR(SEARCH("leer",G5)))</formula>
    </cfRule>
  </conditionalFormatting>
  <conditionalFormatting sqref="G5:G8">
    <cfRule type="cellIs" dxfId="1908" priority="129" stopIfTrue="1" operator="equal">
      <formula>"-"</formula>
    </cfRule>
    <cfRule type="containsText" dxfId="1907" priority="130" stopIfTrue="1" operator="containsText" text="leer">
      <formula>NOT(ISERROR(SEARCH("leer",G5)))</formula>
    </cfRule>
  </conditionalFormatting>
  <conditionalFormatting sqref="G5:G8">
    <cfRule type="cellIs" dxfId="1906" priority="127" stopIfTrue="1" operator="equal">
      <formula>"-"</formula>
    </cfRule>
    <cfRule type="containsText" dxfId="1905" priority="128" stopIfTrue="1" operator="containsText" text="leer">
      <formula>NOT(ISERROR(SEARCH("leer",G5)))</formula>
    </cfRule>
  </conditionalFormatting>
  <conditionalFormatting sqref="G5:G8">
    <cfRule type="cellIs" dxfId="1904" priority="125" stopIfTrue="1" operator="equal">
      <formula>"-"</formula>
    </cfRule>
    <cfRule type="containsText" dxfId="1903" priority="126" stopIfTrue="1" operator="containsText" text="leer">
      <formula>NOT(ISERROR(SEARCH("leer",G5)))</formula>
    </cfRule>
  </conditionalFormatting>
  <conditionalFormatting sqref="G5:G8">
    <cfRule type="cellIs" dxfId="1902" priority="123" stopIfTrue="1" operator="equal">
      <formula>"-"</formula>
    </cfRule>
    <cfRule type="containsText" dxfId="1901" priority="124" stopIfTrue="1" operator="containsText" text="leer">
      <formula>NOT(ISERROR(SEARCH("leer",G5)))</formula>
    </cfRule>
  </conditionalFormatting>
  <conditionalFormatting sqref="G5:G8">
    <cfRule type="cellIs" dxfId="1900" priority="121" stopIfTrue="1" operator="equal">
      <formula>"-"</formula>
    </cfRule>
    <cfRule type="containsText" dxfId="1899" priority="122" stopIfTrue="1" operator="containsText" text="leer">
      <formula>NOT(ISERROR(SEARCH("leer",G5)))</formula>
    </cfRule>
  </conditionalFormatting>
  <conditionalFormatting sqref="G5:G8">
    <cfRule type="cellIs" dxfId="1898" priority="119" stopIfTrue="1" operator="equal">
      <formula>"-"</formula>
    </cfRule>
    <cfRule type="containsText" dxfId="1897" priority="120" stopIfTrue="1" operator="containsText" text="leer">
      <formula>NOT(ISERROR(SEARCH("leer",G5)))</formula>
    </cfRule>
  </conditionalFormatting>
  <conditionalFormatting sqref="G5:G8">
    <cfRule type="cellIs" dxfId="1896" priority="117" stopIfTrue="1" operator="equal">
      <formula>"-"</formula>
    </cfRule>
    <cfRule type="containsText" dxfId="1895" priority="118" stopIfTrue="1" operator="containsText" text="leer">
      <formula>NOT(ISERROR(SEARCH("leer",G5)))</formula>
    </cfRule>
  </conditionalFormatting>
  <conditionalFormatting sqref="G5:G8">
    <cfRule type="cellIs" dxfId="1894" priority="115" stopIfTrue="1" operator="equal">
      <formula>"-"</formula>
    </cfRule>
    <cfRule type="containsText" dxfId="1893" priority="116" stopIfTrue="1" operator="containsText" text="leer">
      <formula>NOT(ISERROR(SEARCH("leer",G5)))</formula>
    </cfRule>
  </conditionalFormatting>
  <conditionalFormatting sqref="G5:G8">
    <cfRule type="cellIs" dxfId="1892" priority="113" stopIfTrue="1" operator="equal">
      <formula>"-"</formula>
    </cfRule>
    <cfRule type="containsText" dxfId="1891" priority="114" stopIfTrue="1" operator="containsText" text="leer">
      <formula>NOT(ISERROR(SEARCH("leer",G5)))</formula>
    </cfRule>
  </conditionalFormatting>
  <conditionalFormatting sqref="G5:G8">
    <cfRule type="cellIs" dxfId="1890" priority="111" stopIfTrue="1" operator="equal">
      <formula>"-"</formula>
    </cfRule>
    <cfRule type="containsText" dxfId="1889" priority="112" stopIfTrue="1" operator="containsText" text="leer">
      <formula>NOT(ISERROR(SEARCH("leer",G5)))</formula>
    </cfRule>
  </conditionalFormatting>
  <conditionalFormatting sqref="G5:G8">
    <cfRule type="cellIs" dxfId="1888" priority="109" stopIfTrue="1" operator="equal">
      <formula>"-"</formula>
    </cfRule>
    <cfRule type="containsText" dxfId="1887" priority="110" stopIfTrue="1" operator="containsText" text="leer">
      <formula>NOT(ISERROR(SEARCH("leer",G5)))</formula>
    </cfRule>
  </conditionalFormatting>
  <conditionalFormatting sqref="G5:G8">
    <cfRule type="cellIs" dxfId="1886" priority="107" stopIfTrue="1" operator="equal">
      <formula>"-"</formula>
    </cfRule>
    <cfRule type="containsText" dxfId="1885" priority="108" stopIfTrue="1" operator="containsText" text="leer">
      <formula>NOT(ISERROR(SEARCH("leer",G5)))</formula>
    </cfRule>
  </conditionalFormatting>
  <conditionalFormatting sqref="G5:G8">
    <cfRule type="cellIs" dxfId="1884" priority="105" stopIfTrue="1" operator="equal">
      <formula>"-"</formula>
    </cfRule>
    <cfRule type="containsText" dxfId="1883" priority="106" stopIfTrue="1" operator="containsText" text="leer">
      <formula>NOT(ISERROR(SEARCH("leer",G5)))</formula>
    </cfRule>
  </conditionalFormatting>
  <conditionalFormatting sqref="G5:G8">
    <cfRule type="cellIs" dxfId="1882" priority="103" stopIfTrue="1" operator="equal">
      <formula>"-"</formula>
    </cfRule>
    <cfRule type="containsText" dxfId="1881" priority="104" stopIfTrue="1" operator="containsText" text="leer">
      <formula>NOT(ISERROR(SEARCH("leer",G5)))</formula>
    </cfRule>
  </conditionalFormatting>
  <conditionalFormatting sqref="G5:G8">
    <cfRule type="cellIs" dxfId="1880" priority="101" stopIfTrue="1" operator="equal">
      <formula>"-"</formula>
    </cfRule>
    <cfRule type="containsText" dxfId="1879" priority="102" stopIfTrue="1" operator="containsText" text="leer">
      <formula>NOT(ISERROR(SEARCH("leer",G5)))</formula>
    </cfRule>
  </conditionalFormatting>
  <conditionalFormatting sqref="G5:G8">
    <cfRule type="cellIs" dxfId="1878" priority="99" stopIfTrue="1" operator="equal">
      <formula>"-"</formula>
    </cfRule>
    <cfRule type="containsText" dxfId="1877" priority="100" stopIfTrue="1" operator="containsText" text="leer">
      <formula>NOT(ISERROR(SEARCH("leer",G5)))</formula>
    </cfRule>
  </conditionalFormatting>
  <conditionalFormatting sqref="G5:G8">
    <cfRule type="cellIs" dxfId="1876" priority="97" stopIfTrue="1" operator="equal">
      <formula>"-"</formula>
    </cfRule>
    <cfRule type="containsText" dxfId="1875" priority="98" stopIfTrue="1" operator="containsText" text="leer">
      <formula>NOT(ISERROR(SEARCH("leer",G5)))</formula>
    </cfRule>
  </conditionalFormatting>
  <conditionalFormatting sqref="F5:F8">
    <cfRule type="cellIs" dxfId="1874" priority="95" stopIfTrue="1" operator="equal">
      <formula>"-"</formula>
    </cfRule>
    <cfRule type="containsText" dxfId="1873" priority="96" stopIfTrue="1" operator="containsText" text="leer">
      <formula>NOT(ISERROR(SEARCH("leer",F5)))</formula>
    </cfRule>
  </conditionalFormatting>
  <conditionalFormatting sqref="F5:F8">
    <cfRule type="cellIs" dxfId="1872" priority="94" stopIfTrue="1" operator="equal">
      <formula>"-"</formula>
    </cfRule>
  </conditionalFormatting>
  <conditionalFormatting sqref="F5:F8">
    <cfRule type="cellIs" dxfId="1871" priority="92" stopIfTrue="1" operator="equal">
      <formula>"-"</formula>
    </cfRule>
    <cfRule type="containsText" dxfId="1870" priority="93" stopIfTrue="1" operator="containsText" text="leer">
      <formula>NOT(ISERROR(SEARCH("leer",F5)))</formula>
    </cfRule>
  </conditionalFormatting>
  <conditionalFormatting sqref="F5:F8">
    <cfRule type="cellIs" dxfId="1869" priority="91" stopIfTrue="1" operator="equal">
      <formula>"-"</formula>
    </cfRule>
  </conditionalFormatting>
  <conditionalFormatting sqref="F5:F8">
    <cfRule type="cellIs" dxfId="1868" priority="89" stopIfTrue="1" operator="equal">
      <formula>"-"</formula>
    </cfRule>
    <cfRule type="containsText" dxfId="1867" priority="90" stopIfTrue="1" operator="containsText" text="leer">
      <formula>NOT(ISERROR(SEARCH("leer",F5)))</formula>
    </cfRule>
  </conditionalFormatting>
  <conditionalFormatting sqref="F5:F8">
    <cfRule type="cellIs" dxfId="1866" priority="88" stopIfTrue="1" operator="equal">
      <formula>"-"</formula>
    </cfRule>
  </conditionalFormatting>
  <conditionalFormatting sqref="F5:F8">
    <cfRule type="cellIs" dxfId="1865" priority="86" stopIfTrue="1" operator="equal">
      <formula>"-"</formula>
    </cfRule>
    <cfRule type="containsText" dxfId="1864" priority="87" stopIfTrue="1" operator="containsText" text="leer">
      <formula>NOT(ISERROR(SEARCH("leer",F5)))</formula>
    </cfRule>
  </conditionalFormatting>
  <conditionalFormatting sqref="F5:F8">
    <cfRule type="cellIs" dxfId="1863" priority="85" stopIfTrue="1" operator="equal">
      <formula>"-"</formula>
    </cfRule>
  </conditionalFormatting>
  <conditionalFormatting sqref="G5:G8">
    <cfRule type="cellIs" dxfId="1862" priority="83" stopIfTrue="1" operator="equal">
      <formula>"-"</formula>
    </cfRule>
    <cfRule type="containsText" dxfId="1861" priority="84" stopIfTrue="1" operator="containsText" text="leer">
      <formula>NOT(ISERROR(SEARCH("leer",G5)))</formula>
    </cfRule>
  </conditionalFormatting>
  <conditionalFormatting sqref="G5:G8">
    <cfRule type="cellIs" dxfId="1860" priority="81" stopIfTrue="1" operator="equal">
      <formula>"-"</formula>
    </cfRule>
    <cfRule type="containsText" dxfId="1859" priority="82" stopIfTrue="1" operator="containsText" text="leer">
      <formula>NOT(ISERROR(SEARCH("leer",G5)))</formula>
    </cfRule>
  </conditionalFormatting>
  <conditionalFormatting sqref="G5:G8">
    <cfRule type="cellIs" dxfId="1858" priority="79" stopIfTrue="1" operator="equal">
      <formula>"-"</formula>
    </cfRule>
    <cfRule type="containsText" dxfId="1857" priority="80" stopIfTrue="1" operator="containsText" text="leer">
      <formula>NOT(ISERROR(SEARCH("leer",G5)))</formula>
    </cfRule>
  </conditionalFormatting>
  <conditionalFormatting sqref="G5:G8">
    <cfRule type="cellIs" dxfId="1856" priority="77" stopIfTrue="1" operator="equal">
      <formula>"-"</formula>
    </cfRule>
    <cfRule type="containsText" dxfId="1855" priority="78" stopIfTrue="1" operator="containsText" text="leer">
      <formula>NOT(ISERROR(SEARCH("leer",G5)))</formula>
    </cfRule>
  </conditionalFormatting>
  <conditionalFormatting sqref="G5:G8">
    <cfRule type="cellIs" dxfId="1854" priority="75" stopIfTrue="1" operator="equal">
      <formula>"-"</formula>
    </cfRule>
    <cfRule type="containsText" dxfId="1853" priority="76" stopIfTrue="1" operator="containsText" text="leer">
      <formula>NOT(ISERROR(SEARCH("leer",G5)))</formula>
    </cfRule>
  </conditionalFormatting>
  <conditionalFormatting sqref="G5:G8">
    <cfRule type="cellIs" dxfId="1852" priority="73" stopIfTrue="1" operator="equal">
      <formula>"-"</formula>
    </cfRule>
    <cfRule type="containsText" dxfId="1851" priority="74" stopIfTrue="1" operator="containsText" text="leer">
      <formula>NOT(ISERROR(SEARCH("leer",G5)))</formula>
    </cfRule>
  </conditionalFormatting>
  <conditionalFormatting sqref="G5:G8">
    <cfRule type="cellIs" dxfId="1850" priority="71" stopIfTrue="1" operator="equal">
      <formula>"-"</formula>
    </cfRule>
    <cfRule type="containsText" dxfId="1849" priority="72" stopIfTrue="1" operator="containsText" text="leer">
      <formula>NOT(ISERROR(SEARCH("leer",G5)))</formula>
    </cfRule>
  </conditionalFormatting>
  <conditionalFormatting sqref="G5:G8">
    <cfRule type="cellIs" dxfId="1848" priority="69" stopIfTrue="1" operator="equal">
      <formula>"-"</formula>
    </cfRule>
    <cfRule type="containsText" dxfId="1847" priority="70" stopIfTrue="1" operator="containsText" text="leer">
      <formula>NOT(ISERROR(SEARCH("leer",G5)))</formula>
    </cfRule>
  </conditionalFormatting>
  <conditionalFormatting sqref="G5:G8">
    <cfRule type="cellIs" dxfId="1846" priority="67" stopIfTrue="1" operator="equal">
      <formula>"-"</formula>
    </cfRule>
    <cfRule type="containsText" dxfId="1845" priority="68" stopIfTrue="1" operator="containsText" text="leer">
      <formula>NOT(ISERROR(SEARCH("leer",G5)))</formula>
    </cfRule>
  </conditionalFormatting>
  <conditionalFormatting sqref="G5:G8">
    <cfRule type="cellIs" dxfId="1844" priority="65" stopIfTrue="1" operator="equal">
      <formula>"-"</formula>
    </cfRule>
    <cfRule type="containsText" dxfId="1843" priority="66" stopIfTrue="1" operator="containsText" text="leer">
      <formula>NOT(ISERROR(SEARCH("leer",G5)))</formula>
    </cfRule>
  </conditionalFormatting>
  <conditionalFormatting sqref="G5:G8">
    <cfRule type="cellIs" dxfId="1842" priority="63" stopIfTrue="1" operator="equal">
      <formula>"-"</formula>
    </cfRule>
    <cfRule type="containsText" dxfId="1841" priority="64" stopIfTrue="1" operator="containsText" text="leer">
      <formula>NOT(ISERROR(SEARCH("leer",G5)))</formula>
    </cfRule>
  </conditionalFormatting>
  <conditionalFormatting sqref="G5:G8">
    <cfRule type="cellIs" dxfId="1840" priority="61" stopIfTrue="1" operator="equal">
      <formula>"-"</formula>
    </cfRule>
    <cfRule type="containsText" dxfId="1839" priority="62" stopIfTrue="1" operator="containsText" text="leer">
      <formula>NOT(ISERROR(SEARCH("leer",G5)))</formula>
    </cfRule>
  </conditionalFormatting>
  <conditionalFormatting sqref="G5:G8">
    <cfRule type="cellIs" dxfId="1838" priority="59" stopIfTrue="1" operator="equal">
      <formula>"-"</formula>
    </cfRule>
    <cfRule type="containsText" dxfId="1837" priority="60" stopIfTrue="1" operator="containsText" text="leer">
      <formula>NOT(ISERROR(SEARCH("leer",G5)))</formula>
    </cfRule>
  </conditionalFormatting>
  <conditionalFormatting sqref="G5:G8">
    <cfRule type="cellIs" dxfId="1836" priority="57" stopIfTrue="1" operator="equal">
      <formula>"-"</formula>
    </cfRule>
    <cfRule type="containsText" dxfId="1835" priority="58" stopIfTrue="1" operator="containsText" text="leer">
      <formula>NOT(ISERROR(SEARCH("leer",G5)))</formula>
    </cfRule>
  </conditionalFormatting>
  <conditionalFormatting sqref="G5:G8">
    <cfRule type="cellIs" dxfId="1834" priority="55" stopIfTrue="1" operator="equal">
      <formula>"-"</formula>
    </cfRule>
    <cfRule type="containsText" dxfId="1833" priority="56" stopIfTrue="1" operator="containsText" text="leer">
      <formula>NOT(ISERROR(SEARCH("leer",G5)))</formula>
    </cfRule>
  </conditionalFormatting>
  <conditionalFormatting sqref="G5:G8">
    <cfRule type="cellIs" dxfId="1832" priority="53" stopIfTrue="1" operator="equal">
      <formula>"-"</formula>
    </cfRule>
    <cfRule type="containsText" dxfId="1831" priority="54" stopIfTrue="1" operator="containsText" text="leer">
      <formula>NOT(ISERROR(SEARCH("leer",G5)))</formula>
    </cfRule>
  </conditionalFormatting>
  <conditionalFormatting sqref="G5:G8">
    <cfRule type="cellIs" dxfId="1830" priority="51" stopIfTrue="1" operator="equal">
      <formula>"-"</formula>
    </cfRule>
    <cfRule type="containsText" dxfId="1829" priority="52" stopIfTrue="1" operator="containsText" text="leer">
      <formula>NOT(ISERROR(SEARCH("leer",G5)))</formula>
    </cfRule>
  </conditionalFormatting>
  <conditionalFormatting sqref="G5:G8">
    <cfRule type="cellIs" dxfId="1828" priority="49" stopIfTrue="1" operator="equal">
      <formula>"-"</formula>
    </cfRule>
    <cfRule type="containsText" dxfId="1827" priority="50" stopIfTrue="1" operator="containsText" text="leer">
      <formula>NOT(ISERROR(SEARCH("leer",G5)))</formula>
    </cfRule>
  </conditionalFormatting>
  <conditionalFormatting sqref="F5:F8">
    <cfRule type="cellIs" dxfId="1826" priority="47" stopIfTrue="1" operator="equal">
      <formula>"-"</formula>
    </cfRule>
    <cfRule type="containsText" dxfId="1825" priority="48" stopIfTrue="1" operator="containsText" text="leer">
      <formula>NOT(ISERROR(SEARCH("leer",F5)))</formula>
    </cfRule>
  </conditionalFormatting>
  <conditionalFormatting sqref="F5:F8">
    <cfRule type="cellIs" dxfId="1824" priority="46" stopIfTrue="1" operator="equal">
      <formula>"-"</formula>
    </cfRule>
  </conditionalFormatting>
  <conditionalFormatting sqref="F5:F8">
    <cfRule type="cellIs" dxfId="1823" priority="44" stopIfTrue="1" operator="equal">
      <formula>"-"</formula>
    </cfRule>
    <cfRule type="containsText" dxfId="1822" priority="45" stopIfTrue="1" operator="containsText" text="leer">
      <formula>NOT(ISERROR(SEARCH("leer",F5)))</formula>
    </cfRule>
  </conditionalFormatting>
  <conditionalFormatting sqref="F5:F8">
    <cfRule type="cellIs" dxfId="1821" priority="43" stopIfTrue="1" operator="equal">
      <formula>"-"</formula>
    </cfRule>
  </conditionalFormatting>
  <conditionalFormatting sqref="G5:G8">
    <cfRule type="cellIs" dxfId="1820" priority="41" stopIfTrue="1" operator="equal">
      <formula>"-"</formula>
    </cfRule>
    <cfRule type="containsText" dxfId="1819" priority="42" stopIfTrue="1" operator="containsText" text="leer">
      <formula>NOT(ISERROR(SEARCH("leer",G5)))</formula>
    </cfRule>
  </conditionalFormatting>
  <conditionalFormatting sqref="G5:G8">
    <cfRule type="cellIs" dxfId="1818" priority="39" stopIfTrue="1" operator="equal">
      <formula>"-"</formula>
    </cfRule>
    <cfRule type="containsText" dxfId="1817" priority="40" stopIfTrue="1" operator="containsText" text="leer">
      <formula>NOT(ISERROR(SEARCH("leer",G5)))</formula>
    </cfRule>
  </conditionalFormatting>
  <conditionalFormatting sqref="G5:G8">
    <cfRule type="cellIs" dxfId="1816" priority="37" stopIfTrue="1" operator="equal">
      <formula>"-"</formula>
    </cfRule>
    <cfRule type="containsText" dxfId="1815" priority="38" stopIfTrue="1" operator="containsText" text="leer">
      <formula>NOT(ISERROR(SEARCH("leer",G5)))</formula>
    </cfRule>
  </conditionalFormatting>
  <conditionalFormatting sqref="G5:G8">
    <cfRule type="cellIs" dxfId="1814" priority="35" stopIfTrue="1" operator="equal">
      <formula>"-"</formula>
    </cfRule>
    <cfRule type="containsText" dxfId="1813" priority="36" stopIfTrue="1" operator="containsText" text="leer">
      <formula>NOT(ISERROR(SEARCH("leer",G5)))</formula>
    </cfRule>
  </conditionalFormatting>
  <conditionalFormatting sqref="G5:G8">
    <cfRule type="cellIs" dxfId="1812" priority="33" stopIfTrue="1" operator="equal">
      <formula>"-"</formula>
    </cfRule>
    <cfRule type="containsText" dxfId="1811" priority="34" stopIfTrue="1" operator="containsText" text="leer">
      <formula>NOT(ISERROR(SEARCH("leer",G5)))</formula>
    </cfRule>
  </conditionalFormatting>
  <conditionalFormatting sqref="G5:G8">
    <cfRule type="cellIs" dxfId="1810" priority="31" stopIfTrue="1" operator="equal">
      <formula>"-"</formula>
    </cfRule>
    <cfRule type="containsText" dxfId="1809" priority="32" stopIfTrue="1" operator="containsText" text="leer">
      <formula>NOT(ISERROR(SEARCH("leer",G5)))</formula>
    </cfRule>
  </conditionalFormatting>
  <conditionalFormatting sqref="G5:G8">
    <cfRule type="cellIs" dxfId="1808" priority="29" stopIfTrue="1" operator="equal">
      <formula>"-"</formula>
    </cfRule>
    <cfRule type="containsText" dxfId="1807" priority="30" stopIfTrue="1" operator="containsText" text="leer">
      <formula>NOT(ISERROR(SEARCH("leer",G5)))</formula>
    </cfRule>
  </conditionalFormatting>
  <conditionalFormatting sqref="G5:G8">
    <cfRule type="cellIs" dxfId="1806" priority="27" stopIfTrue="1" operator="equal">
      <formula>"-"</formula>
    </cfRule>
    <cfRule type="containsText" dxfId="1805" priority="28" stopIfTrue="1" operator="containsText" text="leer">
      <formula>NOT(ISERROR(SEARCH("leer",G5)))</formula>
    </cfRule>
  </conditionalFormatting>
  <conditionalFormatting sqref="G5:G8">
    <cfRule type="cellIs" dxfId="1804" priority="25" stopIfTrue="1" operator="equal">
      <formula>"-"</formula>
    </cfRule>
    <cfRule type="containsText" dxfId="1803" priority="26" stopIfTrue="1" operator="containsText" text="leer">
      <formula>NOT(ISERROR(SEARCH("leer",G5)))</formula>
    </cfRule>
  </conditionalFormatting>
  <conditionalFormatting sqref="G5:G8">
    <cfRule type="cellIs" dxfId="1802" priority="23" stopIfTrue="1" operator="equal">
      <formula>"-"</formula>
    </cfRule>
    <cfRule type="containsText" dxfId="1801" priority="24" stopIfTrue="1" operator="containsText" text="leer">
      <formula>NOT(ISERROR(SEARCH("leer",G5)))</formula>
    </cfRule>
  </conditionalFormatting>
  <conditionalFormatting sqref="G5:G8">
    <cfRule type="cellIs" dxfId="1800" priority="21" stopIfTrue="1" operator="equal">
      <formula>"-"</formula>
    </cfRule>
    <cfRule type="containsText" dxfId="1799" priority="22" stopIfTrue="1" operator="containsText" text="leer">
      <formula>NOT(ISERROR(SEARCH("leer",G5)))</formula>
    </cfRule>
  </conditionalFormatting>
  <conditionalFormatting sqref="G5:G8">
    <cfRule type="cellIs" dxfId="1798" priority="19" stopIfTrue="1" operator="equal">
      <formula>"-"</formula>
    </cfRule>
    <cfRule type="containsText" dxfId="1797" priority="20" stopIfTrue="1" operator="containsText" text="leer">
      <formula>NOT(ISERROR(SEARCH("leer",G5)))</formula>
    </cfRule>
  </conditionalFormatting>
  <conditionalFormatting sqref="G5:G8">
    <cfRule type="cellIs" dxfId="1796" priority="17" stopIfTrue="1" operator="equal">
      <formula>"-"</formula>
    </cfRule>
    <cfRule type="containsText" dxfId="1795" priority="18" stopIfTrue="1" operator="containsText" text="leer">
      <formula>NOT(ISERROR(SEARCH("leer",G5)))</formula>
    </cfRule>
  </conditionalFormatting>
  <conditionalFormatting sqref="G5:G8">
    <cfRule type="cellIs" dxfId="1794" priority="15" stopIfTrue="1" operator="equal">
      <formula>"-"</formula>
    </cfRule>
    <cfRule type="containsText" dxfId="1793" priority="16" stopIfTrue="1" operator="containsText" text="leer">
      <formula>NOT(ISERROR(SEARCH("leer",G5)))</formula>
    </cfRule>
  </conditionalFormatting>
  <conditionalFormatting sqref="G5:G8">
    <cfRule type="cellIs" dxfId="1792" priority="13" stopIfTrue="1" operator="equal">
      <formula>"-"</formula>
    </cfRule>
    <cfRule type="containsText" dxfId="1791" priority="14" stopIfTrue="1" operator="containsText" text="leer">
      <formula>NOT(ISERROR(SEARCH("leer",G5)))</formula>
    </cfRule>
  </conditionalFormatting>
  <conditionalFormatting sqref="G5:G8">
    <cfRule type="cellIs" dxfId="1790" priority="11" stopIfTrue="1" operator="equal">
      <formula>"-"</formula>
    </cfRule>
    <cfRule type="containsText" dxfId="1789" priority="12" stopIfTrue="1" operator="containsText" text="leer">
      <formula>NOT(ISERROR(SEARCH("leer",G5)))</formula>
    </cfRule>
  </conditionalFormatting>
  <conditionalFormatting sqref="G5:G8">
    <cfRule type="cellIs" dxfId="1788" priority="9" stopIfTrue="1" operator="equal">
      <formula>"-"</formula>
    </cfRule>
    <cfRule type="containsText" dxfId="1787" priority="10" stopIfTrue="1" operator="containsText" text="leer">
      <formula>NOT(ISERROR(SEARCH("leer",G5)))</formula>
    </cfRule>
  </conditionalFormatting>
  <conditionalFormatting sqref="G5:G8">
    <cfRule type="cellIs" dxfId="1786" priority="7" stopIfTrue="1" operator="equal">
      <formula>"-"</formula>
    </cfRule>
    <cfRule type="containsText" dxfId="1785" priority="8" stopIfTrue="1" operator="containsText" text="leer">
      <formula>NOT(ISERROR(SEARCH("leer",G5)))</formula>
    </cfRule>
  </conditionalFormatting>
  <conditionalFormatting sqref="F5:F8">
    <cfRule type="cellIs" dxfId="1784" priority="5" stopIfTrue="1" operator="equal">
      <formula>"-"</formula>
    </cfRule>
    <cfRule type="containsText" dxfId="1783" priority="6" stopIfTrue="1" operator="containsText" text="leer">
      <formula>NOT(ISERROR(SEARCH("leer",F5)))</formula>
    </cfRule>
  </conditionalFormatting>
  <conditionalFormatting sqref="F5:F8">
    <cfRule type="cellIs" dxfId="1782" priority="4" stopIfTrue="1" operator="equal">
      <formula>"-"</formula>
    </cfRule>
  </conditionalFormatting>
  <conditionalFormatting sqref="F5:F8">
    <cfRule type="cellIs" dxfId="1781" priority="2" stopIfTrue="1" operator="equal">
      <formula>"-"</formula>
    </cfRule>
    <cfRule type="containsText" dxfId="1780" priority="3" stopIfTrue="1" operator="containsText" text="leer">
      <formula>NOT(ISERROR(SEARCH("leer",F5)))</formula>
    </cfRule>
  </conditionalFormatting>
  <conditionalFormatting sqref="F5:F8">
    <cfRule type="cellIs" dxfId="1779" priority="1" stopIfTrue="1" operator="equal">
      <formula>"-"</formula>
    </cfRule>
  </conditionalFormatting>
  <hyperlinks>
    <hyperlink ref="A1" location="'Indice'!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199"/>
  <sheetViews>
    <sheetView showRuler="0" workbookViewId="0">
      <selection activeCell="E5" sqref="E5"/>
    </sheetView>
  </sheetViews>
  <sheetFormatPr baseColWidth="10" defaultColWidth="11.42578125" defaultRowHeight="12.75"/>
  <cols>
    <col min="1" max="1" width="48" customWidth="1"/>
    <col min="2" max="2" width="15.28515625" customWidth="1"/>
    <col min="4" max="4" width="12.28515625" style="8" customWidth="1"/>
    <col min="5" max="6" width="11.42578125" style="8" customWidth="1"/>
  </cols>
  <sheetData>
    <row r="1" spans="1:14">
      <c r="A1" s="98" t="s">
        <v>1636</v>
      </c>
      <c r="D1" s="5"/>
      <c r="E1" s="5"/>
      <c r="F1" s="5"/>
    </row>
    <row r="2" spans="1:14">
      <c r="A2" s="99"/>
      <c r="D2" s="5"/>
      <c r="E2" s="5"/>
      <c r="F2" s="5"/>
    </row>
    <row r="3" spans="1:14">
      <c r="A3" s="10" t="s">
        <v>1637</v>
      </c>
      <c r="B3" s="2"/>
      <c r="C3" s="5" t="s">
        <v>1638</v>
      </c>
      <c r="D3" s="5" t="s">
        <v>1639</v>
      </c>
      <c r="E3" s="6">
        <v>2013</v>
      </c>
      <c r="F3" s="6">
        <v>2012</v>
      </c>
      <c r="G3" s="6">
        <v>2011</v>
      </c>
      <c r="H3" s="6">
        <v>2010</v>
      </c>
      <c r="I3" s="6">
        <v>2009</v>
      </c>
      <c r="J3" s="6">
        <v>2008</v>
      </c>
      <c r="K3" s="6">
        <v>2007</v>
      </c>
      <c r="L3" s="6">
        <v>2006</v>
      </c>
      <c r="M3" s="6">
        <v>2005</v>
      </c>
      <c r="N3" s="6">
        <v>2004</v>
      </c>
    </row>
    <row r="4" spans="1:14">
      <c r="A4" s="56"/>
      <c r="C4" s="3"/>
      <c r="G4" s="3"/>
      <c r="H4" s="3"/>
      <c r="I4" s="3"/>
      <c r="J4" s="3"/>
      <c r="K4" s="119"/>
      <c r="L4" s="119"/>
      <c r="M4" s="119"/>
      <c r="N4" s="119"/>
    </row>
    <row r="5" spans="1:14">
      <c r="A5" s="56" t="s">
        <v>1640</v>
      </c>
      <c r="B5" t="s">
        <v>1641</v>
      </c>
      <c r="C5" s="8" t="s">
        <v>1642</v>
      </c>
      <c r="D5" s="8" t="s">
        <v>1643</v>
      </c>
      <c r="E5" s="8">
        <v>22.7</v>
      </c>
      <c r="F5" s="202">
        <v>21.8</v>
      </c>
      <c r="G5" s="71">
        <v>22.1</v>
      </c>
      <c r="H5" s="71">
        <v>21.5</v>
      </c>
      <c r="I5" s="71">
        <v>20.5</v>
      </c>
      <c r="J5" s="71">
        <v>20.2</v>
      </c>
      <c r="K5" s="207" t="s">
        <v>1644</v>
      </c>
      <c r="L5" s="207" t="s">
        <v>1645</v>
      </c>
      <c r="M5" s="207" t="s">
        <v>1646</v>
      </c>
      <c r="N5" s="207" t="s">
        <v>1647</v>
      </c>
    </row>
    <row r="6" spans="1:14" ht="25.5">
      <c r="A6" s="56" t="s">
        <v>1648</v>
      </c>
      <c r="B6" t="s">
        <v>1649</v>
      </c>
      <c r="C6" s="8">
        <v>1</v>
      </c>
      <c r="D6" s="8" t="s">
        <v>1650</v>
      </c>
      <c r="E6" s="8">
        <v>9.3000000000000007</v>
      </c>
      <c r="F6" s="269">
        <v>8</v>
      </c>
      <c r="G6" s="71">
        <v>7.6</v>
      </c>
      <c r="H6" s="71">
        <v>8.1999999999999993</v>
      </c>
      <c r="I6" s="93">
        <v>8.6999999999999993</v>
      </c>
      <c r="J6" s="71">
        <v>7.7</v>
      </c>
      <c r="K6" s="92">
        <v>9.3000000000000007</v>
      </c>
      <c r="L6" s="92">
        <v>9.8000000000000007</v>
      </c>
      <c r="M6" s="92">
        <v>10.1</v>
      </c>
      <c r="N6" s="92">
        <v>9.1999999999999993</v>
      </c>
    </row>
    <row r="7" spans="1:14">
      <c r="A7" s="297" t="s">
        <v>1651</v>
      </c>
      <c r="B7" t="s">
        <v>1652</v>
      </c>
      <c r="C7" s="8">
        <v>2</v>
      </c>
      <c r="D7" s="8" t="s">
        <v>1653</v>
      </c>
      <c r="E7" s="8">
        <v>23.7</v>
      </c>
      <c r="F7" s="269">
        <v>23</v>
      </c>
      <c r="G7" s="71">
        <v>23.2</v>
      </c>
      <c r="H7" s="71">
        <v>22.6</v>
      </c>
      <c r="I7" s="93">
        <v>21.5</v>
      </c>
      <c r="J7" s="71">
        <v>21.3</v>
      </c>
      <c r="K7" s="207" t="s">
        <v>1654</v>
      </c>
      <c r="L7" s="207" t="s">
        <v>1655</v>
      </c>
      <c r="M7" s="207" t="s">
        <v>1656</v>
      </c>
      <c r="N7" s="207" t="s">
        <v>1657</v>
      </c>
    </row>
    <row r="8" spans="1:14" ht="25.5">
      <c r="A8" s="56" t="s">
        <v>1658</v>
      </c>
      <c r="B8" t="s">
        <v>1659</v>
      </c>
      <c r="C8" s="3"/>
      <c r="D8" s="8" t="s">
        <v>1660</v>
      </c>
      <c r="E8" s="8">
        <v>22.2</v>
      </c>
      <c r="F8" s="202">
        <v>22.2</v>
      </c>
      <c r="G8" s="71">
        <v>22.2</v>
      </c>
      <c r="H8" s="71">
        <v>22.2</v>
      </c>
      <c r="I8" s="88">
        <v>25</v>
      </c>
      <c r="J8" s="85">
        <v>20</v>
      </c>
      <c r="K8" s="119">
        <v>22.2</v>
      </c>
      <c r="L8" s="119">
        <v>20</v>
      </c>
      <c r="M8" s="119">
        <v>10</v>
      </c>
      <c r="N8" s="119">
        <v>10</v>
      </c>
    </row>
    <row r="9" spans="1:14" ht="25.5">
      <c r="A9" s="56" t="s">
        <v>1661</v>
      </c>
      <c r="B9" t="s">
        <v>1662</v>
      </c>
      <c r="C9" s="3"/>
      <c r="D9" s="8" t="s">
        <v>1663</v>
      </c>
      <c r="E9" s="8">
        <v>12.5</v>
      </c>
      <c r="F9" s="202">
        <v>11.1</v>
      </c>
      <c r="G9" s="93">
        <v>0</v>
      </c>
      <c r="H9" s="88">
        <v>0</v>
      </c>
      <c r="I9" s="88">
        <v>0</v>
      </c>
      <c r="J9" s="85">
        <v>0</v>
      </c>
      <c r="K9" s="119">
        <v>0</v>
      </c>
      <c r="L9" s="119">
        <v>0</v>
      </c>
      <c r="M9" s="119">
        <v>0</v>
      </c>
      <c r="N9" s="119">
        <v>0</v>
      </c>
    </row>
    <row r="10" spans="1:14" ht="38.25">
      <c r="A10" s="56" t="s">
        <v>1664</v>
      </c>
      <c r="B10" t="s">
        <v>1665</v>
      </c>
      <c r="C10" s="3"/>
      <c r="D10" s="8" t="s">
        <v>1666</v>
      </c>
      <c r="E10" s="310">
        <v>15.8</v>
      </c>
      <c r="F10" s="310">
        <v>13.5</v>
      </c>
      <c r="G10" s="71">
        <v>11.1</v>
      </c>
      <c r="H10" s="71">
        <v>11.1</v>
      </c>
      <c r="I10" s="88">
        <v>11.8</v>
      </c>
      <c r="J10" s="3">
        <v>10.5</v>
      </c>
      <c r="K10" s="119">
        <v>11.1</v>
      </c>
      <c r="L10" s="119">
        <v>10</v>
      </c>
      <c r="M10" s="119">
        <v>5.3</v>
      </c>
      <c r="N10" s="119">
        <v>5.3</v>
      </c>
    </row>
    <row r="11" spans="1:14">
      <c r="A11" s="56"/>
      <c r="C11" s="3"/>
      <c r="G11" s="3"/>
      <c r="H11" s="3"/>
      <c r="I11" s="3"/>
      <c r="J11" s="3"/>
    </row>
    <row r="12" spans="1:14">
      <c r="A12" s="56"/>
      <c r="C12" s="3"/>
      <c r="D12" s="24"/>
      <c r="E12" s="24"/>
      <c r="F12" s="24"/>
      <c r="G12" s="3"/>
      <c r="H12" s="3"/>
      <c r="I12" s="3"/>
      <c r="J12" s="3"/>
    </row>
    <row r="13" spans="1:14">
      <c r="A13" s="254" t="s">
        <v>1667</v>
      </c>
      <c r="B13" s="140"/>
      <c r="C13" s="3"/>
      <c r="G13" s="3"/>
      <c r="H13" s="3"/>
      <c r="I13" s="3"/>
      <c r="J13" s="3"/>
    </row>
    <row r="14" spans="1:14">
      <c r="A14" s="236" t="s">
        <v>1668</v>
      </c>
      <c r="B14" s="255"/>
      <c r="C14" s="3"/>
      <c r="G14" s="3"/>
      <c r="H14" s="3"/>
      <c r="I14" s="3"/>
      <c r="J14" s="3"/>
    </row>
    <row r="15" spans="1:14">
      <c r="A15" s="56"/>
      <c r="C15" s="3"/>
      <c r="G15" s="3"/>
      <c r="H15" s="3"/>
      <c r="I15" s="3"/>
      <c r="J15" s="3"/>
    </row>
    <row r="16" spans="1:14">
      <c r="A16" s="304"/>
      <c r="C16" s="3"/>
      <c r="G16" s="3"/>
      <c r="H16" s="3"/>
      <c r="I16" s="3"/>
      <c r="J16" s="3"/>
    </row>
    <row r="17" spans="1:10">
      <c r="A17" s="56"/>
      <c r="C17" s="3"/>
      <c r="G17" s="3"/>
      <c r="H17" s="3"/>
      <c r="I17" s="3"/>
      <c r="J17" s="3"/>
    </row>
    <row r="18" spans="1:10">
      <c r="A18" s="56"/>
      <c r="C18" s="3"/>
      <c r="G18" s="3"/>
      <c r="H18" s="3"/>
      <c r="I18" s="3"/>
      <c r="J18" s="3"/>
    </row>
    <row r="19" spans="1:10">
      <c r="A19" s="56"/>
      <c r="C19" s="3"/>
      <c r="G19" s="3"/>
      <c r="H19" s="3"/>
      <c r="I19" s="3"/>
      <c r="J19" s="3"/>
    </row>
    <row r="20" spans="1:10">
      <c r="A20" s="56"/>
      <c r="C20" s="3"/>
      <c r="G20" s="3"/>
      <c r="H20" s="3"/>
      <c r="I20" s="3"/>
      <c r="J20" s="3"/>
    </row>
    <row r="21" spans="1:10">
      <c r="A21" s="56"/>
      <c r="C21" s="3"/>
      <c r="G21" s="3"/>
      <c r="H21" s="3"/>
      <c r="I21" s="3"/>
      <c r="J21" s="3"/>
    </row>
    <row r="22" spans="1:10">
      <c r="A22" s="56"/>
      <c r="C22" s="3"/>
      <c r="G22" s="3"/>
      <c r="H22" s="3"/>
      <c r="I22" s="3"/>
      <c r="J22" s="3"/>
    </row>
    <row r="23" spans="1:10">
      <c r="A23" s="56"/>
      <c r="C23" s="3"/>
      <c r="G23" s="3"/>
      <c r="H23" s="3"/>
      <c r="I23" s="3"/>
      <c r="J23" s="3"/>
    </row>
    <row r="24" spans="1:10">
      <c r="A24" s="56"/>
      <c r="C24" s="3"/>
      <c r="G24" s="3"/>
      <c r="H24" s="3"/>
      <c r="I24" s="3"/>
      <c r="J24" s="3"/>
    </row>
    <row r="25" spans="1:10">
      <c r="A25" s="56"/>
      <c r="C25" s="3"/>
      <c r="G25" s="3"/>
      <c r="H25" s="3"/>
      <c r="I25" s="3"/>
      <c r="J25" s="3"/>
    </row>
    <row r="26" spans="1:10">
      <c r="A26" s="56"/>
      <c r="C26" s="3"/>
      <c r="G26" s="3"/>
      <c r="H26" s="3"/>
      <c r="I26" s="3"/>
      <c r="J26" s="3"/>
    </row>
    <row r="27" spans="1:10">
      <c r="A27" s="56"/>
      <c r="C27" s="3"/>
      <c r="G27" s="3"/>
      <c r="H27" s="3"/>
      <c r="I27" s="3"/>
      <c r="J27" s="3"/>
    </row>
    <row r="28" spans="1:10">
      <c r="A28" s="56"/>
      <c r="C28" s="3"/>
      <c r="G28" s="3"/>
      <c r="H28" s="3"/>
      <c r="I28" s="3"/>
      <c r="J28" s="3"/>
    </row>
    <row r="29" spans="1:10">
      <c r="A29" s="56"/>
      <c r="C29" s="3"/>
      <c r="G29" s="3"/>
      <c r="H29" s="3"/>
      <c r="I29" s="3"/>
      <c r="J29" s="3"/>
    </row>
    <row r="30" spans="1:10">
      <c r="A30" s="56"/>
      <c r="C30" s="3"/>
      <c r="G30" s="3"/>
      <c r="H30" s="3"/>
      <c r="I30" s="3"/>
      <c r="J30" s="3"/>
    </row>
    <row r="31" spans="1:10">
      <c r="A31" s="56"/>
      <c r="C31" s="3"/>
      <c r="G31" s="3"/>
      <c r="H31" s="3"/>
      <c r="I31" s="3"/>
      <c r="J31" s="3"/>
    </row>
    <row r="32" spans="1:10">
      <c r="A32" s="56"/>
      <c r="C32" s="3"/>
      <c r="G32" s="3"/>
      <c r="H32" s="3"/>
      <c r="I32" s="3"/>
      <c r="J32" s="3"/>
    </row>
    <row r="33" spans="1:10">
      <c r="A33" s="56"/>
      <c r="C33" s="3"/>
      <c r="G33" s="3"/>
      <c r="H33" s="3"/>
      <c r="I33" s="3"/>
      <c r="J33" s="3"/>
    </row>
    <row r="34" spans="1:10">
      <c r="A34" s="56"/>
      <c r="C34" s="3"/>
      <c r="G34" s="3"/>
      <c r="H34" s="3"/>
      <c r="I34" s="3"/>
      <c r="J34" s="3"/>
    </row>
    <row r="35" spans="1:10">
      <c r="A35" s="56"/>
      <c r="C35" s="3"/>
      <c r="G35" s="3"/>
      <c r="H35" s="3"/>
      <c r="I35" s="3"/>
      <c r="J35" s="3"/>
    </row>
    <row r="36" spans="1:10">
      <c r="A36" s="56"/>
      <c r="C36" s="3"/>
      <c r="G36" s="3"/>
      <c r="H36" s="3"/>
      <c r="I36" s="3"/>
      <c r="J36" s="3"/>
    </row>
    <row r="37" spans="1:10">
      <c r="A37" s="56"/>
      <c r="C37" s="3"/>
      <c r="G37" s="3"/>
      <c r="H37" s="3"/>
      <c r="I37" s="3"/>
      <c r="J37" s="3"/>
    </row>
    <row r="38" spans="1:10">
      <c r="A38" s="56"/>
      <c r="C38" s="3"/>
      <c r="G38" s="3"/>
      <c r="H38" s="3"/>
      <c r="I38" s="3"/>
      <c r="J38" s="3"/>
    </row>
    <row r="39" spans="1:10">
      <c r="A39" s="56"/>
      <c r="C39" s="3"/>
      <c r="G39" s="3"/>
      <c r="H39" s="3"/>
      <c r="I39" s="3"/>
      <c r="J39" s="3"/>
    </row>
    <row r="40" spans="1:10">
      <c r="A40" s="56"/>
      <c r="C40" s="3"/>
      <c r="G40" s="3"/>
      <c r="H40" s="3"/>
      <c r="I40" s="3"/>
      <c r="J40" s="3"/>
    </row>
    <row r="41" spans="1:10">
      <c r="A41" s="56"/>
      <c r="C41" s="3"/>
      <c r="G41" s="3"/>
      <c r="H41" s="3"/>
      <c r="I41" s="3"/>
      <c r="J41" s="3"/>
    </row>
    <row r="42" spans="1:10">
      <c r="A42" s="56"/>
      <c r="C42" s="3"/>
      <c r="G42" s="3"/>
      <c r="H42" s="3"/>
      <c r="I42" s="3"/>
      <c r="J42" s="3"/>
    </row>
    <row r="43" spans="1:10">
      <c r="A43" s="56"/>
      <c r="C43" s="3"/>
      <c r="G43" s="3"/>
      <c r="H43" s="3"/>
      <c r="I43" s="3"/>
      <c r="J43" s="3"/>
    </row>
    <row r="44" spans="1:10">
      <c r="A44" s="56"/>
      <c r="C44" s="3"/>
      <c r="G44" s="3"/>
      <c r="H44" s="3"/>
      <c r="I44" s="3"/>
      <c r="J44" s="3"/>
    </row>
    <row r="45" spans="1:10">
      <c r="A45" s="56"/>
      <c r="C45" s="3"/>
      <c r="G45" s="3"/>
      <c r="H45" s="3"/>
      <c r="I45" s="3"/>
      <c r="J45" s="3"/>
    </row>
    <row r="46" spans="1:10">
      <c r="A46" s="56"/>
      <c r="C46" s="3"/>
      <c r="G46" s="3"/>
      <c r="H46" s="3"/>
      <c r="I46" s="3"/>
      <c r="J46" s="3"/>
    </row>
    <row r="47" spans="1:10">
      <c r="A47" s="56"/>
      <c r="C47" s="3"/>
      <c r="G47" s="3"/>
      <c r="H47" s="3"/>
      <c r="I47" s="3"/>
      <c r="J47" s="3"/>
    </row>
    <row r="48" spans="1:10">
      <c r="A48" s="56"/>
      <c r="C48" s="3"/>
      <c r="G48" s="3"/>
      <c r="H48" s="3"/>
      <c r="I48" s="3"/>
      <c r="J48" s="3"/>
    </row>
    <row r="49" spans="1:10">
      <c r="A49" s="56"/>
      <c r="C49" s="3"/>
      <c r="G49" s="3"/>
      <c r="H49" s="3"/>
      <c r="I49" s="3"/>
      <c r="J49" s="3"/>
    </row>
    <row r="50" spans="1:10">
      <c r="A50" s="56"/>
      <c r="C50" s="3"/>
      <c r="G50" s="3"/>
      <c r="H50" s="3"/>
      <c r="I50" s="3"/>
      <c r="J50" s="3"/>
    </row>
    <row r="51" spans="1:10">
      <c r="A51" s="56"/>
      <c r="C51" s="3"/>
      <c r="G51" s="3"/>
      <c r="H51" s="3"/>
      <c r="I51" s="3"/>
      <c r="J51" s="3"/>
    </row>
    <row r="52" spans="1:10">
      <c r="A52" s="56"/>
      <c r="C52" s="3"/>
      <c r="G52" s="3"/>
      <c r="H52" s="3"/>
      <c r="I52" s="3"/>
      <c r="J52" s="3"/>
    </row>
    <row r="53" spans="1:10">
      <c r="A53" s="56"/>
      <c r="C53" s="3"/>
      <c r="G53" s="3"/>
      <c r="H53" s="3"/>
      <c r="I53" s="3"/>
      <c r="J53" s="3"/>
    </row>
    <row r="54" spans="1:10">
      <c r="A54" s="56"/>
      <c r="C54" s="3"/>
      <c r="G54" s="3"/>
      <c r="H54" s="3"/>
      <c r="I54" s="3"/>
      <c r="J54" s="3"/>
    </row>
    <row r="55" spans="1:10">
      <c r="A55" s="56"/>
      <c r="C55" s="3"/>
      <c r="G55" s="3"/>
      <c r="H55" s="3"/>
      <c r="I55" s="3"/>
      <c r="J55" s="3"/>
    </row>
    <row r="56" spans="1:10">
      <c r="A56" s="56"/>
      <c r="C56" s="3"/>
      <c r="G56" s="3"/>
      <c r="H56" s="3"/>
      <c r="I56" s="3"/>
      <c r="J56" s="3"/>
    </row>
    <row r="57" spans="1:10">
      <c r="A57" s="56"/>
      <c r="C57" s="3"/>
      <c r="G57" s="3"/>
      <c r="H57" s="3"/>
      <c r="I57" s="3"/>
      <c r="J57" s="3"/>
    </row>
    <row r="58" spans="1:10">
      <c r="A58" s="56"/>
      <c r="C58" s="3"/>
      <c r="G58" s="3"/>
      <c r="H58" s="3"/>
      <c r="I58" s="3"/>
      <c r="J58" s="3"/>
    </row>
    <row r="59" spans="1:10">
      <c r="A59" s="56"/>
      <c r="C59" s="3"/>
      <c r="G59" s="3"/>
      <c r="H59" s="3"/>
      <c r="I59" s="3"/>
      <c r="J59" s="3"/>
    </row>
    <row r="60" spans="1:10">
      <c r="A60" s="56"/>
      <c r="C60" s="3"/>
      <c r="G60" s="3"/>
      <c r="H60" s="3"/>
      <c r="I60" s="3"/>
      <c r="J60" s="3"/>
    </row>
    <row r="61" spans="1:10">
      <c r="A61" s="56"/>
      <c r="C61" s="3"/>
      <c r="G61" s="3"/>
      <c r="H61" s="3"/>
      <c r="I61" s="3"/>
      <c r="J61" s="3"/>
    </row>
    <row r="62" spans="1:10">
      <c r="A62" s="56"/>
      <c r="C62" s="3"/>
      <c r="G62" s="3"/>
      <c r="H62" s="3"/>
      <c r="I62" s="3"/>
      <c r="J62" s="3"/>
    </row>
    <row r="63" spans="1:10">
      <c r="A63" s="56"/>
      <c r="C63" s="3"/>
      <c r="G63" s="3"/>
      <c r="H63" s="3"/>
      <c r="I63" s="3"/>
      <c r="J63" s="3"/>
    </row>
    <row r="64" spans="1:10">
      <c r="A64" s="56"/>
      <c r="C64" s="3"/>
      <c r="G64" s="3"/>
      <c r="H64" s="3"/>
      <c r="I64" s="3"/>
      <c r="J64" s="3"/>
    </row>
    <row r="65" spans="1:10">
      <c r="A65" s="56"/>
      <c r="C65" s="3"/>
      <c r="G65" s="3"/>
      <c r="H65" s="3"/>
      <c r="I65" s="3"/>
      <c r="J65" s="3"/>
    </row>
    <row r="66" spans="1:10">
      <c r="A66" s="56"/>
      <c r="C66" s="3"/>
      <c r="G66" s="3"/>
      <c r="H66" s="3"/>
      <c r="I66" s="3"/>
      <c r="J66" s="3"/>
    </row>
    <row r="67" spans="1:10">
      <c r="A67" s="56"/>
      <c r="C67" s="3"/>
      <c r="G67" s="3"/>
      <c r="H67" s="3"/>
      <c r="I67" s="3"/>
      <c r="J67" s="3"/>
    </row>
    <row r="68" spans="1:10">
      <c r="A68" s="56"/>
      <c r="C68" s="3"/>
      <c r="G68" s="3"/>
      <c r="H68" s="3"/>
      <c r="I68" s="3"/>
      <c r="J68" s="3"/>
    </row>
    <row r="69" spans="1:10">
      <c r="A69" s="56"/>
      <c r="C69" s="3"/>
      <c r="G69" s="3"/>
      <c r="H69" s="3"/>
      <c r="I69" s="3"/>
      <c r="J69" s="3"/>
    </row>
    <row r="70" spans="1:10">
      <c r="A70" s="56"/>
      <c r="C70" s="3"/>
      <c r="G70" s="3"/>
      <c r="H70" s="3"/>
      <c r="I70" s="3"/>
      <c r="J70" s="3"/>
    </row>
    <row r="71" spans="1:10">
      <c r="A71" s="56"/>
      <c r="C71" s="3"/>
      <c r="G71" s="3"/>
      <c r="H71" s="3"/>
      <c r="I71" s="3"/>
      <c r="J71" s="3"/>
    </row>
    <row r="72" spans="1:10">
      <c r="A72" s="56"/>
      <c r="C72" s="3"/>
      <c r="G72" s="3"/>
      <c r="H72" s="3"/>
      <c r="I72" s="3"/>
      <c r="J72" s="3"/>
    </row>
    <row r="73" spans="1:10">
      <c r="A73" s="56"/>
      <c r="C73" s="3"/>
      <c r="G73" s="3"/>
      <c r="H73" s="3"/>
      <c r="I73" s="3"/>
      <c r="J73" s="3"/>
    </row>
    <row r="74" spans="1:10">
      <c r="A74" s="56"/>
      <c r="C74" s="3"/>
      <c r="G74" s="3"/>
      <c r="H74" s="3"/>
      <c r="I74" s="3"/>
      <c r="J74" s="3"/>
    </row>
    <row r="75" spans="1:10">
      <c r="A75" s="56"/>
      <c r="C75" s="3"/>
      <c r="G75" s="3"/>
      <c r="H75" s="3"/>
      <c r="I75" s="3"/>
      <c r="J75" s="3"/>
    </row>
    <row r="76" spans="1:10">
      <c r="A76" s="56"/>
      <c r="C76" s="3"/>
      <c r="G76" s="3"/>
      <c r="H76" s="3"/>
      <c r="I76" s="3"/>
      <c r="J76" s="3"/>
    </row>
    <row r="77" spans="1:10">
      <c r="A77" s="56"/>
      <c r="C77" s="3"/>
      <c r="G77" s="3"/>
      <c r="H77" s="3"/>
      <c r="I77" s="3"/>
      <c r="J77" s="3"/>
    </row>
    <row r="78" spans="1:10">
      <c r="A78" s="56"/>
      <c r="C78" s="3"/>
      <c r="G78" s="3"/>
      <c r="H78" s="3"/>
      <c r="I78" s="3"/>
      <c r="J78" s="3"/>
    </row>
    <row r="79" spans="1:10">
      <c r="A79" s="56"/>
      <c r="C79" s="3"/>
      <c r="G79" s="3"/>
      <c r="H79" s="3"/>
      <c r="I79" s="3"/>
      <c r="J79" s="3"/>
    </row>
    <row r="80" spans="1:10">
      <c r="A80" s="56"/>
      <c r="C80" s="3"/>
      <c r="G80" s="3"/>
      <c r="H80" s="3"/>
      <c r="I80" s="3"/>
      <c r="J80" s="3"/>
    </row>
    <row r="81" spans="1:10">
      <c r="A81" s="56"/>
      <c r="C81" s="3"/>
      <c r="G81" s="3"/>
      <c r="H81" s="3"/>
      <c r="I81" s="3"/>
      <c r="J81" s="3"/>
    </row>
    <row r="82" spans="1:10">
      <c r="A82" s="56"/>
      <c r="C82" s="3"/>
      <c r="G82" s="3"/>
      <c r="H82" s="3"/>
      <c r="I82" s="3"/>
      <c r="J82" s="3"/>
    </row>
    <row r="83" spans="1:10">
      <c r="A83" s="56"/>
      <c r="C83" s="3"/>
      <c r="G83" s="3"/>
      <c r="H83" s="3"/>
      <c r="I83" s="3"/>
      <c r="J83" s="3"/>
    </row>
    <row r="84" spans="1:10">
      <c r="A84" s="56"/>
      <c r="C84" s="3"/>
      <c r="G84" s="3"/>
      <c r="H84" s="3"/>
      <c r="I84" s="3"/>
      <c r="J84" s="3"/>
    </row>
    <row r="85" spans="1:10">
      <c r="A85" s="56"/>
      <c r="C85" s="3"/>
      <c r="G85" s="3"/>
      <c r="H85" s="3"/>
      <c r="I85" s="3"/>
      <c r="J85" s="3"/>
    </row>
    <row r="86" spans="1:10">
      <c r="A86" s="56"/>
      <c r="C86" s="3"/>
      <c r="G86" s="3"/>
      <c r="H86" s="3"/>
      <c r="I86" s="3"/>
      <c r="J86" s="3"/>
    </row>
    <row r="87" spans="1:10">
      <c r="A87" s="56"/>
      <c r="C87" s="3"/>
      <c r="G87" s="3"/>
      <c r="H87" s="3"/>
      <c r="I87" s="3"/>
      <c r="J87" s="3"/>
    </row>
    <row r="88" spans="1:10">
      <c r="A88" s="56"/>
      <c r="C88" s="3"/>
      <c r="G88" s="3"/>
      <c r="H88" s="3"/>
      <c r="I88" s="3"/>
      <c r="J88" s="3"/>
    </row>
    <row r="89" spans="1:10">
      <c r="A89" s="56"/>
      <c r="C89" s="3"/>
      <c r="G89" s="3"/>
      <c r="H89" s="3"/>
      <c r="I89" s="3"/>
      <c r="J89" s="3"/>
    </row>
    <row r="90" spans="1:10">
      <c r="A90" s="56"/>
      <c r="C90" s="3"/>
      <c r="G90" s="3"/>
      <c r="H90" s="3"/>
      <c r="I90" s="3"/>
      <c r="J90" s="3"/>
    </row>
    <row r="91" spans="1:10">
      <c r="A91" s="56"/>
      <c r="C91" s="3"/>
      <c r="G91" s="3"/>
      <c r="H91" s="3"/>
      <c r="I91" s="3"/>
      <c r="J91" s="3"/>
    </row>
    <row r="92" spans="1:10">
      <c r="A92" s="56"/>
      <c r="C92" s="3"/>
      <c r="G92" s="3"/>
      <c r="H92" s="3"/>
      <c r="I92" s="3"/>
      <c r="J92" s="3"/>
    </row>
    <row r="93" spans="1:10">
      <c r="A93" s="56"/>
      <c r="C93" s="3"/>
      <c r="G93" s="3"/>
      <c r="H93" s="3"/>
      <c r="I93" s="3"/>
      <c r="J93" s="3"/>
    </row>
    <row r="94" spans="1:10">
      <c r="A94" s="56"/>
      <c r="C94" s="3"/>
      <c r="G94" s="3"/>
      <c r="H94" s="3"/>
      <c r="I94" s="3"/>
      <c r="J94" s="3"/>
    </row>
    <row r="95" spans="1:10">
      <c r="A95" s="56"/>
      <c r="C95" s="3"/>
      <c r="G95" s="3"/>
      <c r="H95" s="3"/>
      <c r="I95" s="3"/>
      <c r="J95" s="3"/>
    </row>
    <row r="96" spans="1:10">
      <c r="A96" s="56"/>
      <c r="C96" s="3"/>
      <c r="G96" s="3"/>
      <c r="H96" s="3"/>
      <c r="I96" s="3"/>
      <c r="J96" s="3"/>
    </row>
    <row r="97" spans="1:10">
      <c r="A97" s="56"/>
      <c r="C97" s="3"/>
      <c r="G97" s="3"/>
      <c r="H97" s="3"/>
      <c r="I97" s="3"/>
      <c r="J97" s="3"/>
    </row>
    <row r="98" spans="1:10">
      <c r="A98" s="56"/>
      <c r="C98" s="3"/>
      <c r="G98" s="3"/>
      <c r="H98" s="3"/>
      <c r="I98" s="3"/>
      <c r="J98" s="3"/>
    </row>
    <row r="99" spans="1:10">
      <c r="A99" s="56"/>
      <c r="C99" s="3"/>
      <c r="G99" s="3"/>
      <c r="H99" s="3"/>
      <c r="I99" s="3"/>
      <c r="J99" s="3"/>
    </row>
    <row r="100" spans="1:10">
      <c r="A100" s="56"/>
      <c r="C100" s="3"/>
      <c r="G100" s="3"/>
      <c r="H100" s="3"/>
      <c r="I100" s="3"/>
      <c r="J100" s="3"/>
    </row>
    <row r="101" spans="1:10">
      <c r="A101" s="56"/>
      <c r="C101" s="3"/>
      <c r="G101" s="3"/>
      <c r="H101" s="3"/>
      <c r="I101" s="3"/>
      <c r="J101" s="3"/>
    </row>
    <row r="102" spans="1:10">
      <c r="A102" s="56"/>
      <c r="C102" s="3"/>
      <c r="G102" s="3"/>
      <c r="H102" s="3"/>
      <c r="I102" s="3"/>
      <c r="J102" s="3"/>
    </row>
    <row r="103" spans="1:10">
      <c r="A103" s="56"/>
      <c r="C103" s="3"/>
      <c r="G103" s="3"/>
      <c r="H103" s="3"/>
      <c r="I103" s="3"/>
      <c r="J103" s="3"/>
    </row>
    <row r="104" spans="1:10">
      <c r="A104" s="56"/>
      <c r="C104" s="3"/>
      <c r="G104" s="3"/>
      <c r="H104" s="3"/>
      <c r="I104" s="3"/>
      <c r="J104" s="3"/>
    </row>
    <row r="105" spans="1:10">
      <c r="A105" s="56"/>
      <c r="C105" s="3"/>
      <c r="G105" s="3"/>
      <c r="H105" s="3"/>
      <c r="I105" s="3"/>
      <c r="J105" s="3"/>
    </row>
    <row r="106" spans="1:10">
      <c r="A106" s="56"/>
      <c r="C106" s="3"/>
      <c r="G106" s="3"/>
      <c r="H106" s="3"/>
      <c r="I106" s="3"/>
      <c r="J106" s="3"/>
    </row>
    <row r="107" spans="1:10">
      <c r="A107" s="56"/>
      <c r="C107" s="3"/>
      <c r="G107" s="3"/>
      <c r="H107" s="3"/>
      <c r="I107" s="3"/>
      <c r="J107" s="3"/>
    </row>
    <row r="108" spans="1:10">
      <c r="A108" s="56"/>
      <c r="C108" s="3"/>
      <c r="G108" s="3"/>
      <c r="H108" s="3"/>
      <c r="I108" s="3"/>
      <c r="J108" s="3"/>
    </row>
    <row r="109" spans="1:10">
      <c r="A109" s="56"/>
      <c r="C109" s="3"/>
      <c r="G109" s="3"/>
      <c r="H109" s="3"/>
      <c r="I109" s="3"/>
      <c r="J109" s="3"/>
    </row>
    <row r="110" spans="1:10">
      <c r="A110" s="56"/>
      <c r="C110" s="3"/>
      <c r="G110" s="3"/>
      <c r="H110" s="3"/>
      <c r="I110" s="3"/>
      <c r="J110" s="3"/>
    </row>
    <row r="111" spans="1:10">
      <c r="A111" s="56"/>
      <c r="C111" s="3"/>
      <c r="G111" s="3"/>
      <c r="H111" s="3"/>
      <c r="I111" s="3"/>
      <c r="J111" s="3"/>
    </row>
    <row r="112" spans="1:10">
      <c r="A112" s="56"/>
      <c r="C112" s="3"/>
      <c r="G112" s="3"/>
      <c r="H112" s="3"/>
      <c r="I112" s="3"/>
      <c r="J112" s="3"/>
    </row>
    <row r="113" spans="1:10">
      <c r="A113" s="56"/>
      <c r="C113" s="3"/>
      <c r="G113" s="3"/>
      <c r="H113" s="3"/>
      <c r="I113" s="3"/>
      <c r="J113" s="3"/>
    </row>
    <row r="114" spans="1:10">
      <c r="A114" s="56"/>
      <c r="C114" s="3"/>
      <c r="G114" s="3"/>
      <c r="H114" s="3"/>
      <c r="I114" s="3"/>
      <c r="J114" s="3"/>
    </row>
    <row r="115" spans="1:10">
      <c r="A115" s="56"/>
      <c r="C115" s="3"/>
      <c r="G115" s="3"/>
      <c r="H115" s="3"/>
      <c r="I115" s="3"/>
      <c r="J115" s="3"/>
    </row>
    <row r="116" spans="1:10">
      <c r="A116" s="56"/>
      <c r="C116" s="3"/>
      <c r="G116" s="3"/>
      <c r="H116" s="3"/>
      <c r="I116" s="3"/>
      <c r="J116" s="3"/>
    </row>
    <row r="117" spans="1:10">
      <c r="A117" s="56"/>
      <c r="C117" s="3"/>
      <c r="G117" s="3"/>
      <c r="H117" s="3"/>
      <c r="I117" s="3"/>
      <c r="J117" s="3"/>
    </row>
    <row r="118" spans="1:10">
      <c r="A118" s="56"/>
      <c r="C118" s="3"/>
      <c r="G118" s="3"/>
      <c r="H118" s="3"/>
      <c r="I118" s="3"/>
      <c r="J118" s="3"/>
    </row>
    <row r="119" spans="1:10">
      <c r="A119" s="56"/>
      <c r="C119" s="3"/>
      <c r="G119" s="3"/>
      <c r="H119" s="3"/>
      <c r="I119" s="3"/>
      <c r="J119" s="3"/>
    </row>
    <row r="120" spans="1:10">
      <c r="A120" s="56"/>
      <c r="C120" s="3"/>
      <c r="G120" s="3"/>
      <c r="H120" s="3"/>
      <c r="I120" s="3"/>
      <c r="J120" s="3"/>
    </row>
    <row r="121" spans="1:10">
      <c r="A121" s="56"/>
      <c r="C121" s="3"/>
      <c r="G121" s="3"/>
      <c r="H121" s="3"/>
      <c r="I121" s="3"/>
      <c r="J121" s="3"/>
    </row>
    <row r="122" spans="1:10">
      <c r="A122" s="56"/>
      <c r="C122" s="3"/>
      <c r="G122" s="3"/>
      <c r="H122" s="3"/>
      <c r="I122" s="3"/>
      <c r="J122" s="3"/>
    </row>
    <row r="123" spans="1:10">
      <c r="A123" s="56"/>
      <c r="C123" s="3"/>
      <c r="G123" s="3"/>
      <c r="H123" s="3"/>
      <c r="I123" s="3"/>
      <c r="J123" s="3"/>
    </row>
    <row r="124" spans="1:10">
      <c r="A124" s="56"/>
      <c r="C124" s="3"/>
      <c r="G124" s="3"/>
      <c r="H124" s="3"/>
      <c r="I124" s="3"/>
      <c r="J124" s="3"/>
    </row>
    <row r="125" spans="1:10">
      <c r="A125" s="56"/>
      <c r="C125" s="3"/>
      <c r="G125" s="3"/>
      <c r="H125" s="3"/>
      <c r="I125" s="3"/>
      <c r="J125" s="3"/>
    </row>
    <row r="126" spans="1:10">
      <c r="A126" s="56"/>
      <c r="C126" s="3"/>
      <c r="G126" s="3"/>
      <c r="H126" s="3"/>
      <c r="I126" s="3"/>
      <c r="J126" s="3"/>
    </row>
    <row r="127" spans="1:10">
      <c r="A127" s="56"/>
      <c r="C127" s="3"/>
      <c r="G127" s="3"/>
      <c r="H127" s="3"/>
      <c r="I127" s="3"/>
      <c r="J127" s="3"/>
    </row>
    <row r="128" spans="1:10">
      <c r="A128" s="56"/>
      <c r="C128" s="3"/>
      <c r="G128" s="3"/>
      <c r="H128" s="3"/>
      <c r="I128" s="3"/>
      <c r="J128" s="3"/>
    </row>
    <row r="129" spans="1:10">
      <c r="A129" s="56"/>
      <c r="C129" s="3"/>
      <c r="G129" s="3"/>
      <c r="H129" s="3"/>
      <c r="I129" s="3"/>
      <c r="J129" s="3"/>
    </row>
    <row r="130" spans="1:10">
      <c r="A130" s="56"/>
      <c r="C130" s="3"/>
      <c r="G130" s="3"/>
      <c r="H130" s="3"/>
      <c r="I130" s="3"/>
      <c r="J130" s="3"/>
    </row>
    <row r="131" spans="1:10">
      <c r="A131" s="56"/>
      <c r="C131" s="3"/>
      <c r="G131" s="3"/>
      <c r="H131" s="3"/>
      <c r="I131" s="3"/>
      <c r="J131" s="3"/>
    </row>
    <row r="132" spans="1:10">
      <c r="A132" s="56"/>
      <c r="C132" s="3"/>
      <c r="G132" s="3"/>
      <c r="H132" s="3"/>
      <c r="I132" s="3"/>
      <c r="J132" s="3"/>
    </row>
    <row r="133" spans="1:10">
      <c r="A133" s="56"/>
      <c r="C133" s="3"/>
      <c r="G133" s="3"/>
      <c r="H133" s="3"/>
      <c r="I133" s="3"/>
      <c r="J133" s="3"/>
    </row>
    <row r="134" spans="1:10">
      <c r="A134" s="56"/>
      <c r="C134" s="3"/>
      <c r="G134" s="3"/>
      <c r="H134" s="3"/>
      <c r="I134" s="3"/>
      <c r="J134" s="3"/>
    </row>
    <row r="135" spans="1:10">
      <c r="A135" s="56"/>
      <c r="C135" s="3"/>
      <c r="G135" s="3"/>
      <c r="H135" s="3"/>
      <c r="I135" s="3"/>
      <c r="J135" s="3"/>
    </row>
    <row r="136" spans="1:10">
      <c r="A136" s="56"/>
      <c r="C136" s="3"/>
      <c r="G136" s="3"/>
      <c r="H136" s="3"/>
      <c r="I136" s="3"/>
      <c r="J136" s="3"/>
    </row>
    <row r="137" spans="1:10">
      <c r="A137" s="56"/>
      <c r="C137" s="3"/>
      <c r="G137" s="3"/>
      <c r="H137" s="3"/>
      <c r="I137" s="3"/>
      <c r="J137" s="3"/>
    </row>
    <row r="138" spans="1:10">
      <c r="A138" s="56"/>
      <c r="C138" s="3"/>
      <c r="G138" s="3"/>
      <c r="H138" s="3"/>
      <c r="I138" s="3"/>
      <c r="J138" s="3"/>
    </row>
    <row r="139" spans="1:10">
      <c r="A139" s="56"/>
      <c r="C139" s="3"/>
      <c r="G139" s="3"/>
      <c r="H139" s="3"/>
      <c r="I139" s="3"/>
      <c r="J139" s="3"/>
    </row>
    <row r="140" spans="1:10">
      <c r="A140" s="56"/>
      <c r="C140" s="3"/>
      <c r="G140" s="3"/>
      <c r="H140" s="3"/>
      <c r="I140" s="3"/>
      <c r="J140" s="3"/>
    </row>
    <row r="141" spans="1:10">
      <c r="A141" s="56"/>
      <c r="C141" s="3"/>
      <c r="G141" s="3"/>
      <c r="H141" s="3"/>
      <c r="I141" s="3"/>
      <c r="J141" s="3"/>
    </row>
    <row r="142" spans="1:10">
      <c r="A142" s="56"/>
      <c r="C142" s="3"/>
      <c r="G142" s="3"/>
      <c r="H142" s="3"/>
      <c r="I142" s="3"/>
      <c r="J142" s="3"/>
    </row>
    <row r="143" spans="1:10">
      <c r="A143" s="56"/>
      <c r="C143" s="3"/>
      <c r="G143" s="3"/>
      <c r="H143" s="3"/>
      <c r="I143" s="3"/>
      <c r="J143" s="3"/>
    </row>
    <row r="144" spans="1:10">
      <c r="A144" s="56"/>
      <c r="C144" s="3"/>
      <c r="G144" s="3"/>
      <c r="H144" s="3"/>
      <c r="I144" s="3"/>
      <c r="J144" s="3"/>
    </row>
    <row r="145" spans="1:10">
      <c r="A145" s="56"/>
      <c r="C145" s="3"/>
      <c r="G145" s="3"/>
      <c r="H145" s="3"/>
      <c r="I145" s="3"/>
      <c r="J145" s="3"/>
    </row>
    <row r="146" spans="1:10">
      <c r="A146" s="56"/>
      <c r="C146" s="3"/>
      <c r="G146" s="3"/>
      <c r="H146" s="3"/>
      <c r="I146" s="3"/>
      <c r="J146" s="3"/>
    </row>
    <row r="147" spans="1:10">
      <c r="A147" s="56"/>
      <c r="C147" s="3"/>
      <c r="G147" s="3"/>
      <c r="H147" s="3"/>
      <c r="I147" s="3"/>
      <c r="J147" s="3"/>
    </row>
    <row r="148" spans="1:10">
      <c r="A148" s="56"/>
      <c r="C148" s="3"/>
      <c r="G148" s="3"/>
      <c r="H148" s="3"/>
      <c r="I148" s="3"/>
      <c r="J148" s="3"/>
    </row>
    <row r="149" spans="1:10">
      <c r="A149" s="56"/>
      <c r="C149" s="3"/>
      <c r="G149" s="3"/>
      <c r="H149" s="3"/>
      <c r="I149" s="3"/>
      <c r="J149" s="3"/>
    </row>
    <row r="150" spans="1:10">
      <c r="A150" s="56"/>
      <c r="C150" s="3"/>
      <c r="G150" s="3"/>
      <c r="H150" s="3"/>
      <c r="I150" s="3"/>
      <c r="J150" s="3"/>
    </row>
    <row r="151" spans="1:10">
      <c r="A151" s="56"/>
      <c r="C151" s="3"/>
      <c r="G151" s="3"/>
      <c r="H151" s="3"/>
      <c r="I151" s="3"/>
      <c r="J151" s="3"/>
    </row>
    <row r="152" spans="1:10">
      <c r="A152" s="56"/>
      <c r="C152" s="3"/>
      <c r="G152" s="3"/>
      <c r="H152" s="3"/>
      <c r="I152" s="3"/>
      <c r="J152" s="3"/>
    </row>
    <row r="153" spans="1:10">
      <c r="A153" s="56"/>
      <c r="C153" s="3"/>
      <c r="G153" s="3"/>
      <c r="H153" s="3"/>
      <c r="I153" s="3"/>
      <c r="J153" s="3"/>
    </row>
    <row r="154" spans="1:10">
      <c r="A154" s="56"/>
      <c r="C154" s="3"/>
      <c r="G154" s="3"/>
      <c r="H154" s="3"/>
      <c r="I154" s="3"/>
      <c r="J154" s="3"/>
    </row>
    <row r="155" spans="1:10">
      <c r="A155" s="56"/>
      <c r="C155" s="3"/>
      <c r="G155" s="3"/>
      <c r="H155" s="3"/>
      <c r="I155" s="3"/>
      <c r="J155" s="3"/>
    </row>
    <row r="156" spans="1:10">
      <c r="A156" s="56"/>
      <c r="C156" s="3"/>
      <c r="G156" s="3"/>
      <c r="H156" s="3"/>
      <c r="I156" s="3"/>
      <c r="J156" s="3"/>
    </row>
    <row r="157" spans="1:10">
      <c r="A157" s="56"/>
      <c r="C157" s="3"/>
      <c r="G157" s="3"/>
      <c r="H157" s="3"/>
      <c r="I157" s="3"/>
      <c r="J157" s="3"/>
    </row>
    <row r="158" spans="1:10">
      <c r="A158" s="56"/>
      <c r="C158" s="3"/>
      <c r="G158" s="3"/>
      <c r="H158" s="3"/>
      <c r="I158" s="3"/>
      <c r="J158" s="3"/>
    </row>
    <row r="159" spans="1:10">
      <c r="A159" s="56"/>
      <c r="C159" s="3"/>
      <c r="G159" s="3"/>
      <c r="H159" s="3"/>
      <c r="I159" s="3"/>
      <c r="J159" s="3"/>
    </row>
    <row r="160" spans="1:10">
      <c r="A160" s="56"/>
      <c r="C160" s="3"/>
      <c r="G160" s="3"/>
      <c r="H160" s="3"/>
      <c r="I160" s="3"/>
      <c r="J160" s="3"/>
    </row>
    <row r="161" spans="1:10">
      <c r="A161" s="56"/>
      <c r="C161" s="3"/>
      <c r="G161" s="3"/>
      <c r="H161" s="3"/>
      <c r="I161" s="3"/>
      <c r="J161" s="3"/>
    </row>
    <row r="162" spans="1:10">
      <c r="A162" s="56"/>
      <c r="C162" s="3"/>
      <c r="G162" s="3"/>
      <c r="H162" s="3"/>
      <c r="I162" s="3"/>
      <c r="J162" s="3"/>
    </row>
    <row r="163" spans="1:10">
      <c r="A163" s="56"/>
      <c r="C163" s="3"/>
      <c r="G163" s="3"/>
      <c r="H163" s="3"/>
      <c r="I163" s="3"/>
      <c r="J163" s="3"/>
    </row>
    <row r="164" spans="1:10">
      <c r="A164" s="56"/>
      <c r="C164" s="3"/>
      <c r="G164" s="3"/>
      <c r="H164" s="3"/>
      <c r="I164" s="3"/>
      <c r="J164" s="3"/>
    </row>
    <row r="165" spans="1:10">
      <c r="A165" s="56"/>
      <c r="C165" s="3"/>
      <c r="G165" s="3"/>
      <c r="H165" s="3"/>
      <c r="I165" s="3"/>
      <c r="J165" s="3"/>
    </row>
    <row r="166" spans="1:10">
      <c r="A166" s="56"/>
      <c r="C166" s="3"/>
      <c r="G166" s="3"/>
      <c r="H166" s="3"/>
      <c r="I166" s="3"/>
      <c r="J166" s="3"/>
    </row>
    <row r="167" spans="1:10">
      <c r="A167" s="56"/>
      <c r="C167" s="3"/>
      <c r="G167" s="3"/>
      <c r="H167" s="3"/>
      <c r="I167" s="3"/>
      <c r="J167" s="3"/>
    </row>
    <row r="168" spans="1:10">
      <c r="A168" s="56"/>
      <c r="C168" s="3"/>
      <c r="G168" s="3"/>
      <c r="H168" s="3"/>
      <c r="I168" s="3"/>
      <c r="J168" s="3"/>
    </row>
    <row r="169" spans="1:10">
      <c r="A169" s="56"/>
      <c r="C169" s="3"/>
      <c r="G169" s="3"/>
      <c r="H169" s="3"/>
      <c r="I169" s="3"/>
      <c r="J169" s="3"/>
    </row>
    <row r="170" spans="1:10">
      <c r="A170" s="56"/>
      <c r="C170" s="3"/>
      <c r="G170" s="3"/>
      <c r="H170" s="3"/>
      <c r="I170" s="3"/>
      <c r="J170" s="3"/>
    </row>
    <row r="171" spans="1:10">
      <c r="A171" s="56"/>
      <c r="C171" s="3"/>
      <c r="G171" s="3"/>
      <c r="H171" s="3"/>
      <c r="I171" s="3"/>
      <c r="J171" s="3"/>
    </row>
    <row r="172" spans="1:10">
      <c r="A172" s="56"/>
      <c r="C172" s="3"/>
      <c r="G172" s="3"/>
      <c r="H172" s="3"/>
      <c r="I172" s="3"/>
      <c r="J172" s="3"/>
    </row>
    <row r="173" spans="1:10">
      <c r="A173" s="56"/>
      <c r="C173" s="3"/>
      <c r="G173" s="3"/>
      <c r="H173" s="3"/>
      <c r="I173" s="3"/>
      <c r="J173" s="3"/>
    </row>
    <row r="174" spans="1:10">
      <c r="A174" s="56"/>
      <c r="C174" s="3"/>
      <c r="G174" s="3"/>
      <c r="H174" s="3"/>
      <c r="I174" s="3"/>
      <c r="J174" s="3"/>
    </row>
    <row r="175" spans="1:10">
      <c r="A175" s="56"/>
      <c r="C175" s="3"/>
      <c r="G175" s="3"/>
      <c r="H175" s="3"/>
      <c r="I175" s="3"/>
      <c r="J175" s="3"/>
    </row>
    <row r="176" spans="1:10">
      <c r="A176" s="56"/>
      <c r="C176" s="3"/>
      <c r="G176" s="3"/>
      <c r="H176" s="3"/>
      <c r="I176" s="3"/>
      <c r="J176" s="3"/>
    </row>
    <row r="177" spans="1:10">
      <c r="A177" s="56"/>
      <c r="C177" s="3"/>
      <c r="G177" s="3"/>
      <c r="H177" s="3"/>
      <c r="I177" s="3"/>
      <c r="J177" s="3"/>
    </row>
    <row r="178" spans="1:10">
      <c r="A178" s="56"/>
      <c r="C178" s="3"/>
      <c r="G178" s="3"/>
      <c r="H178" s="3"/>
      <c r="I178" s="3"/>
      <c r="J178" s="3"/>
    </row>
    <row r="179" spans="1:10">
      <c r="A179" s="56"/>
      <c r="C179" s="3"/>
      <c r="G179" s="3"/>
      <c r="H179" s="3"/>
      <c r="I179" s="3"/>
      <c r="J179" s="3"/>
    </row>
    <row r="180" spans="1:10">
      <c r="A180" s="56"/>
      <c r="C180" s="3"/>
      <c r="G180" s="3"/>
      <c r="H180" s="3"/>
      <c r="I180" s="3"/>
      <c r="J180" s="3"/>
    </row>
    <row r="181" spans="1:10">
      <c r="A181" s="56"/>
      <c r="C181" s="3"/>
      <c r="G181" s="3"/>
      <c r="H181" s="3"/>
      <c r="I181" s="3"/>
      <c r="J181" s="3"/>
    </row>
    <row r="182" spans="1:10">
      <c r="A182" s="56"/>
      <c r="C182" s="3"/>
      <c r="G182" s="3"/>
      <c r="H182" s="3"/>
      <c r="I182" s="3"/>
      <c r="J182" s="3"/>
    </row>
    <row r="183" spans="1:10">
      <c r="A183" s="56"/>
      <c r="C183" s="3"/>
      <c r="G183" s="3"/>
      <c r="H183" s="3"/>
      <c r="I183" s="3"/>
      <c r="J183" s="3"/>
    </row>
    <row r="184" spans="1:10">
      <c r="A184" s="56"/>
      <c r="C184" s="3"/>
      <c r="G184" s="3"/>
      <c r="H184" s="3"/>
      <c r="I184" s="3"/>
      <c r="J184" s="3"/>
    </row>
    <row r="185" spans="1:10">
      <c r="A185" s="56"/>
      <c r="C185" s="3"/>
      <c r="G185" s="3"/>
      <c r="H185" s="3"/>
      <c r="I185" s="3"/>
      <c r="J185" s="3"/>
    </row>
    <row r="186" spans="1:10">
      <c r="A186" s="56"/>
      <c r="C186" s="3"/>
      <c r="G186" s="3"/>
      <c r="H186" s="3"/>
      <c r="I186" s="3"/>
      <c r="J186" s="3"/>
    </row>
    <row r="187" spans="1:10">
      <c r="A187" s="56"/>
      <c r="C187" s="3"/>
      <c r="G187" s="3"/>
      <c r="H187" s="3"/>
      <c r="I187" s="3"/>
      <c r="J187" s="3"/>
    </row>
    <row r="188" spans="1:10">
      <c r="A188" s="56"/>
      <c r="C188" s="3"/>
      <c r="G188" s="3"/>
      <c r="H188" s="3"/>
      <c r="I188" s="3"/>
      <c r="J188" s="3"/>
    </row>
    <row r="189" spans="1:10">
      <c r="A189" s="56"/>
      <c r="C189" s="3"/>
      <c r="G189" s="3"/>
      <c r="H189" s="3"/>
      <c r="I189" s="3"/>
      <c r="J189" s="3"/>
    </row>
    <row r="190" spans="1:10">
      <c r="A190" s="56"/>
      <c r="C190" s="3"/>
      <c r="G190" s="3"/>
      <c r="H190" s="3"/>
      <c r="I190" s="3"/>
      <c r="J190" s="3"/>
    </row>
    <row r="191" spans="1:10">
      <c r="A191" s="56"/>
      <c r="C191" s="3"/>
      <c r="G191" s="3"/>
      <c r="H191" s="3"/>
      <c r="I191" s="3"/>
      <c r="J191" s="3"/>
    </row>
    <row r="192" spans="1:10">
      <c r="A192" s="56"/>
      <c r="C192" s="3"/>
      <c r="G192" s="3"/>
      <c r="H192" s="3"/>
      <c r="I192" s="3"/>
      <c r="J192" s="3"/>
    </row>
    <row r="193" spans="1:10">
      <c r="A193" s="56"/>
      <c r="C193" s="3"/>
      <c r="G193" s="3"/>
      <c r="H193" s="3"/>
      <c r="I193" s="3"/>
      <c r="J193" s="3"/>
    </row>
    <row r="194" spans="1:10">
      <c r="A194" s="56"/>
      <c r="C194" s="3"/>
      <c r="G194" s="3"/>
      <c r="H194" s="3"/>
      <c r="I194" s="3"/>
      <c r="J194" s="3"/>
    </row>
    <row r="195" spans="1:10">
      <c r="A195" s="56"/>
      <c r="C195" s="3"/>
      <c r="G195" s="3"/>
      <c r="H195" s="3"/>
      <c r="I195" s="3"/>
      <c r="J195" s="3"/>
    </row>
    <row r="196" spans="1:10">
      <c r="A196" s="56"/>
      <c r="C196" s="3"/>
      <c r="G196" s="3"/>
      <c r="H196" s="3"/>
      <c r="I196" s="3"/>
      <c r="J196" s="3"/>
    </row>
    <row r="197" spans="1:10">
      <c r="A197" s="56"/>
      <c r="C197" s="3"/>
      <c r="G197" s="3"/>
      <c r="H197" s="3"/>
      <c r="I197" s="3"/>
      <c r="J197" s="3"/>
    </row>
    <row r="198" spans="1:10">
      <c r="A198" s="56"/>
      <c r="C198" s="3"/>
      <c r="G198" s="3"/>
      <c r="H198" s="3"/>
      <c r="I198" s="3"/>
      <c r="J198" s="3"/>
    </row>
    <row r="199" spans="1:10">
      <c r="A199" s="56"/>
      <c r="C199" s="3"/>
      <c r="G199" s="3"/>
      <c r="H199" s="3"/>
      <c r="I199" s="3"/>
      <c r="J199" s="3"/>
    </row>
  </sheetData>
  <phoneticPr fontId="14" type="noConversion"/>
  <conditionalFormatting sqref="I5:I10">
    <cfRule type="cellIs" dxfId="1778" priority="152" operator="equal">
      <formula>"-"</formula>
    </cfRule>
  </conditionalFormatting>
  <conditionalFormatting sqref="I5:I7">
    <cfRule type="cellIs" dxfId="1777" priority="151" operator="equal">
      <formula>"-"</formula>
    </cfRule>
  </conditionalFormatting>
  <conditionalFormatting sqref="I8:I10">
    <cfRule type="cellIs" dxfId="1776" priority="150" operator="equal">
      <formula>"-"</formula>
    </cfRule>
  </conditionalFormatting>
  <conditionalFormatting sqref="I8:I10">
    <cfRule type="cellIs" dxfId="1775" priority="149" operator="equal">
      <formula>"-"</formula>
    </cfRule>
  </conditionalFormatting>
  <conditionalFormatting sqref="H5:H10">
    <cfRule type="cellIs" dxfId="1774" priority="147" stopIfTrue="1" operator="equal">
      <formula>"-"</formula>
    </cfRule>
    <cfRule type="containsText" dxfId="1773" priority="148" stopIfTrue="1" operator="containsText" text="leer">
      <formula>NOT(ISERROR(SEARCH("leer",H5)))</formula>
    </cfRule>
  </conditionalFormatting>
  <conditionalFormatting sqref="H5:H10">
    <cfRule type="cellIs" dxfId="1772" priority="145" stopIfTrue="1" operator="equal">
      <formula>"-"</formula>
    </cfRule>
    <cfRule type="containsText" dxfId="1771" priority="146" stopIfTrue="1" operator="containsText" text="leer">
      <formula>NOT(ISERROR(SEARCH("leer",H5)))</formula>
    </cfRule>
  </conditionalFormatting>
  <conditionalFormatting sqref="H9">
    <cfRule type="cellIs" dxfId="1770" priority="144" operator="equal">
      <formula>"-"</formula>
    </cfRule>
  </conditionalFormatting>
  <conditionalFormatting sqref="H9">
    <cfRule type="cellIs" dxfId="1769" priority="143" operator="equal">
      <formula>"-"</formula>
    </cfRule>
  </conditionalFormatting>
  <conditionalFormatting sqref="H9">
    <cfRule type="cellIs" dxfId="1768" priority="142" operator="equal">
      <formula>"-"</formula>
    </cfRule>
  </conditionalFormatting>
  <conditionalFormatting sqref="H9">
    <cfRule type="cellIs" dxfId="1767" priority="141" operator="equal">
      <formula>"-"</formula>
    </cfRule>
  </conditionalFormatting>
  <conditionalFormatting sqref="H9">
    <cfRule type="cellIs" dxfId="1766" priority="140" operator="equal">
      <formula>"-"</formula>
    </cfRule>
  </conditionalFormatting>
  <conditionalFormatting sqref="H9">
    <cfRule type="cellIs" dxfId="1765" priority="139" operator="equal">
      <formula>"-"</formula>
    </cfRule>
  </conditionalFormatting>
  <conditionalFormatting sqref="G5:G10">
    <cfRule type="cellIs" dxfId="1764" priority="137" stopIfTrue="1" operator="equal">
      <formula>"-"</formula>
    </cfRule>
    <cfRule type="containsText" dxfId="1763" priority="138" stopIfTrue="1" operator="containsText" text="leer">
      <formula>NOT(ISERROR(SEARCH("leer",G5)))</formula>
    </cfRule>
  </conditionalFormatting>
  <conditionalFormatting sqref="G5:G10">
    <cfRule type="cellIs" dxfId="1762" priority="135" stopIfTrue="1" operator="equal">
      <formula>"-"</formula>
    </cfRule>
    <cfRule type="containsText" dxfId="1761" priority="136" stopIfTrue="1" operator="containsText" text="leer">
      <formula>NOT(ISERROR(SEARCH("leer",G5)))</formula>
    </cfRule>
  </conditionalFormatting>
  <conditionalFormatting sqref="G9">
    <cfRule type="cellIs" dxfId="1760" priority="134" operator="equal">
      <formula>"-"</formula>
    </cfRule>
  </conditionalFormatting>
  <conditionalFormatting sqref="G9">
    <cfRule type="cellIs" dxfId="1759" priority="133" operator="equal">
      <formula>"-"</formula>
    </cfRule>
  </conditionalFormatting>
  <conditionalFormatting sqref="G9">
    <cfRule type="cellIs" dxfId="1758" priority="132" operator="equal">
      <formula>"-"</formula>
    </cfRule>
  </conditionalFormatting>
  <conditionalFormatting sqref="G9">
    <cfRule type="cellIs" dxfId="1757" priority="131" operator="equal">
      <formula>"-"</formula>
    </cfRule>
  </conditionalFormatting>
  <conditionalFormatting sqref="G9">
    <cfRule type="cellIs" dxfId="1756" priority="130" operator="equal">
      <formula>"-"</formula>
    </cfRule>
  </conditionalFormatting>
  <conditionalFormatting sqref="G9">
    <cfRule type="cellIs" dxfId="1755" priority="129" operator="equal">
      <formula>"-"</formula>
    </cfRule>
  </conditionalFormatting>
  <conditionalFormatting sqref="G5:G10">
    <cfRule type="cellIs" dxfId="1754" priority="127" stopIfTrue="1" operator="equal">
      <formula>"-"</formula>
    </cfRule>
    <cfRule type="containsText" dxfId="1753" priority="128" stopIfTrue="1" operator="containsText" text="leer">
      <formula>NOT(ISERROR(SEARCH("leer",G5)))</formula>
    </cfRule>
  </conditionalFormatting>
  <conditionalFormatting sqref="G5:G10">
    <cfRule type="cellIs" dxfId="1752" priority="125" stopIfTrue="1" operator="equal">
      <formula>"-"</formula>
    </cfRule>
    <cfRule type="containsText" dxfId="1751" priority="126" stopIfTrue="1" operator="containsText" text="leer">
      <formula>NOT(ISERROR(SEARCH("leer",G5)))</formula>
    </cfRule>
  </conditionalFormatting>
  <conditionalFormatting sqref="G5:G10">
    <cfRule type="cellIs" dxfId="1750" priority="123" stopIfTrue="1" operator="equal">
      <formula>"-"</formula>
    </cfRule>
    <cfRule type="containsText" dxfId="1749" priority="124" stopIfTrue="1" operator="containsText" text="leer">
      <formula>NOT(ISERROR(SEARCH("leer",G5)))</formula>
    </cfRule>
  </conditionalFormatting>
  <conditionalFormatting sqref="G5:G10">
    <cfRule type="cellIs" dxfId="1748" priority="121" stopIfTrue="1" operator="equal">
      <formula>"-"</formula>
    </cfRule>
    <cfRule type="containsText" dxfId="1747" priority="122" stopIfTrue="1" operator="containsText" text="leer">
      <formula>NOT(ISERROR(SEARCH("leer",G5)))</formula>
    </cfRule>
  </conditionalFormatting>
  <conditionalFormatting sqref="G5:G10">
    <cfRule type="cellIs" dxfId="1746" priority="119" stopIfTrue="1" operator="equal">
      <formula>"-"</formula>
    </cfRule>
    <cfRule type="containsText" dxfId="1745" priority="120" stopIfTrue="1" operator="containsText" text="leer">
      <formula>NOT(ISERROR(SEARCH("leer",G5)))</formula>
    </cfRule>
  </conditionalFormatting>
  <conditionalFormatting sqref="I6:I7">
    <cfRule type="cellIs" dxfId="1744" priority="118" operator="equal">
      <formula>"-"</formula>
    </cfRule>
  </conditionalFormatting>
  <conditionalFormatting sqref="I6:I7">
    <cfRule type="cellIs" dxfId="1743" priority="117" operator="equal">
      <formula>"-"</formula>
    </cfRule>
  </conditionalFormatting>
  <conditionalFormatting sqref="H6:H7">
    <cfRule type="cellIs" dxfId="1742" priority="115" stopIfTrue="1" operator="equal">
      <formula>"-"</formula>
    </cfRule>
    <cfRule type="containsText" dxfId="1741" priority="116" stopIfTrue="1" operator="containsText" text="leer">
      <formula>NOT(ISERROR(SEARCH("leer",H6)))</formula>
    </cfRule>
  </conditionalFormatting>
  <conditionalFormatting sqref="H6:H7">
    <cfRule type="cellIs" dxfId="1740" priority="113" stopIfTrue="1" operator="equal">
      <formula>"-"</formula>
    </cfRule>
    <cfRule type="containsText" dxfId="1739" priority="114" stopIfTrue="1" operator="containsText" text="leer">
      <formula>NOT(ISERROR(SEARCH("leer",H6)))</formula>
    </cfRule>
  </conditionalFormatting>
  <conditionalFormatting sqref="G6:G7">
    <cfRule type="cellIs" dxfId="1738" priority="111" stopIfTrue="1" operator="equal">
      <formula>"-"</formula>
    </cfRule>
    <cfRule type="containsText" dxfId="1737" priority="112" stopIfTrue="1" operator="containsText" text="leer">
      <formula>NOT(ISERROR(SEARCH("leer",G6)))</formula>
    </cfRule>
  </conditionalFormatting>
  <conditionalFormatting sqref="G6:G7">
    <cfRule type="cellIs" dxfId="1736" priority="109" stopIfTrue="1" operator="equal">
      <formula>"-"</formula>
    </cfRule>
    <cfRule type="containsText" dxfId="1735" priority="110" stopIfTrue="1" operator="containsText" text="leer">
      <formula>NOT(ISERROR(SEARCH("leer",G6)))</formula>
    </cfRule>
  </conditionalFormatting>
  <conditionalFormatting sqref="G6:G7">
    <cfRule type="cellIs" dxfId="1734" priority="107" stopIfTrue="1" operator="equal">
      <formula>"-"</formula>
    </cfRule>
    <cfRule type="containsText" dxfId="1733" priority="108" stopIfTrue="1" operator="containsText" text="leer">
      <formula>NOT(ISERROR(SEARCH("leer",G6)))</formula>
    </cfRule>
  </conditionalFormatting>
  <conditionalFormatting sqref="G6:G7">
    <cfRule type="cellIs" dxfId="1732" priority="105" stopIfTrue="1" operator="equal">
      <formula>"-"</formula>
    </cfRule>
    <cfRule type="containsText" dxfId="1731" priority="106" stopIfTrue="1" operator="containsText" text="leer">
      <formula>NOT(ISERROR(SEARCH("leer",G6)))</formula>
    </cfRule>
  </conditionalFormatting>
  <conditionalFormatting sqref="G6:G7">
    <cfRule type="cellIs" dxfId="1730" priority="103" stopIfTrue="1" operator="equal">
      <formula>"-"</formula>
    </cfRule>
    <cfRule type="containsText" dxfId="1729" priority="104" stopIfTrue="1" operator="containsText" text="leer">
      <formula>NOT(ISERROR(SEARCH("leer",G6)))</formula>
    </cfRule>
  </conditionalFormatting>
  <conditionalFormatting sqref="G6:G7">
    <cfRule type="cellIs" dxfId="1728" priority="101" stopIfTrue="1" operator="equal">
      <formula>"-"</formula>
    </cfRule>
    <cfRule type="containsText" dxfId="1727" priority="102" stopIfTrue="1" operator="containsText" text="leer">
      <formula>NOT(ISERROR(SEARCH("leer",G6)))</formula>
    </cfRule>
  </conditionalFormatting>
  <conditionalFormatting sqref="G6:G7">
    <cfRule type="cellIs" dxfId="1726" priority="99" stopIfTrue="1" operator="equal">
      <formula>"-"</formula>
    </cfRule>
    <cfRule type="containsText" dxfId="1725" priority="100" stopIfTrue="1" operator="containsText" text="leer">
      <formula>NOT(ISERROR(SEARCH("leer",G6)))</formula>
    </cfRule>
  </conditionalFormatting>
  <conditionalFormatting sqref="G5">
    <cfRule type="cellIs" dxfId="1724" priority="97" stopIfTrue="1" operator="equal">
      <formula>"-"</formula>
    </cfRule>
    <cfRule type="containsText" dxfId="1723" priority="98" stopIfTrue="1" operator="containsText" text="leer">
      <formula>NOT(ISERROR(SEARCH("leer",G5)))</formula>
    </cfRule>
  </conditionalFormatting>
  <conditionalFormatting sqref="G5">
    <cfRule type="cellIs" dxfId="1722" priority="95" stopIfTrue="1" operator="equal">
      <formula>"-"</formula>
    </cfRule>
    <cfRule type="containsText" dxfId="1721" priority="96" stopIfTrue="1" operator="containsText" text="leer">
      <formula>NOT(ISERROR(SEARCH("leer",G5)))</formula>
    </cfRule>
  </conditionalFormatting>
  <conditionalFormatting sqref="G5">
    <cfRule type="cellIs" dxfId="1720" priority="93" stopIfTrue="1" operator="equal">
      <formula>"-"</formula>
    </cfRule>
    <cfRule type="containsText" dxfId="1719" priority="94" stopIfTrue="1" operator="containsText" text="leer">
      <formula>NOT(ISERROR(SEARCH("leer",G5)))</formula>
    </cfRule>
  </conditionalFormatting>
  <conditionalFormatting sqref="G5">
    <cfRule type="cellIs" dxfId="1718" priority="91" stopIfTrue="1" operator="equal">
      <formula>"-"</formula>
    </cfRule>
    <cfRule type="containsText" dxfId="1717" priority="92" stopIfTrue="1" operator="containsText" text="leer">
      <formula>NOT(ISERROR(SEARCH("leer",G5)))</formula>
    </cfRule>
  </conditionalFormatting>
  <conditionalFormatting sqref="G5">
    <cfRule type="cellIs" dxfId="1716" priority="89" stopIfTrue="1" operator="equal">
      <formula>"-"</formula>
    </cfRule>
    <cfRule type="containsText" dxfId="1715" priority="90" stopIfTrue="1" operator="containsText" text="leer">
      <formula>NOT(ISERROR(SEARCH("leer",G5)))</formula>
    </cfRule>
  </conditionalFormatting>
  <conditionalFormatting sqref="G5">
    <cfRule type="cellIs" dxfId="1714" priority="87" stopIfTrue="1" operator="equal">
      <formula>"-"</formula>
    </cfRule>
    <cfRule type="containsText" dxfId="1713" priority="88" stopIfTrue="1" operator="containsText" text="leer">
      <formula>NOT(ISERROR(SEARCH("leer",G5)))</formula>
    </cfRule>
  </conditionalFormatting>
  <conditionalFormatting sqref="G5">
    <cfRule type="cellIs" dxfId="1712" priority="85" stopIfTrue="1" operator="equal">
      <formula>"-"</formula>
    </cfRule>
    <cfRule type="containsText" dxfId="1711" priority="86" stopIfTrue="1" operator="containsText" text="leer">
      <formula>NOT(ISERROR(SEARCH("leer",G5)))</formula>
    </cfRule>
  </conditionalFormatting>
  <conditionalFormatting sqref="I7">
    <cfRule type="cellIs" dxfId="1710" priority="84" operator="equal">
      <formula>"-"</formula>
    </cfRule>
  </conditionalFormatting>
  <conditionalFormatting sqref="I7">
    <cfRule type="cellIs" dxfId="1709" priority="83" operator="equal">
      <formula>"-"</formula>
    </cfRule>
  </conditionalFormatting>
  <conditionalFormatting sqref="H7">
    <cfRule type="cellIs" dxfId="1708" priority="81" stopIfTrue="1" operator="equal">
      <formula>"-"</formula>
    </cfRule>
    <cfRule type="containsText" dxfId="1707" priority="82" stopIfTrue="1" operator="containsText" text="leer">
      <formula>NOT(ISERROR(SEARCH("leer",H7)))</formula>
    </cfRule>
  </conditionalFormatting>
  <conditionalFormatting sqref="H7">
    <cfRule type="cellIs" dxfId="1706" priority="79" stopIfTrue="1" operator="equal">
      <formula>"-"</formula>
    </cfRule>
    <cfRule type="containsText" dxfId="1705" priority="80" stopIfTrue="1" operator="containsText" text="leer">
      <formula>NOT(ISERROR(SEARCH("leer",H7)))</formula>
    </cfRule>
  </conditionalFormatting>
  <conditionalFormatting sqref="G7">
    <cfRule type="cellIs" dxfId="1704" priority="77" stopIfTrue="1" operator="equal">
      <formula>"-"</formula>
    </cfRule>
    <cfRule type="containsText" dxfId="1703" priority="78" stopIfTrue="1" operator="containsText" text="leer">
      <formula>NOT(ISERROR(SEARCH("leer",G7)))</formula>
    </cfRule>
  </conditionalFormatting>
  <conditionalFormatting sqref="G7">
    <cfRule type="cellIs" dxfId="1702" priority="75" stopIfTrue="1" operator="equal">
      <formula>"-"</formula>
    </cfRule>
    <cfRule type="containsText" dxfId="1701" priority="76" stopIfTrue="1" operator="containsText" text="leer">
      <formula>NOT(ISERROR(SEARCH("leer",G7)))</formula>
    </cfRule>
  </conditionalFormatting>
  <conditionalFormatting sqref="G7">
    <cfRule type="cellIs" dxfId="1700" priority="73" stopIfTrue="1" operator="equal">
      <formula>"-"</formula>
    </cfRule>
    <cfRule type="containsText" dxfId="1699" priority="74" stopIfTrue="1" operator="containsText" text="leer">
      <formula>NOT(ISERROR(SEARCH("leer",G7)))</formula>
    </cfRule>
  </conditionalFormatting>
  <conditionalFormatting sqref="G7">
    <cfRule type="cellIs" dxfId="1698" priority="71" stopIfTrue="1" operator="equal">
      <formula>"-"</formula>
    </cfRule>
    <cfRule type="containsText" dxfId="1697" priority="72" stopIfTrue="1" operator="containsText" text="leer">
      <formula>NOT(ISERROR(SEARCH("leer",G7)))</formula>
    </cfRule>
  </conditionalFormatting>
  <conditionalFormatting sqref="G7">
    <cfRule type="cellIs" dxfId="1696" priority="69" stopIfTrue="1" operator="equal">
      <formula>"-"</formula>
    </cfRule>
    <cfRule type="containsText" dxfId="1695" priority="70" stopIfTrue="1" operator="containsText" text="leer">
      <formula>NOT(ISERROR(SEARCH("leer",G7)))</formula>
    </cfRule>
  </conditionalFormatting>
  <conditionalFormatting sqref="G7">
    <cfRule type="cellIs" dxfId="1694" priority="67" stopIfTrue="1" operator="equal">
      <formula>"-"</formula>
    </cfRule>
    <cfRule type="containsText" dxfId="1693" priority="68" stopIfTrue="1" operator="containsText" text="leer">
      <formula>NOT(ISERROR(SEARCH("leer",G7)))</formula>
    </cfRule>
  </conditionalFormatting>
  <conditionalFormatting sqref="G7">
    <cfRule type="cellIs" dxfId="1692" priority="65" stopIfTrue="1" operator="equal">
      <formula>"-"</formula>
    </cfRule>
    <cfRule type="containsText" dxfId="1691" priority="66" stopIfTrue="1" operator="containsText" text="leer">
      <formula>NOT(ISERROR(SEARCH("leer",G7)))</formula>
    </cfRule>
  </conditionalFormatting>
  <conditionalFormatting sqref="G8:G10">
    <cfRule type="cellIs" dxfId="1690" priority="63" stopIfTrue="1" operator="equal">
      <formula>"-"</formula>
    </cfRule>
    <cfRule type="containsText" dxfId="1689" priority="64" stopIfTrue="1" operator="containsText" text="leer">
      <formula>NOT(ISERROR(SEARCH("leer",G8)))</formula>
    </cfRule>
  </conditionalFormatting>
  <conditionalFormatting sqref="G8:G10">
    <cfRule type="cellIs" dxfId="1688" priority="61" stopIfTrue="1" operator="equal">
      <formula>"-"</formula>
    </cfRule>
    <cfRule type="containsText" dxfId="1687" priority="62" stopIfTrue="1" operator="containsText" text="leer">
      <formula>NOT(ISERROR(SEARCH("leer",G8)))</formula>
    </cfRule>
  </conditionalFormatting>
  <conditionalFormatting sqref="G9">
    <cfRule type="cellIs" dxfId="1686" priority="60" operator="equal">
      <formula>"-"</formula>
    </cfRule>
  </conditionalFormatting>
  <conditionalFormatting sqref="G9">
    <cfRule type="cellIs" dxfId="1685" priority="59" operator="equal">
      <formula>"-"</formula>
    </cfRule>
  </conditionalFormatting>
  <conditionalFormatting sqref="G9">
    <cfRule type="cellIs" dxfId="1684" priority="58" operator="equal">
      <formula>"-"</formula>
    </cfRule>
  </conditionalFormatting>
  <conditionalFormatting sqref="G9">
    <cfRule type="cellIs" dxfId="1683" priority="57" operator="equal">
      <formula>"-"</formula>
    </cfRule>
  </conditionalFormatting>
  <conditionalFormatting sqref="G9">
    <cfRule type="cellIs" dxfId="1682" priority="56" operator="equal">
      <formula>"-"</formula>
    </cfRule>
  </conditionalFormatting>
  <conditionalFormatting sqref="G9">
    <cfRule type="cellIs" dxfId="1681" priority="55" operator="equal">
      <formula>"-"</formula>
    </cfRule>
  </conditionalFormatting>
  <conditionalFormatting sqref="G8:G10">
    <cfRule type="cellIs" dxfId="1680" priority="53" stopIfTrue="1" operator="equal">
      <formula>"-"</formula>
    </cfRule>
    <cfRule type="containsText" dxfId="1679" priority="54" stopIfTrue="1" operator="containsText" text="leer">
      <formula>NOT(ISERROR(SEARCH("leer",G8)))</formula>
    </cfRule>
  </conditionalFormatting>
  <conditionalFormatting sqref="G8:G10">
    <cfRule type="cellIs" dxfId="1678" priority="51" stopIfTrue="1" operator="equal">
      <formula>"-"</formula>
    </cfRule>
    <cfRule type="containsText" dxfId="1677" priority="52" stopIfTrue="1" operator="containsText" text="leer">
      <formula>NOT(ISERROR(SEARCH("leer",G8)))</formula>
    </cfRule>
  </conditionalFormatting>
  <conditionalFormatting sqref="G8:G10">
    <cfRule type="cellIs" dxfId="1676" priority="49" stopIfTrue="1" operator="equal">
      <formula>"-"</formula>
    </cfRule>
    <cfRule type="containsText" dxfId="1675" priority="50" stopIfTrue="1" operator="containsText" text="leer">
      <formula>NOT(ISERROR(SEARCH("leer",G8)))</formula>
    </cfRule>
  </conditionalFormatting>
  <conditionalFormatting sqref="G8:G10">
    <cfRule type="cellIs" dxfId="1674" priority="47" stopIfTrue="1" operator="equal">
      <formula>"-"</formula>
    </cfRule>
    <cfRule type="containsText" dxfId="1673" priority="48" stopIfTrue="1" operator="containsText" text="leer">
      <formula>NOT(ISERROR(SEARCH("leer",G8)))</formula>
    </cfRule>
  </conditionalFormatting>
  <conditionalFormatting sqref="G8:G10">
    <cfRule type="cellIs" dxfId="1672" priority="45" stopIfTrue="1" operator="equal">
      <formula>"-"</formula>
    </cfRule>
    <cfRule type="containsText" dxfId="1671" priority="46" stopIfTrue="1" operator="containsText" text="leer">
      <formula>NOT(ISERROR(SEARCH("leer",G8)))</formula>
    </cfRule>
  </conditionalFormatting>
  <conditionalFormatting sqref="G8:G10">
    <cfRule type="cellIs" dxfId="1670" priority="43" stopIfTrue="1" operator="equal">
      <formula>"-"</formula>
    </cfRule>
    <cfRule type="containsText" dxfId="1669" priority="44" stopIfTrue="1" operator="containsText" text="leer">
      <formula>NOT(ISERROR(SEARCH("leer",G8)))</formula>
    </cfRule>
  </conditionalFormatting>
  <conditionalFormatting sqref="G8:G10">
    <cfRule type="cellIs" dxfId="1668" priority="41" stopIfTrue="1" operator="equal">
      <formula>"-"</formula>
    </cfRule>
    <cfRule type="containsText" dxfId="1667" priority="42" stopIfTrue="1" operator="containsText" text="leer">
      <formula>NOT(ISERROR(SEARCH("leer",G8)))</formula>
    </cfRule>
  </conditionalFormatting>
  <conditionalFormatting sqref="G9">
    <cfRule type="cellIs" dxfId="1666" priority="40" operator="equal">
      <formula>"-"</formula>
    </cfRule>
  </conditionalFormatting>
  <conditionalFormatting sqref="G9">
    <cfRule type="cellIs" dxfId="1665" priority="39" operator="equal">
      <formula>"-"</formula>
    </cfRule>
  </conditionalFormatting>
  <conditionalFormatting sqref="G9">
    <cfRule type="cellIs" dxfId="1664" priority="38" operator="equal">
      <formula>"-"</formula>
    </cfRule>
  </conditionalFormatting>
  <conditionalFormatting sqref="G9">
    <cfRule type="cellIs" dxfId="1663" priority="37" operator="equal">
      <formula>"-"</formula>
    </cfRule>
  </conditionalFormatting>
  <conditionalFormatting sqref="G9">
    <cfRule type="cellIs" dxfId="1662" priority="36" operator="equal">
      <formula>"-"</formula>
    </cfRule>
  </conditionalFormatting>
  <conditionalFormatting sqref="G9">
    <cfRule type="cellIs" dxfId="1661" priority="35" operator="equal">
      <formula>"-"</formula>
    </cfRule>
  </conditionalFormatting>
  <conditionalFormatting sqref="G8:G10">
    <cfRule type="cellIs" dxfId="1660" priority="33" stopIfTrue="1" operator="equal">
      <formula>"-"</formula>
    </cfRule>
    <cfRule type="containsText" dxfId="1659" priority="34" stopIfTrue="1" operator="containsText" text="leer">
      <formula>NOT(ISERROR(SEARCH("leer",G8)))</formula>
    </cfRule>
  </conditionalFormatting>
  <conditionalFormatting sqref="G8:G10">
    <cfRule type="cellIs" dxfId="1658" priority="31" stopIfTrue="1" operator="equal">
      <formula>"-"</formula>
    </cfRule>
    <cfRule type="containsText" dxfId="1657" priority="32" stopIfTrue="1" operator="containsText" text="leer">
      <formula>NOT(ISERROR(SEARCH("leer",G8)))</formula>
    </cfRule>
  </conditionalFormatting>
  <conditionalFormatting sqref="G8:G10">
    <cfRule type="cellIs" dxfId="1656" priority="29" stopIfTrue="1" operator="equal">
      <formula>"-"</formula>
    </cfRule>
    <cfRule type="containsText" dxfId="1655" priority="30" stopIfTrue="1" operator="containsText" text="leer">
      <formula>NOT(ISERROR(SEARCH("leer",G8)))</formula>
    </cfRule>
  </conditionalFormatting>
  <conditionalFormatting sqref="G8:G10">
    <cfRule type="cellIs" dxfId="1654" priority="27" stopIfTrue="1" operator="equal">
      <formula>"-"</formula>
    </cfRule>
    <cfRule type="containsText" dxfId="1653" priority="28" stopIfTrue="1" operator="containsText" text="leer">
      <formula>NOT(ISERROR(SEARCH("leer",G8)))</formula>
    </cfRule>
  </conditionalFormatting>
  <conditionalFormatting sqref="G8:G10">
    <cfRule type="cellIs" dxfId="1652" priority="25" stopIfTrue="1" operator="equal">
      <formula>"-"</formula>
    </cfRule>
    <cfRule type="containsText" dxfId="1651" priority="26" stopIfTrue="1" operator="containsText" text="leer">
      <formula>NOT(ISERROR(SEARCH("leer",G8)))</formula>
    </cfRule>
  </conditionalFormatting>
  <conditionalFormatting sqref="F5:F10">
    <cfRule type="cellIs" dxfId="1650" priority="11" stopIfTrue="1" operator="equal">
      <formula>"-"</formula>
    </cfRule>
    <cfRule type="containsText" dxfId="1649" priority="12" stopIfTrue="1" operator="containsText" text="leer">
      <formula>NOT(ISERROR(SEARCH("leer",F5)))</formula>
    </cfRule>
  </conditionalFormatting>
  <conditionalFormatting sqref="F5:F10">
    <cfRule type="cellIs" dxfId="1648" priority="10" stopIfTrue="1" operator="equal">
      <formula>"-"</formula>
    </cfRule>
  </conditionalFormatting>
  <conditionalFormatting sqref="F5:F10">
    <cfRule type="cellIs" dxfId="1647" priority="8" stopIfTrue="1" operator="equal">
      <formula>"-"</formula>
    </cfRule>
    <cfRule type="containsText" dxfId="1646" priority="9" stopIfTrue="1" operator="containsText" text="leer">
      <formula>NOT(ISERROR(SEARCH("leer",F5)))</formula>
    </cfRule>
  </conditionalFormatting>
  <conditionalFormatting sqref="F5:F10">
    <cfRule type="cellIs" dxfId="1645" priority="7" stopIfTrue="1" operator="equal">
      <formula>"-"</formula>
    </cfRule>
  </conditionalFormatting>
  <conditionalFormatting sqref="F5:F10">
    <cfRule type="cellIs" dxfId="1644" priority="5" stopIfTrue="1" operator="equal">
      <formula>"-"</formula>
    </cfRule>
    <cfRule type="containsText" dxfId="1643" priority="6" stopIfTrue="1" operator="containsText" text="leer">
      <formula>NOT(ISERROR(SEARCH("leer",F5)))</formula>
    </cfRule>
  </conditionalFormatting>
  <conditionalFormatting sqref="F5:F10">
    <cfRule type="cellIs" dxfId="1642" priority="4" stopIfTrue="1" operator="equal">
      <formula>"-"</formula>
    </cfRule>
  </conditionalFormatting>
  <conditionalFormatting sqref="F5:F10">
    <cfRule type="cellIs" dxfId="1641" priority="2" stopIfTrue="1" operator="equal">
      <formula>"-"</formula>
    </cfRule>
    <cfRule type="containsText" dxfId="1640" priority="3" stopIfTrue="1" operator="containsText" text="leer">
      <formula>NOT(ISERROR(SEARCH("leer",F5)))</formula>
    </cfRule>
  </conditionalFormatting>
  <conditionalFormatting sqref="F5:F10">
    <cfRule type="cellIs" dxfId="1639" priority="1" stopIfTrue="1" operator="equal">
      <formula>"-"</formula>
    </cfRule>
  </conditionalFormatting>
  <hyperlinks>
    <hyperlink ref="A1" location="'Indice'!A1" display="zurück"/>
  </hyperlinks>
  <pageMargins left="0.79000000000000015" right="0.79000000000000015" top="0.98" bottom="0.98" header="0.51" footer="0.51"/>
  <pageSetup paperSize="9" orientation="portrait" horizontalDpi="4294967292" verticalDpi="4294967292" r:id="rId1"/>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195"/>
  <sheetViews>
    <sheetView showRuler="0" workbookViewId="0">
      <selection activeCell="E5" sqref="E5"/>
    </sheetView>
  </sheetViews>
  <sheetFormatPr baseColWidth="10" defaultColWidth="10.7109375" defaultRowHeight="12.75"/>
  <cols>
    <col min="1" max="1" width="24.7109375" style="51" customWidth="1"/>
    <col min="2" max="2" width="17.7109375" style="15" customWidth="1"/>
    <col min="3" max="3" width="8.140625" style="18" customWidth="1"/>
    <col min="4" max="4" width="12.28515625" style="8" customWidth="1"/>
    <col min="5" max="6" width="11.42578125" style="8" customWidth="1"/>
    <col min="7" max="14" width="11.42578125" style="18" customWidth="1"/>
    <col min="15" max="16384" width="10.7109375" style="15"/>
  </cols>
  <sheetData>
    <row r="1" spans="1:14" s="5" customFormat="1">
      <c r="A1" s="97" t="s">
        <v>1669</v>
      </c>
    </row>
    <row r="2" spans="1:14" s="5" customFormat="1">
      <c r="A2" s="97"/>
    </row>
    <row r="3" spans="1:14" s="65" customFormat="1">
      <c r="A3" s="107" t="s">
        <v>1670</v>
      </c>
      <c r="C3" s="5" t="s">
        <v>1671</v>
      </c>
      <c r="D3" s="5" t="s">
        <v>1672</v>
      </c>
      <c r="E3" s="64">
        <v>2013</v>
      </c>
      <c r="F3" s="64">
        <v>2012</v>
      </c>
      <c r="G3" s="64">
        <v>2011</v>
      </c>
      <c r="H3" s="64">
        <v>2010</v>
      </c>
      <c r="I3" s="64">
        <v>2009</v>
      </c>
      <c r="J3" s="64">
        <v>2008</v>
      </c>
      <c r="K3" s="64">
        <v>2007</v>
      </c>
      <c r="L3" s="64">
        <v>2006</v>
      </c>
      <c r="M3" s="64">
        <v>2005</v>
      </c>
      <c r="N3" s="64">
        <v>2004</v>
      </c>
    </row>
    <row r="4" spans="1:14">
      <c r="K4" s="108"/>
      <c r="L4" s="108"/>
      <c r="M4" s="108"/>
      <c r="N4" s="108"/>
    </row>
    <row r="5" spans="1:14">
      <c r="A5" s="51" t="s">
        <v>1673</v>
      </c>
      <c r="B5" s="15" t="s">
        <v>1674</v>
      </c>
      <c r="C5" s="18">
        <v>1</v>
      </c>
      <c r="D5" s="8" t="s">
        <v>1675</v>
      </c>
      <c r="E5" s="27">
        <v>71.844499999999996</v>
      </c>
      <c r="F5" s="202">
        <v>72.099999999999994</v>
      </c>
      <c r="G5" s="71">
        <v>73.099999999999994</v>
      </c>
      <c r="H5" s="71">
        <v>72</v>
      </c>
      <c r="I5" s="191">
        <v>67.599999999999994</v>
      </c>
      <c r="J5" s="190">
        <v>66.900000000000006</v>
      </c>
      <c r="K5" s="193">
        <v>67</v>
      </c>
      <c r="L5" s="193">
        <v>67.099999999999994</v>
      </c>
      <c r="M5" s="193">
        <v>67</v>
      </c>
      <c r="N5" s="193">
        <v>67</v>
      </c>
    </row>
    <row r="6" spans="1:14">
      <c r="A6" s="51" t="s">
        <v>1676</v>
      </c>
      <c r="B6" s="15" t="s">
        <v>1677</v>
      </c>
      <c r="C6" s="18">
        <v>1</v>
      </c>
      <c r="D6" s="8" t="s">
        <v>1678</v>
      </c>
      <c r="E6" s="27">
        <v>17.136150000000001</v>
      </c>
      <c r="F6" s="202">
        <v>17.3</v>
      </c>
      <c r="G6" s="71">
        <v>17.5</v>
      </c>
      <c r="H6" s="71">
        <v>17.7</v>
      </c>
      <c r="I6" s="191">
        <v>20.2</v>
      </c>
      <c r="J6" s="190">
        <v>20.399999999999999</v>
      </c>
      <c r="K6" s="193">
        <v>20.9</v>
      </c>
      <c r="L6" s="193">
        <v>21</v>
      </c>
      <c r="M6" s="193">
        <v>21</v>
      </c>
      <c r="N6" s="193">
        <v>20.8</v>
      </c>
    </row>
    <row r="7" spans="1:14">
      <c r="A7" s="51" t="s">
        <v>1679</v>
      </c>
      <c r="B7" s="15" t="s">
        <v>1680</v>
      </c>
      <c r="C7" s="18">
        <v>1</v>
      </c>
      <c r="D7" s="8" t="s">
        <v>1681</v>
      </c>
      <c r="E7" s="8">
        <v>5.8</v>
      </c>
      <c r="F7" s="202">
        <v>5.8</v>
      </c>
      <c r="G7" s="71">
        <v>5.8</v>
      </c>
      <c r="H7" s="93">
        <v>6</v>
      </c>
      <c r="I7" s="191">
        <v>7</v>
      </c>
      <c r="J7" s="190">
        <v>7.2</v>
      </c>
      <c r="K7" s="193">
        <v>7.4</v>
      </c>
      <c r="L7" s="193">
        <v>7.5</v>
      </c>
      <c r="M7" s="193">
        <v>7.5</v>
      </c>
      <c r="N7" s="193">
        <v>7.5</v>
      </c>
    </row>
    <row r="8" spans="1:14">
      <c r="A8" s="51" t="s">
        <v>1682</v>
      </c>
      <c r="B8" s="15" t="s">
        <v>1683</v>
      </c>
      <c r="C8" s="18">
        <v>1</v>
      </c>
      <c r="D8" s="8" t="s">
        <v>1684</v>
      </c>
      <c r="E8" s="8">
        <v>0.4</v>
      </c>
      <c r="F8" s="202">
        <v>0.4</v>
      </c>
      <c r="G8" s="71">
        <v>0.4</v>
      </c>
      <c r="H8" s="71">
        <v>0.5</v>
      </c>
      <c r="I8" s="194">
        <v>0.6</v>
      </c>
      <c r="J8" s="194">
        <v>0.7</v>
      </c>
      <c r="K8" s="195">
        <v>0.7</v>
      </c>
      <c r="L8" s="195">
        <v>0.8</v>
      </c>
      <c r="M8" s="195">
        <v>0.9</v>
      </c>
      <c r="N8" s="194">
        <v>1.1000000000000001</v>
      </c>
    </row>
    <row r="9" spans="1:14">
      <c r="A9" s="192" t="s">
        <v>1685</v>
      </c>
      <c r="B9" s="15" t="s">
        <v>1686</v>
      </c>
      <c r="C9" s="18">
        <v>1</v>
      </c>
      <c r="D9" s="8" t="s">
        <v>1687</v>
      </c>
      <c r="E9" s="8">
        <v>4.8</v>
      </c>
      <c r="F9" s="202">
        <v>4.4000000000000004</v>
      </c>
      <c r="G9" s="71">
        <v>3.2000000000000028</v>
      </c>
      <c r="H9" s="71">
        <v>3.8</v>
      </c>
      <c r="I9" s="193">
        <v>4.6000000000000085</v>
      </c>
      <c r="J9" s="193">
        <v>4.7999999999999829</v>
      </c>
      <c r="K9" s="193">
        <v>3.9999999999999858</v>
      </c>
      <c r="L9" s="193">
        <v>3.6000000000000085</v>
      </c>
      <c r="M9" s="193">
        <v>3.5999999999999943</v>
      </c>
      <c r="N9" s="193">
        <v>3.6000000000000085</v>
      </c>
    </row>
    <row r="10" spans="1:14">
      <c r="D10" s="24"/>
      <c r="E10" s="24"/>
      <c r="F10" s="24"/>
      <c r="K10" s="67"/>
      <c r="L10" s="67"/>
      <c r="M10" s="67"/>
      <c r="N10" s="67"/>
    </row>
    <row r="11" spans="1:14">
      <c r="K11" s="15"/>
      <c r="L11" s="15"/>
      <c r="M11" s="15"/>
      <c r="N11" s="15"/>
    </row>
    <row r="12" spans="1:14">
      <c r="A12" s="254" t="s">
        <v>1688</v>
      </c>
      <c r="B12" s="140"/>
      <c r="C12" s="140"/>
      <c r="D12" s="140"/>
      <c r="E12" s="140"/>
      <c r="F12" s="140"/>
      <c r="K12" s="15"/>
      <c r="L12" s="15"/>
      <c r="M12" s="15"/>
      <c r="N12" s="15"/>
    </row>
    <row r="13" spans="1:14">
      <c r="K13" s="15"/>
      <c r="L13" s="15"/>
      <c r="M13" s="15"/>
      <c r="N13" s="15"/>
    </row>
    <row r="14" spans="1:14">
      <c r="K14" s="15"/>
      <c r="L14" s="15"/>
      <c r="M14" s="15"/>
      <c r="N14" s="15"/>
    </row>
    <row r="15" spans="1:14">
      <c r="K15" s="15"/>
      <c r="L15" s="15"/>
      <c r="M15" s="15"/>
      <c r="N15" s="15"/>
    </row>
    <row r="16" spans="1:14">
      <c r="K16" s="15"/>
      <c r="L16" s="15"/>
      <c r="M16" s="15"/>
      <c r="N16" s="15"/>
    </row>
    <row r="17" spans="11:14">
      <c r="K17" s="15"/>
      <c r="L17" s="15"/>
      <c r="M17" s="15"/>
      <c r="N17" s="15"/>
    </row>
    <row r="18" spans="11:14">
      <c r="K18" s="15"/>
      <c r="L18" s="15"/>
      <c r="M18" s="15"/>
      <c r="N18" s="15"/>
    </row>
    <row r="19" spans="11:14">
      <c r="K19" s="15"/>
      <c r="L19" s="15"/>
      <c r="M19" s="15"/>
      <c r="N19" s="15"/>
    </row>
    <row r="20" spans="11:14">
      <c r="K20" s="15"/>
      <c r="L20" s="15"/>
      <c r="M20" s="15"/>
      <c r="N20" s="15"/>
    </row>
    <row r="21" spans="11:14">
      <c r="K21" s="15"/>
      <c r="L21" s="15"/>
      <c r="M21" s="15"/>
      <c r="N21" s="15"/>
    </row>
    <row r="22" spans="11:14">
      <c r="K22" s="15"/>
      <c r="L22" s="15"/>
      <c r="M22" s="15"/>
      <c r="N22" s="15"/>
    </row>
    <row r="23" spans="11:14">
      <c r="K23" s="15"/>
      <c r="L23" s="15"/>
      <c r="M23" s="15"/>
      <c r="N23" s="15"/>
    </row>
    <row r="24" spans="11:14">
      <c r="K24" s="15"/>
      <c r="L24" s="15"/>
      <c r="M24" s="15"/>
      <c r="N24" s="15"/>
    </row>
    <row r="25" spans="11:14">
      <c r="K25" s="15"/>
      <c r="L25" s="15"/>
      <c r="M25" s="15"/>
      <c r="N25" s="15"/>
    </row>
    <row r="26" spans="11:14">
      <c r="K26" s="15"/>
      <c r="L26" s="15"/>
      <c r="M26" s="15"/>
      <c r="N26" s="15"/>
    </row>
    <row r="27" spans="11:14">
      <c r="K27" s="15"/>
      <c r="L27" s="15"/>
      <c r="M27" s="15"/>
      <c r="N27" s="15"/>
    </row>
    <row r="28" spans="11:14">
      <c r="K28" s="15"/>
      <c r="L28" s="15"/>
      <c r="M28" s="15"/>
      <c r="N28" s="15"/>
    </row>
    <row r="29" spans="11:14">
      <c r="K29" s="15"/>
      <c r="L29" s="15"/>
      <c r="M29" s="15"/>
      <c r="N29" s="15"/>
    </row>
    <row r="30" spans="11:14">
      <c r="K30" s="15"/>
      <c r="L30" s="15"/>
      <c r="M30" s="15"/>
      <c r="N30" s="15"/>
    </row>
    <row r="31" spans="11:14">
      <c r="K31" s="15"/>
      <c r="L31" s="15"/>
      <c r="M31" s="15"/>
      <c r="N31" s="15"/>
    </row>
    <row r="32" spans="11:14">
      <c r="K32" s="15"/>
      <c r="L32" s="15"/>
      <c r="M32" s="15"/>
      <c r="N32" s="15"/>
    </row>
    <row r="33" spans="11:14">
      <c r="K33" s="15"/>
      <c r="L33" s="15"/>
      <c r="M33" s="15"/>
      <c r="N33" s="15"/>
    </row>
    <row r="34" spans="11:14">
      <c r="K34" s="15"/>
      <c r="L34" s="15"/>
      <c r="M34" s="15"/>
      <c r="N34" s="15"/>
    </row>
    <row r="35" spans="11:14">
      <c r="K35" s="15"/>
      <c r="L35" s="15"/>
      <c r="M35" s="15"/>
      <c r="N35" s="15"/>
    </row>
    <row r="36" spans="11:14">
      <c r="K36" s="15"/>
      <c r="L36" s="15"/>
      <c r="M36" s="15"/>
      <c r="N36" s="15"/>
    </row>
    <row r="37" spans="11:14">
      <c r="K37" s="15"/>
      <c r="L37" s="15"/>
      <c r="M37" s="15"/>
      <c r="N37" s="15"/>
    </row>
    <row r="38" spans="11:14">
      <c r="K38" s="15"/>
      <c r="L38" s="15"/>
      <c r="M38" s="15"/>
      <c r="N38" s="15"/>
    </row>
    <row r="39" spans="11:14">
      <c r="K39" s="15"/>
      <c r="L39" s="15"/>
      <c r="M39" s="15"/>
      <c r="N39" s="15"/>
    </row>
    <row r="40" spans="11:14">
      <c r="K40" s="15"/>
      <c r="L40" s="15"/>
      <c r="M40" s="15"/>
      <c r="N40" s="15"/>
    </row>
    <row r="41" spans="11:14">
      <c r="K41" s="15"/>
      <c r="L41" s="15"/>
      <c r="M41" s="15"/>
      <c r="N41" s="15"/>
    </row>
    <row r="42" spans="11:14">
      <c r="K42" s="15"/>
      <c r="L42" s="15"/>
      <c r="M42" s="15"/>
      <c r="N42" s="15"/>
    </row>
    <row r="43" spans="11:14">
      <c r="K43" s="15"/>
      <c r="L43" s="15"/>
      <c r="M43" s="15"/>
      <c r="N43" s="15"/>
    </row>
    <row r="44" spans="11:14">
      <c r="K44" s="15"/>
      <c r="L44" s="15"/>
      <c r="M44" s="15"/>
      <c r="N44" s="15"/>
    </row>
    <row r="45" spans="11:14">
      <c r="K45" s="15"/>
      <c r="L45" s="15"/>
      <c r="M45" s="15"/>
      <c r="N45" s="15"/>
    </row>
    <row r="46" spans="11:14">
      <c r="K46" s="15"/>
      <c r="L46" s="15"/>
      <c r="M46" s="15"/>
      <c r="N46" s="15"/>
    </row>
    <row r="47" spans="11:14">
      <c r="K47" s="15"/>
      <c r="L47" s="15"/>
      <c r="M47" s="15"/>
      <c r="N47" s="15"/>
    </row>
    <row r="48" spans="11:14">
      <c r="K48" s="15"/>
      <c r="L48" s="15"/>
      <c r="M48" s="15"/>
      <c r="N48" s="15"/>
    </row>
    <row r="49" spans="11:14">
      <c r="K49" s="15"/>
      <c r="L49" s="15"/>
      <c r="M49" s="15"/>
      <c r="N49" s="15"/>
    </row>
    <row r="50" spans="11:14">
      <c r="K50" s="15"/>
      <c r="L50" s="15"/>
      <c r="M50" s="15"/>
      <c r="N50" s="15"/>
    </row>
    <row r="51" spans="11:14">
      <c r="K51" s="15"/>
      <c r="L51" s="15"/>
      <c r="M51" s="15"/>
      <c r="N51" s="15"/>
    </row>
    <row r="52" spans="11:14">
      <c r="K52" s="15"/>
      <c r="L52" s="15"/>
      <c r="M52" s="15"/>
      <c r="N52" s="15"/>
    </row>
    <row r="53" spans="11:14">
      <c r="K53" s="15"/>
      <c r="L53" s="15"/>
      <c r="M53" s="15"/>
      <c r="N53" s="15"/>
    </row>
    <row r="54" spans="11:14">
      <c r="K54" s="15"/>
      <c r="L54" s="15"/>
      <c r="M54" s="15"/>
      <c r="N54" s="15"/>
    </row>
    <row r="55" spans="11:14">
      <c r="K55" s="15"/>
      <c r="L55" s="15"/>
      <c r="M55" s="15"/>
      <c r="N55" s="15"/>
    </row>
    <row r="56" spans="11:14">
      <c r="K56" s="15"/>
      <c r="L56" s="15"/>
      <c r="M56" s="15"/>
      <c r="N56" s="15"/>
    </row>
    <row r="57" spans="11:14">
      <c r="K57" s="15"/>
      <c r="L57" s="15"/>
      <c r="M57" s="15"/>
      <c r="N57" s="15"/>
    </row>
    <row r="58" spans="11:14">
      <c r="K58" s="15"/>
      <c r="L58" s="15"/>
      <c r="M58" s="15"/>
      <c r="N58" s="15"/>
    </row>
    <row r="59" spans="11:14">
      <c r="K59" s="15"/>
      <c r="L59" s="15"/>
      <c r="M59" s="15"/>
      <c r="N59" s="15"/>
    </row>
    <row r="60" spans="11:14">
      <c r="K60" s="15"/>
      <c r="L60" s="15"/>
      <c r="M60" s="15"/>
      <c r="N60" s="15"/>
    </row>
    <row r="61" spans="11:14">
      <c r="K61" s="15"/>
      <c r="L61" s="15"/>
      <c r="M61" s="15"/>
      <c r="N61" s="15"/>
    </row>
    <row r="62" spans="11:14">
      <c r="K62" s="15"/>
      <c r="L62" s="15"/>
      <c r="M62" s="15"/>
      <c r="N62" s="15"/>
    </row>
    <row r="63" spans="11:14">
      <c r="K63" s="15"/>
      <c r="L63" s="15"/>
      <c r="M63" s="15"/>
      <c r="N63" s="15"/>
    </row>
    <row r="64" spans="11:14">
      <c r="K64" s="15"/>
      <c r="L64" s="15"/>
      <c r="M64" s="15"/>
      <c r="N64" s="15"/>
    </row>
    <row r="65" spans="11:14">
      <c r="K65" s="15"/>
      <c r="L65" s="15"/>
      <c r="M65" s="15"/>
      <c r="N65" s="15"/>
    </row>
    <row r="66" spans="11:14">
      <c r="K66" s="15"/>
      <c r="L66" s="15"/>
      <c r="M66" s="15"/>
      <c r="N66" s="15"/>
    </row>
    <row r="67" spans="11:14">
      <c r="K67" s="15"/>
      <c r="L67" s="15"/>
      <c r="M67" s="15"/>
      <c r="N67" s="15"/>
    </row>
    <row r="68" spans="11:14">
      <c r="K68" s="15"/>
      <c r="L68" s="15"/>
      <c r="M68" s="15"/>
      <c r="N68" s="15"/>
    </row>
    <row r="69" spans="11:14">
      <c r="K69" s="15"/>
      <c r="L69" s="15"/>
      <c r="M69" s="15"/>
      <c r="N69" s="15"/>
    </row>
    <row r="70" spans="11:14">
      <c r="K70" s="15"/>
      <c r="L70" s="15"/>
      <c r="M70" s="15"/>
      <c r="N70" s="15"/>
    </row>
    <row r="71" spans="11:14">
      <c r="K71" s="15"/>
      <c r="L71" s="15"/>
      <c r="M71" s="15"/>
      <c r="N71" s="15"/>
    </row>
    <row r="72" spans="11:14">
      <c r="K72" s="15"/>
      <c r="L72" s="15"/>
      <c r="M72" s="15"/>
      <c r="N72" s="15"/>
    </row>
    <row r="73" spans="11:14">
      <c r="K73" s="15"/>
      <c r="L73" s="15"/>
      <c r="M73" s="15"/>
      <c r="N73" s="15"/>
    </row>
    <row r="74" spans="11:14">
      <c r="K74" s="15"/>
      <c r="L74" s="15"/>
      <c r="M74" s="15"/>
      <c r="N74" s="15"/>
    </row>
    <row r="75" spans="11:14">
      <c r="K75" s="15"/>
      <c r="L75" s="15"/>
      <c r="M75" s="15"/>
      <c r="N75" s="15"/>
    </row>
    <row r="76" spans="11:14">
      <c r="K76" s="15"/>
      <c r="L76" s="15"/>
      <c r="M76" s="15"/>
      <c r="N76" s="15"/>
    </row>
    <row r="77" spans="11:14">
      <c r="K77" s="15"/>
      <c r="L77" s="15"/>
      <c r="M77" s="15"/>
      <c r="N77" s="15"/>
    </row>
    <row r="78" spans="11:14">
      <c r="K78" s="15"/>
      <c r="L78" s="15"/>
      <c r="M78" s="15"/>
      <c r="N78" s="15"/>
    </row>
    <row r="79" spans="11:14">
      <c r="K79" s="15"/>
      <c r="L79" s="15"/>
      <c r="M79" s="15"/>
      <c r="N79" s="15"/>
    </row>
    <row r="80" spans="11:14">
      <c r="K80" s="15"/>
      <c r="L80" s="15"/>
      <c r="M80" s="15"/>
      <c r="N80" s="15"/>
    </row>
    <row r="81" spans="11:14">
      <c r="K81" s="15"/>
      <c r="L81" s="15"/>
      <c r="M81" s="15"/>
      <c r="N81" s="15"/>
    </row>
    <row r="82" spans="11:14">
      <c r="K82" s="15"/>
      <c r="L82" s="15"/>
      <c r="M82" s="15"/>
      <c r="N82" s="15"/>
    </row>
    <row r="83" spans="11:14">
      <c r="K83" s="15"/>
      <c r="L83" s="15"/>
      <c r="M83" s="15"/>
      <c r="N83" s="15"/>
    </row>
    <row r="84" spans="11:14">
      <c r="K84" s="15"/>
      <c r="L84" s="15"/>
      <c r="M84" s="15"/>
      <c r="N84" s="15"/>
    </row>
    <row r="85" spans="11:14">
      <c r="K85" s="15"/>
      <c r="L85" s="15"/>
      <c r="M85" s="15"/>
      <c r="N85" s="15"/>
    </row>
    <row r="86" spans="11:14">
      <c r="K86" s="15"/>
      <c r="L86" s="15"/>
      <c r="M86" s="15"/>
      <c r="N86" s="15"/>
    </row>
    <row r="87" spans="11:14">
      <c r="K87" s="15"/>
      <c r="L87" s="15"/>
      <c r="M87" s="15"/>
      <c r="N87" s="15"/>
    </row>
    <row r="88" spans="11:14">
      <c r="K88" s="15"/>
      <c r="L88" s="15"/>
      <c r="M88" s="15"/>
      <c r="N88" s="15"/>
    </row>
    <row r="89" spans="11:14">
      <c r="K89" s="15"/>
      <c r="L89" s="15"/>
      <c r="M89" s="15"/>
      <c r="N89" s="15"/>
    </row>
    <row r="90" spans="11:14">
      <c r="K90" s="15"/>
      <c r="L90" s="15"/>
      <c r="M90" s="15"/>
      <c r="N90" s="15"/>
    </row>
    <row r="91" spans="11:14">
      <c r="K91" s="15"/>
      <c r="L91" s="15"/>
      <c r="M91" s="15"/>
      <c r="N91" s="15"/>
    </row>
    <row r="92" spans="11:14">
      <c r="K92" s="15"/>
      <c r="L92" s="15"/>
      <c r="M92" s="15"/>
      <c r="N92" s="15"/>
    </row>
    <row r="93" spans="11:14">
      <c r="K93" s="15"/>
      <c r="L93" s="15"/>
      <c r="M93" s="15"/>
      <c r="N93" s="15"/>
    </row>
    <row r="94" spans="11:14">
      <c r="K94" s="15"/>
      <c r="L94" s="15"/>
      <c r="M94" s="15"/>
      <c r="N94" s="15"/>
    </row>
    <row r="95" spans="11:14">
      <c r="K95" s="15"/>
      <c r="L95" s="15"/>
      <c r="M95" s="15"/>
      <c r="N95" s="15"/>
    </row>
    <row r="96" spans="11:14">
      <c r="K96" s="15"/>
      <c r="L96" s="15"/>
      <c r="M96" s="15"/>
      <c r="N96" s="15"/>
    </row>
    <row r="97" spans="11:14">
      <c r="K97" s="15"/>
      <c r="L97" s="15"/>
      <c r="M97" s="15"/>
      <c r="N97" s="15"/>
    </row>
    <row r="98" spans="11:14">
      <c r="K98" s="15"/>
      <c r="L98" s="15"/>
      <c r="M98" s="15"/>
      <c r="N98" s="15"/>
    </row>
    <row r="99" spans="11:14">
      <c r="K99" s="15"/>
      <c r="L99" s="15"/>
      <c r="M99" s="15"/>
      <c r="N99" s="15"/>
    </row>
    <row r="100" spans="11:14">
      <c r="K100" s="15"/>
      <c r="L100" s="15"/>
      <c r="M100" s="15"/>
      <c r="N100" s="15"/>
    </row>
    <row r="101" spans="11:14">
      <c r="K101" s="15"/>
      <c r="L101" s="15"/>
      <c r="M101" s="15"/>
      <c r="N101" s="15"/>
    </row>
    <row r="102" spans="11:14">
      <c r="K102" s="15"/>
      <c r="L102" s="15"/>
      <c r="M102" s="15"/>
      <c r="N102" s="15"/>
    </row>
    <row r="103" spans="11:14">
      <c r="K103" s="15"/>
      <c r="L103" s="15"/>
      <c r="M103" s="15"/>
      <c r="N103" s="15"/>
    </row>
    <row r="104" spans="11:14">
      <c r="K104" s="15"/>
      <c r="L104" s="15"/>
      <c r="M104" s="15"/>
      <c r="N104" s="15"/>
    </row>
    <row r="105" spans="11:14">
      <c r="K105" s="15"/>
      <c r="L105" s="15"/>
      <c r="M105" s="15"/>
      <c r="N105" s="15"/>
    </row>
    <row r="106" spans="11:14">
      <c r="K106" s="15"/>
      <c r="L106" s="15"/>
      <c r="M106" s="15"/>
      <c r="N106" s="15"/>
    </row>
    <row r="107" spans="11:14">
      <c r="K107" s="15"/>
      <c r="L107" s="15"/>
      <c r="M107" s="15"/>
      <c r="N107" s="15"/>
    </row>
    <row r="108" spans="11:14">
      <c r="K108" s="15"/>
      <c r="L108" s="15"/>
      <c r="M108" s="15"/>
      <c r="N108" s="15"/>
    </row>
    <row r="109" spans="11:14">
      <c r="K109" s="15"/>
      <c r="L109" s="15"/>
      <c r="M109" s="15"/>
      <c r="N109" s="15"/>
    </row>
    <row r="110" spans="11:14">
      <c r="K110" s="15"/>
      <c r="L110" s="15"/>
      <c r="M110" s="15"/>
      <c r="N110" s="15"/>
    </row>
    <row r="111" spans="11:14">
      <c r="K111" s="15"/>
      <c r="L111" s="15"/>
      <c r="M111" s="15"/>
      <c r="N111" s="15"/>
    </row>
    <row r="112" spans="11:14">
      <c r="K112" s="15"/>
      <c r="L112" s="15"/>
      <c r="M112" s="15"/>
      <c r="N112" s="15"/>
    </row>
    <row r="113" spans="11:14">
      <c r="K113" s="15"/>
      <c r="L113" s="15"/>
      <c r="M113" s="15"/>
      <c r="N113" s="15"/>
    </row>
    <row r="114" spans="11:14">
      <c r="K114" s="15"/>
      <c r="L114" s="15"/>
      <c r="M114" s="15"/>
      <c r="N114" s="15"/>
    </row>
    <row r="115" spans="11:14">
      <c r="K115" s="15"/>
      <c r="L115" s="15"/>
      <c r="M115" s="15"/>
      <c r="N115" s="15"/>
    </row>
    <row r="116" spans="11:14">
      <c r="K116" s="15"/>
      <c r="L116" s="15"/>
      <c r="M116" s="15"/>
      <c r="N116" s="15"/>
    </row>
    <row r="117" spans="11:14">
      <c r="K117" s="15"/>
      <c r="L117" s="15"/>
      <c r="M117" s="15"/>
      <c r="N117" s="15"/>
    </row>
    <row r="118" spans="11:14">
      <c r="K118" s="15"/>
      <c r="L118" s="15"/>
      <c r="M118" s="15"/>
      <c r="N118" s="15"/>
    </row>
    <row r="119" spans="11:14">
      <c r="K119" s="15"/>
      <c r="L119" s="15"/>
      <c r="M119" s="15"/>
      <c r="N119" s="15"/>
    </row>
    <row r="120" spans="11:14">
      <c r="K120" s="15"/>
      <c r="L120" s="15"/>
      <c r="M120" s="15"/>
      <c r="N120" s="15"/>
    </row>
    <row r="121" spans="11:14">
      <c r="K121" s="15"/>
      <c r="L121" s="15"/>
      <c r="M121" s="15"/>
      <c r="N121" s="15"/>
    </row>
    <row r="122" spans="11:14">
      <c r="K122" s="15"/>
      <c r="L122" s="15"/>
      <c r="M122" s="15"/>
      <c r="N122" s="15"/>
    </row>
    <row r="123" spans="11:14">
      <c r="K123" s="15"/>
      <c r="L123" s="15"/>
      <c r="M123" s="15"/>
      <c r="N123" s="15"/>
    </row>
    <row r="124" spans="11:14">
      <c r="K124" s="15"/>
      <c r="L124" s="15"/>
      <c r="M124" s="15"/>
      <c r="N124" s="15"/>
    </row>
    <row r="125" spans="11:14">
      <c r="K125" s="15"/>
      <c r="L125" s="15"/>
      <c r="M125" s="15"/>
      <c r="N125" s="15"/>
    </row>
    <row r="126" spans="11:14">
      <c r="K126" s="15"/>
      <c r="L126" s="15"/>
      <c r="M126" s="15"/>
      <c r="N126" s="15"/>
    </row>
    <row r="127" spans="11:14">
      <c r="K127" s="15"/>
      <c r="L127" s="15"/>
      <c r="M127" s="15"/>
      <c r="N127" s="15"/>
    </row>
    <row r="128" spans="11:14">
      <c r="K128" s="15"/>
      <c r="L128" s="15"/>
      <c r="M128" s="15"/>
      <c r="N128" s="15"/>
    </row>
    <row r="129" spans="11:14">
      <c r="K129" s="15"/>
      <c r="L129" s="15"/>
      <c r="M129" s="15"/>
      <c r="N129" s="15"/>
    </row>
    <row r="130" spans="11:14">
      <c r="K130" s="15"/>
      <c r="L130" s="15"/>
      <c r="M130" s="15"/>
      <c r="N130" s="15"/>
    </row>
    <row r="131" spans="11:14">
      <c r="K131" s="15"/>
      <c r="L131" s="15"/>
      <c r="M131" s="15"/>
      <c r="N131" s="15"/>
    </row>
    <row r="132" spans="11:14">
      <c r="K132" s="15"/>
      <c r="L132" s="15"/>
      <c r="M132" s="15"/>
      <c r="N132" s="15"/>
    </row>
    <row r="133" spans="11:14">
      <c r="K133" s="15"/>
      <c r="L133" s="15"/>
      <c r="M133" s="15"/>
      <c r="N133" s="15"/>
    </row>
    <row r="134" spans="11:14">
      <c r="K134" s="15"/>
      <c r="L134" s="15"/>
      <c r="M134" s="15"/>
      <c r="N134" s="15"/>
    </row>
    <row r="135" spans="11:14">
      <c r="K135" s="15"/>
      <c r="L135" s="15"/>
      <c r="M135" s="15"/>
      <c r="N135" s="15"/>
    </row>
    <row r="136" spans="11:14">
      <c r="K136" s="15"/>
      <c r="L136" s="15"/>
      <c r="M136" s="15"/>
      <c r="N136" s="15"/>
    </row>
    <row r="137" spans="11:14">
      <c r="K137" s="15"/>
      <c r="L137" s="15"/>
      <c r="M137" s="15"/>
      <c r="N137" s="15"/>
    </row>
    <row r="138" spans="11:14">
      <c r="K138" s="15"/>
      <c r="L138" s="15"/>
      <c r="M138" s="15"/>
      <c r="N138" s="15"/>
    </row>
    <row r="139" spans="11:14">
      <c r="K139" s="15"/>
      <c r="L139" s="15"/>
      <c r="M139" s="15"/>
      <c r="N139" s="15"/>
    </row>
    <row r="140" spans="11:14">
      <c r="K140" s="15"/>
      <c r="L140" s="15"/>
      <c r="M140" s="15"/>
      <c r="N140" s="15"/>
    </row>
    <row r="141" spans="11:14">
      <c r="K141" s="15"/>
      <c r="L141" s="15"/>
      <c r="M141" s="15"/>
      <c r="N141" s="15"/>
    </row>
    <row r="142" spans="11:14">
      <c r="K142" s="15"/>
      <c r="L142" s="15"/>
      <c r="M142" s="15"/>
      <c r="N142" s="15"/>
    </row>
    <row r="143" spans="11:14">
      <c r="K143" s="15"/>
      <c r="L143" s="15"/>
      <c r="M143" s="15"/>
      <c r="N143" s="15"/>
    </row>
    <row r="144" spans="11:14">
      <c r="K144" s="15"/>
      <c r="L144" s="15"/>
      <c r="M144" s="15"/>
      <c r="N144" s="15"/>
    </row>
    <row r="145" spans="11:14">
      <c r="K145" s="15"/>
      <c r="L145" s="15"/>
      <c r="M145" s="15"/>
      <c r="N145" s="15"/>
    </row>
    <row r="146" spans="11:14">
      <c r="K146" s="15"/>
      <c r="L146" s="15"/>
      <c r="M146" s="15"/>
      <c r="N146" s="15"/>
    </row>
    <row r="147" spans="11:14">
      <c r="K147" s="15"/>
      <c r="L147" s="15"/>
      <c r="M147" s="15"/>
      <c r="N147" s="15"/>
    </row>
    <row r="148" spans="11:14">
      <c r="K148" s="15"/>
      <c r="L148" s="15"/>
      <c r="M148" s="15"/>
      <c r="N148" s="15"/>
    </row>
    <row r="149" spans="11:14">
      <c r="K149" s="15"/>
      <c r="L149" s="15"/>
      <c r="M149" s="15"/>
      <c r="N149" s="15"/>
    </row>
    <row r="150" spans="11:14">
      <c r="K150" s="15"/>
      <c r="L150" s="15"/>
      <c r="M150" s="15"/>
      <c r="N150" s="15"/>
    </row>
    <row r="151" spans="11:14">
      <c r="K151" s="15"/>
      <c r="L151" s="15"/>
      <c r="M151" s="15"/>
      <c r="N151" s="15"/>
    </row>
    <row r="152" spans="11:14">
      <c r="K152" s="15"/>
      <c r="L152" s="15"/>
      <c r="M152" s="15"/>
      <c r="N152" s="15"/>
    </row>
    <row r="153" spans="11:14">
      <c r="K153" s="15"/>
      <c r="L153" s="15"/>
      <c r="M153" s="15"/>
      <c r="N153" s="15"/>
    </row>
    <row r="154" spans="11:14">
      <c r="K154" s="15"/>
      <c r="L154" s="15"/>
      <c r="M154" s="15"/>
      <c r="N154" s="15"/>
    </row>
    <row r="155" spans="11:14">
      <c r="K155" s="15"/>
      <c r="L155" s="15"/>
      <c r="M155" s="15"/>
      <c r="N155" s="15"/>
    </row>
    <row r="156" spans="11:14">
      <c r="K156" s="15"/>
      <c r="L156" s="15"/>
      <c r="M156" s="15"/>
      <c r="N156" s="15"/>
    </row>
    <row r="157" spans="11:14">
      <c r="K157" s="15"/>
      <c r="L157" s="15"/>
      <c r="M157" s="15"/>
      <c r="N157" s="15"/>
    </row>
    <row r="158" spans="11:14">
      <c r="K158" s="15"/>
      <c r="L158" s="15"/>
      <c r="M158" s="15"/>
      <c r="N158" s="15"/>
    </row>
    <row r="159" spans="11:14">
      <c r="K159" s="15"/>
      <c r="L159" s="15"/>
      <c r="M159" s="15"/>
      <c r="N159" s="15"/>
    </row>
    <row r="160" spans="11:14">
      <c r="K160" s="15"/>
      <c r="L160" s="15"/>
      <c r="M160" s="15"/>
      <c r="N160" s="15"/>
    </row>
    <row r="161" spans="11:14">
      <c r="K161" s="15"/>
      <c r="L161" s="15"/>
      <c r="M161" s="15"/>
      <c r="N161" s="15"/>
    </row>
    <row r="162" spans="11:14">
      <c r="K162" s="15"/>
      <c r="L162" s="15"/>
      <c r="M162" s="15"/>
      <c r="N162" s="15"/>
    </row>
    <row r="163" spans="11:14">
      <c r="K163" s="15"/>
      <c r="L163" s="15"/>
      <c r="M163" s="15"/>
      <c r="N163" s="15"/>
    </row>
    <row r="164" spans="11:14">
      <c r="K164" s="15"/>
      <c r="L164" s="15"/>
      <c r="M164" s="15"/>
      <c r="N164" s="15"/>
    </row>
    <row r="165" spans="11:14">
      <c r="K165" s="15"/>
      <c r="L165" s="15"/>
      <c r="M165" s="15"/>
      <c r="N165" s="15"/>
    </row>
    <row r="166" spans="11:14">
      <c r="K166" s="15"/>
      <c r="L166" s="15"/>
      <c r="M166" s="15"/>
      <c r="N166" s="15"/>
    </row>
    <row r="167" spans="11:14">
      <c r="K167" s="15"/>
      <c r="L167" s="15"/>
      <c r="M167" s="15"/>
      <c r="N167" s="15"/>
    </row>
    <row r="168" spans="11:14">
      <c r="K168" s="15"/>
      <c r="L168" s="15"/>
      <c r="M168" s="15"/>
      <c r="N168" s="15"/>
    </row>
    <row r="169" spans="11:14">
      <c r="K169" s="15"/>
      <c r="L169" s="15"/>
      <c r="M169" s="15"/>
      <c r="N169" s="15"/>
    </row>
    <row r="170" spans="11:14">
      <c r="K170" s="15"/>
      <c r="L170" s="15"/>
      <c r="M170" s="15"/>
      <c r="N170" s="15"/>
    </row>
    <row r="171" spans="11:14">
      <c r="K171" s="15"/>
      <c r="L171" s="15"/>
      <c r="M171" s="15"/>
      <c r="N171" s="15"/>
    </row>
    <row r="172" spans="11:14">
      <c r="K172" s="15"/>
      <c r="L172" s="15"/>
      <c r="M172" s="15"/>
      <c r="N172" s="15"/>
    </row>
    <row r="173" spans="11:14">
      <c r="K173" s="15"/>
      <c r="L173" s="15"/>
      <c r="M173" s="15"/>
      <c r="N173" s="15"/>
    </row>
    <row r="174" spans="11:14">
      <c r="K174" s="15"/>
      <c r="L174" s="15"/>
      <c r="M174" s="15"/>
      <c r="N174" s="15"/>
    </row>
    <row r="175" spans="11:14">
      <c r="K175" s="15"/>
      <c r="L175" s="15"/>
      <c r="M175" s="15"/>
      <c r="N175" s="15"/>
    </row>
    <row r="176" spans="11:14">
      <c r="K176" s="15"/>
      <c r="L176" s="15"/>
      <c r="M176" s="15"/>
      <c r="N176" s="15"/>
    </row>
    <row r="177" spans="11:14">
      <c r="K177" s="15"/>
      <c r="L177" s="15"/>
      <c r="M177" s="15"/>
      <c r="N177" s="15"/>
    </row>
    <row r="178" spans="11:14">
      <c r="K178" s="15"/>
      <c r="L178" s="15"/>
      <c r="M178" s="15"/>
      <c r="N178" s="15"/>
    </row>
    <row r="179" spans="11:14">
      <c r="K179" s="15"/>
      <c r="L179" s="15"/>
      <c r="M179" s="15"/>
      <c r="N179" s="15"/>
    </row>
    <row r="180" spans="11:14">
      <c r="K180" s="15"/>
      <c r="L180" s="15"/>
      <c r="M180" s="15"/>
      <c r="N180" s="15"/>
    </row>
    <row r="181" spans="11:14">
      <c r="K181" s="15"/>
      <c r="L181" s="15"/>
      <c r="M181" s="15"/>
      <c r="N181" s="15"/>
    </row>
    <row r="182" spans="11:14">
      <c r="K182" s="15"/>
      <c r="L182" s="15"/>
      <c r="M182" s="15"/>
      <c r="N182" s="15"/>
    </row>
    <row r="183" spans="11:14">
      <c r="K183" s="15"/>
      <c r="L183" s="15"/>
      <c r="M183" s="15"/>
      <c r="N183" s="15"/>
    </row>
    <row r="184" spans="11:14">
      <c r="K184" s="15"/>
      <c r="L184" s="15"/>
      <c r="M184" s="15"/>
      <c r="N184" s="15"/>
    </row>
    <row r="185" spans="11:14">
      <c r="K185" s="15"/>
      <c r="L185" s="15"/>
      <c r="M185" s="15"/>
      <c r="N185" s="15"/>
    </row>
    <row r="186" spans="11:14">
      <c r="K186" s="15"/>
      <c r="L186" s="15"/>
      <c r="M186" s="15"/>
      <c r="N186" s="15"/>
    </row>
    <row r="187" spans="11:14">
      <c r="K187" s="15"/>
      <c r="L187" s="15"/>
      <c r="M187" s="15"/>
      <c r="N187" s="15"/>
    </row>
    <row r="188" spans="11:14">
      <c r="K188" s="15"/>
      <c r="L188" s="15"/>
      <c r="M188" s="15"/>
      <c r="N188" s="15"/>
    </row>
    <row r="189" spans="11:14">
      <c r="K189" s="15"/>
      <c r="L189" s="15"/>
      <c r="M189" s="15"/>
      <c r="N189" s="15"/>
    </row>
    <row r="190" spans="11:14">
      <c r="K190" s="15"/>
      <c r="L190" s="15"/>
      <c r="M190" s="15"/>
      <c r="N190" s="15"/>
    </row>
    <row r="191" spans="11:14">
      <c r="K191" s="15"/>
      <c r="L191" s="15"/>
      <c r="M191" s="15"/>
      <c r="N191" s="15"/>
    </row>
    <row r="192" spans="11:14">
      <c r="K192" s="15"/>
      <c r="L192" s="15"/>
      <c r="M192" s="15"/>
      <c r="N192" s="15"/>
    </row>
    <row r="193" spans="11:14">
      <c r="K193" s="15"/>
      <c r="L193" s="15"/>
      <c r="M193" s="15"/>
      <c r="N193" s="15"/>
    </row>
    <row r="194" spans="11:14">
      <c r="K194" s="15"/>
      <c r="L194" s="15"/>
      <c r="M194" s="15"/>
      <c r="N194" s="15"/>
    </row>
    <row r="195" spans="11:14">
      <c r="K195" s="15"/>
      <c r="L195" s="15"/>
      <c r="M195" s="15"/>
      <c r="N195" s="15"/>
    </row>
  </sheetData>
  <phoneticPr fontId="14" type="noConversion"/>
  <conditionalFormatting sqref="I5:I9">
    <cfRule type="cellIs" dxfId="1638" priority="59" operator="equal">
      <formula>"-"</formula>
    </cfRule>
  </conditionalFormatting>
  <conditionalFormatting sqref="I5:I9">
    <cfRule type="cellIs" dxfId="1637" priority="58" operator="equal">
      <formula>"-"</formula>
    </cfRule>
  </conditionalFormatting>
  <conditionalFormatting sqref="H5:H9">
    <cfRule type="cellIs" dxfId="1636" priority="56" stopIfTrue="1" operator="equal">
      <formula>"-"</formula>
    </cfRule>
    <cfRule type="containsText" dxfId="1635" priority="57" stopIfTrue="1" operator="containsText" text="leer">
      <formula>NOT(ISERROR(SEARCH("leer",H5)))</formula>
    </cfRule>
  </conditionalFormatting>
  <conditionalFormatting sqref="H5:H9">
    <cfRule type="cellIs" dxfId="1634" priority="54" stopIfTrue="1" operator="equal">
      <formula>"-"</formula>
    </cfRule>
    <cfRule type="containsText" dxfId="1633" priority="55" stopIfTrue="1" operator="containsText" text="leer">
      <formula>NOT(ISERROR(SEARCH("leer",H5)))</formula>
    </cfRule>
  </conditionalFormatting>
  <conditionalFormatting sqref="I5:I8">
    <cfRule type="cellIs" dxfId="1632" priority="53" operator="equal">
      <formula>"-"</formula>
    </cfRule>
  </conditionalFormatting>
  <conditionalFormatting sqref="G5:G9">
    <cfRule type="cellIs" dxfId="1631" priority="51" stopIfTrue="1" operator="equal">
      <formula>"-"</formula>
    </cfRule>
    <cfRule type="containsText" dxfId="1630" priority="52" stopIfTrue="1" operator="containsText" text="leer">
      <formula>NOT(ISERROR(SEARCH("leer",G5)))</formula>
    </cfRule>
  </conditionalFormatting>
  <conditionalFormatting sqref="G5:G9">
    <cfRule type="cellIs" dxfId="1629" priority="49" stopIfTrue="1" operator="equal">
      <formula>"-"</formula>
    </cfRule>
    <cfRule type="containsText" dxfId="1628" priority="50" stopIfTrue="1" operator="containsText" text="leer">
      <formula>NOT(ISERROR(SEARCH("leer",G5)))</formula>
    </cfRule>
  </conditionalFormatting>
  <conditionalFormatting sqref="G5:G9">
    <cfRule type="cellIs" dxfId="1627" priority="47" stopIfTrue="1" operator="equal">
      <formula>"-"</formula>
    </cfRule>
    <cfRule type="containsText" dxfId="1626" priority="48" stopIfTrue="1" operator="containsText" text="leer">
      <formula>NOT(ISERROR(SEARCH("leer",G5)))</formula>
    </cfRule>
  </conditionalFormatting>
  <conditionalFormatting sqref="G5:G9">
    <cfRule type="cellIs" dxfId="1625" priority="45" stopIfTrue="1" operator="equal">
      <formula>"-"</formula>
    </cfRule>
    <cfRule type="containsText" dxfId="1624" priority="46" stopIfTrue="1" operator="containsText" text="leer">
      <formula>NOT(ISERROR(SEARCH("leer",G5)))</formula>
    </cfRule>
  </conditionalFormatting>
  <conditionalFormatting sqref="G5:G9">
    <cfRule type="cellIs" dxfId="1623" priority="43" stopIfTrue="1" operator="equal">
      <formula>"-"</formula>
    </cfRule>
    <cfRule type="containsText" dxfId="1622" priority="44" stopIfTrue="1" operator="containsText" text="leer">
      <formula>NOT(ISERROR(SEARCH("leer",G5)))</formula>
    </cfRule>
  </conditionalFormatting>
  <conditionalFormatting sqref="G5:G9">
    <cfRule type="cellIs" dxfId="1621" priority="41" stopIfTrue="1" operator="equal">
      <formula>"-"</formula>
    </cfRule>
    <cfRule type="containsText" dxfId="1620" priority="42" stopIfTrue="1" operator="containsText" text="leer">
      <formula>NOT(ISERROR(SEARCH("leer",G5)))</formula>
    </cfRule>
  </conditionalFormatting>
  <conditionalFormatting sqref="G5:G9">
    <cfRule type="cellIs" dxfId="1619" priority="39" stopIfTrue="1" operator="equal">
      <formula>"-"</formula>
    </cfRule>
    <cfRule type="containsText" dxfId="1618" priority="40" stopIfTrue="1" operator="containsText" text="leer">
      <formula>NOT(ISERROR(SEARCH("leer",G5)))</formula>
    </cfRule>
  </conditionalFormatting>
  <conditionalFormatting sqref="G5:G9">
    <cfRule type="cellIs" dxfId="1617" priority="37" stopIfTrue="1" operator="equal">
      <formula>"-"</formula>
    </cfRule>
    <cfRule type="containsText" dxfId="1616" priority="38" stopIfTrue="1" operator="containsText" text="leer">
      <formula>NOT(ISERROR(SEARCH("leer",G5)))</formula>
    </cfRule>
  </conditionalFormatting>
  <conditionalFormatting sqref="G5:G9">
    <cfRule type="cellIs" dxfId="1615" priority="35" stopIfTrue="1" operator="equal">
      <formula>"-"</formula>
    </cfRule>
    <cfRule type="containsText" dxfId="1614" priority="36" stopIfTrue="1" operator="containsText" text="leer">
      <formula>NOT(ISERROR(SEARCH("leer",G5)))</formula>
    </cfRule>
  </conditionalFormatting>
  <conditionalFormatting sqref="G5:G9">
    <cfRule type="cellIs" dxfId="1613" priority="33" stopIfTrue="1" operator="equal">
      <formula>"-"</formula>
    </cfRule>
    <cfRule type="containsText" dxfId="1612" priority="34" stopIfTrue="1" operator="containsText" text="leer">
      <formula>NOT(ISERROR(SEARCH("leer",G5)))</formula>
    </cfRule>
  </conditionalFormatting>
  <conditionalFormatting sqref="G5:G9">
    <cfRule type="cellIs" dxfId="1611" priority="31" stopIfTrue="1" operator="equal">
      <formula>"-"</formula>
    </cfRule>
    <cfRule type="containsText" dxfId="1610" priority="32" stopIfTrue="1" operator="containsText" text="leer">
      <formula>NOT(ISERROR(SEARCH("leer",G5)))</formula>
    </cfRule>
  </conditionalFormatting>
  <conditionalFormatting sqref="G5:G9">
    <cfRule type="cellIs" dxfId="1609" priority="29" stopIfTrue="1" operator="equal">
      <formula>"-"</formula>
    </cfRule>
    <cfRule type="containsText" dxfId="1608" priority="30" stopIfTrue="1" operator="containsText" text="leer">
      <formula>NOT(ISERROR(SEARCH("leer",G5)))</formula>
    </cfRule>
  </conditionalFormatting>
  <conditionalFormatting sqref="G5:G9">
    <cfRule type="cellIs" dxfId="1607" priority="27" stopIfTrue="1" operator="equal">
      <formula>"-"</formula>
    </cfRule>
    <cfRule type="containsText" dxfId="1606" priority="28" stopIfTrue="1" operator="containsText" text="leer">
      <formula>NOT(ISERROR(SEARCH("leer",G5)))</formula>
    </cfRule>
  </conditionalFormatting>
  <conditionalFormatting sqref="G5:G9">
    <cfRule type="cellIs" dxfId="1605" priority="25" stopIfTrue="1" operator="equal">
      <formula>"-"</formula>
    </cfRule>
    <cfRule type="containsText" dxfId="1604" priority="26" stopIfTrue="1" operator="containsText" text="leer">
      <formula>NOT(ISERROR(SEARCH("leer",G5)))</formula>
    </cfRule>
  </conditionalFormatting>
  <conditionalFormatting sqref="F5:F7">
    <cfRule type="cellIs" dxfId="1603" priority="23" stopIfTrue="1" operator="equal">
      <formula>"-"</formula>
    </cfRule>
    <cfRule type="containsText" dxfId="1602" priority="24" stopIfTrue="1" operator="containsText" text="leer">
      <formula>NOT(ISERROR(SEARCH("leer",F5)))</formula>
    </cfRule>
  </conditionalFormatting>
  <conditionalFormatting sqref="F5:F7">
    <cfRule type="cellIs" dxfId="1601" priority="22" stopIfTrue="1" operator="equal">
      <formula>"-"</formula>
    </cfRule>
  </conditionalFormatting>
  <conditionalFormatting sqref="F5:F7">
    <cfRule type="cellIs" dxfId="1600" priority="20" stopIfTrue="1" operator="equal">
      <formula>"-"</formula>
    </cfRule>
    <cfRule type="containsText" dxfId="1599" priority="21" stopIfTrue="1" operator="containsText" text="leer">
      <formula>NOT(ISERROR(SEARCH("leer",F5)))</formula>
    </cfRule>
  </conditionalFormatting>
  <conditionalFormatting sqref="F5:F7">
    <cfRule type="cellIs" dxfId="1598" priority="19" stopIfTrue="1" operator="equal">
      <formula>"-"</formula>
    </cfRule>
  </conditionalFormatting>
  <conditionalFormatting sqref="F8:F9">
    <cfRule type="cellIs" dxfId="1597" priority="17" stopIfTrue="1" operator="equal">
      <formula>"-"</formula>
    </cfRule>
    <cfRule type="containsText" dxfId="1596" priority="18" stopIfTrue="1" operator="containsText" text="leer">
      <formula>NOT(ISERROR(SEARCH("leer",F8)))</formula>
    </cfRule>
  </conditionalFormatting>
  <conditionalFormatting sqref="F8:F9">
    <cfRule type="cellIs" dxfId="1595" priority="16" stopIfTrue="1" operator="equal">
      <formula>"-"</formula>
    </cfRule>
  </conditionalFormatting>
  <conditionalFormatting sqref="F8:F9">
    <cfRule type="cellIs" dxfId="1594" priority="14" stopIfTrue="1" operator="equal">
      <formula>"-"</formula>
    </cfRule>
    <cfRule type="containsText" dxfId="1593" priority="15" stopIfTrue="1" operator="containsText" text="leer">
      <formula>NOT(ISERROR(SEARCH("leer",F8)))</formula>
    </cfRule>
  </conditionalFormatting>
  <conditionalFormatting sqref="F8:F9">
    <cfRule type="cellIs" dxfId="1592" priority="13" stopIfTrue="1" operator="equal">
      <formula>"-"</formula>
    </cfRule>
  </conditionalFormatting>
  <conditionalFormatting sqref="F5:F7">
    <cfRule type="cellIs" dxfId="1591" priority="11" stopIfTrue="1" operator="equal">
      <formula>"-"</formula>
    </cfRule>
    <cfRule type="containsText" dxfId="1590" priority="12" stopIfTrue="1" operator="containsText" text="leer">
      <formula>NOT(ISERROR(SEARCH("leer",F5)))</formula>
    </cfRule>
  </conditionalFormatting>
  <conditionalFormatting sqref="F5:F7">
    <cfRule type="cellIs" dxfId="1589" priority="10" stopIfTrue="1" operator="equal">
      <formula>"-"</formula>
    </cfRule>
  </conditionalFormatting>
  <conditionalFormatting sqref="F5:F7">
    <cfRule type="cellIs" dxfId="1588" priority="8" stopIfTrue="1" operator="equal">
      <formula>"-"</formula>
    </cfRule>
    <cfRule type="containsText" dxfId="1587" priority="9" stopIfTrue="1" operator="containsText" text="leer">
      <formula>NOT(ISERROR(SEARCH("leer",F5)))</formula>
    </cfRule>
  </conditionalFormatting>
  <conditionalFormatting sqref="F5:F7">
    <cfRule type="cellIs" dxfId="1586" priority="7" stopIfTrue="1" operator="equal">
      <formula>"-"</formula>
    </cfRule>
  </conditionalFormatting>
  <conditionalFormatting sqref="F8:F9">
    <cfRule type="cellIs" dxfId="1585" priority="5" stopIfTrue="1" operator="equal">
      <formula>"-"</formula>
    </cfRule>
    <cfRule type="containsText" dxfId="1584" priority="6" stopIfTrue="1" operator="containsText" text="leer">
      <formula>NOT(ISERROR(SEARCH("leer",F8)))</formula>
    </cfRule>
  </conditionalFormatting>
  <conditionalFormatting sqref="F8:F9">
    <cfRule type="cellIs" dxfId="1583" priority="4" stopIfTrue="1" operator="equal">
      <formula>"-"</formula>
    </cfRule>
  </conditionalFormatting>
  <conditionalFormatting sqref="F8:F9">
    <cfRule type="cellIs" dxfId="1582" priority="2" stopIfTrue="1" operator="equal">
      <formula>"-"</formula>
    </cfRule>
    <cfRule type="containsText" dxfId="1581" priority="3" stopIfTrue="1" operator="containsText" text="leer">
      <formula>NOT(ISERROR(SEARCH("leer",F8)))</formula>
    </cfRule>
  </conditionalFormatting>
  <conditionalFormatting sqref="F8:F9">
    <cfRule type="cellIs" dxfId="1580" priority="1" stopIfTrue="1" operator="equal">
      <formula>"-"</formula>
    </cfRule>
  </conditionalFormatting>
  <hyperlinks>
    <hyperlink ref="A1" location="'Indice'!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201"/>
  <sheetViews>
    <sheetView showRuler="0" workbookViewId="0">
      <selection activeCell="E5" sqref="E5"/>
    </sheetView>
  </sheetViews>
  <sheetFormatPr baseColWidth="10" defaultColWidth="10.7109375" defaultRowHeight="12.75"/>
  <cols>
    <col min="1" max="1" width="17" style="51" customWidth="1"/>
    <col min="2" max="2" width="24.42578125" style="15" customWidth="1"/>
    <col min="3" max="3" width="8.140625" style="18" customWidth="1"/>
    <col min="4" max="4" width="12.28515625" style="8" customWidth="1"/>
    <col min="5" max="6" width="11.42578125" style="8" customWidth="1"/>
    <col min="7" max="8" width="11.28515625" style="18" customWidth="1"/>
    <col min="9" max="14" width="11.42578125" style="18" customWidth="1"/>
    <col min="15" max="16384" width="10.7109375" style="15"/>
  </cols>
  <sheetData>
    <row r="1" spans="1:14" s="5" customFormat="1">
      <c r="A1" s="97" t="s">
        <v>1689</v>
      </c>
    </row>
    <row r="2" spans="1:14" s="5" customFormat="1">
      <c r="A2" s="97"/>
    </row>
    <row r="3" spans="1:14" s="65" customFormat="1">
      <c r="A3" s="107" t="s">
        <v>1690</v>
      </c>
      <c r="C3" s="5" t="s">
        <v>1691</v>
      </c>
      <c r="D3" s="5" t="s">
        <v>1692</v>
      </c>
      <c r="E3" s="64">
        <v>2013</v>
      </c>
      <c r="F3" s="64">
        <v>2012</v>
      </c>
      <c r="G3" s="64">
        <v>2011</v>
      </c>
      <c r="H3" s="64">
        <v>2010</v>
      </c>
      <c r="I3" s="64">
        <v>2009</v>
      </c>
      <c r="J3" s="64">
        <v>2008</v>
      </c>
      <c r="K3" s="64">
        <v>2007</v>
      </c>
      <c r="L3" s="64">
        <v>2006</v>
      </c>
      <c r="M3" s="64">
        <v>2005</v>
      </c>
      <c r="N3" s="64">
        <v>2004</v>
      </c>
    </row>
    <row r="4" spans="1:14">
      <c r="K4" s="67"/>
      <c r="L4" s="67"/>
      <c r="M4" s="67"/>
      <c r="N4" s="67"/>
    </row>
    <row r="5" spans="1:14">
      <c r="A5" s="51" t="s">
        <v>1693</v>
      </c>
      <c r="B5" s="15" t="s">
        <v>1694</v>
      </c>
      <c r="C5" s="18">
        <v>1</v>
      </c>
      <c r="D5" s="8" t="s">
        <v>1695</v>
      </c>
      <c r="E5" s="8">
        <v>85.1</v>
      </c>
      <c r="F5" s="202">
        <v>85.7</v>
      </c>
      <c r="G5" s="71">
        <v>86.4</v>
      </c>
      <c r="H5" s="93">
        <v>87</v>
      </c>
      <c r="I5" s="191">
        <v>88.1</v>
      </c>
      <c r="J5" s="191">
        <v>88.8</v>
      </c>
      <c r="K5" s="193">
        <v>89.8</v>
      </c>
      <c r="L5" s="193">
        <v>89.6</v>
      </c>
      <c r="M5" s="193">
        <v>89.4</v>
      </c>
      <c r="N5" s="193">
        <v>89.1</v>
      </c>
    </row>
    <row r="6" spans="1:14">
      <c r="A6" s="51" t="s">
        <v>1696</v>
      </c>
      <c r="B6" s="15" t="s">
        <v>1697</v>
      </c>
      <c r="C6" s="18">
        <v>1</v>
      </c>
      <c r="D6" s="8" t="s">
        <v>1698</v>
      </c>
      <c r="E6" s="8">
        <v>14.9</v>
      </c>
      <c r="F6" s="202">
        <v>14.299999999999997</v>
      </c>
      <c r="G6" s="71">
        <v>13.6</v>
      </c>
      <c r="H6" s="93">
        <v>13</v>
      </c>
      <c r="I6" s="191">
        <v>11.9</v>
      </c>
      <c r="J6" s="191">
        <v>11.2</v>
      </c>
      <c r="K6" s="193">
        <v>10.199999999999999</v>
      </c>
      <c r="L6" s="193">
        <v>10.4</v>
      </c>
      <c r="M6" s="193">
        <v>10.6</v>
      </c>
      <c r="N6" s="193">
        <v>10.9</v>
      </c>
    </row>
    <row r="7" spans="1:14">
      <c r="A7" s="51" t="s">
        <v>1699</v>
      </c>
      <c r="B7" s="15" t="s">
        <v>1700</v>
      </c>
      <c r="C7" s="18">
        <v>1</v>
      </c>
      <c r="D7" s="8" t="s">
        <v>1701</v>
      </c>
      <c r="E7" s="8">
        <v>23.4</v>
      </c>
      <c r="F7" s="202">
        <v>24.7</v>
      </c>
      <c r="G7" s="71">
        <v>25.9</v>
      </c>
      <c r="H7" s="93">
        <v>27.1</v>
      </c>
      <c r="I7" s="191">
        <v>29.2</v>
      </c>
      <c r="J7" s="190">
        <v>31.2</v>
      </c>
      <c r="K7" s="193">
        <v>34.299999999999997</v>
      </c>
      <c r="L7" s="193">
        <v>34.6</v>
      </c>
      <c r="M7" s="193">
        <v>35.1</v>
      </c>
      <c r="N7" s="193">
        <v>35</v>
      </c>
    </row>
    <row r="8" spans="1:14">
      <c r="A8" s="51" t="s">
        <v>1702</v>
      </c>
      <c r="B8" s="15" t="s">
        <v>1703</v>
      </c>
      <c r="C8" s="18">
        <v>1</v>
      </c>
      <c r="D8" s="8" t="s">
        <v>1704</v>
      </c>
      <c r="E8" s="8">
        <v>12</v>
      </c>
      <c r="F8" s="202">
        <v>11.6</v>
      </c>
      <c r="G8" s="71">
        <v>11.1</v>
      </c>
      <c r="H8" s="93">
        <v>10.199999999999999</v>
      </c>
      <c r="I8" s="191">
        <v>10.3</v>
      </c>
      <c r="J8" s="190">
        <v>8.4</v>
      </c>
      <c r="K8" s="193">
        <v>6.5</v>
      </c>
      <c r="L8" s="193">
        <v>5.2</v>
      </c>
      <c r="M8" s="193">
        <v>4.4000000000000004</v>
      </c>
      <c r="N8" s="193">
        <v>3.7</v>
      </c>
    </row>
    <row r="9" spans="1:14">
      <c r="A9" s="51" t="s">
        <v>1705</v>
      </c>
      <c r="B9" s="15" t="s">
        <v>1706</v>
      </c>
      <c r="C9" s="18">
        <v>1</v>
      </c>
      <c r="D9" s="8" t="s">
        <v>1707</v>
      </c>
      <c r="E9" s="8">
        <v>6.6</v>
      </c>
      <c r="F9" s="269">
        <v>7</v>
      </c>
      <c r="G9" s="71">
        <v>7.2</v>
      </c>
      <c r="H9" s="93">
        <v>7.7</v>
      </c>
      <c r="I9" s="191">
        <v>8.8000000000000007</v>
      </c>
      <c r="J9" s="190">
        <v>9.6999999999999993</v>
      </c>
      <c r="K9" s="193">
        <v>12.1</v>
      </c>
      <c r="L9" s="193">
        <v>13.9</v>
      </c>
      <c r="M9" s="193">
        <v>14.9</v>
      </c>
      <c r="N9" s="193">
        <v>15.8</v>
      </c>
    </row>
    <row r="10" spans="1:14">
      <c r="A10" s="134" t="s">
        <v>1708</v>
      </c>
      <c r="B10" s="15" t="s">
        <v>1709</v>
      </c>
      <c r="C10" s="18">
        <v>1</v>
      </c>
      <c r="D10" s="8" t="s">
        <v>1710</v>
      </c>
      <c r="E10" s="8">
        <v>7.6</v>
      </c>
      <c r="F10" s="202">
        <v>7.1</v>
      </c>
      <c r="G10" s="71">
        <v>7.2</v>
      </c>
      <c r="H10" s="93">
        <v>7.2</v>
      </c>
      <c r="I10" s="191">
        <v>7.9</v>
      </c>
      <c r="J10" s="190">
        <v>7.7</v>
      </c>
      <c r="K10" s="193">
        <v>8.5</v>
      </c>
      <c r="L10" s="193">
        <v>8.4</v>
      </c>
      <c r="M10" s="193">
        <v>8.4</v>
      </c>
      <c r="N10" s="193">
        <v>8.4</v>
      </c>
    </row>
    <row r="11" spans="1:14">
      <c r="A11" s="51" t="s">
        <v>1711</v>
      </c>
      <c r="B11" s="15" t="s">
        <v>1712</v>
      </c>
      <c r="C11" s="18">
        <v>1</v>
      </c>
      <c r="D11" s="8" t="s">
        <v>1713</v>
      </c>
      <c r="E11" s="8">
        <v>5.7</v>
      </c>
      <c r="F11" s="202">
        <v>5.9</v>
      </c>
      <c r="G11" s="93">
        <v>6</v>
      </c>
      <c r="H11" s="93">
        <v>6.6</v>
      </c>
      <c r="I11" s="191">
        <v>6.2</v>
      </c>
      <c r="J11" s="190">
        <v>6.3</v>
      </c>
      <c r="K11" s="193">
        <v>6.3</v>
      </c>
      <c r="L11" s="193">
        <v>6.6</v>
      </c>
      <c r="M11" s="193">
        <v>6.9</v>
      </c>
      <c r="N11" s="193">
        <v>7.1</v>
      </c>
    </row>
    <row r="12" spans="1:14">
      <c r="A12" s="51" t="s">
        <v>1714</v>
      </c>
      <c r="B12" s="15" t="s">
        <v>1715</v>
      </c>
      <c r="C12" s="18">
        <v>1</v>
      </c>
      <c r="D12" s="8" t="s">
        <v>1716</v>
      </c>
      <c r="E12" s="8">
        <v>6.4</v>
      </c>
      <c r="F12" s="202">
        <v>6.3</v>
      </c>
      <c r="G12" s="71">
        <v>6.2</v>
      </c>
      <c r="H12" s="93">
        <v>5.8</v>
      </c>
      <c r="I12" s="191">
        <v>6.6</v>
      </c>
      <c r="J12" s="190">
        <v>5.8</v>
      </c>
      <c r="K12" s="193">
        <v>5.2</v>
      </c>
      <c r="L12" s="193">
        <v>4.9000000000000004</v>
      </c>
      <c r="M12" s="193">
        <v>4.5999999999999996</v>
      </c>
      <c r="N12" s="193">
        <v>4.2</v>
      </c>
    </row>
    <row r="13" spans="1:14">
      <c r="A13" s="192" t="s">
        <v>2776</v>
      </c>
      <c r="B13" s="15" t="s">
        <v>1717</v>
      </c>
      <c r="C13" s="18">
        <v>1</v>
      </c>
      <c r="D13" s="8" t="s">
        <v>1718</v>
      </c>
      <c r="E13" s="8">
        <v>38.299999999999997</v>
      </c>
      <c r="F13" s="202">
        <v>37.400000000000006</v>
      </c>
      <c r="G13" s="71">
        <v>36.399999999999991</v>
      </c>
      <c r="H13" s="93">
        <v>35.4</v>
      </c>
      <c r="I13" s="191">
        <v>31</v>
      </c>
      <c r="J13" s="191">
        <v>30.900000000000006</v>
      </c>
      <c r="K13" s="191">
        <v>27.099999999999994</v>
      </c>
      <c r="L13" s="191">
        <v>26.399999999999991</v>
      </c>
      <c r="M13" s="191">
        <v>25.700000000000003</v>
      </c>
      <c r="N13" s="191">
        <v>25.799999999999997</v>
      </c>
    </row>
    <row r="14" spans="1:14" ht="25.5">
      <c r="A14" s="201" t="s">
        <v>1719</v>
      </c>
      <c r="B14" s="15" t="s">
        <v>1720</v>
      </c>
      <c r="C14" s="18">
        <v>1</v>
      </c>
      <c r="D14" s="8" t="s">
        <v>1721</v>
      </c>
      <c r="E14" s="8">
        <v>144</v>
      </c>
      <c r="F14" s="202">
        <v>140</v>
      </c>
      <c r="G14" s="71">
        <v>140</v>
      </c>
      <c r="H14" s="71">
        <v>133</v>
      </c>
      <c r="I14" s="187">
        <v>117</v>
      </c>
      <c r="J14" s="190">
        <v>121</v>
      </c>
      <c r="K14" s="188">
        <v>119</v>
      </c>
      <c r="L14" s="188">
        <v>115</v>
      </c>
      <c r="M14" s="188">
        <v>111</v>
      </c>
      <c r="N14" s="188">
        <v>114</v>
      </c>
    </row>
    <row r="15" spans="1:14">
      <c r="A15" s="201"/>
      <c r="G15" s="71"/>
      <c r="H15" s="71"/>
      <c r="I15" s="187"/>
      <c r="J15" s="190"/>
      <c r="K15" s="188"/>
      <c r="L15" s="188"/>
      <c r="M15" s="188"/>
      <c r="N15" s="188"/>
    </row>
    <row r="16" spans="1:14">
      <c r="K16" s="15"/>
      <c r="L16" s="15"/>
      <c r="M16" s="15"/>
      <c r="N16" s="15"/>
    </row>
    <row r="17" spans="1:14">
      <c r="A17" s="254" t="s">
        <v>1722</v>
      </c>
      <c r="B17" s="140"/>
      <c r="C17" s="140"/>
      <c r="D17" s="140"/>
      <c r="E17" s="140"/>
      <c r="F17" s="140"/>
      <c r="K17" s="15"/>
      <c r="L17" s="15"/>
      <c r="M17" s="15"/>
      <c r="N17" s="15"/>
    </row>
    <row r="18" spans="1:14">
      <c r="K18" s="15"/>
      <c r="L18" s="15"/>
      <c r="M18" s="15"/>
      <c r="N18" s="15"/>
    </row>
    <row r="19" spans="1:14">
      <c r="K19" s="15"/>
      <c r="L19" s="15"/>
      <c r="M19" s="15"/>
      <c r="N19" s="15"/>
    </row>
    <row r="20" spans="1:14">
      <c r="K20" s="15"/>
      <c r="L20" s="15"/>
      <c r="M20" s="15"/>
      <c r="N20" s="15"/>
    </row>
    <row r="21" spans="1:14">
      <c r="K21" s="15"/>
      <c r="L21" s="15"/>
      <c r="M21" s="15"/>
      <c r="N21" s="15"/>
    </row>
    <row r="22" spans="1:14">
      <c r="K22" s="15"/>
      <c r="L22" s="15"/>
      <c r="M22" s="15"/>
      <c r="N22" s="15"/>
    </row>
    <row r="23" spans="1:14">
      <c r="K23" s="15"/>
      <c r="L23" s="15"/>
      <c r="M23" s="15"/>
      <c r="N23" s="15"/>
    </row>
    <row r="24" spans="1:14">
      <c r="K24" s="15"/>
      <c r="L24" s="15"/>
      <c r="M24" s="15"/>
      <c r="N24" s="15"/>
    </row>
    <row r="25" spans="1:14">
      <c r="K25" s="15"/>
      <c r="L25" s="15"/>
      <c r="M25" s="15"/>
      <c r="N25" s="15"/>
    </row>
    <row r="26" spans="1:14">
      <c r="K26" s="15"/>
      <c r="L26" s="15"/>
      <c r="M26" s="15"/>
      <c r="N26" s="15"/>
    </row>
    <row r="27" spans="1:14">
      <c r="K27" s="15"/>
      <c r="L27" s="15"/>
      <c r="M27" s="15"/>
      <c r="N27" s="15"/>
    </row>
    <row r="28" spans="1:14">
      <c r="K28" s="15"/>
      <c r="L28" s="15"/>
      <c r="M28" s="15"/>
      <c r="N28" s="15"/>
    </row>
    <row r="29" spans="1:14">
      <c r="K29" s="15"/>
      <c r="L29" s="15"/>
      <c r="M29" s="15"/>
      <c r="N29" s="15"/>
    </row>
    <row r="30" spans="1:14">
      <c r="K30" s="15"/>
      <c r="L30" s="15"/>
      <c r="M30" s="15"/>
      <c r="N30" s="15"/>
    </row>
    <row r="31" spans="1:14">
      <c r="K31" s="15"/>
      <c r="L31" s="15"/>
      <c r="M31" s="15"/>
      <c r="N31" s="15"/>
    </row>
    <row r="32" spans="1:14">
      <c r="K32" s="15"/>
      <c r="L32" s="15"/>
      <c r="M32" s="15"/>
      <c r="N32" s="15"/>
    </row>
    <row r="33" spans="11:14">
      <c r="K33" s="15"/>
      <c r="L33" s="15"/>
      <c r="M33" s="15"/>
      <c r="N33" s="15"/>
    </row>
    <row r="34" spans="11:14">
      <c r="K34" s="15"/>
      <c r="L34" s="15"/>
      <c r="M34" s="15"/>
      <c r="N34" s="15"/>
    </row>
    <row r="35" spans="11:14">
      <c r="K35" s="15"/>
      <c r="L35" s="15"/>
      <c r="M35" s="15"/>
      <c r="N35" s="15"/>
    </row>
    <row r="36" spans="11:14">
      <c r="K36" s="15"/>
      <c r="L36" s="15"/>
      <c r="M36" s="15"/>
      <c r="N36" s="15"/>
    </row>
    <row r="37" spans="11:14">
      <c r="K37" s="15"/>
      <c r="L37" s="15"/>
      <c r="M37" s="15"/>
      <c r="N37" s="15"/>
    </row>
    <row r="38" spans="11:14">
      <c r="K38" s="15"/>
      <c r="L38" s="15"/>
      <c r="M38" s="15"/>
      <c r="N38" s="15"/>
    </row>
    <row r="39" spans="11:14">
      <c r="K39" s="15"/>
      <c r="L39" s="15"/>
      <c r="M39" s="15"/>
      <c r="N39" s="15"/>
    </row>
    <row r="40" spans="11:14">
      <c r="K40" s="15"/>
      <c r="L40" s="15"/>
      <c r="M40" s="15"/>
      <c r="N40" s="15"/>
    </row>
    <row r="41" spans="11:14">
      <c r="K41" s="15"/>
      <c r="L41" s="15"/>
      <c r="M41" s="15"/>
      <c r="N41" s="15"/>
    </row>
    <row r="42" spans="11:14">
      <c r="K42" s="15"/>
      <c r="L42" s="15"/>
      <c r="M42" s="15"/>
      <c r="N42" s="15"/>
    </row>
    <row r="43" spans="11:14">
      <c r="K43" s="15"/>
      <c r="L43" s="15"/>
      <c r="M43" s="15"/>
      <c r="N43" s="15"/>
    </row>
    <row r="44" spans="11:14">
      <c r="K44" s="15"/>
      <c r="L44" s="15"/>
      <c r="M44" s="15"/>
      <c r="N44" s="15"/>
    </row>
    <row r="45" spans="11:14">
      <c r="K45" s="15"/>
      <c r="L45" s="15"/>
      <c r="M45" s="15"/>
      <c r="N45" s="15"/>
    </row>
    <row r="46" spans="11:14">
      <c r="K46" s="15"/>
      <c r="L46" s="15"/>
      <c r="M46" s="15"/>
      <c r="N46" s="15"/>
    </row>
    <row r="47" spans="11:14">
      <c r="K47" s="15"/>
      <c r="L47" s="15"/>
      <c r="M47" s="15"/>
      <c r="N47" s="15"/>
    </row>
    <row r="48" spans="11:14">
      <c r="K48" s="15"/>
      <c r="L48" s="15"/>
      <c r="M48" s="15"/>
      <c r="N48" s="15"/>
    </row>
    <row r="49" spans="11:14">
      <c r="K49" s="15"/>
      <c r="L49" s="15"/>
      <c r="M49" s="15"/>
      <c r="N49" s="15"/>
    </row>
    <row r="50" spans="11:14">
      <c r="K50" s="15"/>
      <c r="L50" s="15"/>
      <c r="M50" s="15"/>
      <c r="N50" s="15"/>
    </row>
    <row r="51" spans="11:14">
      <c r="K51" s="15"/>
      <c r="L51" s="15"/>
      <c r="M51" s="15"/>
      <c r="N51" s="15"/>
    </row>
    <row r="52" spans="11:14">
      <c r="K52" s="15"/>
      <c r="L52" s="15"/>
      <c r="M52" s="15"/>
      <c r="N52" s="15"/>
    </row>
    <row r="53" spans="11:14">
      <c r="K53" s="15"/>
      <c r="L53" s="15"/>
      <c r="M53" s="15"/>
      <c r="N53" s="15"/>
    </row>
    <row r="54" spans="11:14">
      <c r="K54" s="15"/>
      <c r="L54" s="15"/>
      <c r="M54" s="15"/>
      <c r="N54" s="15"/>
    </row>
    <row r="55" spans="11:14">
      <c r="K55" s="15"/>
      <c r="L55" s="15"/>
      <c r="M55" s="15"/>
      <c r="N55" s="15"/>
    </row>
    <row r="56" spans="11:14">
      <c r="K56" s="15"/>
      <c r="L56" s="15"/>
      <c r="M56" s="15"/>
      <c r="N56" s="15"/>
    </row>
    <row r="57" spans="11:14">
      <c r="K57" s="15"/>
      <c r="L57" s="15"/>
      <c r="M57" s="15"/>
      <c r="N57" s="15"/>
    </row>
    <row r="58" spans="11:14">
      <c r="K58" s="15"/>
      <c r="L58" s="15"/>
      <c r="M58" s="15"/>
      <c r="N58" s="15"/>
    </row>
    <row r="59" spans="11:14">
      <c r="K59" s="15"/>
      <c r="L59" s="15"/>
      <c r="M59" s="15"/>
      <c r="N59" s="15"/>
    </row>
    <row r="60" spans="11:14">
      <c r="K60" s="15"/>
      <c r="L60" s="15"/>
      <c r="M60" s="15"/>
      <c r="N60" s="15"/>
    </row>
    <row r="61" spans="11:14">
      <c r="K61" s="15"/>
      <c r="L61" s="15"/>
      <c r="M61" s="15"/>
      <c r="N61" s="15"/>
    </row>
    <row r="62" spans="11:14">
      <c r="K62" s="15"/>
      <c r="L62" s="15"/>
      <c r="M62" s="15"/>
      <c r="N62" s="15"/>
    </row>
    <row r="63" spans="11:14">
      <c r="K63" s="15"/>
      <c r="L63" s="15"/>
      <c r="M63" s="15"/>
      <c r="N63" s="15"/>
    </row>
    <row r="64" spans="11:14">
      <c r="K64" s="15"/>
      <c r="L64" s="15"/>
      <c r="M64" s="15"/>
      <c r="N64" s="15"/>
    </row>
    <row r="65" spans="11:14">
      <c r="K65" s="15"/>
      <c r="L65" s="15"/>
      <c r="M65" s="15"/>
      <c r="N65" s="15"/>
    </row>
    <row r="66" spans="11:14">
      <c r="K66" s="15"/>
      <c r="L66" s="15"/>
      <c r="M66" s="15"/>
      <c r="N66" s="15"/>
    </row>
    <row r="67" spans="11:14">
      <c r="K67" s="15"/>
      <c r="L67" s="15"/>
      <c r="M67" s="15"/>
      <c r="N67" s="15"/>
    </row>
    <row r="68" spans="11:14">
      <c r="K68" s="15"/>
      <c r="L68" s="15"/>
      <c r="M68" s="15"/>
      <c r="N68" s="15"/>
    </row>
    <row r="69" spans="11:14">
      <c r="K69" s="15"/>
      <c r="L69" s="15"/>
      <c r="M69" s="15"/>
      <c r="N69" s="15"/>
    </row>
    <row r="70" spans="11:14">
      <c r="K70" s="15"/>
      <c r="L70" s="15"/>
      <c r="M70" s="15"/>
      <c r="N70" s="15"/>
    </row>
    <row r="71" spans="11:14">
      <c r="K71" s="15"/>
      <c r="L71" s="15"/>
      <c r="M71" s="15"/>
      <c r="N71" s="15"/>
    </row>
    <row r="72" spans="11:14">
      <c r="K72" s="15"/>
      <c r="L72" s="15"/>
      <c r="M72" s="15"/>
      <c r="N72" s="15"/>
    </row>
    <row r="73" spans="11:14">
      <c r="K73" s="15"/>
      <c r="L73" s="15"/>
      <c r="M73" s="15"/>
      <c r="N73" s="15"/>
    </row>
    <row r="74" spans="11:14">
      <c r="K74" s="15"/>
      <c r="L74" s="15"/>
      <c r="M74" s="15"/>
      <c r="N74" s="15"/>
    </row>
    <row r="75" spans="11:14">
      <c r="K75" s="15"/>
      <c r="L75" s="15"/>
      <c r="M75" s="15"/>
      <c r="N75" s="15"/>
    </row>
    <row r="76" spans="11:14">
      <c r="K76" s="15"/>
      <c r="L76" s="15"/>
      <c r="M76" s="15"/>
      <c r="N76" s="15"/>
    </row>
    <row r="77" spans="11:14">
      <c r="K77" s="15"/>
      <c r="L77" s="15"/>
      <c r="M77" s="15"/>
      <c r="N77" s="15"/>
    </row>
    <row r="78" spans="11:14">
      <c r="K78" s="15"/>
      <c r="L78" s="15"/>
      <c r="M78" s="15"/>
      <c r="N78" s="15"/>
    </row>
    <row r="79" spans="11:14">
      <c r="K79" s="15"/>
      <c r="L79" s="15"/>
      <c r="M79" s="15"/>
      <c r="N79" s="15"/>
    </row>
    <row r="80" spans="11:14">
      <c r="K80" s="15"/>
      <c r="L80" s="15"/>
      <c r="M80" s="15"/>
      <c r="N80" s="15"/>
    </row>
    <row r="81" spans="11:14">
      <c r="K81" s="15"/>
      <c r="L81" s="15"/>
      <c r="M81" s="15"/>
      <c r="N81" s="15"/>
    </row>
    <row r="82" spans="11:14">
      <c r="K82" s="15"/>
      <c r="L82" s="15"/>
      <c r="M82" s="15"/>
      <c r="N82" s="15"/>
    </row>
    <row r="83" spans="11:14">
      <c r="K83" s="15"/>
      <c r="L83" s="15"/>
      <c r="M83" s="15"/>
      <c r="N83" s="15"/>
    </row>
    <row r="84" spans="11:14">
      <c r="K84" s="15"/>
      <c r="L84" s="15"/>
      <c r="M84" s="15"/>
      <c r="N84" s="15"/>
    </row>
    <row r="85" spans="11:14">
      <c r="K85" s="15"/>
      <c r="L85" s="15"/>
      <c r="M85" s="15"/>
      <c r="N85" s="15"/>
    </row>
    <row r="86" spans="11:14">
      <c r="K86" s="15"/>
      <c r="L86" s="15"/>
      <c r="M86" s="15"/>
      <c r="N86" s="15"/>
    </row>
    <row r="87" spans="11:14">
      <c r="K87" s="15"/>
      <c r="L87" s="15"/>
      <c r="M87" s="15"/>
      <c r="N87" s="15"/>
    </row>
    <row r="88" spans="11:14">
      <c r="K88" s="15"/>
      <c r="L88" s="15"/>
      <c r="M88" s="15"/>
      <c r="N88" s="15"/>
    </row>
    <row r="89" spans="11:14">
      <c r="K89" s="15"/>
      <c r="L89" s="15"/>
      <c r="M89" s="15"/>
      <c r="N89" s="15"/>
    </row>
    <row r="90" spans="11:14">
      <c r="K90" s="15"/>
      <c r="L90" s="15"/>
      <c r="M90" s="15"/>
      <c r="N90" s="15"/>
    </row>
    <row r="91" spans="11:14">
      <c r="K91" s="15"/>
      <c r="L91" s="15"/>
      <c r="M91" s="15"/>
      <c r="N91" s="15"/>
    </row>
    <row r="92" spans="11:14">
      <c r="K92" s="15"/>
      <c r="L92" s="15"/>
      <c r="M92" s="15"/>
      <c r="N92" s="15"/>
    </row>
    <row r="93" spans="11:14">
      <c r="K93" s="15"/>
      <c r="L93" s="15"/>
      <c r="M93" s="15"/>
      <c r="N93" s="15"/>
    </row>
    <row r="94" spans="11:14">
      <c r="K94" s="15"/>
      <c r="L94" s="15"/>
      <c r="M94" s="15"/>
      <c r="N94" s="15"/>
    </row>
    <row r="95" spans="11:14">
      <c r="K95" s="15"/>
      <c r="L95" s="15"/>
      <c r="M95" s="15"/>
      <c r="N95" s="15"/>
    </row>
    <row r="96" spans="11:14">
      <c r="K96" s="15"/>
      <c r="L96" s="15"/>
      <c r="M96" s="15"/>
      <c r="N96" s="15"/>
    </row>
    <row r="97" spans="11:14">
      <c r="K97" s="15"/>
      <c r="L97" s="15"/>
      <c r="M97" s="15"/>
      <c r="N97" s="15"/>
    </row>
    <row r="98" spans="11:14">
      <c r="K98" s="15"/>
      <c r="L98" s="15"/>
      <c r="M98" s="15"/>
      <c r="N98" s="15"/>
    </row>
    <row r="99" spans="11:14">
      <c r="K99" s="15"/>
      <c r="L99" s="15"/>
      <c r="M99" s="15"/>
      <c r="N99" s="15"/>
    </row>
    <row r="100" spans="11:14">
      <c r="K100" s="15"/>
      <c r="L100" s="15"/>
      <c r="M100" s="15"/>
      <c r="N100" s="15"/>
    </row>
    <row r="101" spans="11:14">
      <c r="K101" s="15"/>
      <c r="L101" s="15"/>
      <c r="M101" s="15"/>
      <c r="N101" s="15"/>
    </row>
    <row r="102" spans="11:14">
      <c r="K102" s="15"/>
      <c r="L102" s="15"/>
      <c r="M102" s="15"/>
      <c r="N102" s="15"/>
    </row>
    <row r="103" spans="11:14">
      <c r="K103" s="15"/>
      <c r="L103" s="15"/>
      <c r="M103" s="15"/>
      <c r="N103" s="15"/>
    </row>
    <row r="104" spans="11:14">
      <c r="K104" s="15"/>
      <c r="L104" s="15"/>
      <c r="M104" s="15"/>
      <c r="N104" s="15"/>
    </row>
    <row r="105" spans="11:14">
      <c r="K105" s="15"/>
      <c r="L105" s="15"/>
      <c r="M105" s="15"/>
      <c r="N105" s="15"/>
    </row>
    <row r="106" spans="11:14">
      <c r="K106" s="15"/>
      <c r="L106" s="15"/>
      <c r="M106" s="15"/>
      <c r="N106" s="15"/>
    </row>
    <row r="107" spans="11:14">
      <c r="K107" s="15"/>
      <c r="L107" s="15"/>
      <c r="M107" s="15"/>
      <c r="N107" s="15"/>
    </row>
    <row r="108" spans="11:14">
      <c r="K108" s="15"/>
      <c r="L108" s="15"/>
      <c r="M108" s="15"/>
      <c r="N108" s="15"/>
    </row>
    <row r="109" spans="11:14">
      <c r="K109" s="15"/>
      <c r="L109" s="15"/>
      <c r="M109" s="15"/>
      <c r="N109" s="15"/>
    </row>
    <row r="110" spans="11:14">
      <c r="K110" s="15"/>
      <c r="L110" s="15"/>
      <c r="M110" s="15"/>
      <c r="N110" s="15"/>
    </row>
    <row r="111" spans="11:14">
      <c r="K111" s="15"/>
      <c r="L111" s="15"/>
      <c r="M111" s="15"/>
      <c r="N111" s="15"/>
    </row>
    <row r="112" spans="11:14">
      <c r="K112" s="15"/>
      <c r="L112" s="15"/>
      <c r="M112" s="15"/>
      <c r="N112" s="15"/>
    </row>
    <row r="113" spans="11:14">
      <c r="K113" s="15"/>
      <c r="L113" s="15"/>
      <c r="M113" s="15"/>
      <c r="N113" s="15"/>
    </row>
    <row r="114" spans="11:14">
      <c r="K114" s="15"/>
      <c r="L114" s="15"/>
      <c r="M114" s="15"/>
      <c r="N114" s="15"/>
    </row>
    <row r="115" spans="11:14">
      <c r="K115" s="15"/>
      <c r="L115" s="15"/>
      <c r="M115" s="15"/>
      <c r="N115" s="15"/>
    </row>
    <row r="116" spans="11:14">
      <c r="K116" s="15"/>
      <c r="L116" s="15"/>
      <c r="M116" s="15"/>
      <c r="N116" s="15"/>
    </row>
    <row r="117" spans="11:14">
      <c r="K117" s="15"/>
      <c r="L117" s="15"/>
      <c r="M117" s="15"/>
      <c r="N117" s="15"/>
    </row>
    <row r="118" spans="11:14">
      <c r="K118" s="15"/>
      <c r="L118" s="15"/>
      <c r="M118" s="15"/>
      <c r="N118" s="15"/>
    </row>
    <row r="119" spans="11:14">
      <c r="K119" s="15"/>
      <c r="L119" s="15"/>
      <c r="M119" s="15"/>
      <c r="N119" s="15"/>
    </row>
    <row r="120" spans="11:14">
      <c r="K120" s="15"/>
      <c r="L120" s="15"/>
      <c r="M120" s="15"/>
      <c r="N120" s="15"/>
    </row>
    <row r="121" spans="11:14">
      <c r="K121" s="15"/>
      <c r="L121" s="15"/>
      <c r="M121" s="15"/>
      <c r="N121" s="15"/>
    </row>
    <row r="122" spans="11:14">
      <c r="K122" s="15"/>
      <c r="L122" s="15"/>
      <c r="M122" s="15"/>
      <c r="N122" s="15"/>
    </row>
    <row r="123" spans="11:14">
      <c r="K123" s="15"/>
      <c r="L123" s="15"/>
      <c r="M123" s="15"/>
      <c r="N123" s="15"/>
    </row>
    <row r="124" spans="11:14">
      <c r="K124" s="15"/>
      <c r="L124" s="15"/>
      <c r="M124" s="15"/>
      <c r="N124" s="15"/>
    </row>
    <row r="125" spans="11:14">
      <c r="K125" s="15"/>
      <c r="L125" s="15"/>
      <c r="M125" s="15"/>
      <c r="N125" s="15"/>
    </row>
    <row r="126" spans="11:14">
      <c r="K126" s="15"/>
      <c r="L126" s="15"/>
      <c r="M126" s="15"/>
      <c r="N126" s="15"/>
    </row>
    <row r="127" spans="11:14">
      <c r="K127" s="15"/>
      <c r="L127" s="15"/>
      <c r="M127" s="15"/>
      <c r="N127" s="15"/>
    </row>
    <row r="128" spans="11:14">
      <c r="K128" s="15"/>
      <c r="L128" s="15"/>
      <c r="M128" s="15"/>
      <c r="N128" s="15"/>
    </row>
    <row r="129" spans="11:14">
      <c r="K129" s="15"/>
      <c r="L129" s="15"/>
      <c r="M129" s="15"/>
      <c r="N129" s="15"/>
    </row>
    <row r="130" spans="11:14">
      <c r="K130" s="15"/>
      <c r="L130" s="15"/>
      <c r="M130" s="15"/>
      <c r="N130" s="15"/>
    </row>
    <row r="131" spans="11:14">
      <c r="K131" s="15"/>
      <c r="L131" s="15"/>
      <c r="M131" s="15"/>
      <c r="N131" s="15"/>
    </row>
    <row r="132" spans="11:14">
      <c r="K132" s="15"/>
      <c r="L132" s="15"/>
      <c r="M132" s="15"/>
      <c r="N132" s="15"/>
    </row>
    <row r="133" spans="11:14">
      <c r="K133" s="15"/>
      <c r="L133" s="15"/>
      <c r="M133" s="15"/>
      <c r="N133" s="15"/>
    </row>
    <row r="134" spans="11:14">
      <c r="K134" s="15"/>
      <c r="L134" s="15"/>
      <c r="M134" s="15"/>
      <c r="N134" s="15"/>
    </row>
    <row r="135" spans="11:14">
      <c r="K135" s="15"/>
      <c r="L135" s="15"/>
      <c r="M135" s="15"/>
      <c r="N135" s="15"/>
    </row>
    <row r="136" spans="11:14">
      <c r="K136" s="15"/>
      <c r="L136" s="15"/>
      <c r="M136" s="15"/>
      <c r="N136" s="15"/>
    </row>
    <row r="137" spans="11:14">
      <c r="K137" s="15"/>
      <c r="L137" s="15"/>
      <c r="M137" s="15"/>
      <c r="N137" s="15"/>
    </row>
    <row r="138" spans="11:14">
      <c r="K138" s="15"/>
      <c r="L138" s="15"/>
      <c r="M138" s="15"/>
      <c r="N138" s="15"/>
    </row>
    <row r="139" spans="11:14">
      <c r="K139" s="15"/>
      <c r="L139" s="15"/>
      <c r="M139" s="15"/>
      <c r="N139" s="15"/>
    </row>
    <row r="140" spans="11:14">
      <c r="K140" s="15"/>
      <c r="L140" s="15"/>
      <c r="M140" s="15"/>
      <c r="N140" s="15"/>
    </row>
    <row r="141" spans="11:14">
      <c r="K141" s="15"/>
      <c r="L141" s="15"/>
      <c r="M141" s="15"/>
      <c r="N141" s="15"/>
    </row>
    <row r="142" spans="11:14">
      <c r="K142" s="15"/>
      <c r="L142" s="15"/>
      <c r="M142" s="15"/>
      <c r="N142" s="15"/>
    </row>
    <row r="143" spans="11:14">
      <c r="K143" s="15"/>
      <c r="L143" s="15"/>
      <c r="M143" s="15"/>
      <c r="N143" s="15"/>
    </row>
    <row r="144" spans="11:14">
      <c r="K144" s="15"/>
      <c r="L144" s="15"/>
      <c r="M144" s="15"/>
      <c r="N144" s="15"/>
    </row>
    <row r="145" spans="11:14">
      <c r="K145" s="15"/>
      <c r="L145" s="15"/>
      <c r="M145" s="15"/>
      <c r="N145" s="15"/>
    </row>
    <row r="146" spans="11:14">
      <c r="K146" s="15"/>
      <c r="L146" s="15"/>
      <c r="M146" s="15"/>
      <c r="N146" s="15"/>
    </row>
    <row r="147" spans="11:14">
      <c r="K147" s="15"/>
      <c r="L147" s="15"/>
      <c r="M147" s="15"/>
      <c r="N147" s="15"/>
    </row>
    <row r="148" spans="11:14">
      <c r="K148" s="15"/>
      <c r="L148" s="15"/>
      <c r="M148" s="15"/>
      <c r="N148" s="15"/>
    </row>
    <row r="149" spans="11:14">
      <c r="K149" s="15"/>
      <c r="L149" s="15"/>
      <c r="M149" s="15"/>
      <c r="N149" s="15"/>
    </row>
    <row r="150" spans="11:14">
      <c r="K150" s="15"/>
      <c r="L150" s="15"/>
      <c r="M150" s="15"/>
      <c r="N150" s="15"/>
    </row>
    <row r="151" spans="11:14">
      <c r="K151" s="15"/>
      <c r="L151" s="15"/>
      <c r="M151" s="15"/>
      <c r="N151" s="15"/>
    </row>
    <row r="152" spans="11:14">
      <c r="K152" s="15"/>
      <c r="L152" s="15"/>
      <c r="M152" s="15"/>
      <c r="N152" s="15"/>
    </row>
    <row r="153" spans="11:14">
      <c r="K153" s="15"/>
      <c r="L153" s="15"/>
      <c r="M153" s="15"/>
      <c r="N153" s="15"/>
    </row>
    <row r="154" spans="11:14">
      <c r="K154" s="15"/>
      <c r="L154" s="15"/>
      <c r="M154" s="15"/>
      <c r="N154" s="15"/>
    </row>
    <row r="155" spans="11:14">
      <c r="K155" s="15"/>
      <c r="L155" s="15"/>
      <c r="M155" s="15"/>
      <c r="N155" s="15"/>
    </row>
    <row r="156" spans="11:14">
      <c r="K156" s="15"/>
      <c r="L156" s="15"/>
      <c r="M156" s="15"/>
      <c r="N156" s="15"/>
    </row>
    <row r="157" spans="11:14">
      <c r="K157" s="15"/>
      <c r="L157" s="15"/>
      <c r="M157" s="15"/>
      <c r="N157" s="15"/>
    </row>
    <row r="158" spans="11:14">
      <c r="K158" s="15"/>
      <c r="L158" s="15"/>
      <c r="M158" s="15"/>
      <c r="N158" s="15"/>
    </row>
    <row r="159" spans="11:14">
      <c r="K159" s="15"/>
      <c r="L159" s="15"/>
      <c r="M159" s="15"/>
      <c r="N159" s="15"/>
    </row>
    <row r="160" spans="11:14">
      <c r="K160" s="15"/>
      <c r="L160" s="15"/>
      <c r="M160" s="15"/>
      <c r="N160" s="15"/>
    </row>
    <row r="161" spans="11:14">
      <c r="K161" s="15"/>
      <c r="L161" s="15"/>
      <c r="M161" s="15"/>
      <c r="N161" s="15"/>
    </row>
    <row r="162" spans="11:14">
      <c r="K162" s="15"/>
      <c r="L162" s="15"/>
      <c r="M162" s="15"/>
      <c r="N162" s="15"/>
    </row>
    <row r="163" spans="11:14">
      <c r="K163" s="15"/>
      <c r="L163" s="15"/>
      <c r="M163" s="15"/>
      <c r="N163" s="15"/>
    </row>
    <row r="164" spans="11:14">
      <c r="K164" s="15"/>
      <c r="L164" s="15"/>
      <c r="M164" s="15"/>
      <c r="N164" s="15"/>
    </row>
    <row r="165" spans="11:14">
      <c r="K165" s="15"/>
      <c r="L165" s="15"/>
      <c r="M165" s="15"/>
      <c r="N165" s="15"/>
    </row>
    <row r="166" spans="11:14">
      <c r="K166" s="15"/>
      <c r="L166" s="15"/>
      <c r="M166" s="15"/>
      <c r="N166" s="15"/>
    </row>
    <row r="167" spans="11:14">
      <c r="K167" s="15"/>
      <c r="L167" s="15"/>
      <c r="M167" s="15"/>
      <c r="N167" s="15"/>
    </row>
    <row r="168" spans="11:14">
      <c r="K168" s="15"/>
      <c r="L168" s="15"/>
      <c r="M168" s="15"/>
      <c r="N168" s="15"/>
    </row>
    <row r="169" spans="11:14">
      <c r="K169" s="15"/>
      <c r="L169" s="15"/>
      <c r="M169" s="15"/>
      <c r="N169" s="15"/>
    </row>
    <row r="170" spans="11:14">
      <c r="K170" s="15"/>
      <c r="L170" s="15"/>
      <c r="M170" s="15"/>
      <c r="N170" s="15"/>
    </row>
    <row r="171" spans="11:14">
      <c r="K171" s="15"/>
      <c r="L171" s="15"/>
      <c r="M171" s="15"/>
      <c r="N171" s="15"/>
    </row>
    <row r="172" spans="11:14">
      <c r="K172" s="15"/>
      <c r="L172" s="15"/>
      <c r="M172" s="15"/>
      <c r="N172" s="15"/>
    </row>
    <row r="173" spans="11:14">
      <c r="K173" s="15"/>
      <c r="L173" s="15"/>
      <c r="M173" s="15"/>
      <c r="N173" s="15"/>
    </row>
    <row r="174" spans="11:14">
      <c r="K174" s="15"/>
      <c r="L174" s="15"/>
      <c r="M174" s="15"/>
      <c r="N174" s="15"/>
    </row>
    <row r="175" spans="11:14">
      <c r="K175" s="15"/>
      <c r="L175" s="15"/>
      <c r="M175" s="15"/>
      <c r="N175" s="15"/>
    </row>
    <row r="176" spans="11:14">
      <c r="K176" s="15"/>
      <c r="L176" s="15"/>
      <c r="M176" s="15"/>
      <c r="N176" s="15"/>
    </row>
    <row r="177" spans="11:14">
      <c r="K177" s="15"/>
      <c r="L177" s="15"/>
      <c r="M177" s="15"/>
      <c r="N177" s="15"/>
    </row>
    <row r="178" spans="11:14">
      <c r="K178" s="15"/>
      <c r="L178" s="15"/>
      <c r="M178" s="15"/>
      <c r="N178" s="15"/>
    </row>
    <row r="179" spans="11:14">
      <c r="K179" s="15"/>
      <c r="L179" s="15"/>
      <c r="M179" s="15"/>
      <c r="N179" s="15"/>
    </row>
    <row r="180" spans="11:14">
      <c r="K180" s="15"/>
      <c r="L180" s="15"/>
      <c r="M180" s="15"/>
      <c r="N180" s="15"/>
    </row>
    <row r="181" spans="11:14">
      <c r="K181" s="15"/>
      <c r="L181" s="15"/>
      <c r="M181" s="15"/>
      <c r="N181" s="15"/>
    </row>
    <row r="182" spans="11:14">
      <c r="K182" s="15"/>
      <c r="L182" s="15"/>
      <c r="M182" s="15"/>
      <c r="N182" s="15"/>
    </row>
    <row r="183" spans="11:14">
      <c r="K183" s="15"/>
      <c r="L183" s="15"/>
      <c r="M183" s="15"/>
      <c r="N183" s="15"/>
    </row>
    <row r="184" spans="11:14">
      <c r="K184" s="15"/>
      <c r="L184" s="15"/>
      <c r="M184" s="15"/>
      <c r="N184" s="15"/>
    </row>
    <row r="185" spans="11:14">
      <c r="K185" s="15"/>
      <c r="L185" s="15"/>
      <c r="M185" s="15"/>
      <c r="N185" s="15"/>
    </row>
    <row r="186" spans="11:14">
      <c r="K186" s="15"/>
      <c r="L186" s="15"/>
      <c r="M186" s="15"/>
      <c r="N186" s="15"/>
    </row>
    <row r="187" spans="11:14">
      <c r="K187" s="15"/>
      <c r="L187" s="15"/>
      <c r="M187" s="15"/>
      <c r="N187" s="15"/>
    </row>
    <row r="188" spans="11:14">
      <c r="K188" s="15"/>
      <c r="L188" s="15"/>
      <c r="M188" s="15"/>
      <c r="N188" s="15"/>
    </row>
    <row r="189" spans="11:14">
      <c r="K189" s="15"/>
      <c r="L189" s="15"/>
      <c r="M189" s="15"/>
      <c r="N189" s="15"/>
    </row>
    <row r="190" spans="11:14">
      <c r="K190" s="15"/>
      <c r="L190" s="15"/>
      <c r="M190" s="15"/>
      <c r="N190" s="15"/>
    </row>
    <row r="191" spans="11:14">
      <c r="K191" s="15"/>
      <c r="L191" s="15"/>
      <c r="M191" s="15"/>
      <c r="N191" s="15"/>
    </row>
    <row r="192" spans="11:14">
      <c r="K192" s="15"/>
      <c r="L192" s="15"/>
      <c r="M192" s="15"/>
      <c r="N192" s="15"/>
    </row>
    <row r="193" spans="11:14">
      <c r="K193" s="15"/>
      <c r="L193" s="15"/>
      <c r="M193" s="15"/>
      <c r="N193" s="15"/>
    </row>
    <row r="194" spans="11:14">
      <c r="K194" s="15"/>
      <c r="L194" s="15"/>
      <c r="M194" s="15"/>
      <c r="N194" s="15"/>
    </row>
    <row r="195" spans="11:14">
      <c r="K195" s="15"/>
      <c r="L195" s="15"/>
      <c r="M195" s="15"/>
      <c r="N195" s="15"/>
    </row>
    <row r="196" spans="11:14">
      <c r="K196" s="15"/>
      <c r="L196" s="15"/>
      <c r="M196" s="15"/>
      <c r="N196" s="15"/>
    </row>
    <row r="197" spans="11:14">
      <c r="K197" s="15"/>
      <c r="L197" s="15"/>
      <c r="M197" s="15"/>
      <c r="N197" s="15"/>
    </row>
    <row r="198" spans="11:14">
      <c r="K198" s="15"/>
      <c r="L198" s="15"/>
      <c r="M198" s="15"/>
      <c r="N198" s="15"/>
    </row>
    <row r="199" spans="11:14">
      <c r="K199" s="15"/>
      <c r="L199" s="15"/>
      <c r="M199" s="15"/>
      <c r="N199" s="15"/>
    </row>
    <row r="200" spans="11:14">
      <c r="K200" s="15"/>
      <c r="L200" s="15"/>
      <c r="M200" s="15"/>
      <c r="N200" s="15"/>
    </row>
    <row r="201" spans="11:14">
      <c r="K201" s="15"/>
      <c r="L201" s="15"/>
      <c r="M201" s="15"/>
      <c r="N201" s="15"/>
    </row>
  </sheetData>
  <phoneticPr fontId="14" type="noConversion"/>
  <conditionalFormatting sqref="I5:I15">
    <cfRule type="cellIs" dxfId="1579" priority="46" operator="equal">
      <formula>"-"</formula>
    </cfRule>
  </conditionalFormatting>
  <conditionalFormatting sqref="H5:H15">
    <cfRule type="cellIs" dxfId="1578" priority="43" stopIfTrue="1" operator="equal">
      <formula>"-"</formula>
    </cfRule>
    <cfRule type="containsText" dxfId="1577" priority="44" stopIfTrue="1" operator="containsText" text="leer">
      <formula>NOT(ISERROR(SEARCH("leer",H5)))</formula>
    </cfRule>
  </conditionalFormatting>
  <conditionalFormatting sqref="J13:N13">
    <cfRule type="cellIs" dxfId="1576" priority="40" operator="equal">
      <formula>"-"</formula>
    </cfRule>
  </conditionalFormatting>
  <conditionalFormatting sqref="J13:N13">
    <cfRule type="cellIs" dxfId="1575" priority="39" operator="equal">
      <formula>"-"</formula>
    </cfRule>
  </conditionalFormatting>
  <conditionalFormatting sqref="G5:G15">
    <cfRule type="cellIs" dxfId="1574" priority="35" stopIfTrue="1" operator="equal">
      <formula>"-"</formula>
    </cfRule>
    <cfRule type="containsText" dxfId="1573" priority="36" stopIfTrue="1" operator="containsText" text="leer">
      <formula>NOT(ISERROR(SEARCH("leer",G5)))</formula>
    </cfRule>
  </conditionalFormatting>
  <conditionalFormatting sqref="G5:G15">
    <cfRule type="cellIs" dxfId="1572" priority="33" stopIfTrue="1" operator="equal">
      <formula>"-"</formula>
    </cfRule>
    <cfRule type="containsText" dxfId="1571" priority="34" stopIfTrue="1" operator="containsText" text="leer">
      <formula>NOT(ISERROR(SEARCH("leer",G5)))</formula>
    </cfRule>
  </conditionalFormatting>
  <conditionalFormatting sqref="G5:G15">
    <cfRule type="cellIs" dxfId="1570" priority="31" stopIfTrue="1" operator="equal">
      <formula>"-"</formula>
    </cfRule>
    <cfRule type="containsText" dxfId="1569" priority="32" stopIfTrue="1" operator="containsText" text="leer">
      <formula>NOT(ISERROR(SEARCH("leer",G5)))</formula>
    </cfRule>
  </conditionalFormatting>
  <conditionalFormatting sqref="G5:G15">
    <cfRule type="cellIs" dxfId="1568" priority="29" stopIfTrue="1" operator="equal">
      <formula>"-"</formula>
    </cfRule>
    <cfRule type="containsText" dxfId="1567" priority="30" stopIfTrue="1" operator="containsText" text="leer">
      <formula>NOT(ISERROR(SEARCH("leer",G5)))</formula>
    </cfRule>
  </conditionalFormatting>
  <conditionalFormatting sqref="G5:G15">
    <cfRule type="cellIs" dxfId="1566" priority="27" stopIfTrue="1" operator="equal">
      <formula>"-"</formula>
    </cfRule>
    <cfRule type="containsText" dxfId="1565" priority="28" stopIfTrue="1" operator="containsText" text="leer">
      <formula>NOT(ISERROR(SEARCH("leer",G5)))</formula>
    </cfRule>
  </conditionalFormatting>
  <conditionalFormatting sqref="G5:G15">
    <cfRule type="cellIs" dxfId="1564" priority="25" stopIfTrue="1" operator="equal">
      <formula>"-"</formula>
    </cfRule>
    <cfRule type="containsText" dxfId="1563" priority="26" stopIfTrue="1" operator="containsText" text="leer">
      <formula>NOT(ISERROR(SEARCH("leer",G5)))</formula>
    </cfRule>
  </conditionalFormatting>
  <conditionalFormatting sqref="G5:G15">
    <cfRule type="cellIs" dxfId="1562" priority="23" stopIfTrue="1" operator="equal">
      <formula>"-"</formula>
    </cfRule>
    <cfRule type="containsText" dxfId="1561" priority="24" stopIfTrue="1" operator="containsText" text="leer">
      <formula>NOT(ISERROR(SEARCH("leer",G5)))</formula>
    </cfRule>
  </conditionalFormatting>
  <conditionalFormatting sqref="G5:G15">
    <cfRule type="cellIs" dxfId="1560" priority="21" stopIfTrue="1" operator="equal">
      <formula>"-"</formula>
    </cfRule>
    <cfRule type="containsText" dxfId="1559" priority="22" stopIfTrue="1" operator="containsText" text="leer">
      <formula>NOT(ISERROR(SEARCH("leer",G5)))</formula>
    </cfRule>
  </conditionalFormatting>
  <conditionalFormatting sqref="G5:G15">
    <cfRule type="cellIs" dxfId="1558" priority="19" stopIfTrue="1" operator="equal">
      <formula>"-"</formula>
    </cfRule>
    <cfRule type="containsText" dxfId="1557" priority="20" stopIfTrue="1" operator="containsText" text="leer">
      <formula>NOT(ISERROR(SEARCH("leer",G5)))</formula>
    </cfRule>
  </conditionalFormatting>
  <conditionalFormatting sqref="G5:G15">
    <cfRule type="cellIs" dxfId="1556" priority="17" stopIfTrue="1" operator="equal">
      <formula>"-"</formula>
    </cfRule>
    <cfRule type="containsText" dxfId="1555" priority="18" stopIfTrue="1" operator="containsText" text="leer">
      <formula>NOT(ISERROR(SEARCH("leer",G5)))</formula>
    </cfRule>
  </conditionalFormatting>
  <conditionalFormatting sqref="G5:G15">
    <cfRule type="cellIs" dxfId="1554" priority="15" stopIfTrue="1" operator="equal">
      <formula>"-"</formula>
    </cfRule>
    <cfRule type="containsText" dxfId="1553" priority="16" stopIfTrue="1" operator="containsText" text="leer">
      <formula>NOT(ISERROR(SEARCH("leer",G5)))</formula>
    </cfRule>
  </conditionalFormatting>
  <conditionalFormatting sqref="G5:G15">
    <cfRule type="cellIs" dxfId="1552" priority="13" stopIfTrue="1" operator="equal">
      <formula>"-"</formula>
    </cfRule>
    <cfRule type="containsText" dxfId="1551" priority="14" stopIfTrue="1" operator="containsText" text="leer">
      <formula>NOT(ISERROR(SEARCH("leer",G5)))</formula>
    </cfRule>
  </conditionalFormatting>
  <conditionalFormatting sqref="F5:F14">
    <cfRule type="cellIs" dxfId="1550" priority="11" stopIfTrue="1" operator="equal">
      <formula>"-"</formula>
    </cfRule>
    <cfRule type="containsText" dxfId="1549" priority="12" stopIfTrue="1" operator="containsText" text="leer">
      <formula>NOT(ISERROR(SEARCH("leer",F5)))</formula>
    </cfRule>
  </conditionalFormatting>
  <conditionalFormatting sqref="F5:F14">
    <cfRule type="cellIs" dxfId="1548" priority="10" stopIfTrue="1" operator="equal">
      <formula>"-"</formula>
    </cfRule>
  </conditionalFormatting>
  <conditionalFormatting sqref="F5:F14">
    <cfRule type="cellIs" dxfId="1547" priority="8" stopIfTrue="1" operator="equal">
      <formula>"-"</formula>
    </cfRule>
    <cfRule type="containsText" dxfId="1546" priority="9" stopIfTrue="1" operator="containsText" text="leer">
      <formula>NOT(ISERROR(SEARCH("leer",F5)))</formula>
    </cfRule>
  </conditionalFormatting>
  <conditionalFormatting sqref="F5:F14">
    <cfRule type="cellIs" dxfId="1545" priority="7" stopIfTrue="1" operator="equal">
      <formula>"-"</formula>
    </cfRule>
  </conditionalFormatting>
  <conditionalFormatting sqref="F5:F14">
    <cfRule type="cellIs" dxfId="1544" priority="5" stopIfTrue="1" operator="equal">
      <formula>"-"</formula>
    </cfRule>
    <cfRule type="containsText" dxfId="1543" priority="6" stopIfTrue="1" operator="containsText" text="leer">
      <formula>NOT(ISERROR(SEARCH("leer",F5)))</formula>
    </cfRule>
  </conditionalFormatting>
  <conditionalFormatting sqref="F5:F14">
    <cfRule type="cellIs" dxfId="1542" priority="4" stopIfTrue="1" operator="equal">
      <formula>"-"</formula>
    </cfRule>
  </conditionalFormatting>
  <conditionalFormatting sqref="F5:F14">
    <cfRule type="cellIs" dxfId="1541" priority="2" stopIfTrue="1" operator="equal">
      <formula>"-"</formula>
    </cfRule>
    <cfRule type="containsText" dxfId="1540" priority="3" stopIfTrue="1" operator="containsText" text="leer">
      <formula>NOT(ISERROR(SEARCH("leer",F5)))</formula>
    </cfRule>
  </conditionalFormatting>
  <conditionalFormatting sqref="F5:F14">
    <cfRule type="cellIs" dxfId="1539" priority="1" stopIfTrue="1" operator="equal">
      <formula>"-"</formula>
    </cfRule>
  </conditionalFormatting>
  <hyperlinks>
    <hyperlink ref="A1" location="'Indice'!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15"/>
  <sheetViews>
    <sheetView showRuler="0" workbookViewId="0">
      <selection activeCell="E6" sqref="E6"/>
    </sheetView>
  </sheetViews>
  <sheetFormatPr baseColWidth="10" defaultColWidth="11.42578125" defaultRowHeight="12.75"/>
  <cols>
    <col min="1" max="1" width="21.85546875" customWidth="1"/>
    <col min="2" max="2" width="37.42578125" customWidth="1"/>
    <col min="4" max="4" width="12.28515625" style="8" customWidth="1"/>
    <col min="5" max="6" width="11.42578125" style="8" customWidth="1"/>
  </cols>
  <sheetData>
    <row r="1" spans="1:15" s="5" customFormat="1">
      <c r="A1" s="97" t="s">
        <v>1723</v>
      </c>
    </row>
    <row r="2" spans="1:15" s="5" customFormat="1">
      <c r="A2" s="97"/>
    </row>
    <row r="3" spans="1:15">
      <c r="A3" s="4" t="s">
        <v>1724</v>
      </c>
      <c r="B3" s="4"/>
      <c r="C3" s="5" t="s">
        <v>1725</v>
      </c>
      <c r="D3" s="5" t="s">
        <v>1726</v>
      </c>
      <c r="E3" s="24">
        <v>2013</v>
      </c>
      <c r="F3" s="24">
        <v>2012</v>
      </c>
      <c r="G3" s="24">
        <v>2011</v>
      </c>
      <c r="H3" s="24">
        <v>2010</v>
      </c>
      <c r="I3" s="24">
        <v>2009</v>
      </c>
      <c r="J3" s="24">
        <v>2008</v>
      </c>
      <c r="K3" s="4">
        <v>2007</v>
      </c>
      <c r="L3" s="4">
        <v>2006</v>
      </c>
      <c r="M3" s="4">
        <v>2005</v>
      </c>
      <c r="N3" s="4">
        <v>2004</v>
      </c>
    </row>
    <row r="5" spans="1:15">
      <c r="A5" s="4" t="s">
        <v>1727</v>
      </c>
      <c r="B5" s="5"/>
      <c r="C5" s="5"/>
      <c r="G5" s="5"/>
      <c r="H5" s="5"/>
      <c r="I5" s="5"/>
      <c r="J5" s="5"/>
      <c r="K5" s="5"/>
      <c r="L5" s="5"/>
      <c r="M5" s="5"/>
      <c r="N5" s="5"/>
    </row>
    <row r="6" spans="1:15">
      <c r="A6" s="5" t="s">
        <v>1728</v>
      </c>
      <c r="B6" s="15" t="s">
        <v>1729</v>
      </c>
      <c r="C6" s="18">
        <v>1</v>
      </c>
      <c r="D6" s="8" t="s">
        <v>1730</v>
      </c>
      <c r="E6" s="269">
        <v>0.7414526622821811</v>
      </c>
      <c r="F6" s="202">
        <v>0.7</v>
      </c>
      <c r="G6" s="71">
        <v>0.7</v>
      </c>
      <c r="H6" s="93">
        <v>0.6</v>
      </c>
      <c r="I6" s="160">
        <v>0.6</v>
      </c>
      <c r="J6" s="18">
        <v>0.7</v>
      </c>
      <c r="K6" s="18">
        <v>0.7</v>
      </c>
      <c r="L6" s="43">
        <v>0.72263723862857954</v>
      </c>
      <c r="M6" s="43">
        <v>0.75853436192007206</v>
      </c>
      <c r="N6" s="18">
        <v>0.8</v>
      </c>
      <c r="O6" s="76"/>
    </row>
    <row r="7" spans="1:15">
      <c r="A7" s="30" t="s">
        <v>1731</v>
      </c>
      <c r="B7" s="15" t="s">
        <v>1732</v>
      </c>
      <c r="C7" s="18">
        <v>1</v>
      </c>
      <c r="D7" s="8" t="s">
        <v>1733</v>
      </c>
      <c r="E7" s="27">
        <v>12.746129869178008</v>
      </c>
      <c r="F7" s="202">
        <v>12.8</v>
      </c>
      <c r="G7" s="71">
        <v>11.3</v>
      </c>
      <c r="H7" s="93">
        <v>11</v>
      </c>
      <c r="I7" s="160">
        <v>11.4</v>
      </c>
      <c r="J7" s="43">
        <v>11</v>
      </c>
      <c r="K7" s="18">
        <v>10.8</v>
      </c>
      <c r="L7" s="43">
        <v>10.947345763682705</v>
      </c>
      <c r="M7" s="43">
        <v>11.456261211366733</v>
      </c>
      <c r="N7" s="18">
        <v>12.2</v>
      </c>
      <c r="O7" s="76"/>
    </row>
    <row r="8" spans="1:15">
      <c r="A8" s="30" t="s">
        <v>1734</v>
      </c>
      <c r="B8" s="15" t="s">
        <v>1735</v>
      </c>
      <c r="C8" s="18">
        <v>1</v>
      </c>
      <c r="D8" s="8" t="s">
        <v>1736</v>
      </c>
      <c r="E8" s="27">
        <v>18.596085994914251</v>
      </c>
      <c r="F8" s="202">
        <v>18.600000000000001</v>
      </c>
      <c r="G8" s="71">
        <v>20.3</v>
      </c>
      <c r="H8" s="93">
        <v>21.7</v>
      </c>
      <c r="I8" s="162">
        <v>23</v>
      </c>
      <c r="J8" s="18">
        <v>24.3</v>
      </c>
      <c r="K8" s="18">
        <v>25.5</v>
      </c>
      <c r="L8" s="43">
        <v>26.617106492079223</v>
      </c>
      <c r="M8" s="43">
        <v>28.273228971641984</v>
      </c>
      <c r="N8" s="18">
        <v>29.8</v>
      </c>
      <c r="O8" s="76"/>
    </row>
    <row r="9" spans="1:15">
      <c r="A9" s="30" t="s">
        <v>1737</v>
      </c>
      <c r="B9" s="15" t="s">
        <v>1738</v>
      </c>
      <c r="C9" s="18">
        <v>1</v>
      </c>
      <c r="D9" s="8" t="s">
        <v>1739</v>
      </c>
      <c r="E9" s="27">
        <v>33.341698738199248</v>
      </c>
      <c r="F9" s="202">
        <v>33.299999999999997</v>
      </c>
      <c r="G9" s="71">
        <v>33.6</v>
      </c>
      <c r="H9" s="93">
        <v>33.6</v>
      </c>
      <c r="I9" s="160">
        <v>33.4</v>
      </c>
      <c r="J9" s="18">
        <v>33.200000000000003</v>
      </c>
      <c r="K9" s="18">
        <v>33.200000000000003</v>
      </c>
      <c r="L9" s="43">
        <v>32.641711619999484</v>
      </c>
      <c r="M9" s="43">
        <v>31.863644294578354</v>
      </c>
      <c r="N9" s="18">
        <v>30.9</v>
      </c>
      <c r="O9" s="76"/>
    </row>
    <row r="10" spans="1:15">
      <c r="A10" s="30" t="s">
        <v>1740</v>
      </c>
      <c r="B10" s="15" t="s">
        <v>1741</v>
      </c>
      <c r="C10" s="18">
        <v>1</v>
      </c>
      <c r="D10" s="8" t="s">
        <v>1742</v>
      </c>
      <c r="E10" s="27">
        <v>28.424184389991645</v>
      </c>
      <c r="F10" s="202">
        <v>28.4</v>
      </c>
      <c r="G10" s="71">
        <v>26.9</v>
      </c>
      <c r="H10" s="93">
        <v>26.5</v>
      </c>
      <c r="I10" s="160">
        <v>26.7</v>
      </c>
      <c r="J10" s="18">
        <v>26.5</v>
      </c>
      <c r="K10" s="18">
        <v>26.1</v>
      </c>
      <c r="L10" s="43">
        <v>24.948244699802391</v>
      </c>
      <c r="M10" s="43">
        <v>23.920360332101513</v>
      </c>
      <c r="N10" s="18">
        <v>22.8</v>
      </c>
      <c r="O10" s="76"/>
    </row>
    <row r="11" spans="1:15">
      <c r="A11" s="5" t="s">
        <v>1743</v>
      </c>
      <c r="B11" s="15" t="s">
        <v>1744</v>
      </c>
      <c r="C11" s="18">
        <v>1</v>
      </c>
      <c r="D11" s="8" t="s">
        <v>1745</v>
      </c>
      <c r="E11" s="27">
        <v>6.1504483454346666</v>
      </c>
      <c r="F11" s="202">
        <v>6.2</v>
      </c>
      <c r="G11" s="71">
        <v>7.2</v>
      </c>
      <c r="H11" s="93">
        <v>6.6</v>
      </c>
      <c r="I11" s="160">
        <v>4.9000000000000004</v>
      </c>
      <c r="J11" s="18">
        <v>4.3</v>
      </c>
      <c r="K11" s="18">
        <v>3.7</v>
      </c>
      <c r="L11" s="43">
        <v>4.1229521775503466</v>
      </c>
      <c r="M11" s="43">
        <v>3.7279727888489176</v>
      </c>
      <c r="N11" s="18">
        <v>3.5</v>
      </c>
      <c r="O11" s="76"/>
    </row>
    <row r="12" spans="1:15">
      <c r="A12" s="5" t="s">
        <v>1746</v>
      </c>
      <c r="B12" s="15" t="s">
        <v>1747</v>
      </c>
      <c r="C12" s="18">
        <v>1</v>
      </c>
      <c r="D12" s="8" t="s">
        <v>1748</v>
      </c>
      <c r="E12" s="8">
        <v>44.8</v>
      </c>
      <c r="F12" s="202">
        <v>44.7</v>
      </c>
      <c r="G12" s="71">
        <v>44.4</v>
      </c>
      <c r="H12" s="93">
        <v>44.2</v>
      </c>
      <c r="I12" s="160">
        <v>43.4</v>
      </c>
      <c r="J12" s="18">
        <v>43.2</v>
      </c>
      <c r="K12" s="18">
        <v>42.9</v>
      </c>
      <c r="L12" s="43">
        <v>42.7</v>
      </c>
      <c r="M12" s="43">
        <v>42.3</v>
      </c>
      <c r="N12" s="18">
        <v>41.9</v>
      </c>
      <c r="O12" s="76"/>
    </row>
    <row r="13" spans="1:15">
      <c r="A13" s="5"/>
      <c r="B13" s="5"/>
      <c r="C13" s="8"/>
      <c r="G13" s="8"/>
      <c r="H13" s="8"/>
      <c r="I13" s="8"/>
      <c r="J13" s="8"/>
      <c r="K13" s="8"/>
      <c r="L13" s="8"/>
      <c r="M13" s="8"/>
      <c r="N13" s="8"/>
    </row>
    <row r="14" spans="1:15">
      <c r="A14" s="165"/>
      <c r="B14" s="5"/>
      <c r="C14" s="8"/>
      <c r="G14" s="8"/>
      <c r="H14" s="8"/>
      <c r="I14" s="8"/>
      <c r="J14" s="8"/>
      <c r="K14" s="8"/>
      <c r="L14" s="8"/>
      <c r="M14" s="8"/>
      <c r="N14" s="8"/>
    </row>
    <row r="15" spans="1:15">
      <c r="A15" s="254" t="s">
        <v>1749</v>
      </c>
      <c r="B15" s="140"/>
      <c r="C15" s="140"/>
      <c r="D15" s="140"/>
      <c r="E15" s="140"/>
      <c r="F15" s="140"/>
    </row>
  </sheetData>
  <phoneticPr fontId="14" type="noConversion"/>
  <conditionalFormatting sqref="I6:I12">
    <cfRule type="cellIs" dxfId="1538" priority="63" operator="equal">
      <formula>"-"</formula>
    </cfRule>
  </conditionalFormatting>
  <conditionalFormatting sqref="I6:I12">
    <cfRule type="cellIs" dxfId="1537" priority="62" operator="equal">
      <formula>"-"</formula>
    </cfRule>
  </conditionalFormatting>
  <conditionalFormatting sqref="I6:I12">
    <cfRule type="cellIs" dxfId="1536" priority="61" operator="equal">
      <formula>"-"</formula>
    </cfRule>
  </conditionalFormatting>
  <conditionalFormatting sqref="H6:H12">
    <cfRule type="cellIs" dxfId="1535" priority="55" stopIfTrue="1" operator="equal">
      <formula>"-"</formula>
    </cfRule>
    <cfRule type="containsText" dxfId="1534" priority="56" stopIfTrue="1" operator="containsText" text="leer">
      <formula>NOT(ISERROR(SEARCH("leer",H6)))</formula>
    </cfRule>
  </conditionalFormatting>
  <conditionalFormatting sqref="H6:H12">
    <cfRule type="cellIs" dxfId="1533" priority="53" stopIfTrue="1" operator="equal">
      <formula>"-"</formula>
    </cfRule>
    <cfRule type="containsText" dxfId="1532" priority="54" stopIfTrue="1" operator="containsText" text="leer">
      <formula>NOT(ISERROR(SEARCH("leer",H6)))</formula>
    </cfRule>
  </conditionalFormatting>
  <conditionalFormatting sqref="G6:G12">
    <cfRule type="cellIs" dxfId="1531" priority="51" stopIfTrue="1" operator="equal">
      <formula>"-"</formula>
    </cfRule>
    <cfRule type="containsText" dxfId="1530" priority="52" stopIfTrue="1" operator="containsText" text="leer">
      <formula>NOT(ISERROR(SEARCH("leer",G6)))</formula>
    </cfRule>
  </conditionalFormatting>
  <conditionalFormatting sqref="G6:G12">
    <cfRule type="cellIs" dxfId="1529" priority="49" stopIfTrue="1" operator="equal">
      <formula>"-"</formula>
    </cfRule>
    <cfRule type="containsText" dxfId="1528" priority="50" stopIfTrue="1" operator="containsText" text="leer">
      <formula>NOT(ISERROR(SEARCH("leer",G6)))</formula>
    </cfRule>
  </conditionalFormatting>
  <conditionalFormatting sqref="G6:G12">
    <cfRule type="cellIs" dxfId="1527" priority="47" stopIfTrue="1" operator="equal">
      <formula>"-"</formula>
    </cfRule>
    <cfRule type="containsText" dxfId="1526" priority="48" stopIfTrue="1" operator="containsText" text="leer">
      <formula>NOT(ISERROR(SEARCH("leer",G6)))</formula>
    </cfRule>
  </conditionalFormatting>
  <conditionalFormatting sqref="G6:G12">
    <cfRule type="cellIs" dxfId="1525" priority="45" stopIfTrue="1" operator="equal">
      <formula>"-"</formula>
    </cfRule>
    <cfRule type="containsText" dxfId="1524" priority="46" stopIfTrue="1" operator="containsText" text="leer">
      <formula>NOT(ISERROR(SEARCH("leer",G6)))</formula>
    </cfRule>
  </conditionalFormatting>
  <conditionalFormatting sqref="G6:G12">
    <cfRule type="cellIs" dxfId="1523" priority="43" stopIfTrue="1" operator="equal">
      <formula>"-"</formula>
    </cfRule>
    <cfRule type="containsText" dxfId="1522" priority="44" stopIfTrue="1" operator="containsText" text="leer">
      <formula>NOT(ISERROR(SEARCH("leer",G6)))</formula>
    </cfRule>
  </conditionalFormatting>
  <conditionalFormatting sqref="G6:G12">
    <cfRule type="cellIs" dxfId="1521" priority="41" stopIfTrue="1" operator="equal">
      <formula>"-"</formula>
    </cfRule>
    <cfRule type="containsText" dxfId="1520" priority="42" stopIfTrue="1" operator="containsText" text="leer">
      <formula>NOT(ISERROR(SEARCH("leer",G6)))</formula>
    </cfRule>
  </conditionalFormatting>
  <conditionalFormatting sqref="G6:G12">
    <cfRule type="cellIs" dxfId="1519" priority="39" stopIfTrue="1" operator="equal">
      <formula>"-"</formula>
    </cfRule>
    <cfRule type="containsText" dxfId="1518" priority="40" stopIfTrue="1" operator="containsText" text="leer">
      <formula>NOT(ISERROR(SEARCH("leer",G6)))</formula>
    </cfRule>
  </conditionalFormatting>
  <conditionalFormatting sqref="G6:G12">
    <cfRule type="cellIs" dxfId="1517" priority="37" stopIfTrue="1" operator="equal">
      <formula>"-"</formula>
    </cfRule>
    <cfRule type="containsText" dxfId="1516" priority="38" stopIfTrue="1" operator="containsText" text="leer">
      <formula>NOT(ISERROR(SEARCH("leer",G6)))</formula>
    </cfRule>
  </conditionalFormatting>
  <conditionalFormatting sqref="G6:G12">
    <cfRule type="cellIs" dxfId="1515" priority="35" stopIfTrue="1" operator="equal">
      <formula>"-"</formula>
    </cfRule>
    <cfRule type="containsText" dxfId="1514" priority="36" stopIfTrue="1" operator="containsText" text="leer">
      <formula>NOT(ISERROR(SEARCH("leer",G6)))</formula>
    </cfRule>
  </conditionalFormatting>
  <conditionalFormatting sqref="G6:G12">
    <cfRule type="cellIs" dxfId="1513" priority="33" stopIfTrue="1" operator="equal">
      <formula>"-"</formula>
    </cfRule>
    <cfRule type="containsText" dxfId="1512" priority="34" stopIfTrue="1" operator="containsText" text="leer">
      <formula>NOT(ISERROR(SEARCH("leer",G6)))</formula>
    </cfRule>
  </conditionalFormatting>
  <conditionalFormatting sqref="G6:G12">
    <cfRule type="cellIs" dxfId="1511" priority="31" stopIfTrue="1" operator="equal">
      <formula>"-"</formula>
    </cfRule>
    <cfRule type="containsText" dxfId="1510" priority="32" stopIfTrue="1" operator="containsText" text="leer">
      <formula>NOT(ISERROR(SEARCH("leer",G6)))</formula>
    </cfRule>
  </conditionalFormatting>
  <conditionalFormatting sqref="G6:G12">
    <cfRule type="cellIs" dxfId="1509" priority="29" stopIfTrue="1" operator="equal">
      <formula>"-"</formula>
    </cfRule>
    <cfRule type="containsText" dxfId="1508" priority="30" stopIfTrue="1" operator="containsText" text="leer">
      <formula>NOT(ISERROR(SEARCH("leer",G6)))</formula>
    </cfRule>
  </conditionalFormatting>
  <conditionalFormatting sqref="G6:G12">
    <cfRule type="cellIs" dxfId="1507" priority="27" stopIfTrue="1" operator="equal">
      <formula>"-"</formula>
    </cfRule>
    <cfRule type="containsText" dxfId="1506" priority="28" stopIfTrue="1" operator="containsText" text="leer">
      <formula>NOT(ISERROR(SEARCH("leer",G6)))</formula>
    </cfRule>
  </conditionalFormatting>
  <conditionalFormatting sqref="G6:G12">
    <cfRule type="cellIs" dxfId="1505" priority="25" stopIfTrue="1" operator="equal">
      <formula>"-"</formula>
    </cfRule>
    <cfRule type="containsText" dxfId="1504" priority="26" stopIfTrue="1" operator="containsText" text="leer">
      <formula>NOT(ISERROR(SEARCH("leer",G6)))</formula>
    </cfRule>
  </conditionalFormatting>
  <conditionalFormatting sqref="F6:F12">
    <cfRule type="cellIs" dxfId="1503" priority="23" stopIfTrue="1" operator="equal">
      <formula>"-"</formula>
    </cfRule>
    <cfRule type="containsText" dxfId="1502" priority="24" stopIfTrue="1" operator="containsText" text="leer">
      <formula>NOT(ISERROR(SEARCH("leer",F6)))</formula>
    </cfRule>
  </conditionalFormatting>
  <conditionalFormatting sqref="F6:F12">
    <cfRule type="cellIs" dxfId="1501" priority="22" stopIfTrue="1" operator="equal">
      <formula>"-"</formula>
    </cfRule>
  </conditionalFormatting>
  <conditionalFormatting sqref="F6:F12">
    <cfRule type="cellIs" dxfId="1500" priority="20" stopIfTrue="1" operator="equal">
      <formula>"-"</formula>
    </cfRule>
    <cfRule type="containsText" dxfId="1499" priority="21" stopIfTrue="1" operator="containsText" text="leer">
      <formula>NOT(ISERROR(SEARCH("leer",F6)))</formula>
    </cfRule>
  </conditionalFormatting>
  <conditionalFormatting sqref="F6:F12">
    <cfRule type="cellIs" dxfId="1498" priority="19" stopIfTrue="1" operator="equal">
      <formula>"-"</formula>
    </cfRule>
  </conditionalFormatting>
  <conditionalFormatting sqref="F6:F12">
    <cfRule type="cellIs" dxfId="1497" priority="17" stopIfTrue="1" operator="equal">
      <formula>"-"</formula>
    </cfRule>
    <cfRule type="containsText" dxfId="1496" priority="18" stopIfTrue="1" operator="containsText" text="leer">
      <formula>NOT(ISERROR(SEARCH("leer",F6)))</formula>
    </cfRule>
  </conditionalFormatting>
  <conditionalFormatting sqref="F6:F12">
    <cfRule type="cellIs" dxfId="1495" priority="16" stopIfTrue="1" operator="equal">
      <formula>"-"</formula>
    </cfRule>
  </conditionalFormatting>
  <conditionalFormatting sqref="F6:F12">
    <cfRule type="cellIs" dxfId="1494" priority="14" stopIfTrue="1" operator="equal">
      <formula>"-"</formula>
    </cfRule>
    <cfRule type="containsText" dxfId="1493" priority="15" stopIfTrue="1" operator="containsText" text="leer">
      <formula>NOT(ISERROR(SEARCH("leer",F6)))</formula>
    </cfRule>
  </conditionalFormatting>
  <conditionalFormatting sqref="F6:F12">
    <cfRule type="cellIs" dxfId="1492" priority="13" stopIfTrue="1" operator="equal">
      <formula>"-"</formula>
    </cfRule>
  </conditionalFormatting>
  <conditionalFormatting sqref="E6">
    <cfRule type="cellIs" dxfId="1491" priority="11" stopIfTrue="1" operator="equal">
      <formula>"-"</formula>
    </cfRule>
    <cfRule type="containsText" dxfId="1490" priority="12" stopIfTrue="1" operator="containsText" text="leer">
      <formula>NOT(ISERROR(SEARCH("leer",E6)))</formula>
    </cfRule>
  </conditionalFormatting>
  <conditionalFormatting sqref="E6">
    <cfRule type="cellIs" dxfId="1489" priority="10" stopIfTrue="1" operator="equal">
      <formula>"-"</formula>
    </cfRule>
  </conditionalFormatting>
  <conditionalFormatting sqref="E6">
    <cfRule type="cellIs" dxfId="1488" priority="8" stopIfTrue="1" operator="equal">
      <formula>"-"</formula>
    </cfRule>
    <cfRule type="containsText" dxfId="1487" priority="9" stopIfTrue="1" operator="containsText" text="leer">
      <formula>NOT(ISERROR(SEARCH("leer",E6)))</formula>
    </cfRule>
  </conditionalFormatting>
  <conditionalFormatting sqref="E6">
    <cfRule type="cellIs" dxfId="1486" priority="7" stopIfTrue="1" operator="equal">
      <formula>"-"</formula>
    </cfRule>
  </conditionalFormatting>
  <conditionalFormatting sqref="E6">
    <cfRule type="cellIs" dxfId="1485" priority="5" stopIfTrue="1" operator="equal">
      <formula>"-"</formula>
    </cfRule>
    <cfRule type="containsText" dxfId="1484" priority="6" stopIfTrue="1" operator="containsText" text="leer">
      <formula>NOT(ISERROR(SEARCH("leer",E6)))</formula>
    </cfRule>
  </conditionalFormatting>
  <conditionalFormatting sqref="E6">
    <cfRule type="cellIs" dxfId="1483" priority="4" stopIfTrue="1" operator="equal">
      <formula>"-"</formula>
    </cfRule>
  </conditionalFormatting>
  <conditionalFormatting sqref="E6">
    <cfRule type="cellIs" dxfId="1482" priority="2" stopIfTrue="1" operator="equal">
      <formula>"-"</formula>
    </cfRule>
    <cfRule type="containsText" dxfId="1481" priority="3" stopIfTrue="1" operator="containsText" text="leer">
      <formula>NOT(ISERROR(SEARCH("leer",E6)))</formula>
    </cfRule>
  </conditionalFormatting>
  <conditionalFormatting sqref="E6">
    <cfRule type="cellIs" dxfId="1480" priority="1" stopIfTrue="1" operator="equal">
      <formula>"-"</formula>
    </cfRule>
  </conditionalFormatting>
  <hyperlinks>
    <hyperlink ref="A1" location="'Indice'!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45"/>
  <sheetViews>
    <sheetView showRuler="0" workbookViewId="0">
      <selection activeCell="E6" sqref="E6"/>
    </sheetView>
  </sheetViews>
  <sheetFormatPr baseColWidth="10" defaultColWidth="11.42578125" defaultRowHeight="12.75"/>
  <cols>
    <col min="1" max="1" width="41.42578125" customWidth="1"/>
    <col min="2" max="2" width="7.42578125" customWidth="1"/>
    <col min="3" max="3" width="8.85546875" customWidth="1"/>
    <col min="4" max="4" width="12.28515625" style="8" customWidth="1"/>
    <col min="5" max="6" width="11.42578125" style="8" customWidth="1"/>
    <col min="7" max="9" width="11.42578125" customWidth="1"/>
  </cols>
  <sheetData>
    <row r="1" spans="1:14" s="5" customFormat="1">
      <c r="A1" s="97" t="s">
        <v>1750</v>
      </c>
    </row>
    <row r="2" spans="1:14" s="5" customFormat="1">
      <c r="A2" s="97"/>
    </row>
    <row r="3" spans="1:14">
      <c r="A3" s="4" t="s">
        <v>1751</v>
      </c>
      <c r="B3" s="4"/>
      <c r="C3" s="5" t="s">
        <v>1752</v>
      </c>
      <c r="D3" s="5" t="s">
        <v>1753</v>
      </c>
      <c r="E3" s="4">
        <v>2013</v>
      </c>
      <c r="F3" s="4">
        <v>2012</v>
      </c>
      <c r="G3" s="24">
        <v>2011</v>
      </c>
      <c r="H3" s="24">
        <v>2010</v>
      </c>
      <c r="I3" s="24">
        <v>2009</v>
      </c>
      <c r="J3" s="24">
        <v>2008</v>
      </c>
      <c r="K3" s="4">
        <v>2007</v>
      </c>
      <c r="L3" s="4">
        <v>2006</v>
      </c>
      <c r="M3" s="4">
        <v>2005</v>
      </c>
      <c r="N3" s="4">
        <v>2004</v>
      </c>
    </row>
    <row r="4" spans="1:14">
      <c r="A4" s="4"/>
      <c r="B4" s="4"/>
      <c r="C4" s="8"/>
      <c r="G4" s="8"/>
      <c r="H4" s="8"/>
      <c r="I4" s="24"/>
      <c r="J4" s="24"/>
      <c r="K4" s="4"/>
      <c r="L4" s="4"/>
      <c r="M4" s="4"/>
      <c r="N4" s="4"/>
    </row>
    <row r="5" spans="1:14">
      <c r="A5" s="4" t="s">
        <v>1754</v>
      </c>
      <c r="B5" s="5"/>
      <c r="C5" s="8"/>
      <c r="G5" s="8"/>
      <c r="H5" s="8"/>
      <c r="I5" s="8"/>
      <c r="J5" s="8"/>
      <c r="K5" s="5"/>
      <c r="L5" s="5"/>
      <c r="M5" s="5"/>
      <c r="N5" s="5"/>
    </row>
    <row r="6" spans="1:14">
      <c r="A6" s="5" t="s">
        <v>1755</v>
      </c>
      <c r="B6" s="5" t="s">
        <v>1756</v>
      </c>
      <c r="C6" s="8">
        <v>1</v>
      </c>
      <c r="D6" s="8" t="s">
        <v>1757</v>
      </c>
      <c r="E6" s="8">
        <v>25.2</v>
      </c>
      <c r="F6" s="202">
        <v>25.4</v>
      </c>
      <c r="G6" s="71">
        <v>26.2</v>
      </c>
      <c r="H6" s="93">
        <v>26.4</v>
      </c>
      <c r="I6" s="190">
        <v>20.9</v>
      </c>
      <c r="J6" s="190">
        <v>22.8</v>
      </c>
      <c r="K6" s="193">
        <v>23.3</v>
      </c>
      <c r="L6" s="193">
        <v>23.4</v>
      </c>
      <c r="M6" s="193">
        <v>23.8</v>
      </c>
      <c r="N6" s="191">
        <v>23.5</v>
      </c>
    </row>
    <row r="7" spans="1:14">
      <c r="A7" s="5" t="s">
        <v>1758</v>
      </c>
      <c r="B7" s="5" t="s">
        <v>1759</v>
      </c>
      <c r="C7" s="8">
        <v>1</v>
      </c>
      <c r="D7" s="8" t="s">
        <v>1760</v>
      </c>
      <c r="E7" s="8">
        <v>23.9</v>
      </c>
      <c r="F7" s="202">
        <v>23.2</v>
      </c>
      <c r="G7" s="71">
        <v>22.4</v>
      </c>
      <c r="H7" s="93">
        <v>21.6</v>
      </c>
      <c r="I7" s="190">
        <v>22.9</v>
      </c>
      <c r="J7" s="190">
        <v>21.5</v>
      </c>
      <c r="K7" s="193">
        <v>20.6</v>
      </c>
      <c r="L7" s="193">
        <v>19.899999999999999</v>
      </c>
      <c r="M7" s="193">
        <v>18.899999999999999</v>
      </c>
      <c r="N7" s="191">
        <v>18.100000000000001</v>
      </c>
    </row>
    <row r="8" spans="1:14">
      <c r="A8" s="5" t="s">
        <v>1761</v>
      </c>
      <c r="B8" s="5" t="s">
        <v>1762</v>
      </c>
      <c r="C8" s="8">
        <v>1</v>
      </c>
      <c r="D8" s="8" t="s">
        <v>1763</v>
      </c>
      <c r="E8" s="8">
        <v>50.9</v>
      </c>
      <c r="F8" s="202">
        <v>51.4</v>
      </c>
      <c r="G8" s="71">
        <v>51.4</v>
      </c>
      <c r="H8" s="93">
        <v>52</v>
      </c>
      <c r="I8" s="190">
        <v>56.2</v>
      </c>
      <c r="J8" s="190">
        <v>55.7</v>
      </c>
      <c r="K8" s="190">
        <v>56.099999999999994</v>
      </c>
      <c r="L8" s="190">
        <v>56.7</v>
      </c>
      <c r="M8" s="190">
        <v>57.3</v>
      </c>
      <c r="N8" s="190">
        <v>58.4</v>
      </c>
    </row>
    <row r="9" spans="1:14">
      <c r="A9" s="5"/>
      <c r="B9" s="5"/>
      <c r="C9" s="8"/>
      <c r="G9" s="27"/>
      <c r="H9" s="27"/>
      <c r="I9" s="190"/>
      <c r="J9" s="190"/>
      <c r="K9" s="193"/>
      <c r="L9" s="193"/>
      <c r="M9" s="193"/>
      <c r="N9" s="193"/>
    </row>
    <row r="10" spans="1:14">
      <c r="A10" s="4" t="s">
        <v>1764</v>
      </c>
      <c r="B10" s="5"/>
      <c r="C10" s="8"/>
      <c r="D10" s="24"/>
      <c r="E10" s="24"/>
      <c r="F10" s="24"/>
      <c r="G10" s="27"/>
      <c r="H10" s="27"/>
      <c r="I10" s="190"/>
      <c r="J10" s="190"/>
      <c r="K10" s="193"/>
      <c r="L10" s="193"/>
      <c r="M10" s="193"/>
      <c r="N10" s="193"/>
    </row>
    <row r="11" spans="1:14">
      <c r="A11" s="5" t="s">
        <v>1765</v>
      </c>
      <c r="B11" s="5" t="s">
        <v>1766</v>
      </c>
      <c r="C11" s="8">
        <v>1</v>
      </c>
      <c r="D11" s="8" t="s">
        <v>1767</v>
      </c>
      <c r="E11" s="8">
        <v>16.7</v>
      </c>
      <c r="F11" s="202">
        <v>16.3</v>
      </c>
      <c r="G11" s="71">
        <v>16.3</v>
      </c>
      <c r="H11" s="93">
        <v>15.2</v>
      </c>
      <c r="I11" s="190">
        <v>7.2</v>
      </c>
      <c r="J11" s="190">
        <v>7.7</v>
      </c>
      <c r="K11" s="193">
        <v>6.8</v>
      </c>
      <c r="L11" s="193">
        <v>6.6</v>
      </c>
      <c r="M11" s="193">
        <v>6.9</v>
      </c>
      <c r="N11" s="191">
        <v>6.6</v>
      </c>
    </row>
    <row r="12" spans="1:14">
      <c r="A12" s="5" t="s">
        <v>1768</v>
      </c>
      <c r="B12" s="5" t="s">
        <v>1769</v>
      </c>
      <c r="C12" s="8">
        <v>1</v>
      </c>
      <c r="D12" s="8" t="s">
        <v>1770</v>
      </c>
      <c r="E12" s="8">
        <v>10.8</v>
      </c>
      <c r="F12" s="202">
        <v>10.3</v>
      </c>
      <c r="G12" s="71">
        <v>9.8000000000000007</v>
      </c>
      <c r="H12" s="93">
        <v>9.3000000000000007</v>
      </c>
      <c r="I12" s="190">
        <v>10.1</v>
      </c>
      <c r="J12" s="190">
        <v>9.8000000000000007</v>
      </c>
      <c r="K12" s="193">
        <v>9</v>
      </c>
      <c r="L12" s="193">
        <v>8.1999999999999993</v>
      </c>
      <c r="M12" s="193">
        <v>7.6</v>
      </c>
      <c r="N12" s="191">
        <v>7.1</v>
      </c>
    </row>
    <row r="13" spans="1:14">
      <c r="A13" s="5" t="s">
        <v>1771</v>
      </c>
      <c r="B13" s="5" t="s">
        <v>1772</v>
      </c>
      <c r="C13" s="8">
        <v>1</v>
      </c>
      <c r="D13" s="8" t="s">
        <v>1773</v>
      </c>
      <c r="E13" s="8">
        <v>72.5</v>
      </c>
      <c r="F13" s="202">
        <v>73.400000000000006</v>
      </c>
      <c r="G13" s="71">
        <v>73.900000000000006</v>
      </c>
      <c r="H13" s="93">
        <v>75.5</v>
      </c>
      <c r="I13" s="190">
        <v>82.7</v>
      </c>
      <c r="J13" s="190">
        <v>82.5</v>
      </c>
      <c r="K13" s="190">
        <v>84.2</v>
      </c>
      <c r="L13" s="190">
        <v>85.2</v>
      </c>
      <c r="M13" s="190">
        <v>85.5</v>
      </c>
      <c r="N13" s="190">
        <v>86.3</v>
      </c>
    </row>
    <row r="14" spans="1:14">
      <c r="A14" s="5"/>
      <c r="B14" s="5"/>
      <c r="C14" s="8"/>
      <c r="D14" s="8" t="s">
        <v>1774</v>
      </c>
      <c r="G14" s="27"/>
      <c r="H14" s="27"/>
      <c r="I14" s="190"/>
      <c r="J14" s="190"/>
      <c r="K14" s="193"/>
      <c r="L14" s="193"/>
      <c r="M14" s="193"/>
      <c r="N14" s="193"/>
    </row>
    <row r="15" spans="1:14">
      <c r="A15" s="4" t="s">
        <v>1775</v>
      </c>
      <c r="B15" s="5"/>
      <c r="C15" s="8"/>
      <c r="G15" s="27"/>
      <c r="H15" s="27"/>
      <c r="I15" s="190"/>
      <c r="J15" s="190"/>
      <c r="K15" s="193"/>
      <c r="L15" s="193"/>
      <c r="M15" s="193"/>
      <c r="N15" s="193"/>
    </row>
    <row r="16" spans="1:14">
      <c r="A16" s="5" t="s">
        <v>1776</v>
      </c>
      <c r="B16" s="5" t="s">
        <v>1777</v>
      </c>
      <c r="C16" s="8">
        <v>1</v>
      </c>
      <c r="D16" s="8" t="s">
        <v>1778</v>
      </c>
      <c r="E16" s="8">
        <v>34.6</v>
      </c>
      <c r="F16" s="202">
        <v>35.6</v>
      </c>
      <c r="G16" s="71">
        <v>37.1</v>
      </c>
      <c r="H16" s="93">
        <v>38.4</v>
      </c>
      <c r="I16" s="190">
        <v>35.5</v>
      </c>
      <c r="J16" s="190">
        <v>38.700000000000003</v>
      </c>
      <c r="K16" s="193">
        <v>40.6</v>
      </c>
      <c r="L16" s="193">
        <v>41.1</v>
      </c>
      <c r="M16" s="193">
        <v>41.7</v>
      </c>
      <c r="N16" s="191">
        <v>41.6</v>
      </c>
    </row>
    <row r="17" spans="1:14">
      <c r="A17" s="5" t="s">
        <v>1779</v>
      </c>
      <c r="B17" s="5" t="s">
        <v>1780</v>
      </c>
      <c r="C17" s="8">
        <v>1</v>
      </c>
      <c r="D17" s="8" t="s">
        <v>1781</v>
      </c>
      <c r="E17" s="8">
        <v>38.4</v>
      </c>
      <c r="F17" s="202">
        <v>37.4</v>
      </c>
      <c r="G17" s="71">
        <v>36.1</v>
      </c>
      <c r="H17" s="93">
        <v>35.1</v>
      </c>
      <c r="I17" s="190">
        <v>36.5</v>
      </c>
      <c r="J17" s="190">
        <v>33.9</v>
      </c>
      <c r="K17" s="193">
        <v>32.700000000000003</v>
      </c>
      <c r="L17" s="193">
        <v>32.1</v>
      </c>
      <c r="M17" s="193">
        <v>30.8</v>
      </c>
      <c r="N17" s="191">
        <v>30</v>
      </c>
    </row>
    <row r="18" spans="1:14">
      <c r="A18" s="5" t="s">
        <v>1782</v>
      </c>
      <c r="B18" s="5" t="s">
        <v>1783</v>
      </c>
      <c r="C18" s="8">
        <v>1</v>
      </c>
      <c r="D18" s="8" t="s">
        <v>1784</v>
      </c>
      <c r="E18" s="8">
        <v>27</v>
      </c>
      <c r="F18" s="269">
        <v>27</v>
      </c>
      <c r="G18" s="71">
        <v>26.8</v>
      </c>
      <c r="H18" s="93">
        <v>26.5</v>
      </c>
      <c r="I18" s="191">
        <v>28</v>
      </c>
      <c r="J18" s="190">
        <v>27.400000000000006</v>
      </c>
      <c r="K18" s="190">
        <v>26.699999999999989</v>
      </c>
      <c r="L18" s="190">
        <v>26.799999999999997</v>
      </c>
      <c r="M18" s="190">
        <v>27.5</v>
      </c>
      <c r="N18" s="190">
        <v>28.400000000000006</v>
      </c>
    </row>
    <row r="19" spans="1:14">
      <c r="A19" s="5"/>
      <c r="B19" s="5"/>
      <c r="C19" s="8"/>
      <c r="G19" s="27"/>
      <c r="H19" s="27"/>
      <c r="I19" s="190"/>
      <c r="J19" s="190"/>
      <c r="K19" s="193"/>
      <c r="L19" s="193"/>
      <c r="M19" s="193"/>
      <c r="N19" s="193"/>
    </row>
    <row r="20" spans="1:14">
      <c r="A20" s="4" t="s">
        <v>1785</v>
      </c>
      <c r="B20" s="5"/>
      <c r="C20" s="8"/>
      <c r="G20" s="27"/>
      <c r="H20" s="27"/>
      <c r="I20" s="208"/>
      <c r="J20" s="209"/>
      <c r="K20" s="208"/>
      <c r="L20" s="208"/>
      <c r="M20" s="208"/>
      <c r="N20" s="208"/>
    </row>
    <row r="21" spans="1:14">
      <c r="A21" s="5" t="s">
        <v>1786</v>
      </c>
      <c r="B21" s="5" t="s">
        <v>1787</v>
      </c>
      <c r="C21" s="202" t="s">
        <v>1788</v>
      </c>
      <c r="D21" s="8" t="s">
        <v>1789</v>
      </c>
      <c r="E21" s="8">
        <v>7.8</v>
      </c>
      <c r="F21" s="202">
        <v>7.6</v>
      </c>
      <c r="G21" s="93">
        <v>7.8</v>
      </c>
      <c r="H21" s="93">
        <v>7.5500428422476169</v>
      </c>
      <c r="I21" s="210">
        <v>7.9040128065017621</v>
      </c>
      <c r="J21" s="210">
        <v>7.4321837240937825</v>
      </c>
      <c r="K21" s="202" t="s">
        <v>1790</v>
      </c>
      <c r="L21" s="202" t="s">
        <v>1791</v>
      </c>
      <c r="M21" s="202" t="s">
        <v>1792</v>
      </c>
      <c r="N21" s="202" t="s">
        <v>1793</v>
      </c>
    </row>
    <row r="22" spans="1:14">
      <c r="A22" s="5" t="s">
        <v>1794</v>
      </c>
      <c r="B22" s="5" t="s">
        <v>1795</v>
      </c>
      <c r="C22" s="202" t="s">
        <v>1796</v>
      </c>
      <c r="D22" s="8" t="s">
        <v>1797</v>
      </c>
      <c r="E22" s="8">
        <v>3.6</v>
      </c>
      <c r="F22" s="202">
        <v>3.6</v>
      </c>
      <c r="G22" s="93">
        <v>3.2753661087866108</v>
      </c>
      <c r="H22" s="93">
        <v>3.2079841416262682</v>
      </c>
      <c r="I22" s="210">
        <v>3.7744993505612312</v>
      </c>
      <c r="J22" s="210">
        <v>3.7338018888644844</v>
      </c>
      <c r="K22" s="202" t="s">
        <v>1798</v>
      </c>
      <c r="L22" s="202" t="s">
        <v>1799</v>
      </c>
      <c r="M22" s="202" t="s">
        <v>1800</v>
      </c>
      <c r="N22" s="202" t="s">
        <v>1801</v>
      </c>
    </row>
    <row r="23" spans="1:14">
      <c r="A23" s="5" t="s">
        <v>1802</v>
      </c>
      <c r="B23" s="5" t="s">
        <v>1803</v>
      </c>
      <c r="C23" s="202" t="s">
        <v>1804</v>
      </c>
      <c r="D23" s="8" t="s">
        <v>1805</v>
      </c>
      <c r="E23" s="8">
        <v>22.2</v>
      </c>
      <c r="F23" s="202">
        <v>22.1</v>
      </c>
      <c r="G23" s="93">
        <v>23.5</v>
      </c>
      <c r="H23" s="93">
        <v>23.28856624319419</v>
      </c>
      <c r="I23" s="210">
        <v>23.55229687266198</v>
      </c>
      <c r="J23" s="210">
        <v>22.319591803677003</v>
      </c>
      <c r="K23" s="202" t="s">
        <v>1806</v>
      </c>
      <c r="L23" s="202" t="s">
        <v>1807</v>
      </c>
      <c r="M23" s="202" t="s">
        <v>1808</v>
      </c>
      <c r="N23" s="202" t="s">
        <v>1809</v>
      </c>
    </row>
    <row r="24" spans="1:14">
      <c r="A24" s="5"/>
      <c r="B24" s="5"/>
      <c r="C24" s="8"/>
      <c r="G24" s="8"/>
      <c r="H24" s="8"/>
      <c r="I24" s="63"/>
      <c r="J24" s="63"/>
      <c r="K24" s="63"/>
      <c r="L24" s="63"/>
      <c r="M24" s="63"/>
      <c r="N24" s="63"/>
    </row>
    <row r="25" spans="1:14">
      <c r="A25" s="5"/>
      <c r="B25" s="5"/>
      <c r="C25" s="8"/>
      <c r="G25" s="8"/>
      <c r="H25" s="8"/>
      <c r="I25" s="63"/>
      <c r="J25" s="63"/>
      <c r="K25" s="63"/>
      <c r="L25" s="63"/>
      <c r="M25" s="63"/>
      <c r="N25" s="63"/>
    </row>
    <row r="26" spans="1:14">
      <c r="A26" s="254" t="s">
        <v>1810</v>
      </c>
      <c r="B26" s="140"/>
      <c r="C26" s="140"/>
      <c r="D26" s="140"/>
      <c r="E26" s="140"/>
      <c r="F26" s="140"/>
      <c r="G26" s="8"/>
      <c r="H26" s="8"/>
      <c r="I26" s="27"/>
      <c r="J26" s="27"/>
      <c r="K26" s="27"/>
      <c r="L26" s="27"/>
      <c r="M26" s="27"/>
      <c r="N26" s="27"/>
    </row>
    <row r="27" spans="1:14">
      <c r="A27" s="140" t="s">
        <v>1811</v>
      </c>
      <c r="B27" s="245"/>
      <c r="C27" s="245"/>
      <c r="D27" s="245"/>
      <c r="E27" s="245"/>
      <c r="F27" s="245"/>
      <c r="G27" s="8"/>
      <c r="H27" s="8"/>
      <c r="I27" s="8"/>
      <c r="J27" s="8"/>
      <c r="K27" s="8"/>
      <c r="L27" s="8"/>
      <c r="M27" s="8"/>
      <c r="N27" s="8"/>
    </row>
    <row r="28" spans="1:14">
      <c r="A28" s="5"/>
      <c r="B28" s="5"/>
      <c r="C28" s="8"/>
      <c r="G28" s="8"/>
      <c r="H28" s="8"/>
      <c r="I28" s="63"/>
      <c r="J28" s="63"/>
      <c r="K28" s="63"/>
      <c r="L28" s="63"/>
      <c r="M28" s="63"/>
      <c r="N28" s="63"/>
    </row>
    <row r="29" spans="1:14">
      <c r="A29" s="5"/>
      <c r="B29" s="5"/>
      <c r="C29" s="8"/>
      <c r="G29" s="8"/>
      <c r="H29" s="8"/>
      <c r="I29" s="63"/>
      <c r="J29" s="63"/>
      <c r="K29" s="88"/>
      <c r="L29" s="63"/>
      <c r="M29" s="63"/>
      <c r="N29" s="63"/>
    </row>
    <row r="30" spans="1:14">
      <c r="A30" s="5"/>
      <c r="B30" s="5"/>
      <c r="C30" s="8"/>
      <c r="G30" s="8"/>
      <c r="H30" s="8"/>
      <c r="I30" s="63"/>
      <c r="J30" s="63"/>
      <c r="K30" s="63"/>
      <c r="L30" s="63"/>
      <c r="M30" s="63"/>
      <c r="N30" s="63"/>
    </row>
    <row r="31" spans="1:14">
      <c r="A31" s="5"/>
      <c r="B31" s="5"/>
      <c r="C31" s="8"/>
      <c r="G31" s="8"/>
      <c r="H31" s="8"/>
      <c r="I31" s="27"/>
      <c r="J31" s="27"/>
      <c r="K31" s="27"/>
      <c r="L31" s="27"/>
      <c r="M31" s="27"/>
      <c r="N31" s="27"/>
    </row>
    <row r="32" spans="1:14">
      <c r="A32" s="4"/>
      <c r="B32" s="5"/>
      <c r="C32" s="8"/>
      <c r="G32" s="8"/>
      <c r="H32" s="8"/>
      <c r="I32" s="8"/>
      <c r="J32" s="8"/>
      <c r="K32" s="8"/>
      <c r="L32" s="8"/>
      <c r="M32" s="8"/>
      <c r="N32" s="8"/>
    </row>
    <row r="33" spans="1:14">
      <c r="A33" s="5"/>
      <c r="B33" s="5"/>
      <c r="C33" s="8"/>
      <c r="G33" s="8"/>
      <c r="H33" s="8"/>
      <c r="I33" s="63"/>
      <c r="J33" s="63"/>
      <c r="K33" s="63"/>
      <c r="L33" s="63"/>
      <c r="M33" s="63"/>
      <c r="N33" s="63"/>
    </row>
    <row r="34" spans="1:14">
      <c r="A34" s="5"/>
      <c r="B34" s="5"/>
      <c r="C34" s="8"/>
      <c r="G34" s="8"/>
      <c r="H34" s="8"/>
      <c r="I34" s="63"/>
      <c r="J34" s="63"/>
      <c r="K34" s="63"/>
      <c r="L34" s="63"/>
      <c r="M34" s="63"/>
      <c r="N34" s="88"/>
    </row>
    <row r="35" spans="1:14">
      <c r="A35" s="5"/>
      <c r="B35" s="5"/>
      <c r="C35" s="8"/>
      <c r="G35" s="8"/>
      <c r="H35" s="8"/>
      <c r="I35" s="88"/>
      <c r="J35" s="63"/>
      <c r="K35" s="63"/>
      <c r="L35" s="63"/>
      <c r="M35" s="63"/>
      <c r="N35" s="63"/>
    </row>
    <row r="36" spans="1:14">
      <c r="A36" s="5"/>
      <c r="B36" s="5"/>
      <c r="C36" s="8"/>
      <c r="G36" s="8"/>
      <c r="H36" s="8"/>
      <c r="I36" s="27"/>
      <c r="J36" s="27"/>
      <c r="K36" s="27"/>
      <c r="L36" s="27"/>
      <c r="M36" s="27"/>
      <c r="N36" s="27"/>
    </row>
    <row r="37" spans="1:14">
      <c r="A37" s="4"/>
      <c r="B37" s="5"/>
      <c r="C37" s="8"/>
      <c r="G37" s="8"/>
      <c r="H37" s="8"/>
      <c r="I37" s="8"/>
      <c r="J37" s="8"/>
      <c r="K37" s="8"/>
      <c r="L37" s="8"/>
      <c r="M37" s="8"/>
      <c r="N37" s="8"/>
    </row>
    <row r="38" spans="1:14">
      <c r="A38" s="5"/>
      <c r="B38" s="5"/>
      <c r="C38" s="8"/>
      <c r="G38" s="8"/>
      <c r="H38" s="8"/>
      <c r="I38" s="63"/>
      <c r="J38" s="63"/>
      <c r="K38" s="88"/>
      <c r="L38" s="63"/>
      <c r="M38" s="63"/>
      <c r="N38" s="63"/>
    </row>
    <row r="39" spans="1:14">
      <c r="A39" s="5"/>
      <c r="B39" s="5"/>
      <c r="C39" s="8"/>
      <c r="G39" s="8"/>
      <c r="H39" s="8"/>
      <c r="I39" s="88"/>
      <c r="J39" s="88"/>
      <c r="K39" s="88"/>
      <c r="L39" s="88"/>
      <c r="M39" s="88"/>
      <c r="N39" s="88"/>
    </row>
    <row r="40" spans="1:14">
      <c r="A40" s="5"/>
      <c r="B40" s="5"/>
      <c r="C40" s="8"/>
      <c r="G40" s="8"/>
      <c r="H40" s="8"/>
      <c r="I40" s="63"/>
      <c r="J40" s="63"/>
      <c r="K40" s="63"/>
      <c r="L40" s="63"/>
      <c r="M40" s="63"/>
      <c r="N40" s="63"/>
    </row>
    <row r="41" spans="1:14">
      <c r="A41" s="5"/>
      <c r="B41" s="5"/>
      <c r="C41" s="5"/>
      <c r="G41" s="5"/>
      <c r="H41" s="5"/>
      <c r="I41" s="5"/>
      <c r="J41" s="5"/>
      <c r="K41" s="5"/>
      <c r="L41" s="5"/>
      <c r="M41" s="5"/>
      <c r="N41" s="5"/>
    </row>
    <row r="42" spans="1:14">
      <c r="A42" s="4"/>
      <c r="B42" s="79"/>
      <c r="C42" s="5"/>
      <c r="G42" s="5"/>
      <c r="H42" s="5"/>
      <c r="I42" s="5"/>
      <c r="J42" s="5"/>
      <c r="K42" s="5"/>
      <c r="L42" s="5"/>
      <c r="M42" s="5"/>
      <c r="N42" s="5"/>
    </row>
    <row r="43" spans="1:14">
      <c r="A43" s="5"/>
      <c r="B43" s="79"/>
      <c r="C43" s="5"/>
      <c r="G43" s="5"/>
      <c r="H43" s="5"/>
      <c r="I43" s="5"/>
      <c r="J43" s="5"/>
      <c r="K43" s="5"/>
      <c r="L43" s="5"/>
      <c r="M43" s="5"/>
      <c r="N43" s="5"/>
    </row>
    <row r="44" spans="1:14">
      <c r="A44" s="5"/>
      <c r="B44" s="79"/>
      <c r="C44" s="5"/>
      <c r="G44" s="5"/>
      <c r="H44" s="5"/>
      <c r="I44" s="5"/>
      <c r="J44" s="5"/>
      <c r="K44" s="5"/>
      <c r="L44" s="5"/>
      <c r="M44" s="5"/>
      <c r="N44" s="5"/>
    </row>
    <row r="45" spans="1:14">
      <c r="A45" s="5"/>
      <c r="B45" s="47"/>
      <c r="C45" s="5"/>
      <c r="G45" s="5"/>
      <c r="H45" s="5"/>
      <c r="I45" s="5"/>
      <c r="J45" s="5"/>
      <c r="K45" s="5"/>
      <c r="L45" s="5"/>
      <c r="M45" s="5"/>
      <c r="N45" s="5"/>
    </row>
  </sheetData>
  <phoneticPr fontId="14" type="noConversion"/>
  <conditionalFormatting sqref="I6:I19 I24:N40">
    <cfRule type="cellIs" dxfId="1479" priority="130" operator="equal">
      <formula>"-"</formula>
    </cfRule>
  </conditionalFormatting>
  <conditionalFormatting sqref="I6:I19">
    <cfRule type="cellIs" dxfId="1478" priority="129" operator="equal">
      <formula>"-"</formula>
    </cfRule>
  </conditionalFormatting>
  <conditionalFormatting sqref="H6:H8">
    <cfRule type="cellIs" dxfId="1477" priority="126" stopIfTrue="1" operator="equal">
      <formula>"-"</formula>
    </cfRule>
    <cfRule type="containsText" dxfId="1476" priority="127" stopIfTrue="1" operator="containsText" text="leer">
      <formula>NOT(ISERROR(SEARCH("leer",H6)))</formula>
    </cfRule>
  </conditionalFormatting>
  <conditionalFormatting sqref="H6:H8">
    <cfRule type="cellIs" dxfId="1475" priority="124" stopIfTrue="1" operator="equal">
      <formula>"-"</formula>
    </cfRule>
    <cfRule type="containsText" dxfId="1474" priority="125" stopIfTrue="1" operator="containsText" text="leer">
      <formula>NOT(ISERROR(SEARCH("leer",H6)))</formula>
    </cfRule>
  </conditionalFormatting>
  <conditionalFormatting sqref="H11:H13">
    <cfRule type="cellIs" dxfId="1473" priority="122" stopIfTrue="1" operator="equal">
      <formula>"-"</formula>
    </cfRule>
    <cfRule type="containsText" dxfId="1472" priority="123" stopIfTrue="1" operator="containsText" text="leer">
      <formula>NOT(ISERROR(SEARCH("leer",H11)))</formula>
    </cfRule>
  </conditionalFormatting>
  <conditionalFormatting sqref="H11:H13">
    <cfRule type="cellIs" dxfId="1471" priority="120" stopIfTrue="1" operator="equal">
      <formula>"-"</formula>
    </cfRule>
    <cfRule type="containsText" dxfId="1470" priority="121" stopIfTrue="1" operator="containsText" text="leer">
      <formula>NOT(ISERROR(SEARCH("leer",H11)))</formula>
    </cfRule>
  </conditionalFormatting>
  <conditionalFormatting sqref="H16:H18">
    <cfRule type="cellIs" dxfId="1469" priority="118" stopIfTrue="1" operator="equal">
      <formula>"-"</formula>
    </cfRule>
    <cfRule type="containsText" dxfId="1468" priority="119" stopIfTrue="1" operator="containsText" text="leer">
      <formula>NOT(ISERROR(SEARCH("leer",H16)))</formula>
    </cfRule>
  </conditionalFormatting>
  <conditionalFormatting sqref="H16:H18">
    <cfRule type="cellIs" dxfId="1467" priority="116" stopIfTrue="1" operator="equal">
      <formula>"-"</formula>
    </cfRule>
    <cfRule type="containsText" dxfId="1466" priority="117" stopIfTrue="1" operator="containsText" text="leer">
      <formula>NOT(ISERROR(SEARCH("leer",H16)))</formula>
    </cfRule>
  </conditionalFormatting>
  <conditionalFormatting sqref="I6:I19 J8:N8 J13:N13 J18:N18">
    <cfRule type="cellIs" dxfId="1465" priority="111" operator="equal">
      <formula>"-"</formula>
    </cfRule>
  </conditionalFormatting>
  <conditionalFormatting sqref="I6:I19 J8:N8 J13:N13 J18:N18">
    <cfRule type="cellIs" dxfId="1464" priority="110" operator="equal">
      <formula>"-"</formula>
    </cfRule>
  </conditionalFormatting>
  <conditionalFormatting sqref="G6:G8">
    <cfRule type="cellIs" dxfId="1463" priority="108" stopIfTrue="1" operator="equal">
      <formula>"-"</formula>
    </cfRule>
    <cfRule type="containsText" dxfId="1462" priority="109" stopIfTrue="1" operator="containsText" text="leer">
      <formula>NOT(ISERROR(SEARCH("leer",G6)))</formula>
    </cfRule>
  </conditionalFormatting>
  <conditionalFormatting sqref="G6:G8">
    <cfRule type="cellIs" dxfId="1461" priority="106" stopIfTrue="1" operator="equal">
      <formula>"-"</formula>
    </cfRule>
    <cfRule type="containsText" dxfId="1460" priority="107" stopIfTrue="1" operator="containsText" text="leer">
      <formula>NOT(ISERROR(SEARCH("leer",G6)))</formula>
    </cfRule>
  </conditionalFormatting>
  <conditionalFormatting sqref="G11:G13">
    <cfRule type="cellIs" dxfId="1459" priority="104" stopIfTrue="1" operator="equal">
      <formula>"-"</formula>
    </cfRule>
    <cfRule type="containsText" dxfId="1458" priority="105" stopIfTrue="1" operator="containsText" text="leer">
      <formula>NOT(ISERROR(SEARCH("leer",G11)))</formula>
    </cfRule>
  </conditionalFormatting>
  <conditionalFormatting sqref="G11:G13">
    <cfRule type="cellIs" dxfId="1457" priority="102" stopIfTrue="1" operator="equal">
      <formula>"-"</formula>
    </cfRule>
    <cfRule type="containsText" dxfId="1456" priority="103" stopIfTrue="1" operator="containsText" text="leer">
      <formula>NOT(ISERROR(SEARCH("leer",G11)))</formula>
    </cfRule>
  </conditionalFormatting>
  <conditionalFormatting sqref="G16:G18">
    <cfRule type="cellIs" dxfId="1455" priority="100" stopIfTrue="1" operator="equal">
      <formula>"-"</formula>
    </cfRule>
    <cfRule type="containsText" dxfId="1454" priority="101" stopIfTrue="1" operator="containsText" text="leer">
      <formula>NOT(ISERROR(SEARCH("leer",G16)))</formula>
    </cfRule>
  </conditionalFormatting>
  <conditionalFormatting sqref="G16:G18">
    <cfRule type="cellIs" dxfId="1453" priority="98" stopIfTrue="1" operator="equal">
      <formula>"-"</formula>
    </cfRule>
    <cfRule type="containsText" dxfId="1452" priority="99" stopIfTrue="1" operator="containsText" text="leer">
      <formula>NOT(ISERROR(SEARCH("leer",G16)))</formula>
    </cfRule>
  </conditionalFormatting>
  <conditionalFormatting sqref="G6:G8">
    <cfRule type="cellIs" dxfId="1451" priority="92" stopIfTrue="1" operator="equal">
      <formula>"-"</formula>
    </cfRule>
    <cfRule type="containsText" dxfId="1450" priority="93" stopIfTrue="1" operator="containsText" text="leer">
      <formula>NOT(ISERROR(SEARCH("leer",G6)))</formula>
    </cfRule>
  </conditionalFormatting>
  <conditionalFormatting sqref="G6:G8">
    <cfRule type="cellIs" dxfId="1449" priority="90" stopIfTrue="1" operator="equal">
      <formula>"-"</formula>
    </cfRule>
    <cfRule type="containsText" dxfId="1448" priority="91" stopIfTrue="1" operator="containsText" text="leer">
      <formula>NOT(ISERROR(SEARCH("leer",G6)))</formula>
    </cfRule>
  </conditionalFormatting>
  <conditionalFormatting sqref="G6:G8">
    <cfRule type="cellIs" dxfId="1447" priority="88" stopIfTrue="1" operator="equal">
      <formula>"-"</formula>
    </cfRule>
    <cfRule type="containsText" dxfId="1446" priority="89" stopIfTrue="1" operator="containsText" text="leer">
      <formula>NOT(ISERROR(SEARCH("leer",G6)))</formula>
    </cfRule>
  </conditionalFormatting>
  <conditionalFormatting sqref="G6:G8">
    <cfRule type="cellIs" dxfId="1445" priority="86" stopIfTrue="1" operator="equal">
      <formula>"-"</formula>
    </cfRule>
    <cfRule type="containsText" dxfId="1444" priority="87" stopIfTrue="1" operator="containsText" text="leer">
      <formula>NOT(ISERROR(SEARCH("leer",G6)))</formula>
    </cfRule>
  </conditionalFormatting>
  <conditionalFormatting sqref="G6:G8">
    <cfRule type="cellIs" dxfId="1443" priority="84" stopIfTrue="1" operator="equal">
      <formula>"-"</formula>
    </cfRule>
    <cfRule type="containsText" dxfId="1442" priority="85" stopIfTrue="1" operator="containsText" text="leer">
      <formula>NOT(ISERROR(SEARCH("leer",G6)))</formula>
    </cfRule>
  </conditionalFormatting>
  <conditionalFormatting sqref="G11:G13">
    <cfRule type="cellIs" dxfId="1441" priority="82" stopIfTrue="1" operator="equal">
      <formula>"-"</formula>
    </cfRule>
    <cfRule type="containsText" dxfId="1440" priority="83" stopIfTrue="1" operator="containsText" text="leer">
      <formula>NOT(ISERROR(SEARCH("leer",G11)))</formula>
    </cfRule>
  </conditionalFormatting>
  <conditionalFormatting sqref="G11:G13">
    <cfRule type="cellIs" dxfId="1439" priority="80" stopIfTrue="1" operator="equal">
      <formula>"-"</formula>
    </cfRule>
    <cfRule type="containsText" dxfId="1438" priority="81" stopIfTrue="1" operator="containsText" text="leer">
      <formula>NOT(ISERROR(SEARCH("leer",G11)))</formula>
    </cfRule>
  </conditionalFormatting>
  <conditionalFormatting sqref="G11:G13">
    <cfRule type="cellIs" dxfId="1437" priority="78" stopIfTrue="1" operator="equal">
      <formula>"-"</formula>
    </cfRule>
    <cfRule type="containsText" dxfId="1436" priority="79" stopIfTrue="1" operator="containsText" text="leer">
      <formula>NOT(ISERROR(SEARCH("leer",G11)))</formula>
    </cfRule>
  </conditionalFormatting>
  <conditionalFormatting sqref="G11:G13">
    <cfRule type="cellIs" dxfId="1435" priority="76" stopIfTrue="1" operator="equal">
      <formula>"-"</formula>
    </cfRule>
    <cfRule type="containsText" dxfId="1434" priority="77" stopIfTrue="1" operator="containsText" text="leer">
      <formula>NOT(ISERROR(SEARCH("leer",G11)))</formula>
    </cfRule>
  </conditionalFormatting>
  <conditionalFormatting sqref="G11:G13">
    <cfRule type="cellIs" dxfId="1433" priority="74" stopIfTrue="1" operator="equal">
      <formula>"-"</formula>
    </cfRule>
    <cfRule type="containsText" dxfId="1432" priority="75" stopIfTrue="1" operator="containsText" text="leer">
      <formula>NOT(ISERROR(SEARCH("leer",G11)))</formula>
    </cfRule>
  </conditionalFormatting>
  <conditionalFormatting sqref="G16:G18">
    <cfRule type="cellIs" dxfId="1431" priority="72" stopIfTrue="1" operator="equal">
      <formula>"-"</formula>
    </cfRule>
    <cfRule type="containsText" dxfId="1430" priority="73" stopIfTrue="1" operator="containsText" text="leer">
      <formula>NOT(ISERROR(SEARCH("leer",G16)))</formula>
    </cfRule>
  </conditionalFormatting>
  <conditionalFormatting sqref="G16:G18">
    <cfRule type="cellIs" dxfId="1429" priority="70" stopIfTrue="1" operator="equal">
      <formula>"-"</formula>
    </cfRule>
    <cfRule type="containsText" dxfId="1428" priority="71" stopIfTrue="1" operator="containsText" text="leer">
      <formula>NOT(ISERROR(SEARCH("leer",G16)))</formula>
    </cfRule>
  </conditionalFormatting>
  <conditionalFormatting sqref="G16:G18">
    <cfRule type="cellIs" dxfId="1427" priority="68" stopIfTrue="1" operator="equal">
      <formula>"-"</formula>
    </cfRule>
    <cfRule type="containsText" dxfId="1426" priority="69" stopIfTrue="1" operator="containsText" text="leer">
      <formula>NOT(ISERROR(SEARCH("leer",G16)))</formula>
    </cfRule>
  </conditionalFormatting>
  <conditionalFormatting sqref="G16:G18">
    <cfRule type="cellIs" dxfId="1425" priority="66" stopIfTrue="1" operator="equal">
      <formula>"-"</formula>
    </cfRule>
    <cfRule type="containsText" dxfId="1424" priority="67" stopIfTrue="1" operator="containsText" text="leer">
      <formula>NOT(ISERROR(SEARCH("leer",G16)))</formula>
    </cfRule>
  </conditionalFormatting>
  <conditionalFormatting sqref="G16:G18">
    <cfRule type="cellIs" dxfId="1423" priority="64" stopIfTrue="1" operator="equal">
      <formula>"-"</formula>
    </cfRule>
    <cfRule type="containsText" dxfId="1422" priority="65" stopIfTrue="1" operator="containsText" text="leer">
      <formula>NOT(ISERROR(SEARCH("leer",G16)))</formula>
    </cfRule>
  </conditionalFormatting>
  <conditionalFormatting sqref="G6:G8 G11:G13 G16:G18">
    <cfRule type="cellIs" dxfId="1421" priority="52" stopIfTrue="1" operator="equal">
      <formula>"-"</formula>
    </cfRule>
    <cfRule type="containsText" dxfId="1420" priority="53" stopIfTrue="1" operator="containsText" text="leer">
      <formula>NOT(ISERROR(SEARCH("leer",G6)))</formula>
    </cfRule>
  </conditionalFormatting>
  <conditionalFormatting sqref="I20:I23 K21:N23">
    <cfRule type="cellIs" dxfId="1419" priority="51" operator="equal">
      <formula>"-"</formula>
    </cfRule>
  </conditionalFormatting>
  <conditionalFormatting sqref="G21:H23">
    <cfRule type="cellIs" dxfId="1418" priority="49" stopIfTrue="1" operator="equal">
      <formula>"-"</formula>
    </cfRule>
    <cfRule type="containsText" dxfId="1417" priority="50" stopIfTrue="1" operator="containsText" text="leer">
      <formula>NOT(ISERROR(SEARCH("leer",G21)))</formula>
    </cfRule>
  </conditionalFormatting>
  <conditionalFormatting sqref="F6:F8">
    <cfRule type="cellIs" dxfId="1416" priority="47" stopIfTrue="1" operator="equal">
      <formula>"-"</formula>
    </cfRule>
    <cfRule type="containsText" dxfId="1415" priority="48" stopIfTrue="1" operator="containsText" text="leer">
      <formula>NOT(ISERROR(SEARCH("leer",F6)))</formula>
    </cfRule>
  </conditionalFormatting>
  <conditionalFormatting sqref="F6:F8">
    <cfRule type="cellIs" dxfId="1414" priority="46" stopIfTrue="1" operator="equal">
      <formula>"-"</formula>
    </cfRule>
  </conditionalFormatting>
  <conditionalFormatting sqref="F6:F8">
    <cfRule type="cellIs" dxfId="1413" priority="44" stopIfTrue="1" operator="equal">
      <formula>"-"</formula>
    </cfRule>
    <cfRule type="containsText" dxfId="1412" priority="45" stopIfTrue="1" operator="containsText" text="leer">
      <formula>NOT(ISERROR(SEARCH("leer",F6)))</formula>
    </cfRule>
  </conditionalFormatting>
  <conditionalFormatting sqref="F6:F8">
    <cfRule type="cellIs" dxfId="1411" priority="43" stopIfTrue="1" operator="equal">
      <formula>"-"</formula>
    </cfRule>
  </conditionalFormatting>
  <conditionalFormatting sqref="F11:F13">
    <cfRule type="cellIs" dxfId="1410" priority="41" stopIfTrue="1" operator="equal">
      <formula>"-"</formula>
    </cfRule>
    <cfRule type="containsText" dxfId="1409" priority="42" stopIfTrue="1" operator="containsText" text="leer">
      <formula>NOT(ISERROR(SEARCH("leer",F11)))</formula>
    </cfRule>
  </conditionalFormatting>
  <conditionalFormatting sqref="F11:F13">
    <cfRule type="cellIs" dxfId="1408" priority="40" stopIfTrue="1" operator="equal">
      <formula>"-"</formula>
    </cfRule>
  </conditionalFormatting>
  <conditionalFormatting sqref="F11:F13">
    <cfRule type="cellIs" dxfId="1407" priority="38" stopIfTrue="1" operator="equal">
      <formula>"-"</formula>
    </cfRule>
    <cfRule type="containsText" dxfId="1406" priority="39" stopIfTrue="1" operator="containsText" text="leer">
      <formula>NOT(ISERROR(SEARCH("leer",F11)))</formula>
    </cfRule>
  </conditionalFormatting>
  <conditionalFormatting sqref="F11:F13">
    <cfRule type="cellIs" dxfId="1405" priority="37" stopIfTrue="1" operator="equal">
      <formula>"-"</formula>
    </cfRule>
  </conditionalFormatting>
  <conditionalFormatting sqref="F16:F18">
    <cfRule type="cellIs" dxfId="1404" priority="35" stopIfTrue="1" operator="equal">
      <formula>"-"</formula>
    </cfRule>
    <cfRule type="containsText" dxfId="1403" priority="36" stopIfTrue="1" operator="containsText" text="leer">
      <formula>NOT(ISERROR(SEARCH("leer",F16)))</formula>
    </cfRule>
  </conditionalFormatting>
  <conditionalFormatting sqref="F16:F18">
    <cfRule type="cellIs" dxfId="1402" priority="34" stopIfTrue="1" operator="equal">
      <formula>"-"</formula>
    </cfRule>
  </conditionalFormatting>
  <conditionalFormatting sqref="F16:F18">
    <cfRule type="cellIs" dxfId="1401" priority="32" stopIfTrue="1" operator="equal">
      <formula>"-"</formula>
    </cfRule>
    <cfRule type="containsText" dxfId="1400" priority="33" stopIfTrue="1" operator="containsText" text="leer">
      <formula>NOT(ISERROR(SEARCH("leer",F16)))</formula>
    </cfRule>
  </conditionalFormatting>
  <conditionalFormatting sqref="F16:F18">
    <cfRule type="cellIs" dxfId="1399" priority="31" stopIfTrue="1" operator="equal">
      <formula>"-"</formula>
    </cfRule>
  </conditionalFormatting>
  <conditionalFormatting sqref="F21:F23">
    <cfRule type="cellIs" dxfId="1398" priority="29" stopIfTrue="1" operator="equal">
      <formula>"-"</formula>
    </cfRule>
    <cfRule type="containsText" dxfId="1397" priority="30" stopIfTrue="1" operator="containsText" text="leer">
      <formula>NOT(ISERROR(SEARCH("leer",F21)))</formula>
    </cfRule>
  </conditionalFormatting>
  <conditionalFormatting sqref="F21:F23">
    <cfRule type="cellIs" dxfId="1396" priority="28" stopIfTrue="1" operator="equal">
      <formula>"-"</formula>
    </cfRule>
  </conditionalFormatting>
  <conditionalFormatting sqref="F21:F23">
    <cfRule type="cellIs" dxfId="1395" priority="26" stopIfTrue="1" operator="equal">
      <formula>"-"</formula>
    </cfRule>
    <cfRule type="containsText" dxfId="1394" priority="27" stopIfTrue="1" operator="containsText" text="leer">
      <formula>NOT(ISERROR(SEARCH("leer",F21)))</formula>
    </cfRule>
  </conditionalFormatting>
  <conditionalFormatting sqref="F21:F23">
    <cfRule type="cellIs" dxfId="1393" priority="25" stopIfTrue="1" operator="equal">
      <formula>"-"</formula>
    </cfRule>
  </conditionalFormatting>
  <conditionalFormatting sqref="F6:F8">
    <cfRule type="cellIs" dxfId="1392" priority="23" stopIfTrue="1" operator="equal">
      <formula>"-"</formula>
    </cfRule>
    <cfRule type="containsText" dxfId="1391" priority="24" stopIfTrue="1" operator="containsText" text="leer">
      <formula>NOT(ISERROR(SEARCH("leer",F6)))</formula>
    </cfRule>
  </conditionalFormatting>
  <conditionalFormatting sqref="F6:F8">
    <cfRule type="cellIs" dxfId="1390" priority="22" stopIfTrue="1" operator="equal">
      <formula>"-"</formula>
    </cfRule>
  </conditionalFormatting>
  <conditionalFormatting sqref="F6:F8">
    <cfRule type="cellIs" dxfId="1389" priority="20" stopIfTrue="1" operator="equal">
      <formula>"-"</formula>
    </cfRule>
    <cfRule type="containsText" dxfId="1388" priority="21" stopIfTrue="1" operator="containsText" text="leer">
      <formula>NOT(ISERROR(SEARCH("leer",F6)))</formula>
    </cfRule>
  </conditionalFormatting>
  <conditionalFormatting sqref="F6:F8">
    <cfRule type="cellIs" dxfId="1387" priority="19" stopIfTrue="1" operator="equal">
      <formula>"-"</formula>
    </cfRule>
  </conditionalFormatting>
  <conditionalFormatting sqref="F11:F13">
    <cfRule type="cellIs" dxfId="1386" priority="17" stopIfTrue="1" operator="equal">
      <formula>"-"</formula>
    </cfRule>
    <cfRule type="containsText" dxfId="1385" priority="18" stopIfTrue="1" operator="containsText" text="leer">
      <formula>NOT(ISERROR(SEARCH("leer",F11)))</formula>
    </cfRule>
  </conditionalFormatting>
  <conditionalFormatting sqref="F11:F13">
    <cfRule type="cellIs" dxfId="1384" priority="16" stopIfTrue="1" operator="equal">
      <formula>"-"</formula>
    </cfRule>
  </conditionalFormatting>
  <conditionalFormatting sqref="F11:F13">
    <cfRule type="cellIs" dxfId="1383" priority="14" stopIfTrue="1" operator="equal">
      <formula>"-"</formula>
    </cfRule>
    <cfRule type="containsText" dxfId="1382" priority="15" stopIfTrue="1" operator="containsText" text="leer">
      <formula>NOT(ISERROR(SEARCH("leer",F11)))</formula>
    </cfRule>
  </conditionalFormatting>
  <conditionalFormatting sqref="F11:F13">
    <cfRule type="cellIs" dxfId="1381" priority="13" stopIfTrue="1" operator="equal">
      <formula>"-"</formula>
    </cfRule>
  </conditionalFormatting>
  <conditionalFormatting sqref="F16:F18">
    <cfRule type="cellIs" dxfId="1380" priority="11" stopIfTrue="1" operator="equal">
      <formula>"-"</formula>
    </cfRule>
    <cfRule type="containsText" dxfId="1379" priority="12" stopIfTrue="1" operator="containsText" text="leer">
      <formula>NOT(ISERROR(SEARCH("leer",F16)))</formula>
    </cfRule>
  </conditionalFormatting>
  <conditionalFormatting sqref="F16:F18">
    <cfRule type="cellIs" dxfId="1378" priority="10" stopIfTrue="1" operator="equal">
      <formula>"-"</formula>
    </cfRule>
  </conditionalFormatting>
  <conditionalFormatting sqref="F16:F18">
    <cfRule type="cellIs" dxfId="1377" priority="8" stopIfTrue="1" operator="equal">
      <formula>"-"</formula>
    </cfRule>
    <cfRule type="containsText" dxfId="1376" priority="9" stopIfTrue="1" operator="containsText" text="leer">
      <formula>NOT(ISERROR(SEARCH("leer",F16)))</formula>
    </cfRule>
  </conditionalFormatting>
  <conditionalFormatting sqref="F16:F18">
    <cfRule type="cellIs" dxfId="1375" priority="7" stopIfTrue="1" operator="equal">
      <formula>"-"</formula>
    </cfRule>
  </conditionalFormatting>
  <conditionalFormatting sqref="F21:F23">
    <cfRule type="cellIs" dxfId="1374" priority="5" stopIfTrue="1" operator="equal">
      <formula>"-"</formula>
    </cfRule>
    <cfRule type="containsText" dxfId="1373" priority="6" stopIfTrue="1" operator="containsText" text="leer">
      <formula>NOT(ISERROR(SEARCH("leer",F21)))</formula>
    </cfRule>
  </conditionalFormatting>
  <conditionalFormatting sqref="F21:F23">
    <cfRule type="cellIs" dxfId="1372" priority="4" stopIfTrue="1" operator="equal">
      <formula>"-"</formula>
    </cfRule>
  </conditionalFormatting>
  <conditionalFormatting sqref="F21:F23">
    <cfRule type="cellIs" dxfId="1371" priority="2" stopIfTrue="1" operator="equal">
      <formula>"-"</formula>
    </cfRule>
    <cfRule type="containsText" dxfId="1370" priority="3" stopIfTrue="1" operator="containsText" text="leer">
      <formula>NOT(ISERROR(SEARCH("leer",F21)))</formula>
    </cfRule>
  </conditionalFormatting>
  <conditionalFormatting sqref="F21:F23">
    <cfRule type="cellIs" dxfId="1369" priority="1" stopIfTrue="1" operator="equal">
      <formula>"-"</formula>
    </cfRule>
  </conditionalFormatting>
  <hyperlinks>
    <hyperlink ref="A1" location="'Indice'!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Ruler="0" workbookViewId="0">
      <selection activeCell="A3" sqref="A3"/>
    </sheetView>
  </sheetViews>
  <sheetFormatPr baseColWidth="10" defaultColWidth="11.42578125" defaultRowHeight="12.75"/>
  <cols>
    <col min="1" max="1" width="80.140625" customWidth="1"/>
  </cols>
  <sheetData>
    <row r="1" spans="1:2" s="5" customFormat="1">
      <c r="A1" s="97" t="s">
        <v>58</v>
      </c>
    </row>
    <row r="2" spans="1:2" s="5" customFormat="1">
      <c r="A2" s="97"/>
    </row>
    <row r="3" spans="1:2" ht="15">
      <c r="A3" s="115" t="s">
        <v>59</v>
      </c>
    </row>
    <row r="4" spans="1:2" ht="15">
      <c r="A4" s="115"/>
      <c r="B4" s="97"/>
    </row>
    <row r="5" spans="1:2">
      <c r="A5" s="113" t="s">
        <v>60</v>
      </c>
      <c r="B5" s="97"/>
    </row>
    <row r="6" spans="1:2" ht="38.25">
      <c r="A6" s="169" t="s">
        <v>61</v>
      </c>
    </row>
    <row r="7" spans="1:2">
      <c r="A7" s="283"/>
    </row>
    <row r="8" spans="1:2">
      <c r="A8" s="113" t="s">
        <v>62</v>
      </c>
    </row>
    <row r="9" spans="1:2" ht="76.5">
      <c r="A9" s="283" t="s">
        <v>63</v>
      </c>
    </row>
    <row r="10" spans="1:2">
      <c r="A10" s="283"/>
    </row>
    <row r="11" spans="1:2">
      <c r="A11" s="113" t="s">
        <v>64</v>
      </c>
    </row>
    <row r="12" spans="1:2" ht="25.5">
      <c r="A12" s="283" t="s">
        <v>65</v>
      </c>
    </row>
    <row r="13" spans="1:2">
      <c r="A13" s="76"/>
    </row>
    <row r="14" spans="1:2">
      <c r="A14" s="113" t="s">
        <v>66</v>
      </c>
    </row>
    <row r="15" spans="1:2" ht="51">
      <c r="A15" s="283" t="s">
        <v>67</v>
      </c>
    </row>
    <row r="16" spans="1:2">
      <c r="A16" s="76"/>
    </row>
    <row r="17" spans="1:1" s="32" customFormat="1">
      <c r="A17" s="204"/>
    </row>
    <row r="18" spans="1:1" ht="24">
      <c r="A18" s="170" t="s">
        <v>68</v>
      </c>
    </row>
    <row r="19" spans="1:1" ht="24">
      <c r="A19" s="116" t="s">
        <v>69</v>
      </c>
    </row>
    <row r="20" spans="1:1" ht="24">
      <c r="A20" s="116" t="s">
        <v>70</v>
      </c>
    </row>
    <row r="21" spans="1:1">
      <c r="A21" s="116" t="s">
        <v>71</v>
      </c>
    </row>
    <row r="22" spans="1:1" ht="24">
      <c r="A22" s="116" t="s">
        <v>72</v>
      </c>
    </row>
    <row r="23" spans="1:1">
      <c r="A23" s="163" t="s">
        <v>73</v>
      </c>
    </row>
    <row r="24" spans="1:1" ht="24">
      <c r="A24" s="163" t="s">
        <v>74</v>
      </c>
    </row>
    <row r="25" spans="1:1">
      <c r="A25" s="164" t="s">
        <v>75</v>
      </c>
    </row>
    <row r="26" spans="1:1" ht="24">
      <c r="A26" s="163" t="s">
        <v>76</v>
      </c>
    </row>
    <row r="27" spans="1:1">
      <c r="A27" s="164" t="s">
        <v>77</v>
      </c>
    </row>
    <row r="28" spans="1:1">
      <c r="A28" s="164" t="s">
        <v>78</v>
      </c>
    </row>
  </sheetData>
  <phoneticPr fontId="14" type="noConversion"/>
  <hyperlinks>
    <hyperlink ref="A1" location="'Indice'!A1" display="zurück"/>
  </hyperlinks>
  <pageMargins left="0.78740157499999996" right="0.78740157499999996" top="0.984251969" bottom="0.984251969" header="0.5" footer="0.5"/>
  <pageSetup paperSize="9" orientation="portrait"/>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106"/>
  <sheetViews>
    <sheetView showRuler="0" workbookViewId="0">
      <selection activeCell="E6" sqref="E6"/>
    </sheetView>
  </sheetViews>
  <sheetFormatPr baseColWidth="10" defaultColWidth="11.42578125" defaultRowHeight="12.75"/>
  <cols>
    <col min="1" max="1" width="37.140625" customWidth="1"/>
    <col min="2" max="2" width="30.140625" customWidth="1"/>
    <col min="3" max="3" width="8.140625" style="3" customWidth="1"/>
    <col min="4" max="4" width="12.28515625" style="8" customWidth="1"/>
    <col min="5" max="6" width="11.42578125" style="8" customWidth="1"/>
    <col min="7" max="9" width="10.7109375" style="3" customWidth="1"/>
    <col min="10" max="14" width="8.7109375" style="3" customWidth="1"/>
    <col min="15" max="17" width="8.7109375" customWidth="1"/>
  </cols>
  <sheetData>
    <row r="1" spans="1:19" s="5" customFormat="1">
      <c r="A1" s="97" t="s">
        <v>1812</v>
      </c>
    </row>
    <row r="2" spans="1:19" s="5" customFormat="1">
      <c r="A2" s="97"/>
    </row>
    <row r="3" spans="1:19" s="2" customFormat="1">
      <c r="A3" s="4" t="s">
        <v>1813</v>
      </c>
      <c r="C3" s="5" t="s">
        <v>1814</v>
      </c>
      <c r="D3" s="5" t="s">
        <v>1815</v>
      </c>
      <c r="E3" s="6">
        <v>2013</v>
      </c>
      <c r="F3" s="6">
        <v>2012</v>
      </c>
      <c r="G3" s="6">
        <v>2011</v>
      </c>
      <c r="H3" s="6">
        <v>2010</v>
      </c>
      <c r="I3" s="6">
        <v>2009</v>
      </c>
      <c r="J3" s="6">
        <v>2008</v>
      </c>
      <c r="K3" s="6">
        <v>2007</v>
      </c>
      <c r="L3" s="6">
        <v>2006</v>
      </c>
      <c r="M3" s="6">
        <v>2005</v>
      </c>
      <c r="N3" s="6">
        <v>2004</v>
      </c>
      <c r="O3" s="6">
        <v>2003</v>
      </c>
      <c r="P3" s="6">
        <v>2002</v>
      </c>
      <c r="Q3" s="6">
        <v>2001</v>
      </c>
    </row>
    <row r="4" spans="1:19">
      <c r="A4" s="2"/>
      <c r="K4" s="7"/>
      <c r="L4" s="9"/>
      <c r="M4" s="9"/>
      <c r="N4" s="9"/>
    </row>
    <row r="5" spans="1:19">
      <c r="A5" s="2" t="s">
        <v>1816</v>
      </c>
      <c r="G5" s="175"/>
      <c r="H5" s="175"/>
      <c r="I5" s="8"/>
      <c r="J5" s="71"/>
      <c r="K5" s="92"/>
      <c r="L5" s="92"/>
      <c r="M5" s="92"/>
      <c r="N5" s="8"/>
      <c r="O5" s="173"/>
      <c r="P5" s="8"/>
      <c r="Q5" s="8"/>
      <c r="R5" s="5"/>
      <c r="S5" s="5"/>
    </row>
    <row r="6" spans="1:19" s="5" customFormat="1">
      <c r="A6" s="30" t="s">
        <v>1817</v>
      </c>
      <c r="B6" s="5" t="s">
        <v>1818</v>
      </c>
      <c r="C6" s="8" t="s">
        <v>1819</v>
      </c>
      <c r="D6" s="8" t="s">
        <v>1820</v>
      </c>
      <c r="E6" s="8">
        <v>6.61</v>
      </c>
      <c r="F6" s="202">
        <v>7.23</v>
      </c>
      <c r="G6" s="71">
        <v>6.92</v>
      </c>
      <c r="H6" s="176">
        <v>7.49</v>
      </c>
      <c r="I6" s="182">
        <v>6.49</v>
      </c>
      <c r="J6" s="182">
        <v>6.28</v>
      </c>
      <c r="K6" s="196">
        <v>5.48</v>
      </c>
      <c r="L6" s="196">
        <v>5.93</v>
      </c>
      <c r="M6" s="196">
        <v>6.12</v>
      </c>
      <c r="N6" s="199">
        <v>6.4</v>
      </c>
      <c r="O6" s="197" t="s">
        <v>1821</v>
      </c>
      <c r="P6" s="197" t="s">
        <v>1822</v>
      </c>
      <c r="Q6" s="197" t="s">
        <v>1823</v>
      </c>
    </row>
    <row r="7" spans="1:19" s="5" customFormat="1">
      <c r="A7" s="16" t="s">
        <v>1824</v>
      </c>
      <c r="B7" s="5" t="s">
        <v>1825</v>
      </c>
      <c r="C7" s="8" t="s">
        <v>1826</v>
      </c>
      <c r="D7" s="8" t="s">
        <v>1827</v>
      </c>
      <c r="E7" s="8">
        <v>9.66</v>
      </c>
      <c r="F7" s="202">
        <v>10.54</v>
      </c>
      <c r="G7" s="106">
        <v>9.4</v>
      </c>
      <c r="H7" s="174">
        <v>11.04</v>
      </c>
      <c r="I7" s="200">
        <v>8.77</v>
      </c>
      <c r="J7" s="182">
        <v>7.96</v>
      </c>
      <c r="K7" s="196">
        <v>6.48</v>
      </c>
      <c r="L7" s="196">
        <v>6.94</v>
      </c>
      <c r="M7" s="196">
        <v>7.14</v>
      </c>
      <c r="N7" s="199">
        <v>7.2</v>
      </c>
      <c r="O7" s="197" t="s">
        <v>1828</v>
      </c>
      <c r="P7" s="197" t="s">
        <v>1829</v>
      </c>
      <c r="Q7" s="197" t="s">
        <v>1830</v>
      </c>
    </row>
    <row r="8" spans="1:19" s="5" customFormat="1">
      <c r="A8" s="16" t="s">
        <v>1831</v>
      </c>
      <c r="B8" s="5" t="s">
        <v>1832</v>
      </c>
      <c r="C8" s="8" t="s">
        <v>1833</v>
      </c>
      <c r="D8" s="8" t="s">
        <v>1834</v>
      </c>
      <c r="E8" s="8">
        <v>9.91</v>
      </c>
      <c r="F8" s="202">
        <v>10.79</v>
      </c>
      <c r="G8" s="71">
        <v>11.71</v>
      </c>
      <c r="H8" s="174">
        <v>11.69</v>
      </c>
      <c r="I8" s="182">
        <v>11.01</v>
      </c>
      <c r="J8" s="182">
        <v>11.02</v>
      </c>
      <c r="K8" s="196">
        <v>9.9600000000000009</v>
      </c>
      <c r="L8" s="196">
        <v>10.18</v>
      </c>
      <c r="M8" s="196">
        <v>10.73</v>
      </c>
      <c r="N8" s="196">
        <v>11.38</v>
      </c>
      <c r="O8" s="197" t="s">
        <v>1835</v>
      </c>
      <c r="P8" s="197" t="s">
        <v>1836</v>
      </c>
      <c r="Q8" s="197" t="s">
        <v>1837</v>
      </c>
    </row>
    <row r="9" spans="1:19" s="5" customFormat="1">
      <c r="A9" s="16" t="s">
        <v>1838</v>
      </c>
      <c r="B9" s="5" t="s">
        <v>1839</v>
      </c>
      <c r="C9" s="8" t="s">
        <v>1840</v>
      </c>
      <c r="D9" s="8" t="s">
        <v>1841</v>
      </c>
      <c r="E9" s="8">
        <v>2.0299999999999998</v>
      </c>
      <c r="F9" s="202">
        <v>2.19</v>
      </c>
      <c r="G9" s="71">
        <v>2.77</v>
      </c>
      <c r="H9" s="174">
        <v>2.15</v>
      </c>
      <c r="I9" s="182">
        <v>2.38</v>
      </c>
      <c r="J9" s="182">
        <v>2.57</v>
      </c>
      <c r="K9" s="199">
        <v>4.5999999999999996</v>
      </c>
      <c r="L9" s="196">
        <v>5.09</v>
      </c>
      <c r="M9" s="196">
        <v>5.04</v>
      </c>
      <c r="N9" s="199">
        <v>5.2</v>
      </c>
      <c r="O9" s="197" t="s">
        <v>1842</v>
      </c>
      <c r="P9" s="197" t="s">
        <v>1843</v>
      </c>
      <c r="Q9" s="197" t="s">
        <v>1844</v>
      </c>
    </row>
    <row r="10" spans="1:19" s="5" customFormat="1">
      <c r="A10" s="16" t="s">
        <v>1845</v>
      </c>
      <c r="B10" s="5" t="s">
        <v>1846</v>
      </c>
      <c r="C10" s="8" t="s">
        <v>1847</v>
      </c>
      <c r="D10" s="8" t="s">
        <v>1848</v>
      </c>
      <c r="E10" s="8">
        <v>0.64</v>
      </c>
      <c r="F10" s="202">
        <v>0.92</v>
      </c>
      <c r="G10" s="71">
        <v>0.88</v>
      </c>
      <c r="H10" s="174">
        <v>0.77</v>
      </c>
      <c r="I10" s="182">
        <v>0.85</v>
      </c>
      <c r="J10" s="182">
        <v>0.87</v>
      </c>
      <c r="K10" s="199">
        <v>0.7</v>
      </c>
      <c r="L10" s="196">
        <v>0.83</v>
      </c>
      <c r="M10" s="196">
        <v>1.38</v>
      </c>
      <c r="N10" s="196">
        <v>1.29</v>
      </c>
      <c r="O10" s="197" t="s">
        <v>1849</v>
      </c>
      <c r="P10" s="197" t="s">
        <v>1850</v>
      </c>
      <c r="Q10" s="197" t="s">
        <v>1851</v>
      </c>
    </row>
    <row r="11" spans="1:19" s="30" customFormat="1">
      <c r="A11" s="16" t="s">
        <v>1852</v>
      </c>
      <c r="B11" s="5" t="s">
        <v>1853</v>
      </c>
      <c r="C11" s="8" t="s">
        <v>1854</v>
      </c>
      <c r="D11" s="8" t="s">
        <v>1855</v>
      </c>
      <c r="E11" s="8">
        <v>4.04</v>
      </c>
      <c r="F11" s="202">
        <v>4.24</v>
      </c>
      <c r="G11" s="71">
        <v>4.6100000000000003</v>
      </c>
      <c r="H11" s="174">
        <v>4.71</v>
      </c>
      <c r="I11" s="182">
        <v>4.4400000000000004</v>
      </c>
      <c r="J11" s="182">
        <v>3.83</v>
      </c>
      <c r="K11" s="199">
        <v>2.99</v>
      </c>
      <c r="L11" s="199">
        <v>4.5599999999999996</v>
      </c>
      <c r="M11" s="199">
        <v>3.37</v>
      </c>
      <c r="N11" s="196">
        <v>3.57</v>
      </c>
      <c r="O11" s="197" t="s">
        <v>1856</v>
      </c>
      <c r="P11" s="197" t="s">
        <v>1857</v>
      </c>
      <c r="Q11" s="197" t="s">
        <v>1858</v>
      </c>
    </row>
    <row r="12" spans="1:19" s="30" customFormat="1">
      <c r="A12" s="16" t="s">
        <v>1859</v>
      </c>
      <c r="B12" s="5" t="s">
        <v>1860</v>
      </c>
      <c r="C12" s="8" t="s">
        <v>1861</v>
      </c>
      <c r="D12" s="8" t="s">
        <v>1862</v>
      </c>
      <c r="E12" s="84" t="s">
        <v>1863</v>
      </c>
      <c r="F12" s="84" t="s">
        <v>1864</v>
      </c>
      <c r="G12" s="71">
        <v>4.45</v>
      </c>
      <c r="H12" s="174">
        <v>6.12</v>
      </c>
      <c r="I12" s="197">
        <v>6.8</v>
      </c>
      <c r="J12" s="197">
        <v>5.19</v>
      </c>
      <c r="K12" s="196">
        <v>4.67</v>
      </c>
      <c r="L12" s="196">
        <v>3.63</v>
      </c>
      <c r="M12" s="196">
        <v>4.16</v>
      </c>
      <c r="N12" s="196">
        <v>4.33</v>
      </c>
      <c r="O12" s="197" t="s">
        <v>1865</v>
      </c>
      <c r="P12" s="197" t="s">
        <v>1866</v>
      </c>
      <c r="Q12" s="197" t="s">
        <v>1867</v>
      </c>
    </row>
    <row r="13" spans="1:19" s="30" customFormat="1">
      <c r="A13" s="16" t="s">
        <v>1868</v>
      </c>
      <c r="B13" s="5" t="s">
        <v>1869</v>
      </c>
      <c r="C13" s="14" t="s">
        <v>1870</v>
      </c>
      <c r="D13" s="8" t="s">
        <v>1871</v>
      </c>
      <c r="E13" s="8">
        <v>3.03</v>
      </c>
      <c r="F13" s="202">
        <v>2.06</v>
      </c>
      <c r="G13" s="71">
        <v>2.31</v>
      </c>
      <c r="H13" s="174">
        <v>3.37</v>
      </c>
      <c r="I13" s="197">
        <v>3.2</v>
      </c>
      <c r="J13" s="197">
        <v>2.0699999999999998</v>
      </c>
      <c r="K13" s="197" t="s">
        <v>1872</v>
      </c>
      <c r="L13" s="197" t="s">
        <v>1873</v>
      </c>
      <c r="M13" s="197" t="s">
        <v>1874</v>
      </c>
      <c r="N13" s="197" t="s">
        <v>1875</v>
      </c>
      <c r="O13" s="197" t="s">
        <v>1876</v>
      </c>
      <c r="P13" s="197" t="s">
        <v>1877</v>
      </c>
      <c r="Q13" s="197" t="s">
        <v>1878</v>
      </c>
    </row>
    <row r="14" spans="1:19" s="5" customFormat="1">
      <c r="A14" s="16" t="s">
        <v>1879</v>
      </c>
      <c r="B14" s="30" t="s">
        <v>1880</v>
      </c>
      <c r="C14" s="8">
        <v>2</v>
      </c>
      <c r="D14" s="8" t="s">
        <v>1881</v>
      </c>
      <c r="E14" s="259">
        <v>0</v>
      </c>
      <c r="F14" s="259">
        <v>0</v>
      </c>
      <c r="G14" s="174">
        <v>1</v>
      </c>
      <c r="H14" s="174">
        <v>1</v>
      </c>
      <c r="I14" s="182">
        <v>0</v>
      </c>
      <c r="J14" s="182">
        <v>0</v>
      </c>
      <c r="K14" s="196">
        <v>0</v>
      </c>
      <c r="L14" s="197" t="s">
        <v>1882</v>
      </c>
      <c r="M14" s="197" t="s">
        <v>1883</v>
      </c>
      <c r="N14" s="197" t="s">
        <v>1884</v>
      </c>
      <c r="O14" s="197" t="s">
        <v>1885</v>
      </c>
      <c r="P14" s="197" t="s">
        <v>1886</v>
      </c>
      <c r="Q14" s="197" t="s">
        <v>1887</v>
      </c>
    </row>
    <row r="15" spans="1:19">
      <c r="A15" s="30" t="s">
        <v>1888</v>
      </c>
      <c r="B15" s="5" t="s">
        <v>1889</v>
      </c>
      <c r="C15" s="8" t="s">
        <v>1890</v>
      </c>
      <c r="D15" s="8" t="s">
        <v>1891</v>
      </c>
      <c r="E15" s="8">
        <v>15.74</v>
      </c>
      <c r="F15" s="202">
        <v>16.010000000000002</v>
      </c>
      <c r="G15" s="71">
        <v>16.739999999999998</v>
      </c>
      <c r="H15" s="174">
        <v>16.239999999999998</v>
      </c>
      <c r="I15" s="182">
        <v>15.26</v>
      </c>
      <c r="J15" s="182">
        <v>15.61</v>
      </c>
      <c r="K15" s="196">
        <v>14.75</v>
      </c>
      <c r="L15" s="196">
        <v>15.97</v>
      </c>
      <c r="M15" s="196">
        <v>15.09</v>
      </c>
      <c r="N15" s="196">
        <v>16.25</v>
      </c>
      <c r="O15" s="197" t="s">
        <v>1892</v>
      </c>
      <c r="P15" s="197" t="s">
        <v>1893</v>
      </c>
      <c r="Q15" s="197" t="s">
        <v>1894</v>
      </c>
    </row>
    <row r="16" spans="1:19">
      <c r="C16" s="8"/>
      <c r="G16" s="8"/>
      <c r="H16" s="8"/>
      <c r="I16" s="182"/>
      <c r="J16" s="182"/>
      <c r="K16" s="196"/>
      <c r="L16" s="196"/>
      <c r="M16" s="196"/>
      <c r="N16" s="196"/>
      <c r="O16" s="190"/>
      <c r="P16" s="190"/>
      <c r="Q16" s="190"/>
    </row>
    <row r="17" spans="1:17">
      <c r="A17" s="2" t="s">
        <v>1895</v>
      </c>
      <c r="C17" s="8"/>
      <c r="G17" s="8"/>
      <c r="H17" s="8"/>
      <c r="I17" s="182"/>
      <c r="J17" s="198"/>
      <c r="K17" s="196"/>
      <c r="L17" s="196"/>
      <c r="M17" s="196"/>
      <c r="N17" s="196"/>
      <c r="O17" s="196"/>
      <c r="P17" s="196"/>
      <c r="Q17" s="196"/>
    </row>
    <row r="18" spans="1:17">
      <c r="A18" s="79" t="s">
        <v>1896</v>
      </c>
      <c r="B18" s="5" t="s">
        <v>1897</v>
      </c>
      <c r="C18" s="8" t="s">
        <v>1898</v>
      </c>
      <c r="D18" s="8" t="s">
        <v>1899</v>
      </c>
      <c r="E18" s="269">
        <v>45.47</v>
      </c>
      <c r="F18" s="269">
        <v>49.4</v>
      </c>
      <c r="G18" s="93">
        <v>47</v>
      </c>
      <c r="H18" s="174">
        <v>51.1</v>
      </c>
      <c r="I18" s="182">
        <v>44.2</v>
      </c>
      <c r="J18" s="183">
        <v>42.8</v>
      </c>
      <c r="K18" s="196">
        <v>37.4</v>
      </c>
      <c r="L18" s="193">
        <v>41.414052599999991</v>
      </c>
      <c r="M18" s="193">
        <v>43.762161599999999</v>
      </c>
      <c r="N18" s="193">
        <v>47.375999999999998</v>
      </c>
      <c r="O18" s="197" t="s">
        <v>1900</v>
      </c>
      <c r="P18" s="197" t="s">
        <v>1901</v>
      </c>
      <c r="Q18" s="197" t="s">
        <v>1902</v>
      </c>
    </row>
    <row r="19" spans="1:17" s="5" customFormat="1">
      <c r="A19" s="79" t="s">
        <v>1903</v>
      </c>
      <c r="B19" s="5" t="s">
        <v>1904</v>
      </c>
      <c r="C19" s="8" t="s">
        <v>1905</v>
      </c>
      <c r="D19" s="8" t="s">
        <v>1906</v>
      </c>
      <c r="E19" s="269">
        <v>37.29</v>
      </c>
      <c r="F19" s="269">
        <v>38.299999999999997</v>
      </c>
      <c r="G19" s="71">
        <v>39.6</v>
      </c>
      <c r="H19" s="174">
        <v>38.700000000000003</v>
      </c>
      <c r="I19" s="182">
        <v>36.4</v>
      </c>
      <c r="J19" s="183">
        <v>37.299999999999997</v>
      </c>
      <c r="K19" s="193">
        <v>37.4</v>
      </c>
      <c r="L19" s="193">
        <v>41.414052599999991</v>
      </c>
      <c r="M19" s="193">
        <v>43.762161599999999</v>
      </c>
      <c r="N19" s="193">
        <v>47.375999999999998</v>
      </c>
      <c r="O19" s="197" t="s">
        <v>1907</v>
      </c>
      <c r="P19" s="197" t="s">
        <v>1908</v>
      </c>
      <c r="Q19" s="197" t="s">
        <v>1909</v>
      </c>
    </row>
    <row r="20" spans="1:17" s="5" customFormat="1">
      <c r="A20" s="79" t="s">
        <v>1910</v>
      </c>
      <c r="B20" s="5" t="s">
        <v>1911</v>
      </c>
      <c r="C20" s="8" t="s">
        <v>1912</v>
      </c>
      <c r="D20" s="8" t="s">
        <v>1913</v>
      </c>
      <c r="E20" s="269">
        <v>82.759999999999991</v>
      </c>
      <c r="F20" s="269">
        <f>SUM(F18:F19)</f>
        <v>87.699999999999989</v>
      </c>
      <c r="G20" s="93">
        <f>SUM(G18:G19)</f>
        <v>86.6</v>
      </c>
      <c r="H20" s="174">
        <f>SUM(H18:H19)</f>
        <v>89.800000000000011</v>
      </c>
      <c r="I20" s="183">
        <v>80.599999999999994</v>
      </c>
      <c r="J20" s="183">
        <v>80.099999999999994</v>
      </c>
      <c r="K20" s="193">
        <v>74.8</v>
      </c>
      <c r="L20" s="193">
        <v>82.828105199999982</v>
      </c>
      <c r="M20" s="193">
        <v>87.524323199999998</v>
      </c>
      <c r="N20" s="193">
        <v>94.751999999999995</v>
      </c>
      <c r="O20" s="197" t="s">
        <v>1914</v>
      </c>
      <c r="P20" s="197" t="s">
        <v>1915</v>
      </c>
      <c r="Q20" s="197" t="s">
        <v>1916</v>
      </c>
    </row>
    <row r="21" spans="1:17" s="5" customFormat="1">
      <c r="A21"/>
      <c r="B21"/>
      <c r="C21" s="8"/>
      <c r="D21" s="8"/>
      <c r="E21" s="8"/>
      <c r="F21" s="8"/>
      <c r="G21" s="8"/>
      <c r="H21" s="8"/>
      <c r="I21" s="182"/>
      <c r="J21" s="182"/>
      <c r="K21" s="196"/>
      <c r="L21" s="196"/>
      <c r="M21" s="196"/>
      <c r="N21" s="196"/>
      <c r="O21" s="190"/>
      <c r="P21" s="190"/>
      <c r="Q21" s="190"/>
    </row>
    <row r="22" spans="1:17" s="5" customFormat="1">
      <c r="A22" s="2" t="s">
        <v>1917</v>
      </c>
      <c r="B22"/>
      <c r="C22" s="8"/>
      <c r="D22" s="8"/>
      <c r="E22" s="8"/>
      <c r="F22" s="8"/>
      <c r="G22" s="8"/>
      <c r="H22" s="8"/>
      <c r="I22" s="182"/>
      <c r="J22" s="198"/>
      <c r="K22" s="196"/>
      <c r="L22" s="196"/>
      <c r="M22" s="196"/>
      <c r="N22" s="196"/>
      <c r="O22" s="190"/>
      <c r="P22" s="190"/>
      <c r="Q22" s="190"/>
    </row>
    <row r="23" spans="1:17">
      <c r="A23" s="5" t="s">
        <v>1918</v>
      </c>
      <c r="B23" s="5" t="s">
        <v>1919</v>
      </c>
      <c r="C23" s="8" t="s">
        <v>1920</v>
      </c>
      <c r="D23" s="8" t="s">
        <v>1921</v>
      </c>
      <c r="E23" s="8">
        <v>11.59</v>
      </c>
      <c r="F23" s="202">
        <v>11.01</v>
      </c>
      <c r="G23" s="71">
        <v>10.83</v>
      </c>
      <c r="H23" s="174">
        <v>10.54</v>
      </c>
      <c r="I23" s="182">
        <v>10.36</v>
      </c>
      <c r="J23" s="182">
        <v>10.69</v>
      </c>
      <c r="K23" s="196">
        <v>10.95</v>
      </c>
      <c r="L23" s="196">
        <v>11.41</v>
      </c>
      <c r="M23" s="199">
        <v>11.9</v>
      </c>
      <c r="N23" s="199">
        <v>12.46</v>
      </c>
      <c r="O23" s="199">
        <v>12.54</v>
      </c>
      <c r="P23" s="199">
        <v>12.04</v>
      </c>
      <c r="Q23" s="199">
        <v>11.56</v>
      </c>
    </row>
    <row r="24" spans="1:17">
      <c r="A24" s="16" t="s">
        <v>1922</v>
      </c>
      <c r="B24" s="5" t="s">
        <v>1923</v>
      </c>
      <c r="C24" s="8" t="s">
        <v>1924</v>
      </c>
      <c r="D24" s="8" t="s">
        <v>1925</v>
      </c>
      <c r="E24" s="7">
        <v>1.7027223666216518</v>
      </c>
      <c r="F24" s="202">
        <v>1.58</v>
      </c>
      <c r="G24" s="71">
        <v>1.58</v>
      </c>
      <c r="H24" s="174">
        <v>1.54</v>
      </c>
      <c r="I24" s="182">
        <v>1.69</v>
      </c>
      <c r="J24" s="182">
        <v>1.54</v>
      </c>
      <c r="K24" s="196">
        <v>1.46</v>
      </c>
      <c r="L24" s="196">
        <v>1.34</v>
      </c>
      <c r="M24" s="199">
        <v>1.38</v>
      </c>
      <c r="N24" s="199">
        <v>1.27</v>
      </c>
      <c r="O24" s="199">
        <v>1.4</v>
      </c>
      <c r="P24" s="199">
        <v>1.53</v>
      </c>
      <c r="Q24" s="199">
        <v>1.46</v>
      </c>
    </row>
    <row r="25" spans="1:17">
      <c r="A25" s="16" t="s">
        <v>1926</v>
      </c>
      <c r="B25" s="5" t="s">
        <v>1927</v>
      </c>
      <c r="C25" s="8" t="s">
        <v>1928</v>
      </c>
      <c r="D25" s="8" t="s">
        <v>1929</v>
      </c>
      <c r="E25" s="7">
        <v>7.3864796161702015</v>
      </c>
      <c r="F25" s="202">
        <v>7.02</v>
      </c>
      <c r="G25" s="71">
        <v>6.87</v>
      </c>
      <c r="H25" s="174">
        <v>6.56</v>
      </c>
      <c r="I25" s="182">
        <v>6.31</v>
      </c>
      <c r="J25" s="182">
        <v>6.87</v>
      </c>
      <c r="K25" s="196">
        <v>7.03</v>
      </c>
      <c r="L25" s="196">
        <v>7.34</v>
      </c>
      <c r="M25" s="199">
        <v>7.71</v>
      </c>
      <c r="N25" s="199">
        <v>8.23</v>
      </c>
      <c r="O25" s="199">
        <v>8.19</v>
      </c>
      <c r="P25" s="199">
        <v>7.7</v>
      </c>
      <c r="Q25" s="199">
        <v>7.42</v>
      </c>
    </row>
    <row r="26" spans="1:17">
      <c r="A26" s="16" t="s">
        <v>1930</v>
      </c>
      <c r="B26" s="5" t="s">
        <v>1931</v>
      </c>
      <c r="C26" s="8" t="s">
        <v>1932</v>
      </c>
      <c r="D26" s="8" t="s">
        <v>1933</v>
      </c>
      <c r="E26" s="7">
        <v>0.80571355007129164</v>
      </c>
      <c r="F26" s="202">
        <v>0.82</v>
      </c>
      <c r="G26" s="106">
        <v>0.8</v>
      </c>
      <c r="H26" s="174">
        <v>0.89</v>
      </c>
      <c r="I26" s="182">
        <v>0.78</v>
      </c>
      <c r="J26" s="182">
        <v>0.71</v>
      </c>
      <c r="K26" s="196">
        <v>0.69</v>
      </c>
      <c r="L26" s="196">
        <v>0.86</v>
      </c>
      <c r="M26" s="199">
        <v>0.85</v>
      </c>
      <c r="N26" s="199">
        <v>0.89</v>
      </c>
      <c r="O26" s="199">
        <v>0.79</v>
      </c>
      <c r="P26" s="199">
        <v>0.75</v>
      </c>
      <c r="Q26" s="199">
        <v>0.73</v>
      </c>
    </row>
    <row r="27" spans="1:17">
      <c r="A27" s="16" t="s">
        <v>1934</v>
      </c>
      <c r="B27" s="5" t="s">
        <v>1935</v>
      </c>
      <c r="C27" s="8" t="s">
        <v>1936</v>
      </c>
      <c r="D27" s="8" t="s">
        <v>1937</v>
      </c>
      <c r="E27" s="7">
        <v>1.6920094658812532</v>
      </c>
      <c r="F27" s="202">
        <v>1.6</v>
      </c>
      <c r="G27" s="226">
        <v>1.6</v>
      </c>
      <c r="H27" s="174">
        <v>1.55</v>
      </c>
      <c r="I27" s="182">
        <v>1.58</v>
      </c>
      <c r="J27" s="182">
        <v>1.57</v>
      </c>
      <c r="K27" s="196">
        <v>1.77</v>
      </c>
      <c r="L27" s="196">
        <v>1.87</v>
      </c>
      <c r="M27" s="199">
        <v>1.96</v>
      </c>
      <c r="N27" s="199">
        <v>2.0699999999999998</v>
      </c>
      <c r="O27" s="199">
        <v>2.16</v>
      </c>
      <c r="P27" s="199">
        <v>2.06</v>
      </c>
      <c r="Q27" s="199">
        <v>1.95</v>
      </c>
    </row>
    <row r="28" spans="1:17">
      <c r="A28" s="5" t="s">
        <v>1938</v>
      </c>
      <c r="B28" s="5" t="s">
        <v>1939</v>
      </c>
      <c r="C28" s="8" t="s">
        <v>1940</v>
      </c>
      <c r="D28" s="8" t="s">
        <v>1941</v>
      </c>
      <c r="E28" s="231">
        <v>391090.99119047617</v>
      </c>
      <c r="F28" s="231">
        <v>379940</v>
      </c>
      <c r="G28" s="298">
        <v>376546</v>
      </c>
      <c r="H28" s="294">
        <v>365273</v>
      </c>
      <c r="I28" s="299">
        <v>361782</v>
      </c>
      <c r="J28" s="299">
        <v>373709</v>
      </c>
      <c r="K28" s="292">
        <v>380052</v>
      </c>
      <c r="L28" s="292">
        <v>411575</v>
      </c>
      <c r="M28" s="292">
        <v>439975</v>
      </c>
      <c r="N28" s="292">
        <v>480097</v>
      </c>
      <c r="O28" s="292">
        <v>507405</v>
      </c>
      <c r="P28" s="292">
        <v>497490</v>
      </c>
      <c r="Q28" s="300" t="s">
        <v>1942</v>
      </c>
    </row>
    <row r="29" spans="1:17">
      <c r="A29" s="16" t="s">
        <v>1943</v>
      </c>
      <c r="B29" s="5" t="s">
        <v>1944</v>
      </c>
      <c r="C29" s="8" t="s">
        <v>1945</v>
      </c>
      <c r="D29" s="8" t="s">
        <v>1946</v>
      </c>
      <c r="E29" s="269">
        <f>132273136.892904/1000000</f>
        <v>132.27313689290401</v>
      </c>
      <c r="F29" s="202">
        <v>127.3</v>
      </c>
      <c r="G29" s="137">
        <v>124.2</v>
      </c>
      <c r="H29" s="174">
        <v>121.3</v>
      </c>
      <c r="I29" s="182">
        <v>117.6</v>
      </c>
      <c r="J29" s="182">
        <v>118.5</v>
      </c>
      <c r="K29" s="193">
        <v>115</v>
      </c>
      <c r="L29" s="196">
        <v>121.4</v>
      </c>
      <c r="M29" s="196">
        <v>126.3</v>
      </c>
      <c r="N29" s="196">
        <v>129.69999999999999</v>
      </c>
      <c r="O29" s="196">
        <v>129.1</v>
      </c>
      <c r="P29" s="196">
        <v>123.6</v>
      </c>
      <c r="Q29" s="197" t="s">
        <v>1947</v>
      </c>
    </row>
    <row r="30" spans="1:17">
      <c r="K30"/>
      <c r="L30"/>
      <c r="M30"/>
      <c r="N30"/>
    </row>
    <row r="31" spans="1:17">
      <c r="K31"/>
      <c r="L31"/>
      <c r="M31"/>
      <c r="N31"/>
    </row>
    <row r="32" spans="1:17">
      <c r="A32" s="140" t="s">
        <v>1948</v>
      </c>
      <c r="B32" s="239"/>
      <c r="K32"/>
      <c r="L32"/>
      <c r="M32"/>
      <c r="N32"/>
    </row>
    <row r="33" spans="1:14">
      <c r="A33" s="254" t="s">
        <v>1949</v>
      </c>
      <c r="B33" s="140"/>
      <c r="K33"/>
      <c r="L33"/>
      <c r="M33"/>
      <c r="N33"/>
    </row>
    <row r="34" spans="1:14">
      <c r="A34" s="257" t="s">
        <v>1950</v>
      </c>
      <c r="B34" s="239"/>
      <c r="K34"/>
      <c r="L34"/>
      <c r="M34"/>
      <c r="N34"/>
    </row>
    <row r="35" spans="1:14">
      <c r="A35" s="237" t="s">
        <v>1951</v>
      </c>
      <c r="B35" s="239"/>
      <c r="K35"/>
      <c r="L35"/>
      <c r="M35"/>
      <c r="N35"/>
    </row>
    <row r="36" spans="1:14">
      <c r="A36" s="140" t="s">
        <v>1952</v>
      </c>
      <c r="B36" s="256"/>
      <c r="K36"/>
      <c r="L36"/>
      <c r="M36"/>
      <c r="N36"/>
    </row>
    <row r="37" spans="1:14">
      <c r="A37" s="140" t="s">
        <v>1953</v>
      </c>
      <c r="B37" s="241"/>
      <c r="K37"/>
      <c r="L37"/>
      <c r="M37"/>
      <c r="N37"/>
    </row>
    <row r="38" spans="1:14">
      <c r="K38"/>
      <c r="L38"/>
      <c r="M38"/>
      <c r="N38"/>
    </row>
    <row r="39" spans="1:14">
      <c r="K39"/>
      <c r="L39"/>
      <c r="M39"/>
      <c r="N39"/>
    </row>
    <row r="40" spans="1:14">
      <c r="K40"/>
      <c r="L40"/>
      <c r="M40"/>
      <c r="N40"/>
    </row>
    <row r="41" spans="1:14">
      <c r="K41"/>
      <c r="L41"/>
      <c r="M41"/>
      <c r="N41"/>
    </row>
    <row r="42" spans="1:14">
      <c r="K42"/>
      <c r="L42"/>
      <c r="M42"/>
      <c r="N42"/>
    </row>
    <row r="43" spans="1:14">
      <c r="K43"/>
      <c r="L43"/>
      <c r="M43"/>
      <c r="N43"/>
    </row>
    <row r="44" spans="1:14">
      <c r="K44"/>
      <c r="L44"/>
      <c r="M44"/>
      <c r="N44"/>
    </row>
    <row r="45" spans="1:14">
      <c r="K45"/>
      <c r="L45"/>
      <c r="M45"/>
      <c r="N45"/>
    </row>
    <row r="46" spans="1:14">
      <c r="K46"/>
      <c r="L46"/>
      <c r="M46"/>
      <c r="N46"/>
    </row>
    <row r="47" spans="1:14">
      <c r="K47"/>
      <c r="L47"/>
      <c r="M47"/>
      <c r="N47"/>
    </row>
    <row r="48" spans="1:14">
      <c r="K48"/>
      <c r="L48"/>
      <c r="M48"/>
      <c r="N48"/>
    </row>
    <row r="49" spans="11:14">
      <c r="K49"/>
      <c r="L49"/>
      <c r="M49"/>
      <c r="N49"/>
    </row>
    <row r="50" spans="11:14">
      <c r="K50"/>
      <c r="L50"/>
      <c r="M50"/>
      <c r="N50"/>
    </row>
    <row r="51" spans="11:14">
      <c r="K51"/>
      <c r="L51"/>
      <c r="M51"/>
      <c r="N51"/>
    </row>
    <row r="52" spans="11:14">
      <c r="K52"/>
      <c r="L52"/>
      <c r="M52"/>
      <c r="N52"/>
    </row>
    <row r="53" spans="11:14">
      <c r="K53"/>
      <c r="L53"/>
      <c r="M53"/>
      <c r="N53"/>
    </row>
    <row r="54" spans="11:14">
      <c r="K54"/>
      <c r="L54"/>
      <c r="M54"/>
      <c r="N54"/>
    </row>
    <row r="55" spans="11:14">
      <c r="K55"/>
      <c r="L55"/>
      <c r="M55"/>
      <c r="N55"/>
    </row>
    <row r="56" spans="11:14">
      <c r="K56"/>
      <c r="L56"/>
      <c r="M56"/>
      <c r="N56"/>
    </row>
    <row r="57" spans="11:14">
      <c r="K57"/>
      <c r="L57"/>
      <c r="M57"/>
      <c r="N57"/>
    </row>
    <row r="58" spans="11:14">
      <c r="K58"/>
      <c r="L58"/>
      <c r="M58"/>
      <c r="N58"/>
    </row>
    <row r="59" spans="11:14">
      <c r="K59"/>
      <c r="L59"/>
      <c r="M59"/>
      <c r="N59"/>
    </row>
    <row r="60" spans="11:14">
      <c r="K60"/>
      <c r="L60"/>
      <c r="M60"/>
      <c r="N60"/>
    </row>
    <row r="61" spans="11:14">
      <c r="K61"/>
      <c r="L61"/>
      <c r="M61"/>
      <c r="N61"/>
    </row>
    <row r="62" spans="11:14">
      <c r="K62"/>
      <c r="L62"/>
      <c r="M62"/>
      <c r="N62"/>
    </row>
    <row r="63" spans="11:14">
      <c r="K63"/>
      <c r="L63"/>
      <c r="M63"/>
      <c r="N63"/>
    </row>
    <row r="64" spans="11:14">
      <c r="K64"/>
      <c r="L64"/>
      <c r="M64"/>
      <c r="N64"/>
    </row>
    <row r="65" spans="11:14">
      <c r="K65"/>
      <c r="L65"/>
      <c r="M65"/>
      <c r="N65"/>
    </row>
    <row r="66" spans="11:14">
      <c r="K66"/>
      <c r="L66"/>
      <c r="M66"/>
      <c r="N66"/>
    </row>
    <row r="67" spans="11:14">
      <c r="K67"/>
      <c r="L67"/>
      <c r="M67"/>
      <c r="N67"/>
    </row>
    <row r="68" spans="11:14">
      <c r="K68"/>
      <c r="L68"/>
      <c r="M68"/>
      <c r="N68"/>
    </row>
    <row r="69" spans="11:14">
      <c r="K69"/>
      <c r="L69"/>
      <c r="M69"/>
      <c r="N69"/>
    </row>
    <row r="70" spans="11:14">
      <c r="K70"/>
      <c r="L70"/>
      <c r="M70"/>
      <c r="N70"/>
    </row>
    <row r="71" spans="11:14">
      <c r="K71"/>
      <c r="L71"/>
      <c r="M71"/>
      <c r="N71"/>
    </row>
    <row r="72" spans="11:14">
      <c r="K72"/>
      <c r="L72"/>
      <c r="M72"/>
      <c r="N72"/>
    </row>
    <row r="73" spans="11:14">
      <c r="K73"/>
      <c r="L73"/>
      <c r="M73"/>
      <c r="N73"/>
    </row>
    <row r="74" spans="11:14">
      <c r="K74"/>
      <c r="L74"/>
      <c r="M74"/>
      <c r="N74"/>
    </row>
    <row r="75" spans="11:14">
      <c r="K75"/>
      <c r="L75"/>
      <c r="M75"/>
      <c r="N75"/>
    </row>
    <row r="76" spans="11:14">
      <c r="K76"/>
      <c r="L76"/>
      <c r="M76"/>
      <c r="N76"/>
    </row>
    <row r="77" spans="11:14">
      <c r="K77"/>
      <c r="L77"/>
      <c r="M77"/>
      <c r="N77"/>
    </row>
    <row r="78" spans="11:14">
      <c r="K78"/>
      <c r="L78"/>
      <c r="M78"/>
      <c r="N78"/>
    </row>
    <row r="79" spans="11:14">
      <c r="K79"/>
      <c r="L79"/>
      <c r="M79"/>
      <c r="N79"/>
    </row>
    <row r="80" spans="11:14">
      <c r="K80"/>
      <c r="L80"/>
      <c r="M80"/>
      <c r="N80"/>
    </row>
    <row r="81" spans="11:14">
      <c r="K81"/>
      <c r="L81"/>
      <c r="M81"/>
      <c r="N81"/>
    </row>
    <row r="82" spans="11:14">
      <c r="K82"/>
      <c r="L82"/>
      <c r="M82"/>
      <c r="N82"/>
    </row>
    <row r="83" spans="11:14">
      <c r="K83"/>
      <c r="L83"/>
      <c r="M83"/>
      <c r="N83"/>
    </row>
    <row r="84" spans="11:14">
      <c r="K84"/>
      <c r="L84"/>
      <c r="M84"/>
      <c r="N84"/>
    </row>
    <row r="85" spans="11:14">
      <c r="K85"/>
      <c r="L85"/>
      <c r="M85"/>
      <c r="N85"/>
    </row>
    <row r="86" spans="11:14">
      <c r="K86"/>
      <c r="L86"/>
      <c r="M86"/>
      <c r="N86"/>
    </row>
    <row r="87" spans="11:14">
      <c r="K87"/>
      <c r="L87"/>
      <c r="M87"/>
      <c r="N87"/>
    </row>
    <row r="88" spans="11:14">
      <c r="K88"/>
      <c r="L88"/>
      <c r="M88"/>
      <c r="N88"/>
    </row>
    <row r="89" spans="11:14">
      <c r="K89"/>
      <c r="L89"/>
      <c r="M89"/>
      <c r="N89"/>
    </row>
    <row r="90" spans="11:14">
      <c r="K90"/>
      <c r="L90"/>
      <c r="M90"/>
      <c r="N90"/>
    </row>
    <row r="91" spans="11:14">
      <c r="K91"/>
      <c r="L91"/>
      <c r="M91"/>
      <c r="N91"/>
    </row>
    <row r="92" spans="11:14">
      <c r="K92"/>
      <c r="L92"/>
      <c r="M92"/>
      <c r="N92"/>
    </row>
    <row r="93" spans="11:14">
      <c r="K93"/>
      <c r="L93"/>
      <c r="M93"/>
      <c r="N93"/>
    </row>
    <row r="94" spans="11:14">
      <c r="K94"/>
      <c r="L94"/>
      <c r="M94"/>
      <c r="N94"/>
    </row>
    <row r="95" spans="11:14">
      <c r="K95"/>
      <c r="L95"/>
      <c r="M95"/>
      <c r="N95"/>
    </row>
    <row r="96" spans="11:14">
      <c r="K96"/>
      <c r="L96"/>
      <c r="M96"/>
      <c r="N96"/>
    </row>
    <row r="97" spans="11:14">
      <c r="K97"/>
      <c r="L97"/>
      <c r="M97"/>
      <c r="N97"/>
    </row>
    <row r="98" spans="11:14">
      <c r="K98"/>
      <c r="L98"/>
      <c r="M98"/>
      <c r="N98"/>
    </row>
    <row r="99" spans="11:14">
      <c r="K99"/>
      <c r="L99"/>
      <c r="M99"/>
      <c r="N99"/>
    </row>
    <row r="100" spans="11:14">
      <c r="K100"/>
      <c r="L100"/>
      <c r="M100"/>
      <c r="N100"/>
    </row>
    <row r="101" spans="11:14">
      <c r="K101"/>
      <c r="L101"/>
      <c r="M101"/>
      <c r="N101"/>
    </row>
    <row r="102" spans="11:14">
      <c r="K102"/>
      <c r="L102"/>
      <c r="M102"/>
      <c r="N102"/>
    </row>
    <row r="103" spans="11:14">
      <c r="K103"/>
      <c r="L103"/>
      <c r="M103"/>
      <c r="N103"/>
    </row>
    <row r="104" spans="11:14">
      <c r="K104"/>
      <c r="L104"/>
      <c r="M104"/>
      <c r="N104"/>
    </row>
    <row r="105" spans="11:14">
      <c r="K105"/>
      <c r="L105"/>
      <c r="M105"/>
      <c r="N105"/>
    </row>
    <row r="106" spans="11:14">
      <c r="K106"/>
      <c r="L106"/>
      <c r="M106"/>
      <c r="N106"/>
    </row>
  </sheetData>
  <phoneticPr fontId="14" type="noConversion"/>
  <conditionalFormatting sqref="I6:I11 J20 I14:I28">
    <cfRule type="cellIs" dxfId="1368" priority="148" operator="equal">
      <formula>"-"</formula>
    </cfRule>
  </conditionalFormatting>
  <conditionalFormatting sqref="I29">
    <cfRule type="cellIs" dxfId="1367" priority="146" operator="equal">
      <formula>"-"</formula>
    </cfRule>
  </conditionalFormatting>
  <conditionalFormatting sqref="J29">
    <cfRule type="cellIs" dxfId="1366" priority="145" operator="equal">
      <formula>"-"</formula>
    </cfRule>
  </conditionalFormatting>
  <conditionalFormatting sqref="H6:H15 H23:H29 H18:H20">
    <cfRule type="cellIs" dxfId="1365" priority="142" stopIfTrue="1" operator="equal">
      <formula>"-"</formula>
    </cfRule>
    <cfRule type="containsText" dxfId="1364" priority="143" stopIfTrue="1" operator="containsText" text="leer">
      <formula>NOT(ISERROR(SEARCH("leer",H6)))</formula>
    </cfRule>
  </conditionalFormatting>
  <conditionalFormatting sqref="H23:H29">
    <cfRule type="cellIs" dxfId="1363" priority="122" stopIfTrue="1" operator="equal">
      <formula>"-"</formula>
    </cfRule>
    <cfRule type="containsText" dxfId="1362" priority="123" stopIfTrue="1" operator="containsText" text="leer">
      <formula>NOT(ISERROR(SEARCH("leer",H23)))</formula>
    </cfRule>
  </conditionalFormatting>
  <conditionalFormatting sqref="H23:H29">
    <cfRule type="cellIs" dxfId="1361" priority="120" stopIfTrue="1" operator="equal">
      <formula>"-"</formula>
    </cfRule>
    <cfRule type="containsText" dxfId="1360" priority="121" stopIfTrue="1" operator="containsText" text="leer">
      <formula>NOT(ISERROR(SEARCH("leer",H23)))</formula>
    </cfRule>
  </conditionalFormatting>
  <conditionalFormatting sqref="G6:G15 G23:G29 G18:G20">
    <cfRule type="cellIs" dxfId="1359" priority="118" stopIfTrue="1" operator="equal">
      <formula>"-"</formula>
    </cfRule>
    <cfRule type="containsText" dxfId="1358" priority="119" stopIfTrue="1" operator="containsText" text="leer">
      <formula>NOT(ISERROR(SEARCH("leer",G6)))</formula>
    </cfRule>
  </conditionalFormatting>
  <conditionalFormatting sqref="G23:G29">
    <cfRule type="cellIs" dxfId="1357" priority="116" stopIfTrue="1" operator="equal">
      <formula>"-"</formula>
    </cfRule>
    <cfRule type="containsText" dxfId="1356" priority="117" stopIfTrue="1" operator="containsText" text="leer">
      <formula>NOT(ISERROR(SEARCH("leer",G23)))</formula>
    </cfRule>
  </conditionalFormatting>
  <conditionalFormatting sqref="G23:G29">
    <cfRule type="cellIs" dxfId="1355" priority="114" stopIfTrue="1" operator="equal">
      <formula>"-"</formula>
    </cfRule>
    <cfRule type="containsText" dxfId="1354" priority="115" stopIfTrue="1" operator="containsText" text="leer">
      <formula>NOT(ISERROR(SEARCH("leer",G23)))</formula>
    </cfRule>
  </conditionalFormatting>
  <conditionalFormatting sqref="G6:G15">
    <cfRule type="cellIs" dxfId="1353" priority="112" stopIfTrue="1" operator="equal">
      <formula>"-"</formula>
    </cfRule>
    <cfRule type="containsText" dxfId="1352" priority="113" stopIfTrue="1" operator="containsText" text="leer">
      <formula>NOT(ISERROR(SEARCH("leer",G6)))</formula>
    </cfRule>
  </conditionalFormatting>
  <conditionalFormatting sqref="G6:G15">
    <cfRule type="cellIs" dxfId="1351" priority="110" stopIfTrue="1" operator="equal">
      <formula>"-"</formula>
    </cfRule>
    <cfRule type="containsText" dxfId="1350" priority="111" stopIfTrue="1" operator="containsText" text="leer">
      <formula>NOT(ISERROR(SEARCH("leer",G6)))</formula>
    </cfRule>
  </conditionalFormatting>
  <conditionalFormatting sqref="G6:G15">
    <cfRule type="cellIs" dxfId="1349" priority="108" stopIfTrue="1" operator="equal">
      <formula>"-"</formula>
    </cfRule>
    <cfRule type="containsText" dxfId="1348" priority="109" stopIfTrue="1" operator="containsText" text="leer">
      <formula>NOT(ISERROR(SEARCH("leer",G6)))</formula>
    </cfRule>
  </conditionalFormatting>
  <conditionalFormatting sqref="G6:G15">
    <cfRule type="cellIs" dxfId="1347" priority="106" stopIfTrue="1" operator="equal">
      <formula>"-"</formula>
    </cfRule>
    <cfRule type="containsText" dxfId="1346" priority="107" stopIfTrue="1" operator="containsText" text="leer">
      <formula>NOT(ISERROR(SEARCH("leer",G6)))</formula>
    </cfRule>
  </conditionalFormatting>
  <conditionalFormatting sqref="G6:G15">
    <cfRule type="cellIs" dxfId="1345" priority="104" stopIfTrue="1" operator="equal">
      <formula>"-"</formula>
    </cfRule>
    <cfRule type="containsText" dxfId="1344" priority="105" stopIfTrue="1" operator="containsText" text="leer">
      <formula>NOT(ISERROR(SEARCH("leer",G6)))</formula>
    </cfRule>
  </conditionalFormatting>
  <conditionalFormatting sqref="G18:G20">
    <cfRule type="cellIs" dxfId="1343" priority="102" stopIfTrue="1" operator="equal">
      <formula>"-"</formula>
    </cfRule>
    <cfRule type="containsText" dxfId="1342" priority="103" stopIfTrue="1" operator="containsText" text="leer">
      <formula>NOT(ISERROR(SEARCH("leer",G18)))</formula>
    </cfRule>
  </conditionalFormatting>
  <conditionalFormatting sqref="G18:G20">
    <cfRule type="cellIs" dxfId="1341" priority="100" stopIfTrue="1" operator="equal">
      <formula>"-"</formula>
    </cfRule>
    <cfRule type="containsText" dxfId="1340" priority="101" stopIfTrue="1" operator="containsText" text="leer">
      <formula>NOT(ISERROR(SEARCH("leer",G18)))</formula>
    </cfRule>
  </conditionalFormatting>
  <conditionalFormatting sqref="G18:G20">
    <cfRule type="cellIs" dxfId="1339" priority="98" stopIfTrue="1" operator="equal">
      <formula>"-"</formula>
    </cfRule>
    <cfRule type="containsText" dxfId="1338" priority="99" stopIfTrue="1" operator="containsText" text="leer">
      <formula>NOT(ISERROR(SEARCH("leer",G18)))</formula>
    </cfRule>
  </conditionalFormatting>
  <conditionalFormatting sqref="G18:G20">
    <cfRule type="cellIs" dxfId="1337" priority="96" stopIfTrue="1" operator="equal">
      <formula>"-"</formula>
    </cfRule>
    <cfRule type="containsText" dxfId="1336" priority="97" stopIfTrue="1" operator="containsText" text="leer">
      <formula>NOT(ISERROR(SEARCH("leer",G18)))</formula>
    </cfRule>
  </conditionalFormatting>
  <conditionalFormatting sqref="G18:G20">
    <cfRule type="cellIs" dxfId="1335" priority="94" stopIfTrue="1" operator="equal">
      <formula>"-"</formula>
    </cfRule>
    <cfRule type="containsText" dxfId="1334" priority="95" stopIfTrue="1" operator="containsText" text="leer">
      <formula>NOT(ISERROR(SEARCH("leer",G18)))</formula>
    </cfRule>
  </conditionalFormatting>
  <conditionalFormatting sqref="G23:G29">
    <cfRule type="cellIs" dxfId="1333" priority="92" stopIfTrue="1" operator="equal">
      <formula>"-"</formula>
    </cfRule>
    <cfRule type="containsText" dxfId="1332" priority="93" stopIfTrue="1" operator="containsText" text="leer">
      <formula>NOT(ISERROR(SEARCH("leer",G23)))</formula>
    </cfRule>
  </conditionalFormatting>
  <conditionalFormatting sqref="G23:G29">
    <cfRule type="cellIs" dxfId="1331" priority="90" stopIfTrue="1" operator="equal">
      <formula>"-"</formula>
    </cfRule>
    <cfRule type="containsText" dxfId="1330" priority="91" stopIfTrue="1" operator="containsText" text="leer">
      <formula>NOT(ISERROR(SEARCH("leer",G23)))</formula>
    </cfRule>
  </conditionalFormatting>
  <conditionalFormatting sqref="G23:G29">
    <cfRule type="cellIs" dxfId="1329" priority="88" stopIfTrue="1" operator="equal">
      <formula>"-"</formula>
    </cfRule>
    <cfRule type="containsText" dxfId="1328" priority="89" stopIfTrue="1" operator="containsText" text="leer">
      <formula>NOT(ISERROR(SEARCH("leer",G23)))</formula>
    </cfRule>
  </conditionalFormatting>
  <conditionalFormatting sqref="G23:G29">
    <cfRule type="cellIs" dxfId="1327" priority="86" stopIfTrue="1" operator="equal">
      <formula>"-"</formula>
    </cfRule>
    <cfRule type="containsText" dxfId="1326" priority="87" stopIfTrue="1" operator="containsText" text="leer">
      <formula>NOT(ISERROR(SEARCH("leer",G23)))</formula>
    </cfRule>
  </conditionalFormatting>
  <conditionalFormatting sqref="G23:G29">
    <cfRule type="cellIs" dxfId="1325" priority="84" stopIfTrue="1" operator="equal">
      <formula>"-"</formula>
    </cfRule>
    <cfRule type="containsText" dxfId="1324" priority="85" stopIfTrue="1" operator="containsText" text="leer">
      <formula>NOT(ISERROR(SEARCH("leer",G23)))</formula>
    </cfRule>
  </conditionalFormatting>
  <conditionalFormatting sqref="G14">
    <cfRule type="cellIs" dxfId="1323" priority="82" stopIfTrue="1" operator="equal">
      <formula>"-"</formula>
    </cfRule>
    <cfRule type="containsText" dxfId="1322" priority="83" stopIfTrue="1" operator="containsText" text="leer">
      <formula>NOT(ISERROR(SEARCH("leer",G14)))</formula>
    </cfRule>
  </conditionalFormatting>
  <conditionalFormatting sqref="G28">
    <cfRule type="cellIs" dxfId="1321" priority="80" stopIfTrue="1" operator="equal">
      <formula>"-"</formula>
    </cfRule>
    <cfRule type="containsText" dxfId="1320" priority="81" stopIfTrue="1" operator="containsText" text="leer">
      <formula>NOT(ISERROR(SEARCH("leer",G28)))</formula>
    </cfRule>
  </conditionalFormatting>
  <conditionalFormatting sqref="G28">
    <cfRule type="cellIs" dxfId="1319" priority="78" stopIfTrue="1" operator="equal">
      <formula>"-"</formula>
    </cfRule>
    <cfRule type="containsText" dxfId="1318" priority="79" stopIfTrue="1" operator="containsText" text="leer">
      <formula>NOT(ISERROR(SEARCH("leer",G28)))</formula>
    </cfRule>
  </conditionalFormatting>
  <conditionalFormatting sqref="G28">
    <cfRule type="cellIs" dxfId="1317" priority="76" stopIfTrue="1" operator="equal">
      <formula>"-"</formula>
    </cfRule>
    <cfRule type="containsText" dxfId="1316" priority="77" stopIfTrue="1" operator="containsText" text="leer">
      <formula>NOT(ISERROR(SEARCH("leer",G28)))</formula>
    </cfRule>
  </conditionalFormatting>
  <conditionalFormatting sqref="F6:F15">
    <cfRule type="cellIs" dxfId="1315" priority="74" stopIfTrue="1" operator="equal">
      <formula>"-"</formula>
    </cfRule>
    <cfRule type="containsText" dxfId="1314" priority="75" stopIfTrue="1" operator="containsText" text="leer">
      <formula>NOT(ISERROR(SEARCH("leer",F6)))</formula>
    </cfRule>
  </conditionalFormatting>
  <conditionalFormatting sqref="F6:F15">
    <cfRule type="cellIs" dxfId="1313" priority="73" stopIfTrue="1" operator="equal">
      <formula>"-"</formula>
    </cfRule>
  </conditionalFormatting>
  <conditionalFormatting sqref="F6:F15">
    <cfRule type="cellIs" dxfId="1312" priority="71" stopIfTrue="1" operator="equal">
      <formula>"-"</formula>
    </cfRule>
    <cfRule type="containsText" dxfId="1311" priority="72" stopIfTrue="1" operator="containsText" text="leer">
      <formula>NOT(ISERROR(SEARCH("leer",F6)))</formula>
    </cfRule>
  </conditionalFormatting>
  <conditionalFormatting sqref="F6:F15">
    <cfRule type="cellIs" dxfId="1310" priority="70" stopIfTrue="1" operator="equal">
      <formula>"-"</formula>
    </cfRule>
  </conditionalFormatting>
  <conditionalFormatting sqref="F18:F20">
    <cfRule type="cellIs" dxfId="1309" priority="68" stopIfTrue="1" operator="equal">
      <formula>"-"</formula>
    </cfRule>
    <cfRule type="containsText" dxfId="1308" priority="69" stopIfTrue="1" operator="containsText" text="leer">
      <formula>NOT(ISERROR(SEARCH("leer",F18)))</formula>
    </cfRule>
  </conditionalFormatting>
  <conditionalFormatting sqref="F18:F20">
    <cfRule type="cellIs" dxfId="1307" priority="67" stopIfTrue="1" operator="equal">
      <formula>"-"</formula>
    </cfRule>
  </conditionalFormatting>
  <conditionalFormatting sqref="F18:F20">
    <cfRule type="cellIs" dxfId="1306" priority="65" stopIfTrue="1" operator="equal">
      <formula>"-"</formula>
    </cfRule>
    <cfRule type="containsText" dxfId="1305" priority="66" stopIfTrue="1" operator="containsText" text="leer">
      <formula>NOT(ISERROR(SEARCH("leer",F18)))</formula>
    </cfRule>
  </conditionalFormatting>
  <conditionalFormatting sqref="F18:F20">
    <cfRule type="cellIs" dxfId="1304" priority="64" stopIfTrue="1" operator="equal">
      <formula>"-"</formula>
    </cfRule>
  </conditionalFormatting>
  <conditionalFormatting sqref="F23:F29">
    <cfRule type="cellIs" dxfId="1303" priority="62" stopIfTrue="1" operator="equal">
      <formula>"-"</formula>
    </cfRule>
    <cfRule type="containsText" dxfId="1302" priority="63" stopIfTrue="1" operator="containsText" text="leer">
      <formula>NOT(ISERROR(SEARCH("leer",F23)))</formula>
    </cfRule>
  </conditionalFormatting>
  <conditionalFormatting sqref="F23:F29">
    <cfRule type="cellIs" dxfId="1301" priority="61" stopIfTrue="1" operator="equal">
      <formula>"-"</formula>
    </cfRule>
  </conditionalFormatting>
  <conditionalFormatting sqref="F23:F29">
    <cfRule type="cellIs" dxfId="1300" priority="59" stopIfTrue="1" operator="equal">
      <formula>"-"</formula>
    </cfRule>
    <cfRule type="containsText" dxfId="1299" priority="60" stopIfTrue="1" operator="containsText" text="leer">
      <formula>NOT(ISERROR(SEARCH("leer",F23)))</formula>
    </cfRule>
  </conditionalFormatting>
  <conditionalFormatting sqref="F23:F29">
    <cfRule type="cellIs" dxfId="1298" priority="58" stopIfTrue="1" operator="equal">
      <formula>"-"</formula>
    </cfRule>
  </conditionalFormatting>
  <conditionalFormatting sqref="F6:F15 F23:F29 F18:F20">
    <cfRule type="cellIs" dxfId="1297" priority="57" operator="equal">
      <formula>"-"</formula>
    </cfRule>
  </conditionalFormatting>
  <conditionalFormatting sqref="F6:F15 F23:F29 F18:F20">
    <cfRule type="cellIs" dxfId="1296" priority="55" stopIfTrue="1" operator="equal">
      <formula>"-"</formula>
    </cfRule>
    <cfRule type="containsText" dxfId="1295" priority="56" stopIfTrue="1" operator="containsText" text="leer">
      <formula>NOT(ISERROR(SEARCH("leer",F6)))</formula>
    </cfRule>
  </conditionalFormatting>
  <conditionalFormatting sqref="E12">
    <cfRule type="cellIs" dxfId="1294" priority="53" stopIfTrue="1" operator="equal">
      <formula>"-"</formula>
    </cfRule>
    <cfRule type="containsText" dxfId="1293" priority="54" stopIfTrue="1" operator="containsText" text="leer">
      <formula>NOT(ISERROR(SEARCH("leer",E12)))</formula>
    </cfRule>
  </conditionalFormatting>
  <conditionalFormatting sqref="E12">
    <cfRule type="cellIs" dxfId="1292" priority="52" stopIfTrue="1" operator="equal">
      <formula>"-"</formula>
    </cfRule>
  </conditionalFormatting>
  <conditionalFormatting sqref="E12">
    <cfRule type="cellIs" dxfId="1291" priority="50" stopIfTrue="1" operator="equal">
      <formula>"-"</formula>
    </cfRule>
    <cfRule type="containsText" dxfId="1290" priority="51" stopIfTrue="1" operator="containsText" text="leer">
      <formula>NOT(ISERROR(SEARCH("leer",E12)))</formula>
    </cfRule>
  </conditionalFormatting>
  <conditionalFormatting sqref="E12">
    <cfRule type="cellIs" dxfId="1289" priority="49" stopIfTrue="1" operator="equal">
      <formula>"-"</formula>
    </cfRule>
  </conditionalFormatting>
  <conditionalFormatting sqref="E12">
    <cfRule type="cellIs" dxfId="1288" priority="48" operator="equal">
      <formula>"-"</formula>
    </cfRule>
  </conditionalFormatting>
  <conditionalFormatting sqref="E12">
    <cfRule type="cellIs" dxfId="1287" priority="46" stopIfTrue="1" operator="equal">
      <formula>"-"</formula>
    </cfRule>
    <cfRule type="containsText" dxfId="1286" priority="47" stopIfTrue="1" operator="containsText" text="leer">
      <formula>NOT(ISERROR(SEARCH("leer",E12)))</formula>
    </cfRule>
  </conditionalFormatting>
  <conditionalFormatting sqref="E14">
    <cfRule type="cellIs" dxfId="1285" priority="44" stopIfTrue="1" operator="equal">
      <formula>"-"</formula>
    </cfRule>
    <cfRule type="containsText" dxfId="1284" priority="45" stopIfTrue="1" operator="containsText" text="leer">
      <formula>NOT(ISERROR(SEARCH("leer",E14)))</formula>
    </cfRule>
  </conditionalFormatting>
  <conditionalFormatting sqref="E14">
    <cfRule type="cellIs" dxfId="1283" priority="43" stopIfTrue="1" operator="equal">
      <formula>"-"</formula>
    </cfRule>
  </conditionalFormatting>
  <conditionalFormatting sqref="E14">
    <cfRule type="cellIs" dxfId="1282" priority="41" stopIfTrue="1" operator="equal">
      <formula>"-"</formula>
    </cfRule>
    <cfRule type="containsText" dxfId="1281" priority="42" stopIfTrue="1" operator="containsText" text="leer">
      <formula>NOT(ISERROR(SEARCH("leer",E14)))</formula>
    </cfRule>
  </conditionalFormatting>
  <conditionalFormatting sqref="E14">
    <cfRule type="cellIs" dxfId="1280" priority="40" stopIfTrue="1" operator="equal">
      <formula>"-"</formula>
    </cfRule>
  </conditionalFormatting>
  <conditionalFormatting sqref="E14">
    <cfRule type="cellIs" dxfId="1279" priority="39" operator="equal">
      <formula>"-"</formula>
    </cfRule>
  </conditionalFormatting>
  <conditionalFormatting sqref="E14">
    <cfRule type="cellIs" dxfId="1278" priority="37" stopIfTrue="1" operator="equal">
      <formula>"-"</formula>
    </cfRule>
    <cfRule type="containsText" dxfId="1277" priority="38" stopIfTrue="1" operator="containsText" text="leer">
      <formula>NOT(ISERROR(SEARCH("leer",E14)))</formula>
    </cfRule>
  </conditionalFormatting>
  <conditionalFormatting sqref="E28">
    <cfRule type="cellIs" dxfId="1276" priority="17" stopIfTrue="1" operator="equal">
      <formula>"-"</formula>
    </cfRule>
    <cfRule type="containsText" dxfId="1275" priority="18" stopIfTrue="1" operator="containsText" text="leer">
      <formula>NOT(ISERROR(SEARCH("leer",E28)))</formula>
    </cfRule>
  </conditionalFormatting>
  <conditionalFormatting sqref="E28">
    <cfRule type="cellIs" dxfId="1274" priority="16" stopIfTrue="1" operator="equal">
      <formula>"-"</formula>
    </cfRule>
  </conditionalFormatting>
  <conditionalFormatting sqref="E28">
    <cfRule type="cellIs" dxfId="1273" priority="14" stopIfTrue="1" operator="equal">
      <formula>"-"</formula>
    </cfRule>
    <cfRule type="containsText" dxfId="1272" priority="15" stopIfTrue="1" operator="containsText" text="leer">
      <formula>NOT(ISERROR(SEARCH("leer",E28)))</formula>
    </cfRule>
  </conditionalFormatting>
  <conditionalFormatting sqref="E28">
    <cfRule type="cellIs" dxfId="1271" priority="13" stopIfTrue="1" operator="equal">
      <formula>"-"</formula>
    </cfRule>
  </conditionalFormatting>
  <conditionalFormatting sqref="E28">
    <cfRule type="cellIs" dxfId="1270" priority="12" operator="equal">
      <formula>"-"</formula>
    </cfRule>
  </conditionalFormatting>
  <conditionalFormatting sqref="E28">
    <cfRule type="cellIs" dxfId="1269" priority="10" stopIfTrue="1" operator="equal">
      <formula>"-"</formula>
    </cfRule>
    <cfRule type="containsText" dxfId="1268" priority="11" stopIfTrue="1" operator="containsText" text="leer">
      <formula>NOT(ISERROR(SEARCH("leer",E28)))</formula>
    </cfRule>
  </conditionalFormatting>
  <conditionalFormatting sqref="E18:E20">
    <cfRule type="cellIs" dxfId="1267" priority="26" stopIfTrue="1" operator="equal">
      <formula>"-"</formula>
    </cfRule>
    <cfRule type="containsText" dxfId="1266" priority="27" stopIfTrue="1" operator="containsText" text="leer">
      <formula>NOT(ISERROR(SEARCH("leer",E18)))</formula>
    </cfRule>
  </conditionalFormatting>
  <conditionalFormatting sqref="E18:E20">
    <cfRule type="cellIs" dxfId="1265" priority="25" stopIfTrue="1" operator="equal">
      <formula>"-"</formula>
    </cfRule>
  </conditionalFormatting>
  <conditionalFormatting sqref="E18:E20">
    <cfRule type="cellIs" dxfId="1264" priority="23" stopIfTrue="1" operator="equal">
      <formula>"-"</formula>
    </cfRule>
    <cfRule type="containsText" dxfId="1263" priority="24" stopIfTrue="1" operator="containsText" text="leer">
      <formula>NOT(ISERROR(SEARCH("leer",E18)))</formula>
    </cfRule>
  </conditionalFormatting>
  <conditionalFormatting sqref="E18:E20">
    <cfRule type="cellIs" dxfId="1262" priority="22" stopIfTrue="1" operator="equal">
      <formula>"-"</formula>
    </cfRule>
  </conditionalFormatting>
  <conditionalFormatting sqref="E18:E20">
    <cfRule type="cellIs" dxfId="1261" priority="21" operator="equal">
      <formula>"-"</formula>
    </cfRule>
  </conditionalFormatting>
  <conditionalFormatting sqref="E18:E20">
    <cfRule type="cellIs" dxfId="1260" priority="19" stopIfTrue="1" operator="equal">
      <formula>"-"</formula>
    </cfRule>
    <cfRule type="containsText" dxfId="1259" priority="20" stopIfTrue="1" operator="containsText" text="leer">
      <formula>NOT(ISERROR(SEARCH("leer",E18)))</formula>
    </cfRule>
  </conditionalFormatting>
  <conditionalFormatting sqref="E29">
    <cfRule type="cellIs" dxfId="1258" priority="8" stopIfTrue="1" operator="equal">
      <formula>"-"</formula>
    </cfRule>
    <cfRule type="containsText" dxfId="1257" priority="9" stopIfTrue="1" operator="containsText" text="leer">
      <formula>NOT(ISERROR(SEARCH("leer",E29)))</formula>
    </cfRule>
  </conditionalFormatting>
  <conditionalFormatting sqref="E29">
    <cfRule type="cellIs" dxfId="1256" priority="7" stopIfTrue="1" operator="equal">
      <formula>"-"</formula>
    </cfRule>
  </conditionalFormatting>
  <conditionalFormatting sqref="E29">
    <cfRule type="cellIs" dxfId="1255" priority="5" stopIfTrue="1" operator="equal">
      <formula>"-"</formula>
    </cfRule>
    <cfRule type="containsText" dxfId="1254" priority="6" stopIfTrue="1" operator="containsText" text="leer">
      <formula>NOT(ISERROR(SEARCH("leer",E29)))</formula>
    </cfRule>
  </conditionalFormatting>
  <conditionalFormatting sqref="E29">
    <cfRule type="cellIs" dxfId="1253" priority="4" stopIfTrue="1" operator="equal">
      <formula>"-"</formula>
    </cfRule>
  </conditionalFormatting>
  <conditionalFormatting sqref="E29">
    <cfRule type="cellIs" dxfId="1252" priority="3" operator="equal">
      <formula>"-"</formula>
    </cfRule>
  </conditionalFormatting>
  <conditionalFormatting sqref="E29">
    <cfRule type="cellIs" dxfId="1251" priority="1" stopIfTrue="1" operator="equal">
      <formula>"-"</formula>
    </cfRule>
    <cfRule type="containsText" dxfId="1250" priority="2" stopIfTrue="1" operator="containsText" text="leer">
      <formula>NOT(ISERROR(SEARCH("leer",E29)))</formula>
    </cfRule>
  </conditionalFormatting>
  <hyperlinks>
    <hyperlink ref="A1" location="'Indice'!A1" display="zurück"/>
  </hyperlinks>
  <pageMargins left="0.79000000000000015" right="0.79000000000000015" top="0.98" bottom="0.98" header="0.51" footer="0.51"/>
  <pageSetup paperSize="9" orientation="portrait"/>
  <ignoredErrors>
    <ignoredError sqref="C12:C13" twoDigitTextYear="1"/>
  </ignoredErrors>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53"/>
  <sheetViews>
    <sheetView showRuler="0" workbookViewId="0">
      <selection activeCell="E5" sqref="E5"/>
    </sheetView>
  </sheetViews>
  <sheetFormatPr baseColWidth="10" defaultColWidth="11.42578125" defaultRowHeight="12.75"/>
  <cols>
    <col min="1" max="1" width="34.85546875" customWidth="1"/>
    <col min="2" max="2" width="8" customWidth="1"/>
    <col min="3" max="3" width="9.140625" customWidth="1"/>
    <col min="4" max="4" width="12.28515625" style="8" customWidth="1"/>
    <col min="5" max="6" width="11.42578125" style="8" customWidth="1"/>
    <col min="7" max="9" width="11.42578125" customWidth="1"/>
  </cols>
  <sheetData>
    <row r="1" spans="1:14">
      <c r="A1" s="98" t="s">
        <v>1954</v>
      </c>
      <c r="D1" s="5"/>
      <c r="E1" s="5"/>
      <c r="F1" s="5"/>
    </row>
    <row r="2" spans="1:14">
      <c r="D2" s="5"/>
      <c r="E2" s="5"/>
      <c r="F2" s="5"/>
    </row>
    <row r="3" spans="1:14">
      <c r="A3" s="4" t="s">
        <v>1955</v>
      </c>
      <c r="B3" s="4"/>
      <c r="C3" s="5" t="s">
        <v>1956</v>
      </c>
      <c r="D3" s="5" t="s">
        <v>1957</v>
      </c>
      <c r="E3" s="24">
        <v>2013</v>
      </c>
      <c r="F3" s="24">
        <v>2012</v>
      </c>
      <c r="G3" s="24">
        <v>2011</v>
      </c>
      <c r="H3" s="24">
        <v>2010</v>
      </c>
      <c r="I3" s="24">
        <v>2009</v>
      </c>
      <c r="J3" s="24">
        <v>2008</v>
      </c>
      <c r="K3" s="24">
        <v>2007</v>
      </c>
      <c r="L3" s="24">
        <v>2006</v>
      </c>
      <c r="M3" s="24">
        <v>2005</v>
      </c>
      <c r="N3" s="24">
        <v>2004</v>
      </c>
    </row>
    <row r="4" spans="1:14">
      <c r="A4" s="4"/>
      <c r="B4" s="4"/>
      <c r="C4" s="24"/>
      <c r="G4" s="24"/>
      <c r="H4" s="24"/>
      <c r="I4" s="24"/>
      <c r="J4" s="24"/>
      <c r="K4" s="24"/>
      <c r="L4" s="24"/>
      <c r="M4" s="24"/>
      <c r="N4" s="24"/>
    </row>
    <row r="5" spans="1:14">
      <c r="A5" s="30" t="s">
        <v>1958</v>
      </c>
      <c r="B5" s="5" t="s">
        <v>1959</v>
      </c>
      <c r="C5" s="8"/>
      <c r="E5" s="310">
        <v>77.2</v>
      </c>
      <c r="F5" s="202">
        <v>75.2</v>
      </c>
      <c r="G5" s="71">
        <v>76.400000000000006</v>
      </c>
      <c r="H5" s="71">
        <v>74.900000000000006</v>
      </c>
      <c r="I5" s="88">
        <v>73.599999999999994</v>
      </c>
      <c r="J5" s="27">
        <v>68</v>
      </c>
      <c r="K5" s="27">
        <v>64</v>
      </c>
      <c r="L5" s="8">
        <v>66.7</v>
      </c>
      <c r="M5" s="8">
        <v>65.5</v>
      </c>
      <c r="N5" s="8">
        <v>63.8</v>
      </c>
    </row>
    <row r="6" spans="1:14">
      <c r="A6" s="5"/>
      <c r="B6" s="5"/>
      <c r="C6" s="8"/>
      <c r="E6" s="310"/>
      <c r="G6" s="8"/>
      <c r="H6" s="8"/>
      <c r="I6" s="88"/>
      <c r="J6" s="27"/>
      <c r="K6" s="27"/>
      <c r="L6" s="8"/>
      <c r="M6" s="8"/>
      <c r="N6" s="8"/>
    </row>
    <row r="7" spans="1:14">
      <c r="A7" s="5" t="s">
        <v>1960</v>
      </c>
      <c r="B7" s="5" t="s">
        <v>1961</v>
      </c>
      <c r="C7" s="8">
        <v>1</v>
      </c>
      <c r="E7" s="310">
        <v>75</v>
      </c>
      <c r="F7" s="202">
        <v>75</v>
      </c>
      <c r="G7" s="71">
        <v>75</v>
      </c>
      <c r="H7" s="71">
        <v>74</v>
      </c>
      <c r="I7" s="125">
        <v>75</v>
      </c>
      <c r="J7" s="8">
        <v>66</v>
      </c>
      <c r="K7" s="8">
        <v>67</v>
      </c>
      <c r="L7" s="8">
        <v>67</v>
      </c>
      <c r="M7" s="8">
        <v>67</v>
      </c>
      <c r="N7" s="8">
        <v>65</v>
      </c>
    </row>
    <row r="8" spans="1:14">
      <c r="A8" s="47" t="s">
        <v>1962</v>
      </c>
      <c r="B8" s="5" t="s">
        <v>1963</v>
      </c>
      <c r="C8" s="8">
        <v>1</v>
      </c>
      <c r="E8" s="310">
        <v>77</v>
      </c>
      <c r="F8" s="202">
        <v>76</v>
      </c>
      <c r="G8" s="71">
        <v>75</v>
      </c>
      <c r="H8" s="71">
        <v>74</v>
      </c>
      <c r="I8" s="125">
        <v>75</v>
      </c>
      <c r="J8" s="8">
        <v>66</v>
      </c>
      <c r="K8" s="8">
        <v>64</v>
      </c>
      <c r="L8" s="8">
        <v>64</v>
      </c>
      <c r="M8" s="8">
        <v>64</v>
      </c>
      <c r="N8" s="8">
        <v>62</v>
      </c>
    </row>
    <row r="9" spans="1:14">
      <c r="A9" s="5" t="s">
        <v>1964</v>
      </c>
      <c r="B9" s="5" t="s">
        <v>1965</v>
      </c>
      <c r="C9" s="8">
        <v>1</v>
      </c>
      <c r="E9" s="310">
        <v>73</v>
      </c>
      <c r="F9" s="202">
        <v>73</v>
      </c>
      <c r="G9" s="71">
        <v>73</v>
      </c>
      <c r="H9" s="71">
        <v>71</v>
      </c>
      <c r="I9" s="125">
        <v>74</v>
      </c>
      <c r="J9" s="8">
        <v>65</v>
      </c>
      <c r="K9" s="8">
        <v>65</v>
      </c>
      <c r="L9" s="8">
        <v>62</v>
      </c>
      <c r="M9" s="8">
        <v>62</v>
      </c>
      <c r="N9" s="8">
        <v>61</v>
      </c>
    </row>
    <row r="10" spans="1:14">
      <c r="A10" s="5" t="s">
        <v>1966</v>
      </c>
      <c r="B10" s="5" t="s">
        <v>1967</v>
      </c>
      <c r="C10" s="71" t="s">
        <v>1968</v>
      </c>
      <c r="E10" s="311" t="s">
        <v>1969</v>
      </c>
      <c r="F10" s="311" t="s">
        <v>1970</v>
      </c>
      <c r="G10" s="71">
        <v>73</v>
      </c>
      <c r="H10" s="71">
        <v>73</v>
      </c>
      <c r="I10" s="125">
        <v>73</v>
      </c>
      <c r="J10" s="8">
        <v>67</v>
      </c>
      <c r="K10" s="8">
        <v>66</v>
      </c>
      <c r="L10" s="8">
        <v>65</v>
      </c>
      <c r="M10" s="8">
        <v>68</v>
      </c>
      <c r="N10" s="8">
        <v>69</v>
      </c>
    </row>
    <row r="11" spans="1:14">
      <c r="A11" s="47" t="s">
        <v>1971</v>
      </c>
      <c r="B11" s="79" t="s">
        <v>1972</v>
      </c>
      <c r="C11" s="8" t="s">
        <v>1973</v>
      </c>
      <c r="E11" s="310">
        <v>66</v>
      </c>
      <c r="F11" s="202">
        <v>67</v>
      </c>
      <c r="G11" s="71">
        <v>66</v>
      </c>
      <c r="H11" s="71">
        <v>67</v>
      </c>
      <c r="I11" s="125">
        <v>68</v>
      </c>
      <c r="J11" s="8">
        <v>62</v>
      </c>
      <c r="K11" s="14" t="s">
        <v>1974</v>
      </c>
      <c r="L11" s="14" t="s">
        <v>1975</v>
      </c>
      <c r="M11" s="14" t="s">
        <v>1976</v>
      </c>
      <c r="N11" s="14" t="s">
        <v>1977</v>
      </c>
    </row>
    <row r="12" spans="1:14">
      <c r="A12" s="5" t="s">
        <v>1978</v>
      </c>
      <c r="B12" s="5" t="s">
        <v>1979</v>
      </c>
      <c r="C12" s="8">
        <v>1</v>
      </c>
      <c r="E12" s="310">
        <v>74</v>
      </c>
      <c r="F12" s="202">
        <v>75</v>
      </c>
      <c r="G12" s="71">
        <v>76</v>
      </c>
      <c r="H12" s="71">
        <v>75</v>
      </c>
      <c r="I12" s="125">
        <v>75</v>
      </c>
      <c r="J12" s="8">
        <v>64</v>
      </c>
      <c r="K12" s="8">
        <v>69</v>
      </c>
      <c r="L12" s="8">
        <v>69</v>
      </c>
      <c r="M12" s="8">
        <v>69</v>
      </c>
      <c r="N12" s="8">
        <v>67</v>
      </c>
    </row>
    <row r="13" spans="1:14">
      <c r="A13" s="5" t="s">
        <v>1980</v>
      </c>
      <c r="B13" s="5" t="s">
        <v>1981</v>
      </c>
      <c r="C13" s="8">
        <v>1</v>
      </c>
      <c r="E13" s="310">
        <v>78</v>
      </c>
      <c r="F13" s="202">
        <v>79</v>
      </c>
      <c r="G13" s="71">
        <v>80</v>
      </c>
      <c r="H13" s="71">
        <v>80</v>
      </c>
      <c r="I13" s="125">
        <v>79</v>
      </c>
      <c r="J13" s="8">
        <v>70</v>
      </c>
      <c r="K13" s="8">
        <v>69</v>
      </c>
      <c r="L13" s="8">
        <v>70</v>
      </c>
      <c r="M13" s="8">
        <v>69</v>
      </c>
      <c r="N13" s="8">
        <v>68</v>
      </c>
    </row>
    <row r="14" spans="1:14">
      <c r="A14" s="5" t="s">
        <v>1982</v>
      </c>
      <c r="B14" s="5" t="s">
        <v>1983</v>
      </c>
      <c r="C14" s="8">
        <v>1</v>
      </c>
      <c r="E14" s="310">
        <v>76</v>
      </c>
      <c r="F14" s="202">
        <v>76</v>
      </c>
      <c r="G14" s="71">
        <v>75</v>
      </c>
      <c r="H14" s="71">
        <v>75</v>
      </c>
      <c r="I14" s="125">
        <v>74</v>
      </c>
      <c r="J14" s="8">
        <v>67</v>
      </c>
      <c r="K14" s="8">
        <v>68</v>
      </c>
      <c r="L14" s="8">
        <v>68</v>
      </c>
      <c r="M14" s="8">
        <v>67</v>
      </c>
      <c r="N14" s="8">
        <v>67</v>
      </c>
    </row>
    <row r="15" spans="1:14">
      <c r="I15" s="125"/>
    </row>
    <row r="16" spans="1:14">
      <c r="B16" s="256"/>
      <c r="C16" s="256"/>
      <c r="D16" s="256"/>
      <c r="E16" s="256"/>
      <c r="F16" s="256"/>
      <c r="G16" s="71"/>
      <c r="H16" s="71"/>
      <c r="I16" s="125"/>
      <c r="J16" s="8"/>
      <c r="K16" s="8"/>
      <c r="L16" s="8"/>
      <c r="M16" s="14"/>
      <c r="N16" s="14"/>
    </row>
    <row r="17" spans="1:14">
      <c r="A17" s="237" t="s">
        <v>1984</v>
      </c>
      <c r="B17" s="237"/>
      <c r="C17" s="237"/>
      <c r="D17" s="237"/>
      <c r="E17" s="237"/>
      <c r="F17" s="237"/>
      <c r="G17" s="71"/>
      <c r="H17" s="71"/>
      <c r="I17" s="125"/>
      <c r="J17" s="8"/>
      <c r="K17" s="8"/>
      <c r="L17" s="8"/>
      <c r="M17" s="14"/>
      <c r="N17" s="14"/>
    </row>
    <row r="18" spans="1:14">
      <c r="A18" s="257" t="s">
        <v>1985</v>
      </c>
      <c r="I18" s="88"/>
    </row>
    <row r="19" spans="1:14">
      <c r="A19" s="240" t="s">
        <v>1986</v>
      </c>
      <c r="B19" s="4"/>
      <c r="C19" s="24"/>
      <c r="G19" s="24"/>
      <c r="H19" s="24"/>
      <c r="I19" s="88"/>
      <c r="J19" s="24"/>
      <c r="K19" s="24"/>
      <c r="L19" s="24"/>
      <c r="M19" s="24"/>
      <c r="N19" s="24"/>
    </row>
    <row r="20" spans="1:14">
      <c r="A20" s="5"/>
      <c r="B20" s="5"/>
      <c r="C20" s="8"/>
      <c r="G20" s="71"/>
      <c r="H20" s="71"/>
      <c r="I20" s="125"/>
      <c r="J20" s="8"/>
      <c r="K20" s="8"/>
      <c r="L20" s="8"/>
      <c r="M20" s="14"/>
      <c r="N20" s="14"/>
    </row>
    <row r="21" spans="1:14">
      <c r="A21" s="5"/>
      <c r="B21" s="5"/>
      <c r="C21" s="8"/>
      <c r="G21" s="71"/>
      <c r="H21" s="71"/>
      <c r="I21" s="125"/>
      <c r="J21" s="8"/>
      <c r="K21" s="8"/>
      <c r="L21" s="8"/>
      <c r="M21" s="14"/>
      <c r="N21" s="14"/>
    </row>
    <row r="22" spans="1:14">
      <c r="A22" s="5"/>
      <c r="B22" s="5"/>
      <c r="C22" s="8"/>
      <c r="G22" s="71"/>
      <c r="H22" s="71"/>
      <c r="I22" s="125"/>
      <c r="J22" s="8"/>
      <c r="K22" s="8"/>
      <c r="L22" s="8"/>
      <c r="M22" s="14"/>
      <c r="N22" s="14"/>
    </row>
    <row r="23" spans="1:14">
      <c r="A23" s="5"/>
      <c r="B23" s="5"/>
      <c r="C23" s="8"/>
      <c r="G23" s="71"/>
      <c r="H23" s="71"/>
      <c r="I23" s="125"/>
      <c r="J23" s="8"/>
      <c r="K23" s="8"/>
      <c r="L23" s="8"/>
      <c r="M23" s="14"/>
      <c r="N23" s="14"/>
    </row>
    <row r="24" spans="1:14">
      <c r="A24" s="47"/>
      <c r="B24" s="5"/>
      <c r="C24" s="8"/>
      <c r="G24" s="71"/>
      <c r="H24" s="71"/>
      <c r="I24" s="125"/>
      <c r="J24" s="8"/>
      <c r="K24" s="14"/>
      <c r="L24" s="14"/>
      <c r="M24" s="14"/>
      <c r="N24" s="14"/>
    </row>
    <row r="25" spans="1:14">
      <c r="A25" s="5"/>
      <c r="B25" s="5"/>
      <c r="C25" s="8"/>
      <c r="G25" s="71"/>
      <c r="H25" s="71"/>
      <c r="I25" s="125"/>
      <c r="J25" s="8"/>
      <c r="K25" s="8"/>
      <c r="L25" s="8"/>
      <c r="M25" s="14"/>
      <c r="N25" s="14"/>
    </row>
    <row r="26" spans="1:14">
      <c r="A26" s="5"/>
      <c r="B26" s="5"/>
      <c r="C26" s="8"/>
      <c r="G26" s="71"/>
      <c r="H26" s="71"/>
      <c r="I26" s="125"/>
      <c r="J26" s="8"/>
      <c r="K26" s="8"/>
      <c r="L26" s="8"/>
      <c r="M26" s="14"/>
      <c r="N26" s="14"/>
    </row>
    <row r="27" spans="1:14">
      <c r="A27" s="5"/>
      <c r="B27" s="5"/>
      <c r="C27" s="8"/>
      <c r="G27" s="71"/>
      <c r="H27" s="71"/>
      <c r="I27" s="125"/>
      <c r="J27" s="8"/>
      <c r="K27" s="8"/>
      <c r="L27" s="8"/>
      <c r="M27" s="14"/>
      <c r="N27" s="14"/>
    </row>
    <row r="28" spans="1:14">
      <c r="A28" s="5"/>
      <c r="B28" s="5"/>
      <c r="C28" s="8"/>
      <c r="G28" s="71"/>
      <c r="H28" s="71"/>
      <c r="I28" s="125"/>
      <c r="J28" s="8"/>
      <c r="K28" s="8"/>
      <c r="L28" s="8"/>
      <c r="M28" s="14"/>
      <c r="N28" s="14"/>
    </row>
    <row r="29" spans="1:14">
      <c r="I29" s="88"/>
    </row>
    <row r="30" spans="1:14">
      <c r="A30" s="4"/>
      <c r="B30" s="5"/>
      <c r="C30" s="8"/>
      <c r="G30" s="8"/>
      <c r="H30" s="8"/>
      <c r="I30" s="88"/>
      <c r="J30" s="8"/>
      <c r="K30" s="8"/>
      <c r="L30" s="8"/>
      <c r="M30" s="8"/>
      <c r="N30" s="8"/>
    </row>
    <row r="31" spans="1:14">
      <c r="A31" s="5"/>
      <c r="B31" s="5"/>
      <c r="C31" s="8"/>
      <c r="G31" s="71"/>
      <c r="H31" s="71"/>
      <c r="I31" s="125"/>
      <c r="J31" s="8"/>
      <c r="K31" s="8"/>
      <c r="L31" s="8"/>
      <c r="M31" s="8"/>
      <c r="N31" s="8"/>
    </row>
    <row r="32" spans="1:14">
      <c r="A32" s="5"/>
      <c r="B32" s="5"/>
      <c r="C32" s="8"/>
      <c r="G32" s="71"/>
      <c r="H32" s="71"/>
      <c r="I32" s="125"/>
      <c r="J32" s="8"/>
      <c r="K32" s="8"/>
      <c r="L32" s="8"/>
      <c r="M32" s="8"/>
      <c r="N32" s="8"/>
    </row>
    <row r="33" spans="1:14">
      <c r="A33" s="5"/>
      <c r="B33" s="5"/>
      <c r="C33" s="8"/>
      <c r="G33" s="71"/>
      <c r="H33" s="71"/>
      <c r="I33" s="125"/>
      <c r="J33" s="8"/>
      <c r="K33" s="8"/>
      <c r="L33" s="8"/>
      <c r="M33" s="8"/>
      <c r="N33" s="8"/>
    </row>
    <row r="34" spans="1:14">
      <c r="A34" s="5"/>
      <c r="B34" s="5"/>
      <c r="C34" s="8"/>
      <c r="G34" s="71"/>
      <c r="H34" s="71"/>
      <c r="I34" s="14"/>
      <c r="J34" s="8"/>
      <c r="K34" s="8"/>
      <c r="L34" s="8"/>
      <c r="M34" s="8"/>
      <c r="N34" s="8"/>
    </row>
    <row r="35" spans="1:14">
      <c r="A35" s="47"/>
      <c r="B35" s="5"/>
      <c r="C35" s="8"/>
      <c r="G35" s="71"/>
      <c r="H35" s="71"/>
      <c r="I35" s="125"/>
      <c r="J35" s="8"/>
      <c r="K35" s="8"/>
      <c r="L35" s="8"/>
      <c r="M35" s="8"/>
      <c r="N35" s="8"/>
    </row>
    <row r="36" spans="1:14">
      <c r="A36" s="5"/>
      <c r="B36" s="5"/>
      <c r="C36" s="8"/>
      <c r="G36" s="71"/>
      <c r="H36" s="71"/>
      <c r="I36" s="125"/>
      <c r="J36" s="8"/>
      <c r="K36" s="8"/>
      <c r="L36" s="8"/>
      <c r="M36" s="8"/>
      <c r="N36" s="8"/>
    </row>
    <row r="37" spans="1:14">
      <c r="A37" s="47"/>
      <c r="B37" s="5"/>
      <c r="C37" s="8"/>
      <c r="G37" s="71"/>
      <c r="H37" s="71"/>
      <c r="I37" s="125"/>
      <c r="J37" s="8"/>
      <c r="K37" s="8"/>
      <c r="L37" s="8"/>
      <c r="M37" s="8"/>
      <c r="N37" s="8"/>
    </row>
    <row r="38" spans="1:14">
      <c r="A38" s="5"/>
      <c r="B38" s="5"/>
      <c r="C38" s="8"/>
      <c r="G38" s="71"/>
      <c r="H38" s="71"/>
      <c r="I38" s="125"/>
      <c r="J38" s="8"/>
      <c r="K38" s="8"/>
      <c r="L38" s="8"/>
      <c r="M38" s="8"/>
      <c r="N38" s="8"/>
    </row>
    <row r="39" spans="1:14">
      <c r="A39" s="5"/>
      <c r="B39" s="5"/>
      <c r="C39" s="8"/>
      <c r="G39" s="71"/>
      <c r="H39" s="71"/>
      <c r="I39" s="14"/>
      <c r="J39" s="8"/>
      <c r="K39" s="8"/>
      <c r="L39" s="8"/>
      <c r="M39" s="14"/>
      <c r="N39" s="14"/>
    </row>
    <row r="40" spans="1:14">
      <c r="A40" s="5"/>
      <c r="B40" s="5"/>
      <c r="C40" s="8"/>
      <c r="G40" s="71"/>
      <c r="H40" s="71"/>
      <c r="I40" s="14"/>
      <c r="J40" s="8"/>
      <c r="K40" s="8"/>
      <c r="L40" s="8"/>
      <c r="M40" s="14"/>
      <c r="N40" s="14"/>
    </row>
    <row r="41" spans="1:14">
      <c r="A41" s="5"/>
      <c r="B41" s="5"/>
      <c r="C41" s="8"/>
      <c r="G41" s="71"/>
      <c r="H41" s="71"/>
      <c r="I41" s="14"/>
      <c r="J41" s="8"/>
      <c r="K41" s="8"/>
      <c r="L41" s="8"/>
      <c r="M41" s="14"/>
      <c r="N41" s="14"/>
    </row>
    <row r="42" spans="1:14">
      <c r="A42" s="5"/>
      <c r="B42" s="5"/>
      <c r="C42" s="8"/>
      <c r="G42" s="71"/>
      <c r="H42" s="71"/>
      <c r="I42" s="14"/>
      <c r="J42" s="8"/>
      <c r="K42" s="8"/>
      <c r="L42" s="8"/>
      <c r="M42" s="14"/>
      <c r="N42" s="14"/>
    </row>
    <row r="43" spans="1:14">
      <c r="A43" s="5"/>
      <c r="B43" s="5"/>
      <c r="C43" s="8"/>
      <c r="G43" s="71"/>
      <c r="H43" s="71"/>
      <c r="I43" s="14"/>
      <c r="J43" s="8"/>
      <c r="K43" s="8"/>
      <c r="L43" s="8"/>
      <c r="M43" s="14"/>
      <c r="N43" s="14"/>
    </row>
    <row r="44" spans="1:14">
      <c r="A44" s="5"/>
      <c r="B44" s="79"/>
      <c r="C44" s="8"/>
      <c r="G44" s="71"/>
      <c r="H44" s="71"/>
      <c r="I44" s="125"/>
      <c r="J44" s="14"/>
      <c r="K44" s="14"/>
      <c r="L44" s="14"/>
      <c r="M44" s="14"/>
      <c r="N44" s="14"/>
    </row>
    <row r="45" spans="1:14">
      <c r="A45" s="5"/>
      <c r="B45" s="79"/>
      <c r="C45" s="8"/>
      <c r="G45" s="71"/>
      <c r="H45" s="71"/>
      <c r="I45" s="125"/>
      <c r="J45" s="14"/>
      <c r="K45" s="14"/>
      <c r="L45" s="14"/>
      <c r="M45" s="14"/>
      <c r="N45" s="14"/>
    </row>
    <row r="46" spans="1:14">
      <c r="A46" s="5"/>
      <c r="B46" s="79"/>
      <c r="C46" s="8"/>
      <c r="G46" s="71"/>
      <c r="H46" s="71"/>
      <c r="I46" s="125"/>
      <c r="J46" s="14"/>
      <c r="K46" s="14"/>
      <c r="L46" s="14"/>
      <c r="M46" s="14"/>
      <c r="N46" s="14"/>
    </row>
    <row r="47" spans="1:14">
      <c r="A47" s="5"/>
      <c r="B47" s="79"/>
      <c r="C47" s="8"/>
      <c r="G47" s="71"/>
      <c r="H47" s="71"/>
      <c r="I47" s="125"/>
      <c r="J47" s="14"/>
      <c r="K47" s="14"/>
      <c r="L47" s="14"/>
      <c r="M47" s="14"/>
      <c r="N47" s="14"/>
    </row>
    <row r="48" spans="1:14">
      <c r="A48" s="5"/>
      <c r="B48" s="79"/>
      <c r="C48" s="8"/>
      <c r="G48" s="71"/>
      <c r="H48" s="71"/>
      <c r="I48" s="125"/>
      <c r="J48" s="14"/>
      <c r="K48" s="14"/>
      <c r="L48" s="14"/>
      <c r="M48" s="14"/>
      <c r="N48" s="14"/>
    </row>
    <row r="49" spans="1:17">
      <c r="A49" s="5"/>
      <c r="B49" s="79"/>
      <c r="C49" s="8"/>
      <c r="G49" s="71"/>
      <c r="H49" s="71"/>
      <c r="I49" s="125"/>
      <c r="J49" s="14"/>
      <c r="K49" s="14"/>
      <c r="L49" s="14"/>
      <c r="M49" s="14"/>
      <c r="N49" s="14"/>
    </row>
    <row r="50" spans="1:17">
      <c r="A50" s="5"/>
      <c r="B50" s="79"/>
      <c r="C50" s="8"/>
      <c r="G50" s="71"/>
      <c r="H50" s="71"/>
      <c r="I50" s="125"/>
      <c r="J50" s="14"/>
      <c r="K50" s="14"/>
      <c r="L50" s="14"/>
      <c r="M50" s="14"/>
      <c r="N50" s="14"/>
    </row>
    <row r="51" spans="1:17">
      <c r="A51" s="5"/>
      <c r="B51" s="79"/>
      <c r="C51" s="8"/>
      <c r="G51" s="71"/>
      <c r="H51" s="71"/>
      <c r="I51" s="125"/>
      <c r="J51" s="14"/>
      <c r="K51" s="14"/>
      <c r="L51" s="14"/>
      <c r="M51" s="14"/>
      <c r="N51" s="14"/>
    </row>
    <row r="53" spans="1:17">
      <c r="A53" s="129"/>
      <c r="B53" s="130"/>
      <c r="C53" s="131"/>
      <c r="G53" s="131"/>
      <c r="H53" s="131"/>
      <c r="I53" s="5"/>
      <c r="J53" s="5"/>
      <c r="K53" s="5"/>
      <c r="L53" s="5"/>
      <c r="M53" s="5"/>
      <c r="N53" s="5"/>
      <c r="O53" s="5"/>
      <c r="P53" s="5"/>
      <c r="Q53" s="5"/>
    </row>
  </sheetData>
  <phoneticPr fontId="14" type="noConversion"/>
  <conditionalFormatting sqref="I35:I38 I5:I33">
    <cfRule type="cellIs" dxfId="1249" priority="105" stopIfTrue="1" operator="equal">
      <formula>"-"</formula>
    </cfRule>
  </conditionalFormatting>
  <conditionalFormatting sqref="I20:I28">
    <cfRule type="cellIs" dxfId="1248" priority="103" stopIfTrue="1" operator="equal">
      <formula>"-"</formula>
    </cfRule>
  </conditionalFormatting>
  <conditionalFormatting sqref="I31:I33 I35:I38">
    <cfRule type="cellIs" dxfId="1247" priority="102" stopIfTrue="1" operator="equal">
      <formula>"-"</formula>
    </cfRule>
  </conditionalFormatting>
  <conditionalFormatting sqref="B53">
    <cfRule type="cellIs" dxfId="1246" priority="101" stopIfTrue="1" operator="equal">
      <formula>"-"</formula>
    </cfRule>
  </conditionalFormatting>
  <conditionalFormatting sqref="H7:H14 H5">
    <cfRule type="cellIs" dxfId="1245" priority="99" stopIfTrue="1" operator="equal">
      <formula>"-"</formula>
    </cfRule>
    <cfRule type="containsText" dxfId="1244" priority="100" stopIfTrue="1" operator="containsText" text="leer">
      <formula>NOT(ISERROR(SEARCH("leer",H5)))</formula>
    </cfRule>
  </conditionalFormatting>
  <conditionalFormatting sqref="H16:H17">
    <cfRule type="cellIs" dxfId="1243" priority="91" stopIfTrue="1" operator="equal">
      <formula>"-"</formula>
    </cfRule>
    <cfRule type="containsText" dxfId="1242" priority="92" stopIfTrue="1" operator="containsText" text="leer">
      <formula>NOT(ISERROR(SEARCH("leer",H16)))</formula>
    </cfRule>
  </conditionalFormatting>
  <conditionalFormatting sqref="H16:H17">
    <cfRule type="cellIs" dxfId="1241" priority="89" stopIfTrue="1" operator="equal">
      <formula>"-"</formula>
    </cfRule>
    <cfRule type="containsText" dxfId="1240" priority="90" stopIfTrue="1" operator="containsText" text="leer">
      <formula>NOT(ISERROR(SEARCH("leer",H16)))</formula>
    </cfRule>
  </conditionalFormatting>
  <conditionalFormatting sqref="H20:H28">
    <cfRule type="cellIs" dxfId="1239" priority="87" stopIfTrue="1" operator="equal">
      <formula>"-"</formula>
    </cfRule>
    <cfRule type="containsText" dxfId="1238" priority="88" stopIfTrue="1" operator="containsText" text="leer">
      <formula>NOT(ISERROR(SEARCH("leer",H20)))</formula>
    </cfRule>
  </conditionalFormatting>
  <conditionalFormatting sqref="H20:H28">
    <cfRule type="cellIs" dxfId="1237" priority="85" stopIfTrue="1" operator="equal">
      <formula>"-"</formula>
    </cfRule>
    <cfRule type="containsText" dxfId="1236" priority="86" stopIfTrue="1" operator="containsText" text="leer">
      <formula>NOT(ISERROR(SEARCH("leer",H20)))</formula>
    </cfRule>
  </conditionalFormatting>
  <conditionalFormatting sqref="H31:H51">
    <cfRule type="cellIs" dxfId="1235" priority="83" stopIfTrue="1" operator="equal">
      <formula>"-"</formula>
    </cfRule>
    <cfRule type="containsText" dxfId="1234" priority="84" stopIfTrue="1" operator="containsText" text="leer">
      <formula>NOT(ISERROR(SEARCH("leer",H31)))</formula>
    </cfRule>
  </conditionalFormatting>
  <conditionalFormatting sqref="H31:H51">
    <cfRule type="cellIs" dxfId="1233" priority="81" stopIfTrue="1" operator="equal">
      <formula>"-"</formula>
    </cfRule>
    <cfRule type="containsText" dxfId="1232" priority="82" stopIfTrue="1" operator="containsText" text="leer">
      <formula>NOT(ISERROR(SEARCH("leer",H31)))</formula>
    </cfRule>
  </conditionalFormatting>
  <conditionalFormatting sqref="G7:G14 G5">
    <cfRule type="cellIs" dxfId="1231" priority="79" stopIfTrue="1" operator="equal">
      <formula>"-"</formula>
    </cfRule>
    <cfRule type="containsText" dxfId="1230" priority="80" stopIfTrue="1" operator="containsText" text="leer">
      <formula>NOT(ISERROR(SEARCH("leer",G5)))</formula>
    </cfRule>
  </conditionalFormatting>
  <conditionalFormatting sqref="G16:G17">
    <cfRule type="cellIs" dxfId="1229" priority="77" stopIfTrue="1" operator="equal">
      <formula>"-"</formula>
    </cfRule>
    <cfRule type="containsText" dxfId="1228" priority="78" stopIfTrue="1" operator="containsText" text="leer">
      <formula>NOT(ISERROR(SEARCH("leer",G16)))</formula>
    </cfRule>
  </conditionalFormatting>
  <conditionalFormatting sqref="G16:G17">
    <cfRule type="cellIs" dxfId="1227" priority="75" stopIfTrue="1" operator="equal">
      <formula>"-"</formula>
    </cfRule>
    <cfRule type="containsText" dxfId="1226" priority="76" stopIfTrue="1" operator="containsText" text="leer">
      <formula>NOT(ISERROR(SEARCH("leer",G16)))</formula>
    </cfRule>
  </conditionalFormatting>
  <conditionalFormatting sqref="G20:G28">
    <cfRule type="cellIs" dxfId="1225" priority="73" stopIfTrue="1" operator="equal">
      <formula>"-"</formula>
    </cfRule>
    <cfRule type="containsText" dxfId="1224" priority="74" stopIfTrue="1" operator="containsText" text="leer">
      <formula>NOT(ISERROR(SEARCH("leer",G20)))</formula>
    </cfRule>
  </conditionalFormatting>
  <conditionalFormatting sqref="G20:G28">
    <cfRule type="cellIs" dxfId="1223" priority="71" stopIfTrue="1" operator="equal">
      <formula>"-"</formula>
    </cfRule>
    <cfRule type="containsText" dxfId="1222" priority="72" stopIfTrue="1" operator="containsText" text="leer">
      <formula>NOT(ISERROR(SEARCH("leer",G20)))</formula>
    </cfRule>
  </conditionalFormatting>
  <conditionalFormatting sqref="G31:G51">
    <cfRule type="cellIs" dxfId="1221" priority="69" stopIfTrue="1" operator="equal">
      <formula>"-"</formula>
    </cfRule>
    <cfRule type="containsText" dxfId="1220" priority="70" stopIfTrue="1" operator="containsText" text="leer">
      <formula>NOT(ISERROR(SEARCH("leer",G31)))</formula>
    </cfRule>
  </conditionalFormatting>
  <conditionalFormatting sqref="G31:G51">
    <cfRule type="cellIs" dxfId="1219" priority="67" stopIfTrue="1" operator="equal">
      <formula>"-"</formula>
    </cfRule>
    <cfRule type="containsText" dxfId="1218" priority="68" stopIfTrue="1" operator="containsText" text="leer">
      <formula>NOT(ISERROR(SEARCH("leer",G31)))</formula>
    </cfRule>
  </conditionalFormatting>
  <conditionalFormatting sqref="G5">
    <cfRule type="cellIs" dxfId="1217" priority="65" stopIfTrue="1" operator="equal">
      <formula>"-"</formula>
    </cfRule>
    <cfRule type="containsText" dxfId="1216" priority="66" stopIfTrue="1" operator="containsText" text="leer">
      <formula>NOT(ISERROR(SEARCH("leer",G5)))</formula>
    </cfRule>
  </conditionalFormatting>
  <conditionalFormatting sqref="G5">
    <cfRule type="cellIs" dxfId="1215" priority="63" stopIfTrue="1" operator="equal">
      <formula>"-"</formula>
    </cfRule>
    <cfRule type="containsText" dxfId="1214" priority="64" stopIfTrue="1" operator="containsText" text="leer">
      <formula>NOT(ISERROR(SEARCH("leer",G5)))</formula>
    </cfRule>
  </conditionalFormatting>
  <conditionalFormatting sqref="G5">
    <cfRule type="cellIs" dxfId="1213" priority="61" stopIfTrue="1" operator="equal">
      <formula>"-"</formula>
    </cfRule>
    <cfRule type="containsText" dxfId="1212" priority="62" stopIfTrue="1" operator="containsText" text="leer">
      <formula>NOT(ISERROR(SEARCH("leer",G5)))</formula>
    </cfRule>
  </conditionalFormatting>
  <conditionalFormatting sqref="G5">
    <cfRule type="cellIs" dxfId="1211" priority="59" stopIfTrue="1" operator="equal">
      <formula>"-"</formula>
    </cfRule>
    <cfRule type="containsText" dxfId="1210" priority="60" stopIfTrue="1" operator="containsText" text="leer">
      <formula>NOT(ISERROR(SEARCH("leer",G5)))</formula>
    </cfRule>
  </conditionalFormatting>
  <conditionalFormatting sqref="G5">
    <cfRule type="cellIs" dxfId="1209" priority="57" stopIfTrue="1" operator="equal">
      <formula>"-"</formula>
    </cfRule>
    <cfRule type="containsText" dxfId="1208" priority="58" stopIfTrue="1" operator="containsText" text="leer">
      <formula>NOT(ISERROR(SEARCH("leer",G5)))</formula>
    </cfRule>
  </conditionalFormatting>
  <conditionalFormatting sqref="G7:G14">
    <cfRule type="cellIs" dxfId="1207" priority="55" stopIfTrue="1" operator="equal">
      <formula>"-"</formula>
    </cfRule>
    <cfRule type="containsText" dxfId="1206" priority="56" stopIfTrue="1" operator="containsText" text="leer">
      <formula>NOT(ISERROR(SEARCH("leer",G7)))</formula>
    </cfRule>
  </conditionalFormatting>
  <conditionalFormatting sqref="G7:G14">
    <cfRule type="cellIs" dxfId="1205" priority="53" stopIfTrue="1" operator="equal">
      <formula>"-"</formula>
    </cfRule>
    <cfRule type="containsText" dxfId="1204" priority="54" stopIfTrue="1" operator="containsText" text="leer">
      <formula>NOT(ISERROR(SEARCH("leer",G7)))</formula>
    </cfRule>
  </conditionalFormatting>
  <conditionalFormatting sqref="G7:G14">
    <cfRule type="cellIs" dxfId="1203" priority="51" stopIfTrue="1" operator="equal">
      <formula>"-"</formula>
    </cfRule>
    <cfRule type="containsText" dxfId="1202" priority="52" stopIfTrue="1" operator="containsText" text="leer">
      <formula>NOT(ISERROR(SEARCH("leer",G7)))</formula>
    </cfRule>
  </conditionalFormatting>
  <conditionalFormatting sqref="G7:G14">
    <cfRule type="cellIs" dxfId="1201" priority="49" stopIfTrue="1" operator="equal">
      <formula>"-"</formula>
    </cfRule>
    <cfRule type="containsText" dxfId="1200" priority="50" stopIfTrue="1" operator="containsText" text="leer">
      <formula>NOT(ISERROR(SEARCH("leer",G7)))</formula>
    </cfRule>
  </conditionalFormatting>
  <conditionalFormatting sqref="G7:G14">
    <cfRule type="cellIs" dxfId="1199" priority="47" stopIfTrue="1" operator="equal">
      <formula>"-"</formula>
    </cfRule>
    <cfRule type="containsText" dxfId="1198" priority="48" stopIfTrue="1" operator="containsText" text="leer">
      <formula>NOT(ISERROR(SEARCH("leer",G7)))</formula>
    </cfRule>
  </conditionalFormatting>
  <conditionalFormatting sqref="G7:G14 G5">
    <cfRule type="cellIs" dxfId="1197" priority="45" stopIfTrue="1" operator="equal">
      <formula>"-"</formula>
    </cfRule>
    <cfRule type="containsText" dxfId="1196" priority="46" stopIfTrue="1" operator="containsText" text="leer">
      <formula>NOT(ISERROR(SEARCH("leer",G5)))</formula>
    </cfRule>
  </conditionalFormatting>
  <conditionalFormatting sqref="G5">
    <cfRule type="cellIs" dxfId="1195" priority="43" stopIfTrue="1" operator="equal">
      <formula>"-"</formula>
    </cfRule>
    <cfRule type="containsText" dxfId="1194" priority="44" stopIfTrue="1" operator="containsText" text="leer">
      <formula>NOT(ISERROR(SEARCH("leer",G5)))</formula>
    </cfRule>
  </conditionalFormatting>
  <conditionalFormatting sqref="G5">
    <cfRule type="cellIs" dxfId="1193" priority="41" stopIfTrue="1" operator="equal">
      <formula>"-"</formula>
    </cfRule>
    <cfRule type="containsText" dxfId="1192" priority="42" stopIfTrue="1" operator="containsText" text="leer">
      <formula>NOT(ISERROR(SEARCH("leer",G5)))</formula>
    </cfRule>
  </conditionalFormatting>
  <conditionalFormatting sqref="G5">
    <cfRule type="cellIs" dxfId="1191" priority="39" stopIfTrue="1" operator="equal">
      <formula>"-"</formula>
    </cfRule>
    <cfRule type="containsText" dxfId="1190" priority="40" stopIfTrue="1" operator="containsText" text="leer">
      <formula>NOT(ISERROR(SEARCH("leer",G5)))</formula>
    </cfRule>
  </conditionalFormatting>
  <conditionalFormatting sqref="G5">
    <cfRule type="cellIs" dxfId="1189" priority="37" stopIfTrue="1" operator="equal">
      <formula>"-"</formula>
    </cfRule>
    <cfRule type="containsText" dxfId="1188" priority="38" stopIfTrue="1" operator="containsText" text="leer">
      <formula>NOT(ISERROR(SEARCH("leer",G5)))</formula>
    </cfRule>
  </conditionalFormatting>
  <conditionalFormatting sqref="G5">
    <cfRule type="cellIs" dxfId="1187" priority="35" stopIfTrue="1" operator="equal">
      <formula>"-"</formula>
    </cfRule>
    <cfRule type="containsText" dxfId="1186" priority="36" stopIfTrue="1" operator="containsText" text="leer">
      <formula>NOT(ISERROR(SEARCH("leer",G5)))</formula>
    </cfRule>
  </conditionalFormatting>
  <conditionalFormatting sqref="G7:G14">
    <cfRule type="cellIs" dxfId="1185" priority="33" stopIfTrue="1" operator="equal">
      <formula>"-"</formula>
    </cfRule>
    <cfRule type="containsText" dxfId="1184" priority="34" stopIfTrue="1" operator="containsText" text="leer">
      <formula>NOT(ISERROR(SEARCH("leer",G7)))</formula>
    </cfRule>
  </conditionalFormatting>
  <conditionalFormatting sqref="G7:G14">
    <cfRule type="cellIs" dxfId="1183" priority="31" stopIfTrue="1" operator="equal">
      <formula>"-"</formula>
    </cfRule>
    <cfRule type="containsText" dxfId="1182" priority="32" stopIfTrue="1" operator="containsText" text="leer">
      <formula>NOT(ISERROR(SEARCH("leer",G7)))</formula>
    </cfRule>
  </conditionalFormatting>
  <conditionalFormatting sqref="G7:G14">
    <cfRule type="cellIs" dxfId="1181" priority="29" stopIfTrue="1" operator="equal">
      <formula>"-"</formula>
    </cfRule>
    <cfRule type="containsText" dxfId="1180" priority="30" stopIfTrue="1" operator="containsText" text="leer">
      <formula>NOT(ISERROR(SEARCH("leer",G7)))</formula>
    </cfRule>
  </conditionalFormatting>
  <conditionalFormatting sqref="G7:G14">
    <cfRule type="cellIs" dxfId="1179" priority="27" stopIfTrue="1" operator="equal">
      <formula>"-"</formula>
    </cfRule>
    <cfRule type="containsText" dxfId="1178" priority="28" stopIfTrue="1" operator="containsText" text="leer">
      <formula>NOT(ISERROR(SEARCH("leer",G7)))</formula>
    </cfRule>
  </conditionalFormatting>
  <conditionalFormatting sqref="G7:G14">
    <cfRule type="cellIs" dxfId="1177" priority="25" stopIfTrue="1" operator="equal">
      <formula>"-"</formula>
    </cfRule>
    <cfRule type="containsText" dxfId="1176" priority="26" stopIfTrue="1" operator="containsText" text="leer">
      <formula>NOT(ISERROR(SEARCH("leer",G7)))</formula>
    </cfRule>
  </conditionalFormatting>
  <conditionalFormatting sqref="F5">
    <cfRule type="cellIs" dxfId="1175" priority="23" stopIfTrue="1" operator="equal">
      <formula>"-"</formula>
    </cfRule>
    <cfRule type="containsText" dxfId="1174" priority="24" stopIfTrue="1" operator="containsText" text="leer">
      <formula>NOT(ISERROR(SEARCH("leer",F5)))</formula>
    </cfRule>
  </conditionalFormatting>
  <conditionalFormatting sqref="F5">
    <cfRule type="cellIs" dxfId="1173" priority="22" stopIfTrue="1" operator="equal">
      <formula>"-"</formula>
    </cfRule>
  </conditionalFormatting>
  <conditionalFormatting sqref="F5">
    <cfRule type="cellIs" dxfId="1172" priority="20" stopIfTrue="1" operator="equal">
      <formula>"-"</formula>
    </cfRule>
    <cfRule type="containsText" dxfId="1171" priority="21" stopIfTrue="1" operator="containsText" text="leer">
      <formula>NOT(ISERROR(SEARCH("leer",F5)))</formula>
    </cfRule>
  </conditionalFormatting>
  <conditionalFormatting sqref="F5">
    <cfRule type="cellIs" dxfId="1170" priority="19" stopIfTrue="1" operator="equal">
      <formula>"-"</formula>
    </cfRule>
  </conditionalFormatting>
  <conditionalFormatting sqref="F7:F9 F11:F14">
    <cfRule type="cellIs" dxfId="1169" priority="17" stopIfTrue="1" operator="equal">
      <formula>"-"</formula>
    </cfRule>
    <cfRule type="containsText" dxfId="1168" priority="18" stopIfTrue="1" operator="containsText" text="leer">
      <formula>NOT(ISERROR(SEARCH("leer",F7)))</formula>
    </cfRule>
  </conditionalFormatting>
  <conditionalFormatting sqref="F7:F9 F11:F14">
    <cfRule type="cellIs" dxfId="1167" priority="16" stopIfTrue="1" operator="equal">
      <formula>"-"</formula>
    </cfRule>
  </conditionalFormatting>
  <conditionalFormatting sqref="F7:F9 F11:F14">
    <cfRule type="cellIs" dxfId="1166" priority="14" stopIfTrue="1" operator="equal">
      <formula>"-"</formula>
    </cfRule>
    <cfRule type="containsText" dxfId="1165" priority="15" stopIfTrue="1" operator="containsText" text="leer">
      <formula>NOT(ISERROR(SEARCH("leer",F7)))</formula>
    </cfRule>
  </conditionalFormatting>
  <conditionalFormatting sqref="F7:F9 F11:F14">
    <cfRule type="cellIs" dxfId="1164" priority="13" stopIfTrue="1" operator="equal">
      <formula>"-"</formula>
    </cfRule>
  </conditionalFormatting>
  <conditionalFormatting sqref="F5">
    <cfRule type="cellIs" dxfId="1163" priority="11" stopIfTrue="1" operator="equal">
      <formula>"-"</formula>
    </cfRule>
    <cfRule type="containsText" dxfId="1162" priority="12" stopIfTrue="1" operator="containsText" text="leer">
      <formula>NOT(ISERROR(SEARCH("leer",F5)))</formula>
    </cfRule>
  </conditionalFormatting>
  <conditionalFormatting sqref="F5">
    <cfRule type="cellIs" dxfId="1161" priority="10" stopIfTrue="1" operator="equal">
      <formula>"-"</formula>
    </cfRule>
  </conditionalFormatting>
  <conditionalFormatting sqref="F5">
    <cfRule type="cellIs" dxfId="1160" priority="8" stopIfTrue="1" operator="equal">
      <formula>"-"</formula>
    </cfRule>
    <cfRule type="containsText" dxfId="1159" priority="9" stopIfTrue="1" operator="containsText" text="leer">
      <formula>NOT(ISERROR(SEARCH("leer",F5)))</formula>
    </cfRule>
  </conditionalFormatting>
  <conditionalFormatting sqref="F5">
    <cfRule type="cellIs" dxfId="1158" priority="7" stopIfTrue="1" operator="equal">
      <formula>"-"</formula>
    </cfRule>
  </conditionalFormatting>
  <conditionalFormatting sqref="F7:F9 F11:F14">
    <cfRule type="cellIs" dxfId="1157" priority="5" stopIfTrue="1" operator="equal">
      <formula>"-"</formula>
    </cfRule>
    <cfRule type="containsText" dxfId="1156" priority="6" stopIfTrue="1" operator="containsText" text="leer">
      <formula>NOT(ISERROR(SEARCH("leer",F7)))</formula>
    </cfRule>
  </conditionalFormatting>
  <conditionalFormatting sqref="F7:F9 F11:F14">
    <cfRule type="cellIs" dxfId="1155" priority="4" stopIfTrue="1" operator="equal">
      <formula>"-"</formula>
    </cfRule>
  </conditionalFormatting>
  <conditionalFormatting sqref="F7:F9 F11:F14">
    <cfRule type="cellIs" dxfId="1154" priority="2" stopIfTrue="1" operator="equal">
      <formula>"-"</formula>
    </cfRule>
    <cfRule type="containsText" dxfId="1153" priority="3" stopIfTrue="1" operator="containsText" text="leer">
      <formula>NOT(ISERROR(SEARCH("leer",F7)))</formula>
    </cfRule>
  </conditionalFormatting>
  <conditionalFormatting sqref="F7:F9 F11:F14">
    <cfRule type="cellIs" dxfId="1152" priority="1" stopIfTrue="1" operator="equal">
      <formula>"-"</formula>
    </cfRule>
  </conditionalFormatting>
  <hyperlinks>
    <hyperlink ref="A1" location="'Indice'!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46"/>
  <sheetViews>
    <sheetView showRuler="0" workbookViewId="0">
      <selection activeCell="E5" sqref="E5"/>
    </sheetView>
  </sheetViews>
  <sheetFormatPr baseColWidth="10" defaultColWidth="10.7109375" defaultRowHeight="12.75"/>
  <cols>
    <col min="1" max="1" width="36.7109375" style="5" customWidth="1"/>
    <col min="2" max="2" width="9.7109375" style="5" customWidth="1"/>
    <col min="3" max="3" width="9.42578125" style="8" customWidth="1"/>
    <col min="4" max="4" width="12.28515625" style="8" customWidth="1"/>
    <col min="5" max="14" width="11.42578125" style="8" customWidth="1"/>
    <col min="15" max="16384" width="10.7109375" style="5"/>
  </cols>
  <sheetData>
    <row r="1" spans="1:14">
      <c r="A1" s="97" t="s">
        <v>1987</v>
      </c>
      <c r="C1" s="5"/>
      <c r="D1" s="5"/>
      <c r="E1" s="5"/>
      <c r="F1" s="5"/>
      <c r="G1" s="5"/>
      <c r="H1" s="5"/>
      <c r="I1" s="5"/>
      <c r="J1" s="5"/>
      <c r="K1" s="5"/>
      <c r="L1" s="5"/>
      <c r="M1" s="5"/>
      <c r="N1" s="5"/>
    </row>
    <row r="2" spans="1:14">
      <c r="A2" s="97"/>
      <c r="C2" s="5"/>
      <c r="D2" s="5"/>
      <c r="E2" s="5"/>
      <c r="F2" s="5"/>
      <c r="G2" s="5"/>
      <c r="H2" s="5"/>
      <c r="I2" s="5"/>
      <c r="J2" s="5"/>
      <c r="K2" s="5"/>
      <c r="L2" s="5"/>
      <c r="M2" s="5"/>
      <c r="N2" s="5"/>
    </row>
    <row r="3" spans="1:14" s="4" customFormat="1">
      <c r="A3" s="4" t="s">
        <v>1988</v>
      </c>
      <c r="C3" s="5" t="s">
        <v>1989</v>
      </c>
      <c r="D3" s="5" t="s">
        <v>1990</v>
      </c>
      <c r="E3" s="24">
        <v>2013</v>
      </c>
      <c r="F3" s="24">
        <v>2012</v>
      </c>
      <c r="G3" s="24">
        <v>2011</v>
      </c>
      <c r="H3" s="24">
        <v>2010</v>
      </c>
      <c r="I3" s="24">
        <v>2009</v>
      </c>
      <c r="J3" s="24">
        <v>2008</v>
      </c>
      <c r="K3" s="24">
        <v>2007</v>
      </c>
      <c r="L3" s="24">
        <v>2006</v>
      </c>
      <c r="M3" s="24">
        <v>2005</v>
      </c>
      <c r="N3" s="24">
        <v>2004</v>
      </c>
    </row>
    <row r="4" spans="1:14">
      <c r="A4" s="4"/>
    </row>
    <row r="5" spans="1:14">
      <c r="A5" s="47" t="s">
        <v>1991</v>
      </c>
      <c r="B5" s="5" t="s">
        <v>1992</v>
      </c>
      <c r="C5" s="3" t="s">
        <v>1993</v>
      </c>
      <c r="E5" s="8">
        <v>82</v>
      </c>
      <c r="F5" s="14">
        <v>83</v>
      </c>
      <c r="G5" s="71">
        <v>83</v>
      </c>
      <c r="H5" s="71">
        <v>83</v>
      </c>
      <c r="I5" s="125">
        <v>83</v>
      </c>
      <c r="J5" s="8">
        <v>70</v>
      </c>
      <c r="K5" s="8">
        <v>70</v>
      </c>
      <c r="L5" s="8">
        <v>70</v>
      </c>
      <c r="M5" s="8" t="s">
        <v>1994</v>
      </c>
      <c r="N5" s="8" t="s">
        <v>1995</v>
      </c>
    </row>
    <row r="6" spans="1:14">
      <c r="A6" s="5" t="s">
        <v>1996</v>
      </c>
      <c r="B6" s="5" t="s">
        <v>1997</v>
      </c>
      <c r="C6" s="3" t="s">
        <v>1998</v>
      </c>
      <c r="E6" s="8">
        <v>72</v>
      </c>
      <c r="F6" s="14">
        <v>72</v>
      </c>
      <c r="G6" s="71">
        <v>72</v>
      </c>
      <c r="H6" s="71">
        <v>71</v>
      </c>
      <c r="I6" s="125">
        <v>71</v>
      </c>
      <c r="J6" s="8">
        <v>69</v>
      </c>
      <c r="K6" s="8">
        <v>68</v>
      </c>
      <c r="L6" s="8">
        <v>65</v>
      </c>
      <c r="M6" s="8" t="s">
        <v>1999</v>
      </c>
      <c r="N6" s="8" t="s">
        <v>2000</v>
      </c>
    </row>
    <row r="7" spans="1:14">
      <c r="A7" s="5" t="s">
        <v>2001</v>
      </c>
      <c r="B7" s="5" t="s">
        <v>2002</v>
      </c>
      <c r="C7" s="3" t="s">
        <v>2003</v>
      </c>
      <c r="E7" s="8">
        <v>75</v>
      </c>
      <c r="F7" s="14">
        <v>75</v>
      </c>
      <c r="G7" s="71">
        <v>75</v>
      </c>
      <c r="H7" s="71">
        <v>75</v>
      </c>
      <c r="I7" s="125">
        <v>75</v>
      </c>
      <c r="J7" s="8">
        <v>70</v>
      </c>
      <c r="K7" s="8">
        <v>70</v>
      </c>
      <c r="L7" s="8">
        <v>70</v>
      </c>
      <c r="M7" s="8" t="s">
        <v>2004</v>
      </c>
      <c r="N7" s="8" t="s">
        <v>2005</v>
      </c>
    </row>
    <row r="8" spans="1:14">
      <c r="A8" s="30" t="s">
        <v>2006</v>
      </c>
      <c r="B8" s="5" t="s">
        <v>2007</v>
      </c>
      <c r="C8" s="3"/>
      <c r="E8" s="8">
        <v>77.2</v>
      </c>
      <c r="F8" s="14">
        <v>75.2</v>
      </c>
      <c r="G8" s="71">
        <v>76.400000000000006</v>
      </c>
      <c r="H8" s="71">
        <v>74.900000000000006</v>
      </c>
      <c r="I8" s="63">
        <v>73.599999999999994</v>
      </c>
      <c r="J8" s="27">
        <v>68</v>
      </c>
      <c r="K8" s="27">
        <v>64</v>
      </c>
      <c r="L8" s="8">
        <v>66.7</v>
      </c>
      <c r="M8" s="8">
        <v>65.5</v>
      </c>
      <c r="N8" s="8">
        <v>63.8</v>
      </c>
    </row>
    <row r="9" spans="1:14">
      <c r="C9" s="3"/>
      <c r="I9" s="63"/>
    </row>
    <row r="10" spans="1:14">
      <c r="A10" s="4" t="s">
        <v>2008</v>
      </c>
      <c r="C10" s="6"/>
      <c r="I10" s="63"/>
    </row>
    <row r="11" spans="1:14">
      <c r="A11" s="5" t="s">
        <v>2009</v>
      </c>
      <c r="B11" s="5" t="s">
        <v>2010</v>
      </c>
      <c r="C11" s="3" t="s">
        <v>2011</v>
      </c>
      <c r="E11" s="8">
        <v>84</v>
      </c>
      <c r="F11" s="202">
        <v>84</v>
      </c>
      <c r="G11" s="71">
        <v>83</v>
      </c>
      <c r="H11" s="71">
        <v>83</v>
      </c>
      <c r="I11" s="125">
        <v>83</v>
      </c>
      <c r="J11" s="8">
        <v>69</v>
      </c>
      <c r="K11" s="8">
        <v>68</v>
      </c>
      <c r="L11" s="8">
        <v>68</v>
      </c>
      <c r="M11" s="8" t="s">
        <v>2012</v>
      </c>
      <c r="N11" s="8" t="s">
        <v>2013</v>
      </c>
    </row>
    <row r="12" spans="1:14">
      <c r="A12" s="5" t="s">
        <v>2014</v>
      </c>
      <c r="B12" s="5" t="s">
        <v>2015</v>
      </c>
      <c r="C12" s="3" t="s">
        <v>2016</v>
      </c>
      <c r="E12" s="8">
        <v>82</v>
      </c>
      <c r="F12" s="202">
        <v>83</v>
      </c>
      <c r="G12" s="71">
        <v>82</v>
      </c>
      <c r="H12" s="71">
        <v>81</v>
      </c>
      <c r="I12" s="125">
        <v>84</v>
      </c>
      <c r="J12" s="8">
        <v>69</v>
      </c>
      <c r="K12" s="8">
        <v>68</v>
      </c>
      <c r="L12" s="8">
        <v>65</v>
      </c>
      <c r="M12" s="8" t="s">
        <v>2017</v>
      </c>
      <c r="N12" s="8" t="s">
        <v>2018</v>
      </c>
    </row>
    <row r="13" spans="1:14">
      <c r="A13" s="5" t="s">
        <v>2019</v>
      </c>
      <c r="B13" s="5" t="s">
        <v>2020</v>
      </c>
      <c r="C13" s="3" t="s">
        <v>2021</v>
      </c>
      <c r="E13" s="8" t="s">
        <v>2022</v>
      </c>
      <c r="F13" s="8" t="s">
        <v>2023</v>
      </c>
      <c r="G13" s="71">
        <v>84</v>
      </c>
      <c r="H13" s="71">
        <v>84</v>
      </c>
      <c r="I13" s="125">
        <v>84</v>
      </c>
      <c r="J13" s="8">
        <v>71</v>
      </c>
      <c r="K13" s="8">
        <v>70</v>
      </c>
      <c r="L13" s="8">
        <v>69</v>
      </c>
      <c r="M13" s="8" t="s">
        <v>2024</v>
      </c>
      <c r="N13" s="8" t="s">
        <v>2025</v>
      </c>
    </row>
    <row r="14" spans="1:14">
      <c r="A14" s="47" t="s">
        <v>2026</v>
      </c>
      <c r="B14" s="5" t="s">
        <v>2027</v>
      </c>
      <c r="C14" s="3" t="s">
        <v>2028</v>
      </c>
      <c r="E14" s="8">
        <v>77</v>
      </c>
      <c r="F14" s="202">
        <v>79</v>
      </c>
      <c r="G14" s="71">
        <v>79</v>
      </c>
      <c r="H14" s="71">
        <v>80</v>
      </c>
      <c r="I14" s="125">
        <v>81</v>
      </c>
      <c r="J14" s="8">
        <v>63</v>
      </c>
      <c r="K14" s="14" t="s">
        <v>2029</v>
      </c>
      <c r="L14" s="14" t="s">
        <v>2030</v>
      </c>
      <c r="M14" s="8" t="s">
        <v>2031</v>
      </c>
      <c r="N14" s="8" t="s">
        <v>2032</v>
      </c>
    </row>
    <row r="15" spans="1:14">
      <c r="A15" s="5" t="s">
        <v>2033</v>
      </c>
      <c r="B15" s="5" t="s">
        <v>2034</v>
      </c>
      <c r="C15" s="3" t="s">
        <v>2035</v>
      </c>
      <c r="E15" s="8">
        <v>79</v>
      </c>
      <c r="F15" s="202">
        <v>80</v>
      </c>
      <c r="G15" s="71">
        <v>81</v>
      </c>
      <c r="H15" s="71">
        <v>80</v>
      </c>
      <c r="I15" s="125">
        <v>80</v>
      </c>
      <c r="J15" s="8">
        <v>70</v>
      </c>
      <c r="K15" s="8">
        <v>72</v>
      </c>
      <c r="L15" s="8">
        <v>73</v>
      </c>
      <c r="M15" s="8" t="s">
        <v>2036</v>
      </c>
      <c r="N15" s="8" t="s">
        <v>2037</v>
      </c>
    </row>
    <row r="16" spans="1:14">
      <c r="A16" s="5" t="s">
        <v>2038</v>
      </c>
      <c r="B16" s="5" t="s">
        <v>2039</v>
      </c>
      <c r="C16" s="3" t="s">
        <v>2040</v>
      </c>
      <c r="E16" s="8">
        <v>86</v>
      </c>
      <c r="F16" s="202">
        <v>87</v>
      </c>
      <c r="G16" s="71">
        <v>88</v>
      </c>
      <c r="H16" s="71">
        <v>88</v>
      </c>
      <c r="I16" s="125">
        <v>87</v>
      </c>
      <c r="J16" s="8">
        <v>76</v>
      </c>
      <c r="K16" s="8">
        <v>73</v>
      </c>
      <c r="L16" s="8">
        <v>73</v>
      </c>
      <c r="M16" s="8" t="s">
        <v>2041</v>
      </c>
      <c r="N16" s="8" t="s">
        <v>2042</v>
      </c>
    </row>
    <row r="17" spans="1:14">
      <c r="A17" s="5" t="s">
        <v>2043</v>
      </c>
      <c r="B17" s="5" t="s">
        <v>2044</v>
      </c>
      <c r="C17" s="3" t="s">
        <v>2045</v>
      </c>
      <c r="E17" s="8">
        <v>86</v>
      </c>
      <c r="F17" s="202">
        <v>86</v>
      </c>
      <c r="G17" s="71">
        <v>85</v>
      </c>
      <c r="H17" s="71">
        <v>85</v>
      </c>
      <c r="I17" s="125">
        <v>84</v>
      </c>
      <c r="J17" s="8">
        <v>70</v>
      </c>
      <c r="K17" s="8">
        <v>70</v>
      </c>
      <c r="L17" s="8">
        <v>72</v>
      </c>
      <c r="M17" s="8" t="s">
        <v>2046</v>
      </c>
      <c r="N17" s="8" t="s">
        <v>2047</v>
      </c>
    </row>
    <row r="18" spans="1:14">
      <c r="C18" s="3"/>
      <c r="I18" s="63"/>
    </row>
    <row r="19" spans="1:14">
      <c r="A19" s="4" t="s">
        <v>2048</v>
      </c>
      <c r="C19" s="3"/>
      <c r="I19" s="63"/>
    </row>
    <row r="20" spans="1:14">
      <c r="A20" s="66" t="s">
        <v>2049</v>
      </c>
      <c r="B20" s="5" t="s">
        <v>2050</v>
      </c>
      <c r="C20" s="3">
        <v>2</v>
      </c>
      <c r="E20" s="8">
        <v>72</v>
      </c>
      <c r="F20" s="84">
        <v>72</v>
      </c>
      <c r="G20" s="71">
        <v>72</v>
      </c>
      <c r="H20" s="71">
        <v>71</v>
      </c>
      <c r="I20" s="125">
        <v>71</v>
      </c>
      <c r="J20" s="8">
        <v>65</v>
      </c>
      <c r="K20" s="8">
        <v>64</v>
      </c>
      <c r="L20" s="8">
        <v>64</v>
      </c>
      <c r="M20" s="8">
        <v>61</v>
      </c>
      <c r="N20" s="8">
        <v>60</v>
      </c>
    </row>
    <row r="21" spans="1:14">
      <c r="A21" s="16" t="s">
        <v>2051</v>
      </c>
      <c r="B21" s="5" t="s">
        <v>2052</v>
      </c>
      <c r="C21" s="3" t="s">
        <v>2053</v>
      </c>
      <c r="E21" s="8">
        <v>68</v>
      </c>
      <c r="F21" s="84">
        <v>67</v>
      </c>
      <c r="G21" s="71">
        <v>68</v>
      </c>
      <c r="H21" s="71">
        <v>64</v>
      </c>
      <c r="I21" s="125">
        <v>65</v>
      </c>
      <c r="J21" s="63" t="s">
        <v>2054</v>
      </c>
      <c r="K21" s="63" t="s">
        <v>2055</v>
      </c>
      <c r="L21" s="63" t="s">
        <v>2056</v>
      </c>
      <c r="M21" s="63" t="s">
        <v>2057</v>
      </c>
      <c r="N21" s="63" t="s">
        <v>2058</v>
      </c>
    </row>
    <row r="22" spans="1:14">
      <c r="A22" s="16" t="s">
        <v>2059</v>
      </c>
      <c r="B22" s="5" t="s">
        <v>2060</v>
      </c>
      <c r="C22" s="3" t="s">
        <v>2061</v>
      </c>
      <c r="E22" s="8">
        <v>70</v>
      </c>
      <c r="F22" s="84">
        <v>71</v>
      </c>
      <c r="G22" s="71">
        <v>71</v>
      </c>
      <c r="H22" s="71">
        <v>69</v>
      </c>
      <c r="I22" s="125">
        <v>69</v>
      </c>
      <c r="J22" s="63" t="s">
        <v>2062</v>
      </c>
      <c r="K22" s="63" t="s">
        <v>2063</v>
      </c>
      <c r="L22" s="63" t="s">
        <v>2064</v>
      </c>
      <c r="M22" s="63" t="s">
        <v>2065</v>
      </c>
      <c r="N22" s="63" t="s">
        <v>2066</v>
      </c>
    </row>
    <row r="23" spans="1:14">
      <c r="A23" s="16" t="s">
        <v>2067</v>
      </c>
      <c r="B23" s="5" t="s">
        <v>2068</v>
      </c>
      <c r="C23" s="3" t="s">
        <v>2069</v>
      </c>
      <c r="E23" s="8">
        <v>75</v>
      </c>
      <c r="F23" s="84">
        <v>75</v>
      </c>
      <c r="G23" s="71">
        <v>75</v>
      </c>
      <c r="H23" s="71">
        <v>74</v>
      </c>
      <c r="I23" s="125">
        <v>74</v>
      </c>
      <c r="J23" s="63" t="s">
        <v>2070</v>
      </c>
      <c r="K23" s="63" t="s">
        <v>2071</v>
      </c>
      <c r="L23" s="63" t="s">
        <v>2072</v>
      </c>
      <c r="M23" s="63" t="s">
        <v>2073</v>
      </c>
      <c r="N23" s="63" t="s">
        <v>2074</v>
      </c>
    </row>
    <row r="24" spans="1:14">
      <c r="A24" s="16" t="s">
        <v>2075</v>
      </c>
      <c r="B24" s="5" t="s">
        <v>2076</v>
      </c>
      <c r="C24" s="3" t="s">
        <v>2077</v>
      </c>
      <c r="E24" s="8">
        <v>76</v>
      </c>
      <c r="F24" s="84">
        <v>76</v>
      </c>
      <c r="G24" s="71">
        <v>76</v>
      </c>
      <c r="H24" s="71">
        <v>76</v>
      </c>
      <c r="I24" s="125">
        <v>76</v>
      </c>
      <c r="J24" s="63" t="s">
        <v>2078</v>
      </c>
      <c r="K24" s="63" t="s">
        <v>2079</v>
      </c>
      <c r="L24" s="63" t="s">
        <v>2080</v>
      </c>
      <c r="M24" s="63" t="s">
        <v>2081</v>
      </c>
      <c r="N24" s="63" t="s">
        <v>2082</v>
      </c>
    </row>
    <row r="25" spans="1:14">
      <c r="A25" s="16" t="s">
        <v>2083</v>
      </c>
      <c r="B25" s="5" t="s">
        <v>2084</v>
      </c>
      <c r="C25" s="3" t="s">
        <v>2085</v>
      </c>
      <c r="E25" s="8">
        <v>72</v>
      </c>
      <c r="F25" s="84">
        <v>73</v>
      </c>
      <c r="G25" s="71">
        <v>72</v>
      </c>
      <c r="H25" s="71">
        <v>71</v>
      </c>
      <c r="I25" s="125">
        <v>71</v>
      </c>
      <c r="J25" s="63" t="s">
        <v>2086</v>
      </c>
      <c r="K25" s="63" t="s">
        <v>2087</v>
      </c>
      <c r="L25" s="63" t="s">
        <v>2088</v>
      </c>
      <c r="M25" s="63" t="s">
        <v>2089</v>
      </c>
      <c r="N25" s="63" t="s">
        <v>2090</v>
      </c>
    </row>
    <row r="26" spans="1:14">
      <c r="A26" s="16"/>
      <c r="C26" s="3"/>
      <c r="G26" s="71"/>
      <c r="H26" s="71"/>
      <c r="I26" s="125"/>
      <c r="J26" s="63"/>
      <c r="K26" s="63"/>
      <c r="L26" s="63"/>
      <c r="M26" s="63"/>
      <c r="N26" s="63"/>
    </row>
    <row r="27" spans="1:14">
      <c r="A27" s="11" t="s">
        <v>2091</v>
      </c>
      <c r="C27" s="3"/>
      <c r="G27" s="71"/>
      <c r="H27" s="71"/>
      <c r="I27" s="125"/>
      <c r="J27" s="63"/>
      <c r="K27" s="63"/>
      <c r="L27" s="63"/>
      <c r="M27" s="63"/>
      <c r="N27" s="63"/>
    </row>
    <row r="28" spans="1:14">
      <c r="A28" s="16" t="s">
        <v>2092</v>
      </c>
      <c r="B28" s="5" t="s">
        <v>2093</v>
      </c>
      <c r="C28" s="3">
        <v>2</v>
      </c>
      <c r="E28" s="8">
        <v>81</v>
      </c>
      <c r="F28" s="84">
        <v>81</v>
      </c>
      <c r="G28" s="71">
        <v>81</v>
      </c>
      <c r="H28" s="71">
        <v>81</v>
      </c>
      <c r="I28" s="125">
        <v>81</v>
      </c>
      <c r="J28" s="8">
        <v>78</v>
      </c>
      <c r="K28" s="8">
        <v>79</v>
      </c>
      <c r="L28" s="8">
        <v>79</v>
      </c>
      <c r="M28" s="8">
        <v>79</v>
      </c>
      <c r="N28" s="8">
        <v>78</v>
      </c>
    </row>
    <row r="29" spans="1:14">
      <c r="A29" s="16" t="s">
        <v>2094</v>
      </c>
      <c r="B29" s="5" t="s">
        <v>2095</v>
      </c>
      <c r="C29" s="3">
        <v>2</v>
      </c>
      <c r="E29" s="8">
        <v>73</v>
      </c>
      <c r="F29" s="84">
        <v>73</v>
      </c>
      <c r="G29" s="71">
        <v>73</v>
      </c>
      <c r="H29" s="71">
        <v>71</v>
      </c>
      <c r="I29" s="125">
        <v>72</v>
      </c>
      <c r="J29" s="8">
        <v>66</v>
      </c>
      <c r="K29" s="8">
        <v>67</v>
      </c>
      <c r="L29" s="8">
        <v>69</v>
      </c>
      <c r="M29" s="8">
        <v>67</v>
      </c>
      <c r="N29" s="8">
        <v>66</v>
      </c>
    </row>
    <row r="30" spans="1:14">
      <c r="A30" s="16" t="s">
        <v>2096</v>
      </c>
      <c r="B30" s="5" t="s">
        <v>2097</v>
      </c>
      <c r="C30" s="3">
        <v>2</v>
      </c>
      <c r="E30" s="8">
        <v>78</v>
      </c>
      <c r="F30" s="84">
        <v>78</v>
      </c>
      <c r="G30" s="71">
        <v>78</v>
      </c>
      <c r="H30" s="71">
        <v>78</v>
      </c>
      <c r="I30" s="125">
        <v>78</v>
      </c>
      <c r="J30" s="8">
        <v>74</v>
      </c>
      <c r="K30" s="8">
        <v>74</v>
      </c>
      <c r="L30" s="8">
        <v>73</v>
      </c>
      <c r="M30" s="8">
        <v>75</v>
      </c>
      <c r="N30" s="8">
        <v>74</v>
      </c>
    </row>
    <row r="31" spans="1:14">
      <c r="A31" s="16" t="s">
        <v>2098</v>
      </c>
      <c r="B31" s="5" t="s">
        <v>2099</v>
      </c>
      <c r="C31" s="3">
        <v>2</v>
      </c>
      <c r="E31" s="8">
        <v>79</v>
      </c>
      <c r="F31" s="84">
        <v>78</v>
      </c>
      <c r="G31" s="71">
        <v>78</v>
      </c>
      <c r="H31" s="71">
        <v>77</v>
      </c>
      <c r="I31" s="125">
        <v>77</v>
      </c>
      <c r="J31" s="8">
        <v>74</v>
      </c>
      <c r="K31" s="8">
        <v>73</v>
      </c>
      <c r="L31" s="8">
        <v>72</v>
      </c>
      <c r="M31" s="8">
        <v>74</v>
      </c>
      <c r="N31" s="8">
        <v>72</v>
      </c>
    </row>
    <row r="32" spans="1:14">
      <c r="A32" s="66" t="s">
        <v>2100</v>
      </c>
      <c r="B32" s="5" t="s">
        <v>2101</v>
      </c>
      <c r="C32" s="3">
        <v>2</v>
      </c>
      <c r="E32" s="8">
        <v>65</v>
      </c>
      <c r="F32" s="84">
        <v>65</v>
      </c>
      <c r="G32" s="71">
        <v>65</v>
      </c>
      <c r="H32" s="71">
        <v>65</v>
      </c>
      <c r="I32" s="125">
        <v>66</v>
      </c>
      <c r="J32" s="8">
        <v>63</v>
      </c>
      <c r="K32" s="8">
        <v>64</v>
      </c>
      <c r="L32" s="8">
        <v>64</v>
      </c>
      <c r="M32" s="8">
        <v>64</v>
      </c>
      <c r="N32" s="8">
        <v>63</v>
      </c>
    </row>
    <row r="33" spans="1:26">
      <c r="A33" s="16" t="s">
        <v>2102</v>
      </c>
      <c r="B33" s="5" t="s">
        <v>2103</v>
      </c>
      <c r="C33" s="3">
        <v>2</v>
      </c>
      <c r="E33" s="8">
        <v>73</v>
      </c>
      <c r="F33" s="84">
        <v>73</v>
      </c>
      <c r="G33" s="71">
        <v>72</v>
      </c>
      <c r="H33" s="71">
        <v>72</v>
      </c>
      <c r="I33" s="125">
        <v>72</v>
      </c>
      <c r="J33" s="8">
        <v>68</v>
      </c>
      <c r="K33" s="8">
        <v>69</v>
      </c>
      <c r="L33" s="8">
        <v>68</v>
      </c>
      <c r="M33" s="8">
        <v>72</v>
      </c>
      <c r="N33" s="8">
        <v>71</v>
      </c>
    </row>
    <row r="34" spans="1:26">
      <c r="A34" s="16" t="s">
        <v>2104</v>
      </c>
      <c r="B34" s="5" t="s">
        <v>2105</v>
      </c>
      <c r="C34" s="3" t="s">
        <v>2106</v>
      </c>
      <c r="E34" s="8">
        <v>80</v>
      </c>
      <c r="F34" s="84">
        <v>80</v>
      </c>
      <c r="G34" s="71">
        <v>80</v>
      </c>
      <c r="H34" s="71">
        <v>79</v>
      </c>
      <c r="I34" s="125">
        <v>79</v>
      </c>
      <c r="J34" s="63" t="s">
        <v>2107</v>
      </c>
      <c r="K34" s="63" t="s">
        <v>2108</v>
      </c>
      <c r="L34" s="63" t="s">
        <v>2109</v>
      </c>
      <c r="M34" s="63" t="s">
        <v>2110</v>
      </c>
      <c r="N34" s="63" t="s">
        <v>2111</v>
      </c>
    </row>
    <row r="35" spans="1:26">
      <c r="A35" s="16" t="s">
        <v>2112</v>
      </c>
      <c r="B35" s="5" t="s">
        <v>2113</v>
      </c>
      <c r="C35" s="3" t="s">
        <v>2114</v>
      </c>
      <c r="E35" s="8">
        <v>76</v>
      </c>
      <c r="F35" s="84">
        <v>76</v>
      </c>
      <c r="G35" s="71">
        <v>75</v>
      </c>
      <c r="H35" s="71">
        <v>75</v>
      </c>
      <c r="I35" s="125">
        <v>75</v>
      </c>
      <c r="J35" s="63" t="s">
        <v>2115</v>
      </c>
      <c r="K35" s="63" t="s">
        <v>2116</v>
      </c>
      <c r="L35" s="63" t="s">
        <v>2117</v>
      </c>
      <c r="M35" s="63" t="s">
        <v>2118</v>
      </c>
      <c r="N35" s="63" t="s">
        <v>2119</v>
      </c>
    </row>
    <row r="36" spans="1:26">
      <c r="A36" s="16" t="s">
        <v>2120</v>
      </c>
      <c r="B36" s="5" t="s">
        <v>2121</v>
      </c>
      <c r="C36" s="3" t="s">
        <v>2122</v>
      </c>
      <c r="E36" s="8">
        <v>75</v>
      </c>
      <c r="F36" s="84">
        <v>75</v>
      </c>
      <c r="G36" s="71">
        <v>75</v>
      </c>
      <c r="H36" s="71">
        <v>74</v>
      </c>
      <c r="I36" s="125">
        <v>74</v>
      </c>
      <c r="J36" s="63" t="s">
        <v>2123</v>
      </c>
      <c r="K36" s="63" t="s">
        <v>2124</v>
      </c>
      <c r="L36" s="63" t="s">
        <v>2125</v>
      </c>
      <c r="M36" s="63" t="s">
        <v>2126</v>
      </c>
      <c r="N36" s="63" t="s">
        <v>2127</v>
      </c>
    </row>
    <row r="39" spans="1:26">
      <c r="A39" s="140" t="s">
        <v>2128</v>
      </c>
      <c r="B39" s="140"/>
      <c r="C39" s="140"/>
    </row>
    <row r="40" spans="1:26" s="4" customFormat="1">
      <c r="A40" s="237" t="s">
        <v>2129</v>
      </c>
      <c r="B40" s="256"/>
      <c r="C40" s="256"/>
      <c r="D40" s="8"/>
      <c r="E40" s="8"/>
      <c r="F40" s="8"/>
      <c r="G40" s="24"/>
      <c r="H40" s="24"/>
      <c r="I40" s="24"/>
      <c r="J40" s="24"/>
      <c r="K40" s="24"/>
      <c r="L40" s="24"/>
      <c r="M40" s="24"/>
      <c r="N40" s="24"/>
    </row>
    <row r="41" spans="1:26">
      <c r="A41" s="257" t="s">
        <v>2130</v>
      </c>
      <c r="B41" s="140"/>
      <c r="C41" s="140"/>
    </row>
    <row r="42" spans="1:26">
      <c r="A42" s="140" t="s">
        <v>2131</v>
      </c>
      <c r="B42" s="237"/>
      <c r="C42" s="237"/>
      <c r="J42" s="74"/>
    </row>
    <row r="43" spans="1:26" ht="15">
      <c r="A43" s="140" t="s">
        <v>2132</v>
      </c>
      <c r="J43" s="74"/>
      <c r="O43" s="80"/>
      <c r="U43" s="47"/>
      <c r="V43" s="47"/>
      <c r="W43" s="47"/>
      <c r="X43" s="47"/>
      <c r="Y43" s="47"/>
      <c r="Z43" s="47"/>
    </row>
    <row r="44" spans="1:26">
      <c r="J44" s="81"/>
      <c r="O44" s="47"/>
    </row>
    <row r="45" spans="1:26">
      <c r="O45" s="47"/>
      <c r="P45" s="47"/>
    </row>
    <row r="46" spans="1:26">
      <c r="A46" s="4"/>
    </row>
  </sheetData>
  <customSheetViews>
    <customSheetView guid="{F0335B52-931C-4173-85AE-87F3D6604B59}" showPageBreaks="1" showRuler="0" topLeftCell="A130">
      <selection activeCell="K161" sqref="K161"/>
      <pageMargins left="0.7" right="0.7" top="0.78740157499999996" bottom="0.78740157499999996" header="0.3" footer="0.3"/>
      <headerFooter alignWithMargins="0"/>
    </customSheetView>
    <customSheetView guid="{A4328FE7-0B36-4A96-9E82-0C2C10ECE34E}" fitToPage="1" showRuler="0" topLeftCell="A130">
      <selection activeCell="D150" sqref="D150"/>
      <pageMargins left="0.7" right="0.7" top="0.78740157499999996" bottom="0.78740157499999996" header="0.3" footer="0.3"/>
      <headerFooter alignWithMargins="0"/>
    </customSheetView>
    <customSheetView guid="{09D980A6-7F22-44D6-B957-3B1FFC43B461}" fitToPage="1" showRuler="0" topLeftCell="A157">
      <selection activeCell="B171" sqref="B171"/>
      <pageMargins left="0.7" right="0.7" top="0.78740157499999996" bottom="0.78740157499999996" header="0.3" footer="0.3"/>
      <headerFooter alignWithMargins="0"/>
    </customSheetView>
    <customSheetView guid="{34161360-80E4-4153-B1A5-19E7BBEDD5ED}" fitToPage="1" showRuler="0" topLeftCell="A30">
      <selection activeCell="D186" sqref="D186"/>
      <pageMargins left="0.7" right="0.7" top="0.78740157499999996" bottom="0.78740157499999996" header="0.3" footer="0.3"/>
      <headerFooter alignWithMargins="0"/>
    </customSheetView>
    <customSheetView guid="{F90AD2DC-6F63-4FE7-9F4E-99C162A8727E}" showPageBreaks="1" fitToPage="1" showRuler="0">
      <selection activeCell="B12" sqref="B12"/>
      <pageMargins left="0.7" right="0.7" top="0.78740157499999996" bottom="0.78740157499999996" header="0.3" footer="0.3"/>
      <headerFooter alignWithMargins="0"/>
    </customSheetView>
    <customSheetView guid="{A8A9853C-301B-405A-92F6-9DCC8EB91B52}" fitToPage="1" showRuler="0">
      <selection activeCell="D148" sqref="D148"/>
      <pageMargins left="0.7" right="0.7" top="0.78740157499999996" bottom="0.78740157499999996" header="0.3" footer="0.3"/>
      <headerFooter alignWithMargins="0"/>
    </customSheetView>
    <customSheetView guid="{8144D8E7-8996-490F-8ACB-C7957A150DAC}" fitToPage="1" showRuler="0">
      <selection activeCell="B12" sqref="B12"/>
      <pageMargins left="0.7" right="0.7" top="0.78740157499999996" bottom="0.78740157499999996" header="0.3" footer="0.3"/>
      <headerFooter alignWithMargins="0"/>
    </customSheetView>
    <customSheetView guid="{4221DF2B-D9E6-40BE-9C37-8B5A92E46F7B}" showPageBreaks="1" fitToPage="1" showRuler="0" topLeftCell="A202">
      <selection activeCell="A245" sqref="A245:A250"/>
      <pageMargins left="0.7" right="0.7" top="0.78740157499999996" bottom="0.78740157499999996" header="0.3" footer="0.3"/>
      <headerFooter alignWithMargins="0"/>
    </customSheetView>
    <customSheetView guid="{595D07C0-E761-11DC-9357-001B6391840E}" fitToPage="1">
      <selection activeCell="D186" sqref="D186"/>
      <pageMargins left="0.7" right="0.7" top="0.78740157499999996" bottom="0.78740157499999996" header="0.3" footer="0.3"/>
      <headerFooter alignWithMargins="0"/>
    </customSheetView>
  </customSheetViews>
  <phoneticPr fontId="11" type="noConversion"/>
  <conditionalFormatting sqref="I5:I33">
    <cfRule type="cellIs" dxfId="1151" priority="203" operator="equal">
      <formula>"-"</formula>
    </cfRule>
  </conditionalFormatting>
  <conditionalFormatting sqref="H5:H8 H11:H17 H20:H36">
    <cfRule type="cellIs" dxfId="1150" priority="193" stopIfTrue="1" operator="equal">
      <formula>"-"</formula>
    </cfRule>
    <cfRule type="containsText" dxfId="1149" priority="194" stopIfTrue="1" operator="containsText" text="leer">
      <formula>NOT(ISERROR(SEARCH("leer",H5)))</formula>
    </cfRule>
  </conditionalFormatting>
  <conditionalFormatting sqref="G5:G8 G11:G17 G20:G36">
    <cfRule type="cellIs" dxfId="1148" priority="143" stopIfTrue="1" operator="equal">
      <formula>"-"</formula>
    </cfRule>
    <cfRule type="containsText" dxfId="1147" priority="144" stopIfTrue="1" operator="containsText" text="leer">
      <formula>NOT(ISERROR(SEARCH("leer",G5)))</formula>
    </cfRule>
  </conditionalFormatting>
  <conditionalFormatting sqref="G5:G8">
    <cfRule type="cellIs" dxfId="1146" priority="141" stopIfTrue="1" operator="equal">
      <formula>"-"</formula>
    </cfRule>
    <cfRule type="containsText" dxfId="1145" priority="142" stopIfTrue="1" operator="containsText" text="leer">
      <formula>NOT(ISERROR(SEARCH("leer",G5)))</formula>
    </cfRule>
  </conditionalFormatting>
  <conditionalFormatting sqref="G5:G8">
    <cfRule type="cellIs" dxfId="1144" priority="139" stopIfTrue="1" operator="equal">
      <formula>"-"</formula>
    </cfRule>
    <cfRule type="containsText" dxfId="1143" priority="140" stopIfTrue="1" operator="containsText" text="leer">
      <formula>NOT(ISERROR(SEARCH("leer",G5)))</formula>
    </cfRule>
  </conditionalFormatting>
  <conditionalFormatting sqref="G5:G8">
    <cfRule type="cellIs" dxfId="1142" priority="137" stopIfTrue="1" operator="equal">
      <formula>"-"</formula>
    </cfRule>
    <cfRule type="containsText" dxfId="1141" priority="138" stopIfTrue="1" operator="containsText" text="leer">
      <formula>NOT(ISERROR(SEARCH("leer",G5)))</formula>
    </cfRule>
  </conditionalFormatting>
  <conditionalFormatting sqref="G5:G8">
    <cfRule type="cellIs" dxfId="1140" priority="135" stopIfTrue="1" operator="equal">
      <formula>"-"</formula>
    </cfRule>
    <cfRule type="containsText" dxfId="1139" priority="136" stopIfTrue="1" operator="containsText" text="leer">
      <formula>NOT(ISERROR(SEARCH("leer",G5)))</formula>
    </cfRule>
  </conditionalFormatting>
  <conditionalFormatting sqref="G5:G8">
    <cfRule type="cellIs" dxfId="1138" priority="133" stopIfTrue="1" operator="equal">
      <formula>"-"</formula>
    </cfRule>
    <cfRule type="containsText" dxfId="1137" priority="134" stopIfTrue="1" operator="containsText" text="leer">
      <formula>NOT(ISERROR(SEARCH("leer",G5)))</formula>
    </cfRule>
  </conditionalFormatting>
  <conditionalFormatting sqref="G11:G17">
    <cfRule type="cellIs" dxfId="1136" priority="131" stopIfTrue="1" operator="equal">
      <formula>"-"</formula>
    </cfRule>
    <cfRule type="containsText" dxfId="1135" priority="132" stopIfTrue="1" operator="containsText" text="leer">
      <formula>NOT(ISERROR(SEARCH("leer",G11)))</formula>
    </cfRule>
  </conditionalFormatting>
  <conditionalFormatting sqref="G11:G17">
    <cfRule type="cellIs" dxfId="1134" priority="129" stopIfTrue="1" operator="equal">
      <formula>"-"</formula>
    </cfRule>
    <cfRule type="containsText" dxfId="1133" priority="130" stopIfTrue="1" operator="containsText" text="leer">
      <formula>NOT(ISERROR(SEARCH("leer",G11)))</formula>
    </cfRule>
  </conditionalFormatting>
  <conditionalFormatting sqref="G11:G17">
    <cfRule type="cellIs" dxfId="1132" priority="127" stopIfTrue="1" operator="equal">
      <formula>"-"</formula>
    </cfRule>
    <cfRule type="containsText" dxfId="1131" priority="128" stopIfTrue="1" operator="containsText" text="leer">
      <formula>NOT(ISERROR(SEARCH("leer",G11)))</formula>
    </cfRule>
  </conditionalFormatting>
  <conditionalFormatting sqref="G11:G17">
    <cfRule type="cellIs" dxfId="1130" priority="125" stopIfTrue="1" operator="equal">
      <formula>"-"</formula>
    </cfRule>
    <cfRule type="containsText" dxfId="1129" priority="126" stopIfTrue="1" operator="containsText" text="leer">
      <formula>NOT(ISERROR(SEARCH("leer",G11)))</formula>
    </cfRule>
  </conditionalFormatting>
  <conditionalFormatting sqref="G11:G17">
    <cfRule type="cellIs" dxfId="1128" priority="123" stopIfTrue="1" operator="equal">
      <formula>"-"</formula>
    </cfRule>
    <cfRule type="containsText" dxfId="1127" priority="124" stopIfTrue="1" operator="containsText" text="leer">
      <formula>NOT(ISERROR(SEARCH("leer",G11)))</formula>
    </cfRule>
  </conditionalFormatting>
  <conditionalFormatting sqref="G20:G25">
    <cfRule type="cellIs" dxfId="1126" priority="121" stopIfTrue="1" operator="equal">
      <formula>"-"</formula>
    </cfRule>
    <cfRule type="containsText" dxfId="1125" priority="122" stopIfTrue="1" operator="containsText" text="leer">
      <formula>NOT(ISERROR(SEARCH("leer",G20)))</formula>
    </cfRule>
  </conditionalFormatting>
  <conditionalFormatting sqref="G20:G25">
    <cfRule type="cellIs" dxfId="1124" priority="119" stopIfTrue="1" operator="equal">
      <formula>"-"</formula>
    </cfRule>
    <cfRule type="containsText" dxfId="1123" priority="120" stopIfTrue="1" operator="containsText" text="leer">
      <formula>NOT(ISERROR(SEARCH("leer",G20)))</formula>
    </cfRule>
  </conditionalFormatting>
  <conditionalFormatting sqref="G20:G25">
    <cfRule type="cellIs" dxfId="1122" priority="117" stopIfTrue="1" operator="equal">
      <formula>"-"</formula>
    </cfRule>
    <cfRule type="containsText" dxfId="1121" priority="118" stopIfTrue="1" operator="containsText" text="leer">
      <formula>NOT(ISERROR(SEARCH("leer",G20)))</formula>
    </cfRule>
  </conditionalFormatting>
  <conditionalFormatting sqref="G20:G25">
    <cfRule type="cellIs" dxfId="1120" priority="115" stopIfTrue="1" operator="equal">
      <formula>"-"</formula>
    </cfRule>
    <cfRule type="containsText" dxfId="1119" priority="116" stopIfTrue="1" operator="containsText" text="leer">
      <formula>NOT(ISERROR(SEARCH("leer",G20)))</formula>
    </cfRule>
  </conditionalFormatting>
  <conditionalFormatting sqref="G20:G25">
    <cfRule type="cellIs" dxfId="1118" priority="113" stopIfTrue="1" operator="equal">
      <formula>"-"</formula>
    </cfRule>
    <cfRule type="containsText" dxfId="1117" priority="114" stopIfTrue="1" operator="containsText" text="leer">
      <formula>NOT(ISERROR(SEARCH("leer",G20)))</formula>
    </cfRule>
  </conditionalFormatting>
  <conditionalFormatting sqref="G28:G36">
    <cfRule type="cellIs" dxfId="1116" priority="111" stopIfTrue="1" operator="equal">
      <formula>"-"</formula>
    </cfRule>
    <cfRule type="containsText" dxfId="1115" priority="112" stopIfTrue="1" operator="containsText" text="leer">
      <formula>NOT(ISERROR(SEARCH("leer",G28)))</formula>
    </cfRule>
  </conditionalFormatting>
  <conditionalFormatting sqref="G28:G36">
    <cfRule type="cellIs" dxfId="1114" priority="109" stopIfTrue="1" operator="equal">
      <formula>"-"</formula>
    </cfRule>
    <cfRule type="containsText" dxfId="1113" priority="110" stopIfTrue="1" operator="containsText" text="leer">
      <formula>NOT(ISERROR(SEARCH("leer",G28)))</formula>
    </cfRule>
  </conditionalFormatting>
  <conditionalFormatting sqref="G28:G36">
    <cfRule type="cellIs" dxfId="1112" priority="107" stopIfTrue="1" operator="equal">
      <formula>"-"</formula>
    </cfRule>
    <cfRule type="containsText" dxfId="1111" priority="108" stopIfTrue="1" operator="containsText" text="leer">
      <formula>NOT(ISERROR(SEARCH("leer",G28)))</formula>
    </cfRule>
  </conditionalFormatting>
  <conditionalFormatting sqref="G28:G36">
    <cfRule type="cellIs" dxfId="1110" priority="105" stopIfTrue="1" operator="equal">
      <formula>"-"</formula>
    </cfRule>
    <cfRule type="containsText" dxfId="1109" priority="106" stopIfTrue="1" operator="containsText" text="leer">
      <formula>NOT(ISERROR(SEARCH("leer",G28)))</formula>
    </cfRule>
  </conditionalFormatting>
  <conditionalFormatting sqref="G28:G36">
    <cfRule type="cellIs" dxfId="1108" priority="103" stopIfTrue="1" operator="equal">
      <formula>"-"</formula>
    </cfRule>
    <cfRule type="containsText" dxfId="1107" priority="104" stopIfTrue="1" operator="containsText" text="leer">
      <formula>NOT(ISERROR(SEARCH("leer",G28)))</formula>
    </cfRule>
  </conditionalFormatting>
  <conditionalFormatting sqref="G5:G8 G11:G17 G20:G36">
    <cfRule type="cellIs" dxfId="1106" priority="101" stopIfTrue="1" operator="equal">
      <formula>"-"</formula>
    </cfRule>
    <cfRule type="containsText" dxfId="1105" priority="102" stopIfTrue="1" operator="containsText" text="leer">
      <formula>NOT(ISERROR(SEARCH("leer",G5)))</formula>
    </cfRule>
  </conditionalFormatting>
  <conditionalFormatting sqref="G5:G8">
    <cfRule type="cellIs" dxfId="1104" priority="99" stopIfTrue="1" operator="equal">
      <formula>"-"</formula>
    </cfRule>
    <cfRule type="containsText" dxfId="1103" priority="100" stopIfTrue="1" operator="containsText" text="leer">
      <formula>NOT(ISERROR(SEARCH("leer",G5)))</formula>
    </cfRule>
  </conditionalFormatting>
  <conditionalFormatting sqref="G5:G8">
    <cfRule type="cellIs" dxfId="1102" priority="97" stopIfTrue="1" operator="equal">
      <formula>"-"</formula>
    </cfRule>
    <cfRule type="containsText" dxfId="1101" priority="98" stopIfTrue="1" operator="containsText" text="leer">
      <formula>NOT(ISERROR(SEARCH("leer",G5)))</formula>
    </cfRule>
  </conditionalFormatting>
  <conditionalFormatting sqref="G5:G8">
    <cfRule type="cellIs" dxfId="1100" priority="95" stopIfTrue="1" operator="equal">
      <formula>"-"</formula>
    </cfRule>
    <cfRule type="containsText" dxfId="1099" priority="96" stopIfTrue="1" operator="containsText" text="leer">
      <formula>NOT(ISERROR(SEARCH("leer",G5)))</formula>
    </cfRule>
  </conditionalFormatting>
  <conditionalFormatting sqref="G5:G8">
    <cfRule type="cellIs" dxfId="1098" priority="93" stopIfTrue="1" operator="equal">
      <formula>"-"</formula>
    </cfRule>
    <cfRule type="containsText" dxfId="1097" priority="94" stopIfTrue="1" operator="containsText" text="leer">
      <formula>NOT(ISERROR(SEARCH("leer",G5)))</formula>
    </cfRule>
  </conditionalFormatting>
  <conditionalFormatting sqref="G5:G8">
    <cfRule type="cellIs" dxfId="1096" priority="91" stopIfTrue="1" operator="equal">
      <formula>"-"</formula>
    </cfRule>
    <cfRule type="containsText" dxfId="1095" priority="92" stopIfTrue="1" operator="containsText" text="leer">
      <formula>NOT(ISERROR(SEARCH("leer",G5)))</formula>
    </cfRule>
  </conditionalFormatting>
  <conditionalFormatting sqref="G11:G17">
    <cfRule type="cellIs" dxfId="1094" priority="89" stopIfTrue="1" operator="equal">
      <formula>"-"</formula>
    </cfRule>
    <cfRule type="containsText" dxfId="1093" priority="90" stopIfTrue="1" operator="containsText" text="leer">
      <formula>NOT(ISERROR(SEARCH("leer",G11)))</formula>
    </cfRule>
  </conditionalFormatting>
  <conditionalFormatting sqref="G11:G17">
    <cfRule type="cellIs" dxfId="1092" priority="87" stopIfTrue="1" operator="equal">
      <formula>"-"</formula>
    </cfRule>
    <cfRule type="containsText" dxfId="1091" priority="88" stopIfTrue="1" operator="containsText" text="leer">
      <formula>NOT(ISERROR(SEARCH("leer",G11)))</formula>
    </cfRule>
  </conditionalFormatting>
  <conditionalFormatting sqref="G11:G17">
    <cfRule type="cellIs" dxfId="1090" priority="85" stopIfTrue="1" operator="equal">
      <formula>"-"</formula>
    </cfRule>
    <cfRule type="containsText" dxfId="1089" priority="86" stopIfTrue="1" operator="containsText" text="leer">
      <formula>NOT(ISERROR(SEARCH("leer",G11)))</formula>
    </cfRule>
  </conditionalFormatting>
  <conditionalFormatting sqref="G11:G17">
    <cfRule type="cellIs" dxfId="1088" priority="83" stopIfTrue="1" operator="equal">
      <formula>"-"</formula>
    </cfRule>
    <cfRule type="containsText" dxfId="1087" priority="84" stopIfTrue="1" operator="containsText" text="leer">
      <formula>NOT(ISERROR(SEARCH("leer",G11)))</formula>
    </cfRule>
  </conditionalFormatting>
  <conditionalFormatting sqref="G11:G17">
    <cfRule type="cellIs" dxfId="1086" priority="81" stopIfTrue="1" operator="equal">
      <formula>"-"</formula>
    </cfRule>
    <cfRule type="containsText" dxfId="1085" priority="82" stopIfTrue="1" operator="containsText" text="leer">
      <formula>NOT(ISERROR(SEARCH("leer",G11)))</formula>
    </cfRule>
  </conditionalFormatting>
  <conditionalFormatting sqref="G20:G25">
    <cfRule type="cellIs" dxfId="1084" priority="79" stopIfTrue="1" operator="equal">
      <formula>"-"</formula>
    </cfRule>
    <cfRule type="containsText" dxfId="1083" priority="80" stopIfTrue="1" operator="containsText" text="leer">
      <formula>NOT(ISERROR(SEARCH("leer",G20)))</formula>
    </cfRule>
  </conditionalFormatting>
  <conditionalFormatting sqref="G20:G25">
    <cfRule type="cellIs" dxfId="1082" priority="77" stopIfTrue="1" operator="equal">
      <formula>"-"</formula>
    </cfRule>
    <cfRule type="containsText" dxfId="1081" priority="78" stopIfTrue="1" operator="containsText" text="leer">
      <formula>NOT(ISERROR(SEARCH("leer",G20)))</formula>
    </cfRule>
  </conditionalFormatting>
  <conditionalFormatting sqref="G20:G25">
    <cfRule type="cellIs" dxfId="1080" priority="75" stopIfTrue="1" operator="equal">
      <formula>"-"</formula>
    </cfRule>
    <cfRule type="containsText" dxfId="1079" priority="76" stopIfTrue="1" operator="containsText" text="leer">
      <formula>NOT(ISERROR(SEARCH("leer",G20)))</formula>
    </cfRule>
  </conditionalFormatting>
  <conditionalFormatting sqref="G20:G25">
    <cfRule type="cellIs" dxfId="1078" priority="73" stopIfTrue="1" operator="equal">
      <formula>"-"</formula>
    </cfRule>
    <cfRule type="containsText" dxfId="1077" priority="74" stopIfTrue="1" operator="containsText" text="leer">
      <formula>NOT(ISERROR(SEARCH("leer",G20)))</formula>
    </cfRule>
  </conditionalFormatting>
  <conditionalFormatting sqref="G20:G25">
    <cfRule type="cellIs" dxfId="1076" priority="71" stopIfTrue="1" operator="equal">
      <formula>"-"</formula>
    </cfRule>
    <cfRule type="containsText" dxfId="1075" priority="72" stopIfTrue="1" operator="containsText" text="leer">
      <formula>NOT(ISERROR(SEARCH("leer",G20)))</formula>
    </cfRule>
  </conditionalFormatting>
  <conditionalFormatting sqref="G28:G36">
    <cfRule type="cellIs" dxfId="1074" priority="69" stopIfTrue="1" operator="equal">
      <formula>"-"</formula>
    </cfRule>
    <cfRule type="containsText" dxfId="1073" priority="70" stopIfTrue="1" operator="containsText" text="leer">
      <formula>NOT(ISERROR(SEARCH("leer",G28)))</formula>
    </cfRule>
  </conditionalFormatting>
  <conditionalFormatting sqref="G28:G36">
    <cfRule type="cellIs" dxfId="1072" priority="67" stopIfTrue="1" operator="equal">
      <formula>"-"</formula>
    </cfRule>
    <cfRule type="containsText" dxfId="1071" priority="68" stopIfTrue="1" operator="containsText" text="leer">
      <formula>NOT(ISERROR(SEARCH("leer",G28)))</formula>
    </cfRule>
  </conditionalFormatting>
  <conditionalFormatting sqref="G28:G36">
    <cfRule type="cellIs" dxfId="1070" priority="65" stopIfTrue="1" operator="equal">
      <formula>"-"</formula>
    </cfRule>
    <cfRule type="containsText" dxfId="1069" priority="66" stopIfTrue="1" operator="containsText" text="leer">
      <formula>NOT(ISERROR(SEARCH("leer",G28)))</formula>
    </cfRule>
  </conditionalFormatting>
  <conditionalFormatting sqref="G28:G36">
    <cfRule type="cellIs" dxfId="1068" priority="63" stopIfTrue="1" operator="equal">
      <formula>"-"</formula>
    </cfRule>
    <cfRule type="containsText" dxfId="1067" priority="64" stopIfTrue="1" operator="containsText" text="leer">
      <formula>NOT(ISERROR(SEARCH("leer",G28)))</formula>
    </cfRule>
  </conditionalFormatting>
  <conditionalFormatting sqref="G28:G36">
    <cfRule type="cellIs" dxfId="1066" priority="61" stopIfTrue="1" operator="equal">
      <formula>"-"</formula>
    </cfRule>
    <cfRule type="containsText" dxfId="1065" priority="62" stopIfTrue="1" operator="containsText" text="leer">
      <formula>NOT(ISERROR(SEARCH("leer",G28)))</formula>
    </cfRule>
  </conditionalFormatting>
  <conditionalFormatting sqref="F5:F8">
    <cfRule type="cellIs" dxfId="1064" priority="59" stopIfTrue="1" operator="equal">
      <formula>"-"</formula>
    </cfRule>
    <cfRule type="containsText" dxfId="1063" priority="60" stopIfTrue="1" operator="containsText" text="leer">
      <formula>NOT(ISERROR(SEARCH("leer",F5)))</formula>
    </cfRule>
  </conditionalFormatting>
  <conditionalFormatting sqref="F5:F8">
    <cfRule type="cellIs" dxfId="1062" priority="58" stopIfTrue="1" operator="equal">
      <formula>"-"</formula>
    </cfRule>
  </conditionalFormatting>
  <conditionalFormatting sqref="F5:F8">
    <cfRule type="cellIs" dxfId="1061" priority="56" stopIfTrue="1" operator="equal">
      <formula>"-"</formula>
    </cfRule>
    <cfRule type="containsText" dxfId="1060" priority="57" stopIfTrue="1" operator="containsText" text="leer">
      <formula>NOT(ISERROR(SEARCH("leer",F5)))</formula>
    </cfRule>
  </conditionalFormatting>
  <conditionalFormatting sqref="F5:F8">
    <cfRule type="cellIs" dxfId="1059" priority="55" stopIfTrue="1" operator="equal">
      <formula>"-"</formula>
    </cfRule>
  </conditionalFormatting>
  <conditionalFormatting sqref="F11:F12 F14:F17">
    <cfRule type="cellIs" dxfId="1058" priority="53" stopIfTrue="1" operator="equal">
      <formula>"-"</formula>
    </cfRule>
    <cfRule type="containsText" dxfId="1057" priority="54" stopIfTrue="1" operator="containsText" text="leer">
      <formula>NOT(ISERROR(SEARCH("leer",F11)))</formula>
    </cfRule>
  </conditionalFormatting>
  <conditionalFormatting sqref="F11:F12 F14:F17">
    <cfRule type="cellIs" dxfId="1056" priority="52" stopIfTrue="1" operator="equal">
      <formula>"-"</formula>
    </cfRule>
  </conditionalFormatting>
  <conditionalFormatting sqref="F11:F12 F14:F17">
    <cfRule type="cellIs" dxfId="1055" priority="50" stopIfTrue="1" operator="equal">
      <formula>"-"</formula>
    </cfRule>
    <cfRule type="containsText" dxfId="1054" priority="51" stopIfTrue="1" operator="containsText" text="leer">
      <formula>NOT(ISERROR(SEARCH("leer",F11)))</formula>
    </cfRule>
  </conditionalFormatting>
  <conditionalFormatting sqref="F11:F12 F14:F17">
    <cfRule type="cellIs" dxfId="1053" priority="49" stopIfTrue="1" operator="equal">
      <formula>"-"</formula>
    </cfRule>
  </conditionalFormatting>
  <conditionalFormatting sqref="F20:F25">
    <cfRule type="cellIs" dxfId="1052" priority="47" stopIfTrue="1" operator="equal">
      <formula>"-"</formula>
    </cfRule>
    <cfRule type="containsText" dxfId="1051" priority="48" stopIfTrue="1" operator="containsText" text="leer">
      <formula>NOT(ISERROR(SEARCH("leer",F20)))</formula>
    </cfRule>
  </conditionalFormatting>
  <conditionalFormatting sqref="F20:F25">
    <cfRule type="cellIs" dxfId="1050" priority="46" stopIfTrue="1" operator="equal">
      <formula>"-"</formula>
    </cfRule>
  </conditionalFormatting>
  <conditionalFormatting sqref="F20:F25">
    <cfRule type="cellIs" dxfId="1049" priority="44" stopIfTrue="1" operator="equal">
      <formula>"-"</formula>
    </cfRule>
    <cfRule type="containsText" dxfId="1048" priority="45" stopIfTrue="1" operator="containsText" text="leer">
      <formula>NOT(ISERROR(SEARCH("leer",F20)))</formula>
    </cfRule>
  </conditionalFormatting>
  <conditionalFormatting sqref="F20:F25">
    <cfRule type="cellIs" dxfId="1047" priority="43" stopIfTrue="1" operator="equal">
      <formula>"-"</formula>
    </cfRule>
  </conditionalFormatting>
  <conditionalFormatting sqref="F28:F36">
    <cfRule type="cellIs" dxfId="1046" priority="41" stopIfTrue="1" operator="equal">
      <formula>"-"</formula>
    </cfRule>
    <cfRule type="containsText" dxfId="1045" priority="42" stopIfTrue="1" operator="containsText" text="leer">
      <formula>NOT(ISERROR(SEARCH("leer",F28)))</formula>
    </cfRule>
  </conditionalFormatting>
  <conditionalFormatting sqref="F28:F36">
    <cfRule type="cellIs" dxfId="1044" priority="40" stopIfTrue="1" operator="equal">
      <formula>"-"</formula>
    </cfRule>
  </conditionalFormatting>
  <conditionalFormatting sqref="F28:F36">
    <cfRule type="cellIs" dxfId="1043" priority="38" stopIfTrue="1" operator="equal">
      <formula>"-"</formula>
    </cfRule>
    <cfRule type="containsText" dxfId="1042" priority="39" stopIfTrue="1" operator="containsText" text="leer">
      <formula>NOT(ISERROR(SEARCH("leer",F28)))</formula>
    </cfRule>
  </conditionalFormatting>
  <conditionalFormatting sqref="F28:F36">
    <cfRule type="cellIs" dxfId="1041" priority="37" stopIfTrue="1" operator="equal">
      <formula>"-"</formula>
    </cfRule>
  </conditionalFormatting>
  <conditionalFormatting sqref="F5:F8">
    <cfRule type="cellIs" dxfId="1040" priority="35" stopIfTrue="1" operator="equal">
      <formula>"-"</formula>
    </cfRule>
    <cfRule type="containsText" dxfId="1039" priority="36" stopIfTrue="1" operator="containsText" text="leer">
      <formula>NOT(ISERROR(SEARCH("leer",F5)))</formula>
    </cfRule>
  </conditionalFormatting>
  <conditionalFormatting sqref="F5:F8">
    <cfRule type="cellIs" dxfId="1038" priority="34" stopIfTrue="1" operator="equal">
      <formula>"-"</formula>
    </cfRule>
  </conditionalFormatting>
  <conditionalFormatting sqref="F5:F8">
    <cfRule type="cellIs" dxfId="1037" priority="32" stopIfTrue="1" operator="equal">
      <formula>"-"</formula>
    </cfRule>
    <cfRule type="containsText" dxfId="1036" priority="33" stopIfTrue="1" operator="containsText" text="leer">
      <formula>NOT(ISERROR(SEARCH("leer",F5)))</formula>
    </cfRule>
  </conditionalFormatting>
  <conditionalFormatting sqref="F5:F8">
    <cfRule type="cellIs" dxfId="1035" priority="31" stopIfTrue="1" operator="equal">
      <formula>"-"</formula>
    </cfRule>
  </conditionalFormatting>
  <conditionalFormatting sqref="F11:F12 F14:F17">
    <cfRule type="cellIs" dxfId="1034" priority="29" stopIfTrue="1" operator="equal">
      <formula>"-"</formula>
    </cfRule>
    <cfRule type="containsText" dxfId="1033" priority="30" stopIfTrue="1" operator="containsText" text="leer">
      <formula>NOT(ISERROR(SEARCH("leer",F11)))</formula>
    </cfRule>
  </conditionalFormatting>
  <conditionalFormatting sqref="F11:F12 F14:F17">
    <cfRule type="cellIs" dxfId="1032" priority="28" stopIfTrue="1" operator="equal">
      <formula>"-"</formula>
    </cfRule>
  </conditionalFormatting>
  <conditionalFormatting sqref="F11:F12 F14:F17">
    <cfRule type="cellIs" dxfId="1031" priority="26" stopIfTrue="1" operator="equal">
      <formula>"-"</formula>
    </cfRule>
    <cfRule type="containsText" dxfId="1030" priority="27" stopIfTrue="1" operator="containsText" text="leer">
      <formula>NOT(ISERROR(SEARCH("leer",F11)))</formula>
    </cfRule>
  </conditionalFormatting>
  <conditionalFormatting sqref="F11:F12 F14:F17">
    <cfRule type="cellIs" dxfId="1029" priority="25" stopIfTrue="1" operator="equal">
      <formula>"-"</formula>
    </cfRule>
  </conditionalFormatting>
  <conditionalFormatting sqref="F20:F25">
    <cfRule type="cellIs" dxfId="1028" priority="23" stopIfTrue="1" operator="equal">
      <formula>"-"</formula>
    </cfRule>
    <cfRule type="containsText" dxfId="1027" priority="24" stopIfTrue="1" operator="containsText" text="leer">
      <formula>NOT(ISERROR(SEARCH("leer",F20)))</formula>
    </cfRule>
  </conditionalFormatting>
  <conditionalFormatting sqref="F20:F25">
    <cfRule type="cellIs" dxfId="1026" priority="22" stopIfTrue="1" operator="equal">
      <formula>"-"</formula>
    </cfRule>
  </conditionalFormatting>
  <conditionalFormatting sqref="F20:F25">
    <cfRule type="cellIs" dxfId="1025" priority="20" stopIfTrue="1" operator="equal">
      <formula>"-"</formula>
    </cfRule>
    <cfRule type="containsText" dxfId="1024" priority="21" stopIfTrue="1" operator="containsText" text="leer">
      <formula>NOT(ISERROR(SEARCH("leer",F20)))</formula>
    </cfRule>
  </conditionalFormatting>
  <conditionalFormatting sqref="F20:F25">
    <cfRule type="cellIs" dxfId="1023" priority="19" stopIfTrue="1" operator="equal">
      <formula>"-"</formula>
    </cfRule>
  </conditionalFormatting>
  <conditionalFormatting sqref="F28:F36">
    <cfRule type="cellIs" dxfId="1022" priority="17" stopIfTrue="1" operator="equal">
      <formula>"-"</formula>
    </cfRule>
    <cfRule type="containsText" dxfId="1021" priority="18" stopIfTrue="1" operator="containsText" text="leer">
      <formula>NOT(ISERROR(SEARCH("leer",F28)))</formula>
    </cfRule>
  </conditionalFormatting>
  <conditionalFormatting sqref="F28:F36">
    <cfRule type="cellIs" dxfId="1020" priority="16" stopIfTrue="1" operator="equal">
      <formula>"-"</formula>
    </cfRule>
  </conditionalFormatting>
  <conditionalFormatting sqref="F28:F36">
    <cfRule type="cellIs" dxfId="1019" priority="14" stopIfTrue="1" operator="equal">
      <formula>"-"</formula>
    </cfRule>
    <cfRule type="containsText" dxfId="1018" priority="15" stopIfTrue="1" operator="containsText" text="leer">
      <formula>NOT(ISERROR(SEARCH("leer",F28)))</formula>
    </cfRule>
  </conditionalFormatting>
  <conditionalFormatting sqref="F28:F36">
    <cfRule type="cellIs" dxfId="1017" priority="13" stopIfTrue="1" operator="equal">
      <formula>"-"</formula>
    </cfRule>
  </conditionalFormatting>
  <conditionalFormatting sqref="F28:F36">
    <cfRule type="cellIs" dxfId="1016" priority="5" stopIfTrue="1" operator="equal">
      <formula>"-"</formula>
    </cfRule>
    <cfRule type="containsText" dxfId="1015" priority="6" stopIfTrue="1" operator="containsText" text="leer">
      <formula>NOT(ISERROR(SEARCH("leer",F28)))</formula>
    </cfRule>
  </conditionalFormatting>
  <conditionalFormatting sqref="F28:F36">
    <cfRule type="cellIs" dxfId="1014" priority="4" stopIfTrue="1" operator="equal">
      <formula>"-"</formula>
    </cfRule>
  </conditionalFormatting>
  <conditionalFormatting sqref="F28:F36">
    <cfRule type="cellIs" dxfId="1013" priority="2" stopIfTrue="1" operator="equal">
      <formula>"-"</formula>
    </cfRule>
    <cfRule type="containsText" dxfId="1012" priority="3" stopIfTrue="1" operator="containsText" text="leer">
      <formula>NOT(ISERROR(SEARCH("leer",F28)))</formula>
    </cfRule>
  </conditionalFormatting>
  <conditionalFormatting sqref="F28:F36">
    <cfRule type="cellIs" dxfId="1011" priority="1" stopIfTrue="1" operator="equal">
      <formula>"-"</formula>
    </cfRule>
  </conditionalFormatting>
  <hyperlinks>
    <hyperlink ref="A1" location="'Indice'!A1" display="zurück"/>
  </hyperlinks>
  <pageMargins left="0.79000000000000015" right="0.79000000000000015" top="0.98" bottom="0.98" header="0.51" footer="0.51"/>
  <pageSetup paperSize="9" orientation="portrait" horizontalDpi="4294967292" verticalDpi="4294967292"/>
  <ignoredErrors>
    <ignoredError sqref="C13:C14" twoDigitTextYear="1"/>
  </ignoredErrors>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81"/>
  <sheetViews>
    <sheetView showRuler="0" workbookViewId="0">
      <selection activeCell="E5" sqref="E5"/>
    </sheetView>
  </sheetViews>
  <sheetFormatPr baseColWidth="10" defaultColWidth="10.7109375" defaultRowHeight="12.75"/>
  <cols>
    <col min="1" max="1" width="30.42578125" style="5" customWidth="1"/>
    <col min="2" max="2" width="21.7109375" style="5" customWidth="1"/>
    <col min="3" max="3" width="8.140625" style="8" customWidth="1"/>
    <col min="4" max="5" width="12.28515625" style="8" customWidth="1"/>
    <col min="6" max="14" width="11.42578125" style="8" customWidth="1"/>
    <col min="15" max="16384" width="10.7109375" style="5"/>
  </cols>
  <sheetData>
    <row r="1" spans="1:14">
      <c r="A1" s="97" t="s">
        <v>2133</v>
      </c>
      <c r="D1" s="5"/>
      <c r="E1" s="5"/>
      <c r="F1" s="5"/>
    </row>
    <row r="2" spans="1:14">
      <c r="D2" s="5"/>
      <c r="E2" s="5"/>
      <c r="F2" s="5"/>
    </row>
    <row r="3" spans="1:14">
      <c r="A3" s="4" t="s">
        <v>2134</v>
      </c>
      <c r="C3" s="5" t="s">
        <v>2135</v>
      </c>
      <c r="D3" s="5" t="s">
        <v>2136</v>
      </c>
      <c r="E3" s="24">
        <v>2013</v>
      </c>
      <c r="F3" s="24">
        <v>2012</v>
      </c>
      <c r="G3" s="24">
        <v>2011</v>
      </c>
      <c r="H3" s="24">
        <v>2010</v>
      </c>
      <c r="I3" s="24">
        <v>2009</v>
      </c>
      <c r="J3" s="24">
        <v>2008</v>
      </c>
      <c r="K3" s="24">
        <v>2007</v>
      </c>
      <c r="L3" s="24">
        <v>2006</v>
      </c>
      <c r="M3" s="24">
        <v>2005</v>
      </c>
      <c r="N3" s="24">
        <v>2004</v>
      </c>
    </row>
    <row r="5" spans="1:14" s="79" customFormat="1">
      <c r="A5" s="79" t="s">
        <v>2137</v>
      </c>
      <c r="B5" s="322" t="s">
        <v>2138</v>
      </c>
      <c r="C5" s="8">
        <v>1</v>
      </c>
      <c r="D5" s="8" t="s">
        <v>2139</v>
      </c>
      <c r="E5" s="8">
        <v>2024</v>
      </c>
      <c r="F5" s="231">
        <v>2015</v>
      </c>
      <c r="G5" s="178">
        <v>1942</v>
      </c>
      <c r="H5" s="231">
        <v>1824</v>
      </c>
      <c r="I5" s="231">
        <v>1690</v>
      </c>
      <c r="J5" s="231">
        <v>1571</v>
      </c>
      <c r="K5" s="231">
        <v>1473</v>
      </c>
      <c r="L5" s="231">
        <v>1429</v>
      </c>
      <c r="M5" s="231">
        <v>1465</v>
      </c>
      <c r="N5" s="231">
        <v>1556</v>
      </c>
    </row>
    <row r="6" spans="1:14">
      <c r="A6" s="168" t="s">
        <v>2778</v>
      </c>
      <c r="B6" s="322" t="s">
        <v>2140</v>
      </c>
      <c r="C6" s="8">
        <v>1</v>
      </c>
      <c r="D6" s="8" t="s">
        <v>2141</v>
      </c>
      <c r="E6" s="23">
        <v>854</v>
      </c>
      <c r="F6" s="202">
        <v>858</v>
      </c>
      <c r="G6" s="71">
        <v>814</v>
      </c>
      <c r="H6" s="71">
        <v>734</v>
      </c>
      <c r="I6" s="63">
        <v>645</v>
      </c>
      <c r="J6" s="71">
        <v>572</v>
      </c>
      <c r="K6" s="71">
        <v>514</v>
      </c>
      <c r="L6" s="84">
        <v>469</v>
      </c>
      <c r="M6" s="84">
        <v>377</v>
      </c>
      <c r="N6" s="84">
        <v>236</v>
      </c>
    </row>
    <row r="7" spans="1:14">
      <c r="A7" s="323" t="s">
        <v>2142</v>
      </c>
      <c r="B7" s="322" t="s">
        <v>2143</v>
      </c>
      <c r="E7" s="317">
        <v>4</v>
      </c>
      <c r="F7" s="315" t="s">
        <v>2144</v>
      </c>
      <c r="G7" s="315" t="s">
        <v>2145</v>
      </c>
      <c r="H7" s="315" t="s">
        <v>2146</v>
      </c>
      <c r="I7" s="315" t="s">
        <v>2147</v>
      </c>
      <c r="J7" s="315" t="s">
        <v>2148</v>
      </c>
      <c r="K7" s="315" t="s">
        <v>2149</v>
      </c>
      <c r="L7" s="315" t="s">
        <v>2150</v>
      </c>
      <c r="M7" s="315" t="s">
        <v>2151</v>
      </c>
      <c r="N7" s="315" t="s">
        <v>2152</v>
      </c>
    </row>
    <row r="8" spans="1:14">
      <c r="A8" s="168" t="s">
        <v>2153</v>
      </c>
      <c r="B8" s="322" t="s">
        <v>2154</v>
      </c>
      <c r="C8" s="8">
        <v>1</v>
      </c>
      <c r="D8" s="8" t="s">
        <v>2155</v>
      </c>
      <c r="E8" s="23">
        <v>257</v>
      </c>
      <c r="F8" s="202">
        <v>251</v>
      </c>
      <c r="G8" s="71">
        <v>240</v>
      </c>
      <c r="H8" s="71">
        <v>227</v>
      </c>
      <c r="I8" s="63">
        <v>219</v>
      </c>
      <c r="J8" s="71">
        <v>213</v>
      </c>
      <c r="K8" s="71">
        <v>196</v>
      </c>
      <c r="L8" s="71">
        <v>170</v>
      </c>
      <c r="M8" s="71">
        <v>212</v>
      </c>
      <c r="N8" s="71">
        <v>329</v>
      </c>
    </row>
    <row r="9" spans="1:14">
      <c r="A9" s="168" t="s">
        <v>2777</v>
      </c>
      <c r="B9" s="322" t="s">
        <v>2156</v>
      </c>
      <c r="C9" s="8">
        <v>1</v>
      </c>
      <c r="D9" s="8" t="s">
        <v>2157</v>
      </c>
      <c r="E9" s="23">
        <v>46</v>
      </c>
      <c r="F9" s="202">
        <v>43</v>
      </c>
      <c r="G9" s="71">
        <v>37</v>
      </c>
      <c r="H9" s="71">
        <v>36</v>
      </c>
      <c r="I9" s="63">
        <v>35</v>
      </c>
      <c r="J9" s="71">
        <v>35</v>
      </c>
      <c r="K9" s="71">
        <v>34</v>
      </c>
      <c r="L9" s="71">
        <v>34</v>
      </c>
      <c r="M9" s="71">
        <v>42</v>
      </c>
      <c r="N9" s="71">
        <v>50</v>
      </c>
    </row>
    <row r="10" spans="1:14">
      <c r="A10" s="168" t="s">
        <v>2158</v>
      </c>
      <c r="B10" s="322" t="s">
        <v>2159</v>
      </c>
      <c r="C10" s="8">
        <v>1</v>
      </c>
      <c r="D10" s="8" t="s">
        <v>2160</v>
      </c>
      <c r="E10" s="23">
        <v>574</v>
      </c>
      <c r="F10" s="202">
        <v>578</v>
      </c>
      <c r="G10" s="71">
        <v>580</v>
      </c>
      <c r="H10" s="71">
        <v>564</v>
      </c>
      <c r="I10" s="63">
        <v>539</v>
      </c>
      <c r="J10" s="71">
        <v>514</v>
      </c>
      <c r="K10" s="71">
        <v>506</v>
      </c>
      <c r="L10" s="71">
        <v>541</v>
      </c>
      <c r="M10" s="71">
        <v>568</v>
      </c>
      <c r="N10" s="71">
        <v>611</v>
      </c>
    </row>
    <row r="11" spans="1:14">
      <c r="A11" s="168" t="s">
        <v>2161</v>
      </c>
      <c r="B11" s="322" t="s">
        <v>2162</v>
      </c>
      <c r="C11" s="8">
        <v>1</v>
      </c>
      <c r="D11" s="8" t="s">
        <v>2163</v>
      </c>
      <c r="E11" s="23">
        <v>122</v>
      </c>
      <c r="F11" s="202">
        <v>116</v>
      </c>
      <c r="G11" s="71">
        <v>102</v>
      </c>
      <c r="H11" s="71">
        <v>92</v>
      </c>
      <c r="I11" s="63">
        <v>83</v>
      </c>
      <c r="J11" s="71">
        <v>78</v>
      </c>
      <c r="K11" s="71">
        <v>74</v>
      </c>
      <c r="L11" s="71">
        <v>74</v>
      </c>
      <c r="M11" s="71">
        <v>90</v>
      </c>
      <c r="N11" s="71">
        <v>110</v>
      </c>
    </row>
    <row r="12" spans="1:14">
      <c r="A12" s="168" t="s">
        <v>2164</v>
      </c>
      <c r="B12" s="322" t="s">
        <v>2165</v>
      </c>
      <c r="C12" s="8">
        <v>1</v>
      </c>
      <c r="D12" s="8" t="s">
        <v>2166</v>
      </c>
      <c r="E12" s="23">
        <v>11</v>
      </c>
      <c r="F12" s="202">
        <v>17</v>
      </c>
      <c r="G12" s="71">
        <v>16</v>
      </c>
      <c r="H12" s="71">
        <v>15</v>
      </c>
      <c r="I12" s="63">
        <v>17</v>
      </c>
      <c r="J12" s="71">
        <v>14</v>
      </c>
      <c r="K12" s="71">
        <v>12</v>
      </c>
      <c r="L12" s="71">
        <v>11</v>
      </c>
      <c r="M12" s="71">
        <v>8</v>
      </c>
      <c r="N12" s="71">
        <v>6</v>
      </c>
    </row>
    <row r="13" spans="1:14">
      <c r="A13" s="168" t="s">
        <v>2779</v>
      </c>
      <c r="B13" s="322" t="s">
        <v>2167</v>
      </c>
      <c r="C13" s="8">
        <v>1</v>
      </c>
      <c r="D13" s="8" t="s">
        <v>2168</v>
      </c>
      <c r="E13" s="23">
        <v>28</v>
      </c>
      <c r="F13" s="202">
        <v>28</v>
      </c>
      <c r="G13" s="71">
        <v>32</v>
      </c>
      <c r="H13" s="71">
        <v>36</v>
      </c>
      <c r="I13" s="63">
        <v>37</v>
      </c>
      <c r="J13" s="71">
        <v>33</v>
      </c>
      <c r="K13" s="71">
        <v>30</v>
      </c>
      <c r="L13" s="71">
        <v>32</v>
      </c>
      <c r="M13" s="71">
        <v>32</v>
      </c>
      <c r="N13" s="71">
        <v>33</v>
      </c>
    </row>
    <row r="14" spans="1:14">
      <c r="A14" s="168" t="s">
        <v>2169</v>
      </c>
      <c r="B14" s="322" t="s">
        <v>2170</v>
      </c>
      <c r="C14" s="8">
        <v>1</v>
      </c>
      <c r="D14" s="8" t="s">
        <v>2171</v>
      </c>
      <c r="E14" s="23">
        <v>85</v>
      </c>
      <c r="F14" s="202">
        <v>82</v>
      </c>
      <c r="G14" s="71">
        <v>79</v>
      </c>
      <c r="H14" s="71">
        <v>80</v>
      </c>
      <c r="I14" s="63">
        <v>80</v>
      </c>
      <c r="J14" s="71">
        <v>84</v>
      </c>
      <c r="K14" s="71">
        <v>80</v>
      </c>
      <c r="L14" s="71">
        <v>72</v>
      </c>
      <c r="M14" s="71">
        <v>74</v>
      </c>
      <c r="N14" s="71">
        <v>89</v>
      </c>
    </row>
    <row r="15" spans="1:14">
      <c r="A15" s="66" t="s">
        <v>2172</v>
      </c>
      <c r="B15" s="322" t="s">
        <v>2173</v>
      </c>
      <c r="C15" s="8">
        <v>1</v>
      </c>
      <c r="D15" s="8" t="s">
        <v>2174</v>
      </c>
      <c r="E15" s="23">
        <v>17</v>
      </c>
      <c r="F15" s="202">
        <v>16</v>
      </c>
      <c r="G15" s="71">
        <v>16</v>
      </c>
      <c r="H15" s="71">
        <v>14</v>
      </c>
      <c r="I15" s="63">
        <v>8</v>
      </c>
      <c r="J15" s="128" t="s">
        <v>2175</v>
      </c>
      <c r="K15" s="128" t="s">
        <v>2176</v>
      </c>
      <c r="L15" s="128" t="s">
        <v>2177</v>
      </c>
      <c r="M15" s="128" t="s">
        <v>2178</v>
      </c>
      <c r="N15" s="128" t="s">
        <v>2179</v>
      </c>
    </row>
    <row r="16" spans="1:14">
      <c r="A16" s="168" t="s">
        <v>2180</v>
      </c>
      <c r="B16" s="322" t="s">
        <v>2181</v>
      </c>
      <c r="C16" s="8">
        <v>1</v>
      </c>
      <c r="D16" s="8" t="s">
        <v>2182</v>
      </c>
      <c r="E16" s="23">
        <v>16</v>
      </c>
      <c r="F16" s="202">
        <v>14</v>
      </c>
      <c r="G16" s="71">
        <v>13</v>
      </c>
      <c r="H16" s="71">
        <v>13</v>
      </c>
      <c r="I16" s="63">
        <v>15</v>
      </c>
      <c r="J16" s="71">
        <v>17</v>
      </c>
      <c r="K16" s="71">
        <v>17</v>
      </c>
      <c r="L16" s="71">
        <v>18</v>
      </c>
      <c r="M16" s="71">
        <v>20</v>
      </c>
      <c r="N16" s="71">
        <v>20</v>
      </c>
    </row>
    <row r="17" spans="1:15">
      <c r="A17" s="168" t="s">
        <v>2183</v>
      </c>
      <c r="B17" s="322" t="s">
        <v>2184</v>
      </c>
      <c r="C17" s="8">
        <v>1</v>
      </c>
      <c r="D17" s="8" t="s">
        <v>2185</v>
      </c>
      <c r="E17" s="23">
        <v>10</v>
      </c>
      <c r="F17" s="202">
        <v>10</v>
      </c>
      <c r="G17" s="71">
        <v>10</v>
      </c>
      <c r="H17" s="71">
        <v>10</v>
      </c>
      <c r="I17" s="63">
        <v>9</v>
      </c>
      <c r="J17" s="71">
        <v>9</v>
      </c>
      <c r="K17" s="71">
        <v>10</v>
      </c>
      <c r="L17" s="71">
        <v>8</v>
      </c>
      <c r="M17" s="71">
        <v>4</v>
      </c>
      <c r="N17" s="71">
        <v>1</v>
      </c>
    </row>
    <row r="18" spans="1:15">
      <c r="A18" s="168" t="s">
        <v>2186</v>
      </c>
      <c r="B18" s="30" t="s">
        <v>2187</v>
      </c>
      <c r="C18" s="8">
        <v>1</v>
      </c>
      <c r="D18" s="8" t="s">
        <v>2188</v>
      </c>
      <c r="E18" s="71" t="s">
        <v>2189</v>
      </c>
      <c r="F18" s="202">
        <v>2</v>
      </c>
      <c r="G18" s="71">
        <v>3</v>
      </c>
      <c r="H18" s="71">
        <v>3</v>
      </c>
      <c r="I18" s="63">
        <v>3</v>
      </c>
      <c r="J18" s="71">
        <v>2</v>
      </c>
      <c r="K18" s="84" t="s">
        <v>2190</v>
      </c>
      <c r="L18" s="84" t="s">
        <v>2191</v>
      </c>
      <c r="M18" s="84" t="s">
        <v>2192</v>
      </c>
      <c r="N18" s="84" t="s">
        <v>2193</v>
      </c>
    </row>
    <row r="19" spans="1:15">
      <c r="A19" s="32"/>
      <c r="B19" s="32"/>
      <c r="C19" s="78"/>
      <c r="D19" s="78"/>
      <c r="E19" s="78"/>
      <c r="F19" s="78"/>
      <c r="G19" s="78"/>
      <c r="H19" s="78"/>
      <c r="I19" s="78"/>
      <c r="J19" s="78"/>
      <c r="K19" s="78"/>
      <c r="L19" s="78"/>
      <c r="M19" s="78"/>
      <c r="N19" s="78"/>
      <c r="O19" s="32"/>
    </row>
    <row r="20" spans="1:15">
      <c r="A20" s="5" t="s">
        <v>2194</v>
      </c>
      <c r="B20" s="5" t="s">
        <v>2195</v>
      </c>
      <c r="C20" s="8" t="s">
        <v>2196</v>
      </c>
      <c r="D20" s="8" t="s">
        <v>2197</v>
      </c>
      <c r="E20" s="8">
        <v>5.4</v>
      </c>
      <c r="F20" s="202">
        <v>5.3</v>
      </c>
      <c r="G20" s="93">
        <v>5.1515088307931398</v>
      </c>
      <c r="H20" s="71">
        <v>4.8</v>
      </c>
      <c r="I20" s="27">
        <v>4.5</v>
      </c>
      <c r="J20" s="8">
        <v>4.0999999999999996</v>
      </c>
      <c r="K20" s="8">
        <v>3.9</v>
      </c>
      <c r="L20" s="8">
        <v>3.7</v>
      </c>
      <c r="M20" s="8">
        <v>3.7</v>
      </c>
      <c r="N20" s="8">
        <v>3.8</v>
      </c>
    </row>
    <row r="21" spans="1:15">
      <c r="A21" s="5" t="s">
        <v>2198</v>
      </c>
      <c r="B21" s="5" t="s">
        <v>2199</v>
      </c>
      <c r="C21" s="8">
        <v>3</v>
      </c>
      <c r="D21" s="8" t="s">
        <v>2200</v>
      </c>
      <c r="E21" s="8">
        <v>778</v>
      </c>
      <c r="F21" s="14">
        <v>775</v>
      </c>
      <c r="G21" s="71">
        <v>755</v>
      </c>
      <c r="H21" s="71">
        <v>748</v>
      </c>
      <c r="I21" s="63">
        <v>720</v>
      </c>
      <c r="J21" s="8">
        <v>633</v>
      </c>
      <c r="K21" s="8">
        <v>606</v>
      </c>
      <c r="L21" s="8">
        <v>566</v>
      </c>
      <c r="M21" s="8">
        <v>512</v>
      </c>
      <c r="N21" s="8">
        <v>479</v>
      </c>
    </row>
    <row r="22" spans="1:15">
      <c r="A22" s="5" t="s">
        <v>2201</v>
      </c>
      <c r="B22" s="5" t="s">
        <v>2202</v>
      </c>
      <c r="C22" s="8" t="s">
        <v>2203</v>
      </c>
      <c r="D22" s="8" t="s">
        <v>2204</v>
      </c>
      <c r="E22" s="202">
        <v>83</v>
      </c>
      <c r="F22" s="202">
        <v>83</v>
      </c>
      <c r="G22" s="71">
        <v>90</v>
      </c>
      <c r="H22" s="71">
        <v>90</v>
      </c>
      <c r="I22" s="63">
        <v>82</v>
      </c>
      <c r="J22" s="8">
        <v>91</v>
      </c>
      <c r="K22" s="8">
        <v>91</v>
      </c>
      <c r="L22" s="8">
        <v>92</v>
      </c>
      <c r="M22" s="8">
        <v>81</v>
      </c>
      <c r="N22" s="8">
        <v>83</v>
      </c>
    </row>
    <row r="23" spans="1:15">
      <c r="C23" s="5"/>
      <c r="D23" s="5"/>
      <c r="E23" s="5"/>
      <c r="F23" s="5"/>
      <c r="G23" s="5"/>
      <c r="H23" s="5"/>
      <c r="I23" s="5"/>
      <c r="J23" s="5"/>
      <c r="K23" s="5"/>
      <c r="L23" s="5"/>
      <c r="M23" s="5"/>
      <c r="N23" s="5"/>
    </row>
    <row r="24" spans="1:15">
      <c r="A24" s="4"/>
    </row>
    <row r="25" spans="1:15">
      <c r="A25" s="254" t="s">
        <v>2205</v>
      </c>
      <c r="B25" s="239"/>
      <c r="C25" s="239"/>
    </row>
    <row r="26" spans="1:15">
      <c r="A26" s="140" t="s">
        <v>2206</v>
      </c>
      <c r="B26" s="236"/>
      <c r="C26" s="236"/>
    </row>
    <row r="27" spans="1:15">
      <c r="A27" s="140" t="s">
        <v>2207</v>
      </c>
      <c r="B27" s="239"/>
      <c r="C27" s="239"/>
      <c r="J27" s="24"/>
      <c r="K27" s="24"/>
      <c r="L27" s="24"/>
      <c r="M27" s="24"/>
      <c r="N27" s="24"/>
    </row>
    <row r="28" spans="1:15">
      <c r="A28" s="140" t="s">
        <v>2208</v>
      </c>
      <c r="B28" s="140"/>
      <c r="C28" s="140"/>
    </row>
    <row r="29" spans="1:15">
      <c r="B29" s="239"/>
      <c r="C29" s="239"/>
    </row>
    <row r="30" spans="1:15" s="4" customFormat="1">
      <c r="C30" s="24"/>
      <c r="D30" s="8"/>
      <c r="E30" s="8"/>
      <c r="F30" s="8"/>
      <c r="G30" s="24"/>
      <c r="H30" s="24"/>
      <c r="I30" s="24"/>
      <c r="J30" s="24"/>
      <c r="K30" s="24"/>
      <c r="L30" s="24"/>
      <c r="M30" s="24"/>
      <c r="N30" s="24"/>
    </row>
    <row r="31" spans="1:15">
      <c r="A31" s="4"/>
    </row>
    <row r="33" spans="1:14">
      <c r="M33" s="14"/>
      <c r="N33" s="14"/>
    </row>
    <row r="34" spans="1:14">
      <c r="M34" s="14"/>
      <c r="N34" s="14"/>
    </row>
    <row r="35" spans="1:14">
      <c r="M35" s="14"/>
      <c r="N35" s="14"/>
    </row>
    <row r="36" spans="1:14">
      <c r="J36" s="27"/>
      <c r="K36" s="27"/>
    </row>
    <row r="38" spans="1:14">
      <c r="A38" s="4"/>
    </row>
    <row r="39" spans="1:14">
      <c r="M39" s="14"/>
      <c r="N39" s="14"/>
    </row>
    <row r="40" spans="1:14">
      <c r="M40" s="14"/>
      <c r="N40" s="14"/>
    </row>
    <row r="41" spans="1:14">
      <c r="M41" s="14"/>
      <c r="N41" s="14"/>
    </row>
    <row r="42" spans="1:14">
      <c r="M42" s="14"/>
      <c r="N42" s="14"/>
    </row>
    <row r="43" spans="1:14">
      <c r="M43" s="14"/>
      <c r="N43" s="14"/>
    </row>
    <row r="44" spans="1:14">
      <c r="M44" s="14"/>
      <c r="N44" s="14"/>
    </row>
    <row r="45" spans="1:14">
      <c r="M45" s="14"/>
      <c r="N45" s="14"/>
    </row>
    <row r="46" spans="1:14">
      <c r="A46" s="79"/>
      <c r="K46" s="14"/>
      <c r="L46" s="14"/>
      <c r="M46" s="14"/>
      <c r="N46" s="14"/>
    </row>
    <row r="48" spans="1:14">
      <c r="A48" s="4"/>
    </row>
    <row r="56" spans="1:14">
      <c r="A56" s="79"/>
      <c r="B56" s="79"/>
      <c r="K56" s="14"/>
      <c r="L56" s="14"/>
      <c r="M56" s="14"/>
      <c r="N56" s="14"/>
    </row>
    <row r="58" spans="1:14">
      <c r="A58" s="4"/>
    </row>
    <row r="67" spans="1:26">
      <c r="M67" s="14"/>
      <c r="N67" s="14"/>
    </row>
    <row r="68" spans="1:26">
      <c r="M68" s="14"/>
      <c r="N68" s="14"/>
    </row>
    <row r="69" spans="1:26">
      <c r="M69" s="14"/>
      <c r="N69" s="14"/>
    </row>
    <row r="70" spans="1:26">
      <c r="M70" s="14"/>
      <c r="N70" s="14"/>
    </row>
    <row r="71" spans="1:26">
      <c r="M71" s="14"/>
      <c r="N71" s="14"/>
    </row>
    <row r="74" spans="1:26">
      <c r="A74" s="4"/>
    </row>
    <row r="75" spans="1:26" s="4" customFormat="1">
      <c r="C75" s="24"/>
      <c r="D75" s="8"/>
      <c r="E75" s="8"/>
      <c r="F75" s="8"/>
      <c r="G75" s="24"/>
      <c r="H75" s="24"/>
      <c r="I75" s="24"/>
      <c r="J75" s="24"/>
      <c r="K75" s="24"/>
      <c r="L75" s="24"/>
      <c r="M75" s="24"/>
      <c r="N75" s="24"/>
    </row>
    <row r="76" spans="1:26">
      <c r="A76" s="4"/>
    </row>
    <row r="77" spans="1:26">
      <c r="J77" s="74"/>
    </row>
    <row r="78" spans="1:26" ht="15">
      <c r="A78" s="15"/>
      <c r="J78" s="74"/>
      <c r="O78" s="80"/>
      <c r="U78" s="47"/>
      <c r="V78" s="47"/>
      <c r="W78" s="47"/>
      <c r="X78" s="47"/>
      <c r="Y78" s="47"/>
      <c r="Z78" s="47"/>
    </row>
    <row r="79" spans="1:26">
      <c r="A79" s="51"/>
      <c r="J79" s="81"/>
      <c r="O79" s="47"/>
    </row>
    <row r="80" spans="1:26">
      <c r="O80" s="47"/>
      <c r="P80" s="47"/>
    </row>
    <row r="81" spans="1:1">
      <c r="A81" s="4"/>
    </row>
  </sheetData>
  <phoneticPr fontId="14" type="noConversion"/>
  <conditionalFormatting sqref="I20:I22 I5:I6 I8:I18">
    <cfRule type="cellIs" dxfId="1010" priority="129" stopIfTrue="1" operator="equal">
      <formula>"-"</formula>
    </cfRule>
  </conditionalFormatting>
  <conditionalFormatting sqref="I15">
    <cfRule type="cellIs" dxfId="1009" priority="128" stopIfTrue="1" operator="equal">
      <formula>"-"</formula>
    </cfRule>
  </conditionalFormatting>
  <conditionalFormatting sqref="I6 I8:I14">
    <cfRule type="cellIs" dxfId="1008" priority="127" stopIfTrue="1" operator="equal">
      <formula>"-"</formula>
    </cfRule>
  </conditionalFormatting>
  <conditionalFormatting sqref="I16:I18">
    <cfRule type="cellIs" dxfId="1007" priority="126" stopIfTrue="1" operator="equal">
      <formula>"-"</formula>
    </cfRule>
  </conditionalFormatting>
  <conditionalFormatting sqref="I21:I22">
    <cfRule type="cellIs" dxfId="1006" priority="125" stopIfTrue="1" operator="equal">
      <formula>"-"</formula>
    </cfRule>
  </conditionalFormatting>
  <conditionalFormatting sqref="H5:H6 H8:H18">
    <cfRule type="cellIs" dxfId="1005" priority="123" stopIfTrue="1" operator="equal">
      <formula>"-"</formula>
    </cfRule>
    <cfRule type="containsText" dxfId="1004" priority="124" stopIfTrue="1" operator="containsText" text="leer">
      <formula>NOT(ISERROR(SEARCH("leer",H5)))</formula>
    </cfRule>
  </conditionalFormatting>
  <conditionalFormatting sqref="H5:H6 H8:H18">
    <cfRule type="cellIs" dxfId="1003" priority="121" stopIfTrue="1" operator="equal">
      <formula>"-"</formula>
    </cfRule>
    <cfRule type="containsText" dxfId="1002" priority="122" stopIfTrue="1" operator="containsText" text="leer">
      <formula>NOT(ISERROR(SEARCH("leer",H5)))</formula>
    </cfRule>
  </conditionalFormatting>
  <conditionalFormatting sqref="H20:H22">
    <cfRule type="cellIs" dxfId="1001" priority="119" stopIfTrue="1" operator="equal">
      <formula>"-"</formula>
    </cfRule>
    <cfRule type="containsText" dxfId="1000" priority="120" stopIfTrue="1" operator="containsText" text="leer">
      <formula>NOT(ISERROR(SEARCH("leer",H20)))</formula>
    </cfRule>
  </conditionalFormatting>
  <conditionalFormatting sqref="H20:H22">
    <cfRule type="cellIs" dxfId="999" priority="117" stopIfTrue="1" operator="equal">
      <formula>"-"</formula>
    </cfRule>
    <cfRule type="containsText" dxfId="998" priority="118" stopIfTrue="1" operator="containsText" text="leer">
      <formula>NOT(ISERROR(SEARCH("leer",H20)))</formula>
    </cfRule>
  </conditionalFormatting>
  <conditionalFormatting sqref="G5:G6 G8:G18">
    <cfRule type="cellIs" dxfId="997" priority="115" stopIfTrue="1" operator="equal">
      <formula>"-"</formula>
    </cfRule>
    <cfRule type="containsText" dxfId="996" priority="116" stopIfTrue="1" operator="containsText" text="leer">
      <formula>NOT(ISERROR(SEARCH("leer",G5)))</formula>
    </cfRule>
  </conditionalFormatting>
  <conditionalFormatting sqref="G5:G6 G8:G18">
    <cfRule type="cellIs" dxfId="995" priority="113" stopIfTrue="1" operator="equal">
      <formula>"-"</formula>
    </cfRule>
    <cfRule type="containsText" dxfId="994" priority="114" stopIfTrue="1" operator="containsText" text="leer">
      <formula>NOT(ISERROR(SEARCH("leer",G5)))</formula>
    </cfRule>
  </conditionalFormatting>
  <conditionalFormatting sqref="G20:G22">
    <cfRule type="cellIs" dxfId="993" priority="111" stopIfTrue="1" operator="equal">
      <formula>"-"</formula>
    </cfRule>
    <cfRule type="containsText" dxfId="992" priority="112" stopIfTrue="1" operator="containsText" text="leer">
      <formula>NOT(ISERROR(SEARCH("leer",G20)))</formula>
    </cfRule>
  </conditionalFormatting>
  <conditionalFormatting sqref="G20:G22">
    <cfRule type="cellIs" dxfId="991" priority="109" stopIfTrue="1" operator="equal">
      <formula>"-"</formula>
    </cfRule>
    <cfRule type="containsText" dxfId="990" priority="110" stopIfTrue="1" operator="containsText" text="leer">
      <formula>NOT(ISERROR(SEARCH("leer",G20)))</formula>
    </cfRule>
  </conditionalFormatting>
  <conditionalFormatting sqref="G6 G8:G18">
    <cfRule type="cellIs" dxfId="989" priority="107" stopIfTrue="1" operator="equal">
      <formula>"-"</formula>
    </cfRule>
    <cfRule type="containsText" dxfId="988" priority="108" stopIfTrue="1" operator="containsText" text="leer">
      <formula>NOT(ISERROR(SEARCH("leer",G6)))</formula>
    </cfRule>
  </conditionalFormatting>
  <conditionalFormatting sqref="G6 G8:G18">
    <cfRule type="cellIs" dxfId="987" priority="105" stopIfTrue="1" operator="equal">
      <formula>"-"</formula>
    </cfRule>
    <cfRule type="containsText" dxfId="986" priority="106" stopIfTrue="1" operator="containsText" text="leer">
      <formula>NOT(ISERROR(SEARCH("leer",G6)))</formula>
    </cfRule>
  </conditionalFormatting>
  <conditionalFormatting sqref="G6 G8:G18">
    <cfRule type="cellIs" dxfId="985" priority="103" stopIfTrue="1" operator="equal">
      <formula>"-"</formula>
    </cfRule>
    <cfRule type="containsText" dxfId="984" priority="104" stopIfTrue="1" operator="containsText" text="leer">
      <formula>NOT(ISERROR(SEARCH("leer",G6)))</formula>
    </cfRule>
  </conditionalFormatting>
  <conditionalFormatting sqref="G6 G8:G18">
    <cfRule type="cellIs" dxfId="983" priority="101" stopIfTrue="1" operator="equal">
      <formula>"-"</formula>
    </cfRule>
    <cfRule type="containsText" dxfId="982" priority="102" stopIfTrue="1" operator="containsText" text="leer">
      <formula>NOT(ISERROR(SEARCH("leer",G6)))</formula>
    </cfRule>
  </conditionalFormatting>
  <conditionalFormatting sqref="G6 G8:G18">
    <cfRule type="cellIs" dxfId="981" priority="99" stopIfTrue="1" operator="equal">
      <formula>"-"</formula>
    </cfRule>
    <cfRule type="containsText" dxfId="980" priority="100" stopIfTrue="1" operator="containsText" text="leer">
      <formula>NOT(ISERROR(SEARCH("leer",G6)))</formula>
    </cfRule>
  </conditionalFormatting>
  <conditionalFormatting sqref="G20:G22">
    <cfRule type="cellIs" dxfId="979" priority="97" stopIfTrue="1" operator="equal">
      <formula>"-"</formula>
    </cfRule>
    <cfRule type="containsText" dxfId="978" priority="98" stopIfTrue="1" operator="containsText" text="leer">
      <formula>NOT(ISERROR(SEARCH("leer",G20)))</formula>
    </cfRule>
  </conditionalFormatting>
  <conditionalFormatting sqref="G20:G22">
    <cfRule type="cellIs" dxfId="977" priority="95" stopIfTrue="1" operator="equal">
      <formula>"-"</formula>
    </cfRule>
    <cfRule type="containsText" dxfId="976" priority="96" stopIfTrue="1" operator="containsText" text="leer">
      <formula>NOT(ISERROR(SEARCH("leer",G20)))</formula>
    </cfRule>
  </conditionalFormatting>
  <conditionalFormatting sqref="G20:G22">
    <cfRule type="cellIs" dxfId="975" priority="93" stopIfTrue="1" operator="equal">
      <formula>"-"</formula>
    </cfRule>
    <cfRule type="containsText" dxfId="974" priority="94" stopIfTrue="1" operator="containsText" text="leer">
      <formula>NOT(ISERROR(SEARCH("leer",G20)))</formula>
    </cfRule>
  </conditionalFormatting>
  <conditionalFormatting sqref="G20:G22">
    <cfRule type="cellIs" dxfId="973" priority="91" stopIfTrue="1" operator="equal">
      <formula>"-"</formula>
    </cfRule>
    <cfRule type="containsText" dxfId="972" priority="92" stopIfTrue="1" operator="containsText" text="leer">
      <formula>NOT(ISERROR(SEARCH("leer",G20)))</formula>
    </cfRule>
  </conditionalFormatting>
  <conditionalFormatting sqref="G20:G22">
    <cfRule type="cellIs" dxfId="971" priority="89" stopIfTrue="1" operator="equal">
      <formula>"-"</formula>
    </cfRule>
    <cfRule type="containsText" dxfId="970" priority="90" stopIfTrue="1" operator="containsText" text="leer">
      <formula>NOT(ISERROR(SEARCH("leer",G20)))</formula>
    </cfRule>
  </conditionalFormatting>
  <conditionalFormatting sqref="G5">
    <cfRule type="cellIs" dxfId="969" priority="87" stopIfTrue="1" operator="equal">
      <formula>"-"</formula>
    </cfRule>
    <cfRule type="containsText" dxfId="968" priority="88" stopIfTrue="1" operator="containsText" text="leer">
      <formula>NOT(ISERROR(SEARCH("leer",G5)))</formula>
    </cfRule>
  </conditionalFormatting>
  <conditionalFormatting sqref="G5">
    <cfRule type="cellIs" dxfId="967" priority="85" stopIfTrue="1" operator="equal">
      <formula>"-"</formula>
    </cfRule>
    <cfRule type="containsText" dxfId="966" priority="86" stopIfTrue="1" operator="containsText" text="leer">
      <formula>NOT(ISERROR(SEARCH("leer",G5)))</formula>
    </cfRule>
  </conditionalFormatting>
  <conditionalFormatting sqref="G5">
    <cfRule type="cellIs" dxfId="965" priority="83" stopIfTrue="1" operator="equal">
      <formula>"-"</formula>
    </cfRule>
    <cfRule type="containsText" dxfId="964" priority="84" stopIfTrue="1" operator="containsText" text="leer">
      <formula>NOT(ISERROR(SEARCH("leer",G5)))</formula>
    </cfRule>
  </conditionalFormatting>
  <conditionalFormatting sqref="G5">
    <cfRule type="cellIs" dxfId="963" priority="81" stopIfTrue="1" operator="equal">
      <formula>"-"</formula>
    </cfRule>
    <cfRule type="containsText" dxfId="962" priority="82" stopIfTrue="1" operator="containsText" text="leer">
      <formula>NOT(ISERROR(SEARCH("leer",G5)))</formula>
    </cfRule>
  </conditionalFormatting>
  <conditionalFormatting sqref="G5">
    <cfRule type="cellIs" dxfId="961" priority="79" stopIfTrue="1" operator="equal">
      <formula>"-"</formula>
    </cfRule>
    <cfRule type="containsText" dxfId="960" priority="80" stopIfTrue="1" operator="containsText" text="leer">
      <formula>NOT(ISERROR(SEARCH("leer",G5)))</formula>
    </cfRule>
  </conditionalFormatting>
  <conditionalFormatting sqref="G18">
    <cfRule type="cellIs" dxfId="959" priority="77" stopIfTrue="1" operator="equal">
      <formula>"-"</formula>
    </cfRule>
    <cfRule type="containsText" dxfId="958" priority="78" stopIfTrue="1" operator="containsText" text="leer">
      <formula>NOT(ISERROR(SEARCH("leer",G18)))</formula>
    </cfRule>
  </conditionalFormatting>
  <conditionalFormatting sqref="G18">
    <cfRule type="cellIs" dxfId="957" priority="75" stopIfTrue="1" operator="equal">
      <formula>"-"</formula>
    </cfRule>
    <cfRule type="containsText" dxfId="956" priority="76" stopIfTrue="1" operator="containsText" text="leer">
      <formula>NOT(ISERROR(SEARCH("leer",G18)))</formula>
    </cfRule>
  </conditionalFormatting>
  <conditionalFormatting sqref="G5:G6 G8:G18">
    <cfRule type="cellIs" dxfId="955" priority="73" stopIfTrue="1" operator="equal">
      <formula>"-"</formula>
    </cfRule>
    <cfRule type="containsText" dxfId="954" priority="74" stopIfTrue="1" operator="containsText" text="leer">
      <formula>NOT(ISERROR(SEARCH("leer",G5)))</formula>
    </cfRule>
  </conditionalFormatting>
  <conditionalFormatting sqref="G5:G6 G8:G18">
    <cfRule type="cellIs" dxfId="953" priority="71" stopIfTrue="1" operator="equal">
      <formula>"-"</formula>
    </cfRule>
    <cfRule type="containsText" dxfId="952" priority="72" stopIfTrue="1" operator="containsText" text="leer">
      <formula>NOT(ISERROR(SEARCH("leer",G5)))</formula>
    </cfRule>
  </conditionalFormatting>
  <conditionalFormatting sqref="G20:G22">
    <cfRule type="cellIs" dxfId="951" priority="69" stopIfTrue="1" operator="equal">
      <formula>"-"</formula>
    </cfRule>
    <cfRule type="containsText" dxfId="950" priority="70" stopIfTrue="1" operator="containsText" text="leer">
      <formula>NOT(ISERROR(SEARCH("leer",G20)))</formula>
    </cfRule>
  </conditionalFormatting>
  <conditionalFormatting sqref="G20:G22">
    <cfRule type="cellIs" dxfId="949" priority="67" stopIfTrue="1" operator="equal">
      <formula>"-"</formula>
    </cfRule>
    <cfRule type="containsText" dxfId="948" priority="68" stopIfTrue="1" operator="containsText" text="leer">
      <formula>NOT(ISERROR(SEARCH("leer",G20)))</formula>
    </cfRule>
  </conditionalFormatting>
  <conditionalFormatting sqref="G6 G8:G18">
    <cfRule type="cellIs" dxfId="947" priority="65" stopIfTrue="1" operator="equal">
      <formula>"-"</formula>
    </cfRule>
    <cfRule type="containsText" dxfId="946" priority="66" stopIfTrue="1" operator="containsText" text="leer">
      <formula>NOT(ISERROR(SEARCH("leer",G6)))</formula>
    </cfRule>
  </conditionalFormatting>
  <conditionalFormatting sqref="G6 G8:G18">
    <cfRule type="cellIs" dxfId="945" priority="63" stopIfTrue="1" operator="equal">
      <formula>"-"</formula>
    </cfRule>
    <cfRule type="containsText" dxfId="944" priority="64" stopIfTrue="1" operator="containsText" text="leer">
      <formula>NOT(ISERROR(SEARCH("leer",G6)))</formula>
    </cfRule>
  </conditionalFormatting>
  <conditionalFormatting sqref="G6 G8:G18">
    <cfRule type="cellIs" dxfId="943" priority="61" stopIfTrue="1" operator="equal">
      <formula>"-"</formula>
    </cfRule>
    <cfRule type="containsText" dxfId="942" priority="62" stopIfTrue="1" operator="containsText" text="leer">
      <formula>NOT(ISERROR(SEARCH("leer",G6)))</formula>
    </cfRule>
  </conditionalFormatting>
  <conditionalFormatting sqref="G6 G8:G18">
    <cfRule type="cellIs" dxfId="941" priority="59" stopIfTrue="1" operator="equal">
      <formula>"-"</formula>
    </cfRule>
    <cfRule type="containsText" dxfId="940" priority="60" stopIfTrue="1" operator="containsText" text="leer">
      <formula>NOT(ISERROR(SEARCH("leer",G6)))</formula>
    </cfRule>
  </conditionalFormatting>
  <conditionalFormatting sqref="G6 G8:G18">
    <cfRule type="cellIs" dxfId="939" priority="57" stopIfTrue="1" operator="equal">
      <formula>"-"</formula>
    </cfRule>
    <cfRule type="containsText" dxfId="938" priority="58" stopIfTrue="1" operator="containsText" text="leer">
      <formula>NOT(ISERROR(SEARCH("leer",G6)))</formula>
    </cfRule>
  </conditionalFormatting>
  <conditionalFormatting sqref="G20:G22">
    <cfRule type="cellIs" dxfId="937" priority="55" stopIfTrue="1" operator="equal">
      <formula>"-"</formula>
    </cfRule>
    <cfRule type="containsText" dxfId="936" priority="56" stopIfTrue="1" operator="containsText" text="leer">
      <formula>NOT(ISERROR(SEARCH("leer",G20)))</formula>
    </cfRule>
  </conditionalFormatting>
  <conditionalFormatting sqref="G20:G22">
    <cfRule type="cellIs" dxfId="935" priority="53" stopIfTrue="1" operator="equal">
      <formula>"-"</formula>
    </cfRule>
    <cfRule type="containsText" dxfId="934" priority="54" stopIfTrue="1" operator="containsText" text="leer">
      <formula>NOT(ISERROR(SEARCH("leer",G20)))</formula>
    </cfRule>
  </conditionalFormatting>
  <conditionalFormatting sqref="G20:G22">
    <cfRule type="cellIs" dxfId="933" priority="51" stopIfTrue="1" operator="equal">
      <formula>"-"</formula>
    </cfRule>
    <cfRule type="containsText" dxfId="932" priority="52" stopIfTrue="1" operator="containsText" text="leer">
      <formula>NOT(ISERROR(SEARCH("leer",G20)))</formula>
    </cfRule>
  </conditionalFormatting>
  <conditionalFormatting sqref="G20:G22">
    <cfRule type="cellIs" dxfId="931" priority="49" stopIfTrue="1" operator="equal">
      <formula>"-"</formula>
    </cfRule>
    <cfRule type="containsText" dxfId="930" priority="50" stopIfTrue="1" operator="containsText" text="leer">
      <formula>NOT(ISERROR(SEARCH("leer",G20)))</formula>
    </cfRule>
  </conditionalFormatting>
  <conditionalFormatting sqref="G20:G22">
    <cfRule type="cellIs" dxfId="929" priority="47" stopIfTrue="1" operator="equal">
      <formula>"-"</formula>
    </cfRule>
    <cfRule type="containsText" dxfId="928" priority="48" stopIfTrue="1" operator="containsText" text="leer">
      <formula>NOT(ISERROR(SEARCH("leer",G20)))</formula>
    </cfRule>
  </conditionalFormatting>
  <conditionalFormatting sqref="G5">
    <cfRule type="cellIs" dxfId="927" priority="45" stopIfTrue="1" operator="equal">
      <formula>"-"</formula>
    </cfRule>
    <cfRule type="containsText" dxfId="926" priority="46" stopIfTrue="1" operator="containsText" text="leer">
      <formula>NOT(ISERROR(SEARCH("leer",G5)))</formula>
    </cfRule>
  </conditionalFormatting>
  <conditionalFormatting sqref="G5">
    <cfRule type="cellIs" dxfId="925" priority="43" stopIfTrue="1" operator="equal">
      <formula>"-"</formula>
    </cfRule>
    <cfRule type="containsText" dxfId="924" priority="44" stopIfTrue="1" operator="containsText" text="leer">
      <formula>NOT(ISERROR(SEARCH("leer",G5)))</formula>
    </cfRule>
  </conditionalFormatting>
  <conditionalFormatting sqref="G5">
    <cfRule type="cellIs" dxfId="923" priority="41" stopIfTrue="1" operator="equal">
      <formula>"-"</formula>
    </cfRule>
    <cfRule type="containsText" dxfId="922" priority="42" stopIfTrue="1" operator="containsText" text="leer">
      <formula>NOT(ISERROR(SEARCH("leer",G5)))</formula>
    </cfRule>
  </conditionalFormatting>
  <conditionalFormatting sqref="G5">
    <cfRule type="cellIs" dxfId="921" priority="39" stopIfTrue="1" operator="equal">
      <formula>"-"</formula>
    </cfRule>
    <cfRule type="containsText" dxfId="920" priority="40" stopIfTrue="1" operator="containsText" text="leer">
      <formula>NOT(ISERROR(SEARCH("leer",G5)))</formula>
    </cfRule>
  </conditionalFormatting>
  <conditionalFormatting sqref="G5">
    <cfRule type="cellIs" dxfId="919" priority="37" stopIfTrue="1" operator="equal">
      <formula>"-"</formula>
    </cfRule>
    <cfRule type="containsText" dxfId="918" priority="38" stopIfTrue="1" operator="containsText" text="leer">
      <formula>NOT(ISERROR(SEARCH("leer",G5)))</formula>
    </cfRule>
  </conditionalFormatting>
  <conditionalFormatting sqref="F5:F6 F8:F18">
    <cfRule type="cellIs" dxfId="917" priority="35" stopIfTrue="1" operator="equal">
      <formula>"-"</formula>
    </cfRule>
    <cfRule type="containsText" dxfId="916" priority="36" stopIfTrue="1" operator="containsText" text="leer">
      <formula>NOT(ISERROR(SEARCH("leer",F5)))</formula>
    </cfRule>
  </conditionalFormatting>
  <conditionalFormatting sqref="F5:F6 F8:F18">
    <cfRule type="cellIs" dxfId="915" priority="34" stopIfTrue="1" operator="equal">
      <formula>"-"</formula>
    </cfRule>
  </conditionalFormatting>
  <conditionalFormatting sqref="F5:F6 F8:F18">
    <cfRule type="cellIs" dxfId="914" priority="32" stopIfTrue="1" operator="equal">
      <formula>"-"</formula>
    </cfRule>
    <cfRule type="containsText" dxfId="913" priority="33" stopIfTrue="1" operator="containsText" text="leer">
      <formula>NOT(ISERROR(SEARCH("leer",F5)))</formula>
    </cfRule>
  </conditionalFormatting>
  <conditionalFormatting sqref="F5:F6 F8:F18">
    <cfRule type="cellIs" dxfId="912" priority="31" stopIfTrue="1" operator="equal">
      <formula>"-"</formula>
    </cfRule>
  </conditionalFormatting>
  <conditionalFormatting sqref="F20:F22">
    <cfRule type="cellIs" dxfId="911" priority="29" stopIfTrue="1" operator="equal">
      <formula>"-"</formula>
    </cfRule>
    <cfRule type="containsText" dxfId="910" priority="30" stopIfTrue="1" operator="containsText" text="leer">
      <formula>NOT(ISERROR(SEARCH("leer",F20)))</formula>
    </cfRule>
  </conditionalFormatting>
  <conditionalFormatting sqref="F20:F22">
    <cfRule type="cellIs" dxfId="909" priority="28" stopIfTrue="1" operator="equal">
      <formula>"-"</formula>
    </cfRule>
  </conditionalFormatting>
  <conditionalFormatting sqref="F20:F22">
    <cfRule type="cellIs" dxfId="908" priority="26" stopIfTrue="1" operator="equal">
      <formula>"-"</formula>
    </cfRule>
    <cfRule type="containsText" dxfId="907" priority="27" stopIfTrue="1" operator="containsText" text="leer">
      <formula>NOT(ISERROR(SEARCH("leer",F20)))</formula>
    </cfRule>
  </conditionalFormatting>
  <conditionalFormatting sqref="F20:F22">
    <cfRule type="cellIs" dxfId="906" priority="25" stopIfTrue="1" operator="equal">
      <formula>"-"</formula>
    </cfRule>
  </conditionalFormatting>
  <conditionalFormatting sqref="F5:F6 F8:F18">
    <cfRule type="cellIs" dxfId="905" priority="23" stopIfTrue="1" operator="equal">
      <formula>"-"</formula>
    </cfRule>
    <cfRule type="containsText" dxfId="904" priority="24" stopIfTrue="1" operator="containsText" text="leer">
      <formula>NOT(ISERROR(SEARCH("leer",F5)))</formula>
    </cfRule>
  </conditionalFormatting>
  <conditionalFormatting sqref="F5:F6 F8:F18">
    <cfRule type="cellIs" dxfId="903" priority="22" stopIfTrue="1" operator="equal">
      <formula>"-"</formula>
    </cfRule>
  </conditionalFormatting>
  <conditionalFormatting sqref="F5:F6 F8:F18">
    <cfRule type="cellIs" dxfId="902" priority="20" stopIfTrue="1" operator="equal">
      <formula>"-"</formula>
    </cfRule>
    <cfRule type="containsText" dxfId="901" priority="21" stopIfTrue="1" operator="containsText" text="leer">
      <formula>NOT(ISERROR(SEARCH("leer",F5)))</formula>
    </cfRule>
  </conditionalFormatting>
  <conditionalFormatting sqref="F5:F6 F8:F18">
    <cfRule type="cellIs" dxfId="900" priority="19" stopIfTrue="1" operator="equal">
      <formula>"-"</formula>
    </cfRule>
  </conditionalFormatting>
  <conditionalFormatting sqref="F20:F22">
    <cfRule type="cellIs" dxfId="899" priority="17" stopIfTrue="1" operator="equal">
      <formula>"-"</formula>
    </cfRule>
    <cfRule type="containsText" dxfId="898" priority="18" stopIfTrue="1" operator="containsText" text="leer">
      <formula>NOT(ISERROR(SEARCH("leer",F20)))</formula>
    </cfRule>
  </conditionalFormatting>
  <conditionalFormatting sqref="F20:F22">
    <cfRule type="cellIs" dxfId="897" priority="16" stopIfTrue="1" operator="equal">
      <formula>"-"</formula>
    </cfRule>
  </conditionalFormatting>
  <conditionalFormatting sqref="F20:F22">
    <cfRule type="cellIs" dxfId="896" priority="14" stopIfTrue="1" operator="equal">
      <formula>"-"</formula>
    </cfRule>
    <cfRule type="containsText" dxfId="895" priority="15" stopIfTrue="1" operator="containsText" text="leer">
      <formula>NOT(ISERROR(SEARCH("leer",F20)))</formula>
    </cfRule>
  </conditionalFormatting>
  <conditionalFormatting sqref="F20:F22">
    <cfRule type="cellIs" dxfId="894" priority="13" stopIfTrue="1" operator="equal">
      <formula>"-"</formula>
    </cfRule>
  </conditionalFormatting>
  <conditionalFormatting sqref="E22">
    <cfRule type="cellIs" dxfId="893" priority="11" stopIfTrue="1" operator="equal">
      <formula>"-"</formula>
    </cfRule>
    <cfRule type="containsText" dxfId="892" priority="12" stopIfTrue="1" operator="containsText" text="leer">
      <formula>NOT(ISERROR(SEARCH("leer",E22)))</formula>
    </cfRule>
  </conditionalFormatting>
  <conditionalFormatting sqref="E22">
    <cfRule type="cellIs" dxfId="891" priority="10" stopIfTrue="1" operator="equal">
      <formula>"-"</formula>
    </cfRule>
  </conditionalFormatting>
  <conditionalFormatting sqref="E22">
    <cfRule type="cellIs" dxfId="890" priority="8" stopIfTrue="1" operator="equal">
      <formula>"-"</formula>
    </cfRule>
    <cfRule type="containsText" dxfId="889" priority="9" stopIfTrue="1" operator="containsText" text="leer">
      <formula>NOT(ISERROR(SEARCH("leer",E22)))</formula>
    </cfRule>
  </conditionalFormatting>
  <conditionalFormatting sqref="E22">
    <cfRule type="cellIs" dxfId="888" priority="7" stopIfTrue="1" operator="equal">
      <formula>"-"</formula>
    </cfRule>
  </conditionalFormatting>
  <conditionalFormatting sqref="E22">
    <cfRule type="cellIs" dxfId="887" priority="5" stopIfTrue="1" operator="equal">
      <formula>"-"</formula>
    </cfRule>
    <cfRule type="containsText" dxfId="886" priority="6" stopIfTrue="1" operator="containsText" text="leer">
      <formula>NOT(ISERROR(SEARCH("leer",E22)))</formula>
    </cfRule>
  </conditionalFormatting>
  <conditionalFormatting sqref="E22">
    <cfRule type="cellIs" dxfId="885" priority="4" stopIfTrue="1" operator="equal">
      <formula>"-"</formula>
    </cfRule>
  </conditionalFormatting>
  <conditionalFormatting sqref="E22">
    <cfRule type="cellIs" dxfId="884" priority="2" stopIfTrue="1" operator="equal">
      <formula>"-"</formula>
    </cfRule>
    <cfRule type="containsText" dxfId="883" priority="3" stopIfTrue="1" operator="containsText" text="leer">
      <formula>NOT(ISERROR(SEARCH("leer",E22)))</formula>
    </cfRule>
  </conditionalFormatting>
  <conditionalFormatting sqref="E22">
    <cfRule type="cellIs" dxfId="882" priority="1" stopIfTrue="1" operator="equal">
      <formula>"-"</formula>
    </cfRule>
  </conditionalFormatting>
  <hyperlinks>
    <hyperlink ref="A1" location="'Indice'!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61"/>
  <sheetViews>
    <sheetView showRuler="0" workbookViewId="0">
      <selection activeCell="E5" sqref="E5"/>
    </sheetView>
  </sheetViews>
  <sheetFormatPr baseColWidth="10" defaultColWidth="10.7109375" defaultRowHeight="12.75"/>
  <cols>
    <col min="1" max="1" width="20" style="5" customWidth="1"/>
    <col min="2" max="2" width="11.28515625" style="5" customWidth="1"/>
    <col min="3" max="3" width="8.140625" style="8" customWidth="1"/>
    <col min="4" max="5" width="12.28515625" style="8" customWidth="1"/>
    <col min="6" max="14" width="11.42578125" style="8" customWidth="1"/>
    <col min="15" max="16384" width="10.7109375" style="5"/>
  </cols>
  <sheetData>
    <row r="1" spans="1:18">
      <c r="A1" s="98" t="s">
        <v>2209</v>
      </c>
      <c r="D1" s="5"/>
      <c r="E1" s="5"/>
      <c r="F1" s="5"/>
    </row>
    <row r="2" spans="1:18">
      <c r="D2" s="5"/>
      <c r="E2" s="5"/>
      <c r="F2" s="5"/>
    </row>
    <row r="3" spans="1:18">
      <c r="A3" s="4" t="s">
        <v>2210</v>
      </c>
      <c r="C3" t="s">
        <v>2211</v>
      </c>
      <c r="D3" t="s">
        <v>2212</v>
      </c>
      <c r="E3" s="24">
        <v>2013</v>
      </c>
      <c r="F3" s="24">
        <v>2012</v>
      </c>
      <c r="G3" s="24">
        <v>2011</v>
      </c>
      <c r="H3" s="24">
        <v>2010</v>
      </c>
      <c r="I3" s="24">
        <v>2009</v>
      </c>
      <c r="J3" s="24">
        <v>2008</v>
      </c>
      <c r="K3" s="24">
        <v>2007</v>
      </c>
      <c r="L3" s="24">
        <v>2006</v>
      </c>
      <c r="M3" s="24">
        <v>2005</v>
      </c>
      <c r="N3" s="24">
        <v>2004</v>
      </c>
    </row>
    <row r="4" spans="1:18">
      <c r="A4" s="4"/>
    </row>
    <row r="5" spans="1:18">
      <c r="A5" s="258" t="s">
        <v>2213</v>
      </c>
      <c r="B5" s="258" t="s">
        <v>2214</v>
      </c>
      <c r="C5" s="259">
        <v>1</v>
      </c>
      <c r="D5" s="78" t="s">
        <v>2215</v>
      </c>
      <c r="E5" s="202">
        <v>89</v>
      </c>
      <c r="F5" s="202">
        <v>82</v>
      </c>
      <c r="G5" s="137">
        <v>98</v>
      </c>
      <c r="H5" s="259">
        <v>101</v>
      </c>
      <c r="I5" s="259">
        <v>105</v>
      </c>
      <c r="J5" s="259">
        <v>89</v>
      </c>
      <c r="K5" s="259">
        <v>63</v>
      </c>
      <c r="L5" s="259">
        <v>62</v>
      </c>
      <c r="M5" s="259">
        <v>53</v>
      </c>
      <c r="N5" s="259">
        <v>50</v>
      </c>
      <c r="O5" s="32"/>
      <c r="P5" s="32"/>
      <c r="Q5" s="32"/>
      <c r="R5" s="32"/>
    </row>
    <row r="6" spans="1:18">
      <c r="A6" s="251" t="s">
        <v>2216</v>
      </c>
      <c r="B6" s="32" t="s">
        <v>2217</v>
      </c>
      <c r="C6" s="78"/>
      <c r="D6" s="78" t="s">
        <v>2218</v>
      </c>
      <c r="E6" s="202">
        <v>71</v>
      </c>
      <c r="F6" s="202">
        <v>68</v>
      </c>
      <c r="G6" s="137">
        <v>53</v>
      </c>
      <c r="H6" s="137">
        <v>46</v>
      </c>
      <c r="I6" s="132">
        <v>40</v>
      </c>
      <c r="J6" s="78">
        <v>23</v>
      </c>
      <c r="K6" s="78">
        <v>19</v>
      </c>
      <c r="L6" s="78">
        <v>22</v>
      </c>
      <c r="M6" s="78">
        <v>18</v>
      </c>
      <c r="N6" s="78">
        <v>20</v>
      </c>
      <c r="O6" s="32"/>
      <c r="P6" s="32"/>
      <c r="Q6" s="32"/>
      <c r="R6" s="32"/>
    </row>
    <row r="7" spans="1:18">
      <c r="A7" s="251" t="s">
        <v>2219</v>
      </c>
      <c r="B7" s="32" t="s">
        <v>2220</v>
      </c>
      <c r="C7" s="78"/>
      <c r="D7" s="78" t="s">
        <v>2221</v>
      </c>
      <c r="E7" s="202">
        <v>18</v>
      </c>
      <c r="F7" s="202">
        <v>14</v>
      </c>
      <c r="G7" s="137">
        <v>45</v>
      </c>
      <c r="H7" s="137">
        <v>55</v>
      </c>
      <c r="I7" s="132">
        <v>65</v>
      </c>
      <c r="J7" s="78">
        <v>66</v>
      </c>
      <c r="K7" s="78">
        <v>44</v>
      </c>
      <c r="L7" s="78">
        <v>40</v>
      </c>
      <c r="M7" s="78">
        <v>35</v>
      </c>
      <c r="N7" s="78">
        <v>30</v>
      </c>
      <c r="O7" s="32"/>
      <c r="P7" s="32"/>
      <c r="Q7" s="32"/>
      <c r="R7" s="32"/>
    </row>
    <row r="8" spans="1:18">
      <c r="A8" s="32"/>
      <c r="B8" s="32"/>
      <c r="C8" s="78"/>
      <c r="G8" s="78"/>
      <c r="H8" s="78"/>
      <c r="I8" s="78"/>
      <c r="J8" s="78"/>
      <c r="K8" s="78"/>
      <c r="L8" s="78"/>
      <c r="M8" s="78"/>
      <c r="N8" s="78"/>
      <c r="O8" s="32"/>
      <c r="P8" s="32"/>
      <c r="Q8" s="32"/>
      <c r="R8" s="32"/>
    </row>
    <row r="9" spans="1:18">
      <c r="A9" s="4"/>
      <c r="G9" s="137"/>
    </row>
    <row r="10" spans="1:18" s="4" customFormat="1">
      <c r="A10" s="254" t="s">
        <v>2222</v>
      </c>
      <c r="B10" s="140"/>
      <c r="C10" s="140"/>
      <c r="G10" s="24"/>
      <c r="H10" s="24"/>
      <c r="I10" s="24"/>
      <c r="J10" s="24"/>
      <c r="K10" s="24"/>
      <c r="L10" s="24"/>
      <c r="M10" s="24"/>
      <c r="N10" s="24"/>
    </row>
    <row r="11" spans="1:18">
      <c r="A11" s="4"/>
    </row>
    <row r="13" spans="1:18">
      <c r="M13" s="14"/>
      <c r="N13" s="14"/>
    </row>
    <row r="14" spans="1:18">
      <c r="M14" s="14"/>
      <c r="N14" s="14"/>
    </row>
    <row r="15" spans="1:18">
      <c r="M15" s="14"/>
      <c r="N15" s="14"/>
    </row>
    <row r="16" spans="1:18">
      <c r="J16" s="27"/>
      <c r="K16" s="27"/>
    </row>
    <row r="18" spans="1:14">
      <c r="A18" s="4"/>
    </row>
    <row r="19" spans="1:14">
      <c r="M19" s="14"/>
      <c r="N19" s="14"/>
    </row>
    <row r="20" spans="1:14">
      <c r="M20" s="14"/>
      <c r="N20" s="14"/>
    </row>
    <row r="21" spans="1:14">
      <c r="M21" s="14"/>
      <c r="N21" s="14"/>
    </row>
    <row r="22" spans="1:14">
      <c r="M22" s="14"/>
      <c r="N22" s="14"/>
    </row>
    <row r="23" spans="1:14">
      <c r="M23" s="14"/>
      <c r="N23" s="14"/>
    </row>
    <row r="24" spans="1:14">
      <c r="M24" s="14"/>
      <c r="N24" s="14"/>
    </row>
    <row r="25" spans="1:14">
      <c r="M25" s="14"/>
      <c r="N25" s="14"/>
    </row>
    <row r="26" spans="1:14">
      <c r="A26" s="79"/>
      <c r="K26" s="14"/>
      <c r="L26" s="14"/>
      <c r="M26" s="14"/>
      <c r="N26" s="14"/>
    </row>
    <row r="28" spans="1:14">
      <c r="A28" s="4"/>
    </row>
    <row r="36" spans="1:14">
      <c r="A36" s="79"/>
      <c r="B36" s="79"/>
      <c r="K36" s="14"/>
      <c r="L36" s="14"/>
      <c r="M36" s="14"/>
      <c r="N36" s="14"/>
    </row>
    <row r="38" spans="1:14">
      <c r="A38" s="4"/>
    </row>
    <row r="47" spans="1:14">
      <c r="M47" s="14"/>
      <c r="N47" s="14"/>
    </row>
    <row r="48" spans="1:14">
      <c r="M48" s="14"/>
      <c r="N48" s="14"/>
    </row>
    <row r="49" spans="1:26">
      <c r="M49" s="14"/>
      <c r="N49" s="14"/>
    </row>
    <row r="50" spans="1:26">
      <c r="M50" s="14"/>
      <c r="N50" s="14"/>
    </row>
    <row r="51" spans="1:26">
      <c r="M51" s="14"/>
      <c r="N51" s="14"/>
    </row>
    <row r="54" spans="1:26">
      <c r="A54" s="4"/>
    </row>
    <row r="55" spans="1:26" s="4" customFormat="1">
      <c r="C55" s="24"/>
      <c r="D55" s="8"/>
      <c r="E55" s="8"/>
      <c r="F55" s="8"/>
      <c r="G55" s="24"/>
      <c r="H55" s="24"/>
      <c r="I55" s="24"/>
      <c r="J55" s="24"/>
      <c r="K55" s="24"/>
      <c r="L55" s="24"/>
      <c r="M55" s="24"/>
      <c r="N55" s="24"/>
    </row>
    <row r="56" spans="1:26">
      <c r="A56" s="4"/>
    </row>
    <row r="57" spans="1:26">
      <c r="J57" s="74"/>
    </row>
    <row r="58" spans="1:26" ht="15">
      <c r="A58" s="15"/>
      <c r="J58" s="74"/>
      <c r="O58" s="80"/>
      <c r="U58" s="47"/>
      <c r="V58" s="47"/>
      <c r="W58" s="47"/>
      <c r="X58" s="47"/>
      <c r="Y58" s="47"/>
      <c r="Z58" s="47"/>
    </row>
    <row r="59" spans="1:26">
      <c r="A59" s="51"/>
      <c r="J59" s="81"/>
      <c r="O59" s="47"/>
    </row>
    <row r="60" spans="1:26">
      <c r="O60" s="47"/>
      <c r="P60" s="47"/>
    </row>
    <row r="61" spans="1:26">
      <c r="A61" s="4"/>
    </row>
  </sheetData>
  <phoneticPr fontId="14" type="noConversion"/>
  <conditionalFormatting sqref="I5:I7">
    <cfRule type="cellIs" dxfId="881" priority="120" stopIfTrue="1" operator="equal">
      <formula>"-"</formula>
    </cfRule>
  </conditionalFormatting>
  <conditionalFormatting sqref="I6:I7">
    <cfRule type="cellIs" dxfId="880" priority="119" stopIfTrue="1" operator="equal">
      <formula>"-"</formula>
    </cfRule>
  </conditionalFormatting>
  <conditionalFormatting sqref="G5:H7 G9">
    <cfRule type="cellIs" dxfId="879" priority="117" stopIfTrue="1" operator="equal">
      <formula>"-"</formula>
    </cfRule>
    <cfRule type="containsText" dxfId="878" priority="118" stopIfTrue="1" operator="containsText" text="leer">
      <formula>NOT(ISERROR(SEARCH("leer",G5)))</formula>
    </cfRule>
  </conditionalFormatting>
  <conditionalFormatting sqref="G6">
    <cfRule type="cellIs" dxfId="877" priority="109" stopIfTrue="1" operator="equal">
      <formula>"-"</formula>
    </cfRule>
    <cfRule type="containsText" dxfId="876" priority="110" stopIfTrue="1" operator="containsText" text="leer">
      <formula>NOT(ISERROR(SEARCH("leer",G6)))</formula>
    </cfRule>
  </conditionalFormatting>
  <conditionalFormatting sqref="G6">
    <cfRule type="cellIs" dxfId="875" priority="107" stopIfTrue="1" operator="equal">
      <formula>"-"</formula>
    </cfRule>
    <cfRule type="containsText" dxfId="874" priority="108" stopIfTrue="1" operator="containsText" text="leer">
      <formula>NOT(ISERROR(SEARCH("leer",G6)))</formula>
    </cfRule>
  </conditionalFormatting>
  <conditionalFormatting sqref="G6:G7">
    <cfRule type="cellIs" dxfId="873" priority="105" stopIfTrue="1" operator="equal">
      <formula>"-"</formula>
    </cfRule>
    <cfRule type="containsText" dxfId="872" priority="106" stopIfTrue="1" operator="containsText" text="leer">
      <formula>NOT(ISERROR(SEARCH("leer",G6)))</formula>
    </cfRule>
  </conditionalFormatting>
  <conditionalFormatting sqref="G6:G7">
    <cfRule type="cellIs" dxfId="871" priority="103" stopIfTrue="1" operator="equal">
      <formula>"-"</formula>
    </cfRule>
    <cfRule type="containsText" dxfId="870" priority="104" stopIfTrue="1" operator="containsText" text="leer">
      <formula>NOT(ISERROR(SEARCH("leer",G6)))</formula>
    </cfRule>
  </conditionalFormatting>
  <conditionalFormatting sqref="G6:G7">
    <cfRule type="cellIs" dxfId="869" priority="101" stopIfTrue="1" operator="equal">
      <formula>"-"</formula>
    </cfRule>
    <cfRule type="containsText" dxfId="868" priority="102" stopIfTrue="1" operator="containsText" text="leer">
      <formula>NOT(ISERROR(SEARCH("leer",G6)))</formula>
    </cfRule>
  </conditionalFormatting>
  <conditionalFormatting sqref="G6:G7">
    <cfRule type="cellIs" dxfId="867" priority="99" stopIfTrue="1" operator="equal">
      <formula>"-"</formula>
    </cfRule>
    <cfRule type="containsText" dxfId="866" priority="100" stopIfTrue="1" operator="containsText" text="leer">
      <formula>NOT(ISERROR(SEARCH("leer",G6)))</formula>
    </cfRule>
  </conditionalFormatting>
  <conditionalFormatting sqref="G6:G7">
    <cfRule type="cellIs" dxfId="865" priority="97" stopIfTrue="1" operator="equal">
      <formula>"-"</formula>
    </cfRule>
    <cfRule type="containsText" dxfId="864" priority="98" stopIfTrue="1" operator="containsText" text="leer">
      <formula>NOT(ISERROR(SEARCH("leer",G6)))</formula>
    </cfRule>
  </conditionalFormatting>
  <conditionalFormatting sqref="G5">
    <cfRule type="cellIs" dxfId="863" priority="95" stopIfTrue="1" operator="equal">
      <formula>"-"</formula>
    </cfRule>
    <cfRule type="containsText" dxfId="862" priority="96" stopIfTrue="1" operator="containsText" text="leer">
      <formula>NOT(ISERROR(SEARCH("leer",G5)))</formula>
    </cfRule>
  </conditionalFormatting>
  <conditionalFormatting sqref="G5">
    <cfRule type="cellIs" dxfId="861" priority="93" stopIfTrue="1" operator="equal">
      <formula>"-"</formula>
    </cfRule>
    <cfRule type="containsText" dxfId="860" priority="94" stopIfTrue="1" operator="containsText" text="leer">
      <formula>NOT(ISERROR(SEARCH("leer",G5)))</formula>
    </cfRule>
  </conditionalFormatting>
  <conditionalFormatting sqref="G6">
    <cfRule type="cellIs" dxfId="859" priority="63" stopIfTrue="1" operator="equal">
      <formula>"-"</formula>
    </cfRule>
    <cfRule type="containsText" dxfId="858" priority="64" stopIfTrue="1" operator="containsText" text="leer">
      <formula>NOT(ISERROR(SEARCH("leer",G6)))</formula>
    </cfRule>
  </conditionalFormatting>
  <conditionalFormatting sqref="G6">
    <cfRule type="cellIs" dxfId="857" priority="61" stopIfTrue="1" operator="equal">
      <formula>"-"</formula>
    </cfRule>
    <cfRule type="containsText" dxfId="856" priority="62" stopIfTrue="1" operator="containsText" text="leer">
      <formula>NOT(ISERROR(SEARCH("leer",G6)))</formula>
    </cfRule>
  </conditionalFormatting>
  <conditionalFormatting sqref="G6:G7">
    <cfRule type="cellIs" dxfId="855" priority="59" stopIfTrue="1" operator="equal">
      <formula>"-"</formula>
    </cfRule>
    <cfRule type="containsText" dxfId="854" priority="60" stopIfTrue="1" operator="containsText" text="leer">
      <formula>NOT(ISERROR(SEARCH("leer",G6)))</formula>
    </cfRule>
  </conditionalFormatting>
  <conditionalFormatting sqref="G6:G7">
    <cfRule type="cellIs" dxfId="853" priority="57" stopIfTrue="1" operator="equal">
      <formula>"-"</formula>
    </cfRule>
    <cfRule type="containsText" dxfId="852" priority="58" stopIfTrue="1" operator="containsText" text="leer">
      <formula>NOT(ISERROR(SEARCH("leer",G6)))</formula>
    </cfRule>
  </conditionalFormatting>
  <conditionalFormatting sqref="G6:G7">
    <cfRule type="cellIs" dxfId="851" priority="55" stopIfTrue="1" operator="equal">
      <formula>"-"</formula>
    </cfRule>
    <cfRule type="containsText" dxfId="850" priority="56" stopIfTrue="1" operator="containsText" text="leer">
      <formula>NOT(ISERROR(SEARCH("leer",G6)))</formula>
    </cfRule>
  </conditionalFormatting>
  <conditionalFormatting sqref="G6:G7">
    <cfRule type="cellIs" dxfId="849" priority="53" stopIfTrue="1" operator="equal">
      <formula>"-"</formula>
    </cfRule>
    <cfRule type="containsText" dxfId="848" priority="54" stopIfTrue="1" operator="containsText" text="leer">
      <formula>NOT(ISERROR(SEARCH("leer",G6)))</formula>
    </cfRule>
  </conditionalFormatting>
  <conditionalFormatting sqref="G6:G7">
    <cfRule type="cellIs" dxfId="847" priority="51" stopIfTrue="1" operator="equal">
      <formula>"-"</formula>
    </cfRule>
    <cfRule type="containsText" dxfId="846" priority="52" stopIfTrue="1" operator="containsText" text="leer">
      <formula>NOT(ISERROR(SEARCH("leer",G6)))</formula>
    </cfRule>
  </conditionalFormatting>
  <conditionalFormatting sqref="G5">
    <cfRule type="cellIs" dxfId="845" priority="49" stopIfTrue="1" operator="equal">
      <formula>"-"</formula>
    </cfRule>
    <cfRule type="containsText" dxfId="844" priority="50" stopIfTrue="1" operator="containsText" text="leer">
      <formula>NOT(ISERROR(SEARCH("leer",G5)))</formula>
    </cfRule>
  </conditionalFormatting>
  <conditionalFormatting sqref="G5">
    <cfRule type="cellIs" dxfId="843" priority="47" stopIfTrue="1" operator="equal">
      <formula>"-"</formula>
    </cfRule>
    <cfRule type="containsText" dxfId="842" priority="48" stopIfTrue="1" operator="containsText" text="leer">
      <formula>NOT(ISERROR(SEARCH("leer",G5)))</formula>
    </cfRule>
  </conditionalFormatting>
  <conditionalFormatting sqref="G5">
    <cfRule type="cellIs" dxfId="841" priority="45" stopIfTrue="1" operator="equal">
      <formula>"-"</formula>
    </cfRule>
    <cfRule type="containsText" dxfId="840" priority="46" stopIfTrue="1" operator="containsText" text="leer">
      <formula>NOT(ISERROR(SEARCH("leer",G5)))</formula>
    </cfRule>
  </conditionalFormatting>
  <conditionalFormatting sqref="G5">
    <cfRule type="cellIs" dxfId="839" priority="43" stopIfTrue="1" operator="equal">
      <formula>"-"</formula>
    </cfRule>
    <cfRule type="containsText" dxfId="838" priority="44" stopIfTrue="1" operator="containsText" text="leer">
      <formula>NOT(ISERROR(SEARCH("leer",G5)))</formula>
    </cfRule>
  </conditionalFormatting>
  <conditionalFormatting sqref="G5">
    <cfRule type="cellIs" dxfId="837" priority="41" stopIfTrue="1" operator="equal">
      <formula>"-"</formula>
    </cfRule>
    <cfRule type="containsText" dxfId="836" priority="42" stopIfTrue="1" operator="containsText" text="leer">
      <formula>NOT(ISERROR(SEARCH("leer",G5)))</formula>
    </cfRule>
  </conditionalFormatting>
  <conditionalFormatting sqref="G5">
    <cfRule type="cellIs" dxfId="835" priority="39" stopIfTrue="1" operator="equal">
      <formula>"-"</formula>
    </cfRule>
    <cfRule type="containsText" dxfId="834" priority="40" stopIfTrue="1" operator="containsText" text="leer">
      <formula>NOT(ISERROR(SEARCH("leer",G5)))</formula>
    </cfRule>
  </conditionalFormatting>
  <conditionalFormatting sqref="G5">
    <cfRule type="cellIs" dxfId="833" priority="37" stopIfTrue="1" operator="equal">
      <formula>"-"</formula>
    </cfRule>
    <cfRule type="containsText" dxfId="832" priority="38" stopIfTrue="1" operator="containsText" text="leer">
      <formula>NOT(ISERROR(SEARCH("leer",G5)))</formula>
    </cfRule>
  </conditionalFormatting>
  <conditionalFormatting sqref="F5:F7">
    <cfRule type="cellIs" dxfId="831" priority="35" stopIfTrue="1" operator="equal">
      <formula>"-"</formula>
    </cfRule>
    <cfRule type="containsText" dxfId="830" priority="36" stopIfTrue="1" operator="containsText" text="leer">
      <formula>NOT(ISERROR(SEARCH("leer",F5)))</formula>
    </cfRule>
  </conditionalFormatting>
  <conditionalFormatting sqref="F5:F7">
    <cfRule type="cellIs" dxfId="829" priority="34" stopIfTrue="1" operator="equal">
      <formula>"-"</formula>
    </cfRule>
  </conditionalFormatting>
  <conditionalFormatting sqref="F5:F7">
    <cfRule type="cellIs" dxfId="828" priority="32" stopIfTrue="1" operator="equal">
      <formula>"-"</formula>
    </cfRule>
    <cfRule type="containsText" dxfId="827" priority="33" stopIfTrue="1" operator="containsText" text="leer">
      <formula>NOT(ISERROR(SEARCH("leer",F5)))</formula>
    </cfRule>
  </conditionalFormatting>
  <conditionalFormatting sqref="F5:F7">
    <cfRule type="cellIs" dxfId="826" priority="31" stopIfTrue="1" operator="equal">
      <formula>"-"</formula>
    </cfRule>
  </conditionalFormatting>
  <conditionalFormatting sqref="F5:F7">
    <cfRule type="cellIs" dxfId="825" priority="29" stopIfTrue="1" operator="equal">
      <formula>"-"</formula>
    </cfRule>
    <cfRule type="containsText" dxfId="824" priority="30" stopIfTrue="1" operator="containsText" text="leer">
      <formula>NOT(ISERROR(SEARCH("leer",F5)))</formula>
    </cfRule>
  </conditionalFormatting>
  <conditionalFormatting sqref="F5:F7">
    <cfRule type="cellIs" dxfId="823" priority="28" stopIfTrue="1" operator="equal">
      <formula>"-"</formula>
    </cfRule>
  </conditionalFormatting>
  <conditionalFormatting sqref="F5:F7">
    <cfRule type="cellIs" dxfId="822" priority="26" stopIfTrue="1" operator="equal">
      <formula>"-"</formula>
    </cfRule>
    <cfRule type="containsText" dxfId="821" priority="27" stopIfTrue="1" operator="containsText" text="leer">
      <formula>NOT(ISERROR(SEARCH("leer",F5)))</formula>
    </cfRule>
  </conditionalFormatting>
  <conditionalFormatting sqref="F5:F7">
    <cfRule type="cellIs" dxfId="820" priority="25" stopIfTrue="1" operator="equal">
      <formula>"-"</formula>
    </cfRule>
  </conditionalFormatting>
  <conditionalFormatting sqref="E5:E7">
    <cfRule type="cellIs" dxfId="819" priority="11" stopIfTrue="1" operator="equal">
      <formula>"-"</formula>
    </cfRule>
    <cfRule type="containsText" dxfId="818" priority="12" stopIfTrue="1" operator="containsText" text="leer">
      <formula>NOT(ISERROR(SEARCH("leer",E5)))</formula>
    </cfRule>
  </conditionalFormatting>
  <conditionalFormatting sqref="E5:E7">
    <cfRule type="cellIs" dxfId="817" priority="10" stopIfTrue="1" operator="equal">
      <formula>"-"</formula>
    </cfRule>
  </conditionalFormatting>
  <conditionalFormatting sqref="E5:E7">
    <cfRule type="cellIs" dxfId="816" priority="8" stopIfTrue="1" operator="equal">
      <formula>"-"</formula>
    </cfRule>
    <cfRule type="containsText" dxfId="815" priority="9" stopIfTrue="1" operator="containsText" text="leer">
      <formula>NOT(ISERROR(SEARCH("leer",E5)))</formula>
    </cfRule>
  </conditionalFormatting>
  <conditionalFormatting sqref="E5:E7">
    <cfRule type="cellIs" dxfId="814" priority="7" stopIfTrue="1" operator="equal">
      <formula>"-"</formula>
    </cfRule>
  </conditionalFormatting>
  <conditionalFormatting sqref="E5:E7">
    <cfRule type="cellIs" dxfId="813" priority="5" stopIfTrue="1" operator="equal">
      <formula>"-"</formula>
    </cfRule>
    <cfRule type="containsText" dxfId="812" priority="6" stopIfTrue="1" operator="containsText" text="leer">
      <formula>NOT(ISERROR(SEARCH("leer",E5)))</formula>
    </cfRule>
  </conditionalFormatting>
  <conditionalFormatting sqref="E5:E7">
    <cfRule type="cellIs" dxfId="811" priority="4" stopIfTrue="1" operator="equal">
      <formula>"-"</formula>
    </cfRule>
  </conditionalFormatting>
  <conditionalFormatting sqref="E5:E7">
    <cfRule type="cellIs" dxfId="810" priority="2" stopIfTrue="1" operator="equal">
      <formula>"-"</formula>
    </cfRule>
    <cfRule type="containsText" dxfId="809" priority="3" stopIfTrue="1" operator="containsText" text="leer">
      <formula>NOT(ISERROR(SEARCH("leer",E5)))</formula>
    </cfRule>
  </conditionalFormatting>
  <conditionalFormatting sqref="E5:E7">
    <cfRule type="cellIs" dxfId="808" priority="1" stopIfTrue="1" operator="equal">
      <formula>"-"</formula>
    </cfRule>
  </conditionalFormatting>
  <hyperlinks>
    <hyperlink ref="A1" location="'Indice'!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194"/>
  <sheetViews>
    <sheetView showRuler="0" workbookViewId="0">
      <selection activeCell="E6" sqref="E6"/>
    </sheetView>
  </sheetViews>
  <sheetFormatPr baseColWidth="10" defaultColWidth="10.7109375" defaultRowHeight="12.75"/>
  <cols>
    <col min="1" max="1" width="25.7109375" style="51" customWidth="1"/>
    <col min="2" max="2" width="21.85546875" style="15" customWidth="1"/>
    <col min="3" max="3" width="8.140625" style="18" customWidth="1"/>
    <col min="4" max="5" width="12.28515625" style="8" customWidth="1"/>
    <col min="6" max="6" width="11.42578125" style="8" customWidth="1"/>
    <col min="7" max="14" width="11.42578125" style="18" customWidth="1"/>
    <col min="15" max="16384" width="10.7109375" style="15"/>
  </cols>
  <sheetData>
    <row r="1" spans="1:14" s="5" customFormat="1">
      <c r="A1" s="97" t="s">
        <v>2223</v>
      </c>
    </row>
    <row r="2" spans="1:14" s="5" customFormat="1">
      <c r="A2" s="97"/>
    </row>
    <row r="3" spans="1:14" s="65" customFormat="1">
      <c r="A3" s="107" t="s">
        <v>2224</v>
      </c>
      <c r="C3" t="s">
        <v>2225</v>
      </c>
      <c r="D3" t="s">
        <v>2226</v>
      </c>
      <c r="E3" s="64">
        <v>2013</v>
      </c>
      <c r="F3" s="64">
        <v>2012</v>
      </c>
      <c r="G3" s="64">
        <v>2011</v>
      </c>
      <c r="H3" s="64">
        <v>2010</v>
      </c>
      <c r="I3" s="64">
        <v>2009</v>
      </c>
      <c r="J3" s="64">
        <v>2008</v>
      </c>
      <c r="K3" s="64">
        <v>2007</v>
      </c>
      <c r="L3" s="64">
        <v>2006</v>
      </c>
      <c r="M3" s="64">
        <v>2005</v>
      </c>
      <c r="N3" s="64">
        <v>2004</v>
      </c>
    </row>
    <row r="4" spans="1:14">
      <c r="K4" s="108"/>
      <c r="L4" s="108"/>
      <c r="M4" s="108"/>
      <c r="N4" s="108"/>
    </row>
    <row r="5" spans="1:14">
      <c r="A5" s="51" t="s">
        <v>2227</v>
      </c>
      <c r="K5" s="15"/>
      <c r="L5" s="15"/>
      <c r="M5" s="15"/>
      <c r="N5" s="15"/>
    </row>
    <row r="6" spans="1:14">
      <c r="A6" s="109" t="s">
        <v>2228</v>
      </c>
      <c r="B6" s="15" t="s">
        <v>2229</v>
      </c>
      <c r="C6" s="315" t="s">
        <v>2230</v>
      </c>
      <c r="D6" s="8" t="s">
        <v>2231</v>
      </c>
      <c r="E6" s="316">
        <v>62.8</v>
      </c>
      <c r="F6" s="269">
        <v>62.7</v>
      </c>
      <c r="G6" s="71">
        <v>64.3</v>
      </c>
      <c r="H6" s="93">
        <v>65.400000000000006</v>
      </c>
      <c r="I6" s="88">
        <v>66.5</v>
      </c>
      <c r="J6" s="18">
        <v>71.2</v>
      </c>
      <c r="K6" s="67">
        <v>74.066146516605684</v>
      </c>
      <c r="L6" s="67">
        <v>80.599999999999994</v>
      </c>
      <c r="M6" s="67">
        <v>86.6</v>
      </c>
      <c r="N6" s="67">
        <v>88.9</v>
      </c>
    </row>
    <row r="7" spans="1:14">
      <c r="A7" s="51" t="s">
        <v>2232</v>
      </c>
      <c r="C7" s="315"/>
      <c r="E7" s="316"/>
      <c r="G7" s="93"/>
      <c r="H7" s="43"/>
      <c r="I7" s="88"/>
      <c r="K7" s="67"/>
      <c r="L7" s="67"/>
      <c r="M7" s="67"/>
      <c r="N7" s="67"/>
    </row>
    <row r="8" spans="1:14" ht="25.5">
      <c r="A8" s="109" t="s">
        <v>2233</v>
      </c>
      <c r="B8" s="15" t="s">
        <v>2234</v>
      </c>
      <c r="C8" s="315" t="s">
        <v>2235</v>
      </c>
      <c r="D8" s="8" t="s">
        <v>2236</v>
      </c>
      <c r="E8" s="316">
        <v>2.96435438158939</v>
      </c>
      <c r="F8" s="316">
        <v>3.04</v>
      </c>
      <c r="G8" s="316">
        <v>2.9</v>
      </c>
      <c r="H8" s="316">
        <v>1.673</v>
      </c>
      <c r="I8" s="88">
        <v>1.5</v>
      </c>
      <c r="J8" s="18">
        <v>2.2000000000000002</v>
      </c>
      <c r="K8" s="67">
        <v>1.8550484476052385</v>
      </c>
      <c r="L8" s="67">
        <v>1.9</v>
      </c>
      <c r="M8" s="67">
        <v>2.2999999999999998</v>
      </c>
      <c r="N8" s="67">
        <v>2.1</v>
      </c>
    </row>
    <row r="9" spans="1:14">
      <c r="A9" s="109" t="s">
        <v>2237</v>
      </c>
      <c r="B9" s="15" t="s">
        <v>2238</v>
      </c>
      <c r="C9" s="315" t="s">
        <v>2239</v>
      </c>
      <c r="D9" s="8" t="s">
        <v>2240</v>
      </c>
      <c r="E9" s="316">
        <v>9.4610747080829807</v>
      </c>
      <c r="F9" s="316">
        <v>9.8569999999999993</v>
      </c>
      <c r="G9" s="316">
        <v>10</v>
      </c>
      <c r="H9" s="316">
        <v>9.93</v>
      </c>
      <c r="I9" s="88">
        <v>7.3</v>
      </c>
      <c r="J9" s="18">
        <v>5.5</v>
      </c>
      <c r="K9" s="67">
        <v>3.1715344426799232</v>
      </c>
      <c r="L9" s="67">
        <v>1.8</v>
      </c>
      <c r="M9" s="67">
        <v>0.1</v>
      </c>
      <c r="N9" s="67">
        <v>0</v>
      </c>
    </row>
    <row r="10" spans="1:14">
      <c r="A10" s="109" t="s">
        <v>2241</v>
      </c>
      <c r="B10" s="15" t="s">
        <v>2242</v>
      </c>
      <c r="C10" s="315" t="s">
        <v>2243</v>
      </c>
      <c r="D10" s="8" t="s">
        <v>2244</v>
      </c>
      <c r="E10" s="316">
        <v>0.67205740089936905</v>
      </c>
      <c r="F10" s="27">
        <v>1</v>
      </c>
      <c r="G10" s="71">
        <v>0.9</v>
      </c>
      <c r="H10" s="93">
        <v>0.9</v>
      </c>
      <c r="I10" s="88">
        <v>0.9</v>
      </c>
      <c r="J10" s="18">
        <v>1.1000000000000001</v>
      </c>
      <c r="K10" s="184">
        <v>0.9942691431333287</v>
      </c>
      <c r="L10" s="184">
        <v>1.3</v>
      </c>
      <c r="M10" s="67">
        <v>1.3</v>
      </c>
      <c r="N10" s="67">
        <v>1.2</v>
      </c>
    </row>
    <row r="11" spans="1:14" s="30" customFormat="1">
      <c r="A11" s="324" t="s">
        <v>2245</v>
      </c>
      <c r="B11" s="30" t="s">
        <v>2246</v>
      </c>
      <c r="C11" s="315">
        <v>3</v>
      </c>
      <c r="D11" s="8"/>
      <c r="E11" s="316">
        <v>0.48265351623020802</v>
      </c>
      <c r="F11" s="316" t="s">
        <v>2247</v>
      </c>
      <c r="G11" s="316" t="s">
        <v>2248</v>
      </c>
      <c r="H11" s="316" t="s">
        <v>2249</v>
      </c>
      <c r="I11" s="316" t="s">
        <v>2250</v>
      </c>
      <c r="J11" s="316" t="s">
        <v>2251</v>
      </c>
      <c r="K11" s="316" t="s">
        <v>2252</v>
      </c>
      <c r="L11" s="316" t="s">
        <v>2253</v>
      </c>
      <c r="M11" s="316" t="s">
        <v>2254</v>
      </c>
      <c r="N11" s="316" t="s">
        <v>2255</v>
      </c>
    </row>
    <row r="12" spans="1:14">
      <c r="A12" s="167" t="s">
        <v>2256</v>
      </c>
      <c r="B12" s="15" t="s">
        <v>2257</v>
      </c>
      <c r="C12" s="315">
        <v>1</v>
      </c>
      <c r="D12" s="8" t="s">
        <v>2258</v>
      </c>
      <c r="E12" s="316">
        <v>8.2669597173411908</v>
      </c>
      <c r="F12" s="27">
        <v>8.6</v>
      </c>
      <c r="G12" s="93">
        <v>6.9</v>
      </c>
      <c r="H12" s="93">
        <v>6</v>
      </c>
      <c r="I12" s="88">
        <v>8.1999999999999993</v>
      </c>
      <c r="J12" s="18">
        <v>5.8</v>
      </c>
      <c r="K12" s="184">
        <v>7.1</v>
      </c>
      <c r="L12" s="184">
        <v>6.4</v>
      </c>
      <c r="M12" s="67">
        <v>6.4</v>
      </c>
      <c r="N12" s="67">
        <v>5.0999999999999996</v>
      </c>
    </row>
    <row r="13" spans="1:14">
      <c r="A13" s="51" t="s">
        <v>2259</v>
      </c>
      <c r="B13" s="15" t="s">
        <v>2260</v>
      </c>
      <c r="C13" s="315">
        <v>1</v>
      </c>
      <c r="D13" s="8" t="s">
        <v>2261</v>
      </c>
      <c r="E13" s="316">
        <v>15.4</v>
      </c>
      <c r="F13" s="27">
        <v>14.8</v>
      </c>
      <c r="G13" s="93">
        <v>15</v>
      </c>
      <c r="H13" s="93">
        <v>16.100000000000001</v>
      </c>
      <c r="I13" s="88">
        <v>15.6</v>
      </c>
      <c r="J13" s="18">
        <v>14.2</v>
      </c>
      <c r="K13" s="67">
        <v>12.690740868604571</v>
      </c>
      <c r="L13" s="67">
        <v>8</v>
      </c>
      <c r="M13" s="67">
        <v>3.3</v>
      </c>
      <c r="N13" s="67">
        <v>2.7</v>
      </c>
    </row>
    <row r="14" spans="1:14">
      <c r="K14" s="15"/>
      <c r="L14" s="15"/>
      <c r="M14" s="15"/>
      <c r="N14" s="15"/>
    </row>
    <row r="15" spans="1:14">
      <c r="K15" s="15"/>
      <c r="L15" s="15"/>
      <c r="M15" s="15"/>
      <c r="N15" s="15"/>
    </row>
    <row r="16" spans="1:14">
      <c r="A16" s="140" t="s">
        <v>2262</v>
      </c>
      <c r="B16" s="239"/>
      <c r="C16" s="239"/>
      <c r="K16" s="15"/>
      <c r="L16" s="15"/>
      <c r="M16" s="15"/>
      <c r="N16" s="15"/>
    </row>
    <row r="17" spans="1:14">
      <c r="A17" s="140" t="s">
        <v>2263</v>
      </c>
      <c r="B17" s="140"/>
      <c r="C17" s="140"/>
      <c r="K17" s="15"/>
      <c r="L17" s="15"/>
      <c r="M17" s="15"/>
      <c r="N17" s="15"/>
    </row>
    <row r="18" spans="1:14">
      <c r="A18" s="325" t="s">
        <v>2264</v>
      </c>
      <c r="B18" s="140"/>
      <c r="C18" s="140"/>
      <c r="K18" s="15"/>
      <c r="L18" s="15"/>
      <c r="M18" s="15"/>
      <c r="N18" s="15"/>
    </row>
    <row r="19" spans="1:14">
      <c r="A19" s="325" t="s">
        <v>2265</v>
      </c>
      <c r="B19" s="236"/>
      <c r="C19" s="236"/>
      <c r="K19" s="15"/>
      <c r="L19" s="15"/>
      <c r="M19" s="15"/>
      <c r="N19" s="15"/>
    </row>
    <row r="20" spans="1:14">
      <c r="A20" s="325" t="s">
        <v>2266</v>
      </c>
      <c r="K20" s="15"/>
      <c r="L20" s="15"/>
      <c r="M20" s="15"/>
      <c r="N20" s="15"/>
    </row>
    <row r="21" spans="1:14">
      <c r="K21" s="15"/>
      <c r="L21" s="15"/>
      <c r="M21" s="15"/>
      <c r="N21" s="15"/>
    </row>
    <row r="22" spans="1:14">
      <c r="K22" s="15"/>
      <c r="L22" s="15"/>
      <c r="M22" s="15"/>
      <c r="N22" s="15"/>
    </row>
    <row r="23" spans="1:14">
      <c r="K23" s="15"/>
      <c r="L23" s="15"/>
      <c r="M23" s="15"/>
      <c r="N23" s="15"/>
    </row>
    <row r="24" spans="1:14">
      <c r="K24" s="15"/>
      <c r="L24" s="15"/>
      <c r="M24" s="15"/>
      <c r="N24" s="15"/>
    </row>
    <row r="25" spans="1:14">
      <c r="K25" s="15"/>
      <c r="L25" s="15"/>
      <c r="M25" s="15"/>
      <c r="N25" s="15"/>
    </row>
    <row r="26" spans="1:14">
      <c r="K26" s="15"/>
      <c r="L26" s="15"/>
      <c r="M26" s="15"/>
      <c r="N26" s="15"/>
    </row>
    <row r="27" spans="1:14">
      <c r="K27" s="15"/>
      <c r="L27" s="15"/>
      <c r="M27" s="15"/>
      <c r="N27" s="15"/>
    </row>
    <row r="28" spans="1:14">
      <c r="K28" s="15"/>
      <c r="L28" s="15"/>
      <c r="M28" s="15"/>
      <c r="N28" s="15"/>
    </row>
    <row r="29" spans="1:14">
      <c r="K29" s="15"/>
      <c r="L29" s="15"/>
      <c r="M29" s="15"/>
      <c r="N29" s="15"/>
    </row>
    <row r="30" spans="1:14">
      <c r="K30" s="15"/>
      <c r="L30" s="15"/>
      <c r="M30" s="15"/>
      <c r="N30" s="15"/>
    </row>
    <row r="31" spans="1:14">
      <c r="K31" s="15"/>
      <c r="L31" s="15"/>
      <c r="M31" s="15"/>
      <c r="N31" s="15"/>
    </row>
    <row r="32" spans="1:14">
      <c r="K32" s="15"/>
      <c r="L32" s="15"/>
      <c r="M32" s="15"/>
      <c r="N32" s="15"/>
    </row>
    <row r="33" spans="11:14">
      <c r="K33" s="15"/>
      <c r="L33" s="15"/>
      <c r="M33" s="15"/>
      <c r="N33" s="15"/>
    </row>
    <row r="34" spans="11:14">
      <c r="K34" s="15"/>
      <c r="L34" s="15"/>
      <c r="M34" s="15"/>
      <c r="N34" s="15"/>
    </row>
    <row r="35" spans="11:14">
      <c r="K35" s="15"/>
      <c r="L35" s="15"/>
      <c r="M35" s="15"/>
      <c r="N35" s="15"/>
    </row>
    <row r="36" spans="11:14">
      <c r="K36" s="15"/>
      <c r="L36" s="15"/>
      <c r="M36" s="15"/>
      <c r="N36" s="15"/>
    </row>
    <row r="37" spans="11:14">
      <c r="K37" s="15"/>
      <c r="L37" s="15"/>
      <c r="M37" s="15"/>
      <c r="N37" s="15"/>
    </row>
    <row r="38" spans="11:14">
      <c r="K38" s="15"/>
      <c r="L38" s="15"/>
      <c r="M38" s="15"/>
      <c r="N38" s="15"/>
    </row>
    <row r="39" spans="11:14">
      <c r="K39" s="15"/>
      <c r="L39" s="15"/>
      <c r="M39" s="15"/>
      <c r="N39" s="15"/>
    </row>
    <row r="40" spans="11:14">
      <c r="K40" s="15"/>
      <c r="L40" s="15"/>
      <c r="M40" s="15"/>
      <c r="N40" s="15"/>
    </row>
    <row r="41" spans="11:14">
      <c r="K41" s="15"/>
      <c r="L41" s="15"/>
      <c r="M41" s="15"/>
      <c r="N41" s="15"/>
    </row>
    <row r="42" spans="11:14">
      <c r="K42" s="15"/>
      <c r="L42" s="15"/>
      <c r="M42" s="15"/>
      <c r="N42" s="15"/>
    </row>
    <row r="43" spans="11:14">
      <c r="K43" s="15"/>
      <c r="L43" s="15"/>
      <c r="M43" s="15"/>
      <c r="N43" s="15"/>
    </row>
    <row r="44" spans="11:14">
      <c r="K44" s="15"/>
      <c r="L44" s="15"/>
      <c r="M44" s="15"/>
      <c r="N44" s="15"/>
    </row>
    <row r="45" spans="11:14">
      <c r="K45" s="15"/>
      <c r="L45" s="15"/>
      <c r="M45" s="15"/>
      <c r="N45" s="15"/>
    </row>
    <row r="46" spans="11:14">
      <c r="K46" s="15"/>
      <c r="L46" s="15"/>
      <c r="M46" s="15"/>
      <c r="N46" s="15"/>
    </row>
    <row r="47" spans="11:14">
      <c r="K47" s="15"/>
      <c r="L47" s="15"/>
      <c r="M47" s="15"/>
      <c r="N47" s="15"/>
    </row>
    <row r="48" spans="11:14">
      <c r="K48" s="15"/>
      <c r="L48" s="15"/>
      <c r="M48" s="15"/>
      <c r="N48" s="15"/>
    </row>
    <row r="49" spans="11:14">
      <c r="K49" s="15"/>
      <c r="L49" s="15"/>
      <c r="M49" s="15"/>
      <c r="N49" s="15"/>
    </row>
    <row r="50" spans="11:14">
      <c r="K50" s="15"/>
      <c r="L50" s="15"/>
      <c r="M50" s="15"/>
      <c r="N50" s="15"/>
    </row>
    <row r="51" spans="11:14">
      <c r="K51" s="15"/>
      <c r="L51" s="15"/>
      <c r="M51" s="15"/>
      <c r="N51" s="15"/>
    </row>
    <row r="52" spans="11:14">
      <c r="K52" s="15"/>
      <c r="L52" s="15"/>
      <c r="M52" s="15"/>
      <c r="N52" s="15"/>
    </row>
    <row r="53" spans="11:14">
      <c r="K53" s="15"/>
      <c r="L53" s="15"/>
      <c r="M53" s="15"/>
      <c r="N53" s="15"/>
    </row>
    <row r="54" spans="11:14">
      <c r="K54" s="15"/>
      <c r="L54" s="15"/>
      <c r="M54" s="15"/>
      <c r="N54" s="15"/>
    </row>
    <row r="55" spans="11:14">
      <c r="K55" s="15"/>
      <c r="L55" s="15"/>
      <c r="M55" s="15"/>
      <c r="N55" s="15"/>
    </row>
    <row r="56" spans="11:14">
      <c r="K56" s="15"/>
      <c r="L56" s="15"/>
      <c r="M56" s="15"/>
      <c r="N56" s="15"/>
    </row>
    <row r="57" spans="11:14">
      <c r="K57" s="15"/>
      <c r="L57" s="15"/>
      <c r="M57" s="15"/>
      <c r="N57" s="15"/>
    </row>
    <row r="58" spans="11:14">
      <c r="K58" s="15"/>
      <c r="L58" s="15"/>
      <c r="M58" s="15"/>
      <c r="N58" s="15"/>
    </row>
    <row r="59" spans="11:14">
      <c r="K59" s="15"/>
      <c r="L59" s="15"/>
      <c r="M59" s="15"/>
      <c r="N59" s="15"/>
    </row>
    <row r="60" spans="11:14">
      <c r="K60" s="15"/>
      <c r="L60" s="15"/>
      <c r="M60" s="15"/>
      <c r="N60" s="15"/>
    </row>
    <row r="61" spans="11:14">
      <c r="K61" s="15"/>
      <c r="L61" s="15"/>
      <c r="M61" s="15"/>
      <c r="N61" s="15"/>
    </row>
    <row r="62" spans="11:14">
      <c r="K62" s="15"/>
      <c r="L62" s="15"/>
      <c r="M62" s="15"/>
      <c r="N62" s="15"/>
    </row>
    <row r="63" spans="11:14">
      <c r="K63" s="15"/>
      <c r="L63" s="15"/>
      <c r="M63" s="15"/>
      <c r="N63" s="15"/>
    </row>
    <row r="64" spans="11:14">
      <c r="K64" s="15"/>
      <c r="L64" s="15"/>
      <c r="M64" s="15"/>
      <c r="N64" s="15"/>
    </row>
    <row r="65" spans="11:14">
      <c r="K65" s="15"/>
      <c r="L65" s="15"/>
      <c r="M65" s="15"/>
      <c r="N65" s="15"/>
    </row>
    <row r="66" spans="11:14">
      <c r="K66" s="15"/>
      <c r="L66" s="15"/>
      <c r="M66" s="15"/>
      <c r="N66" s="15"/>
    </row>
    <row r="67" spans="11:14">
      <c r="K67" s="15"/>
      <c r="L67" s="15"/>
      <c r="M67" s="15"/>
      <c r="N67" s="15"/>
    </row>
    <row r="68" spans="11:14">
      <c r="K68" s="15"/>
      <c r="L68" s="15"/>
      <c r="M68" s="15"/>
      <c r="N68" s="15"/>
    </row>
    <row r="69" spans="11:14">
      <c r="K69" s="15"/>
      <c r="L69" s="15"/>
      <c r="M69" s="15"/>
      <c r="N69" s="15"/>
    </row>
    <row r="70" spans="11:14">
      <c r="K70" s="15"/>
      <c r="L70" s="15"/>
      <c r="M70" s="15"/>
      <c r="N70" s="15"/>
    </row>
    <row r="71" spans="11:14">
      <c r="K71" s="15"/>
      <c r="L71" s="15"/>
      <c r="M71" s="15"/>
      <c r="N71" s="15"/>
    </row>
    <row r="72" spans="11:14">
      <c r="K72" s="15"/>
      <c r="L72" s="15"/>
      <c r="M72" s="15"/>
      <c r="N72" s="15"/>
    </row>
    <row r="73" spans="11:14">
      <c r="K73" s="15"/>
      <c r="L73" s="15"/>
      <c r="M73" s="15"/>
      <c r="N73" s="15"/>
    </row>
    <row r="74" spans="11:14">
      <c r="K74" s="15"/>
      <c r="L74" s="15"/>
      <c r="M74" s="15"/>
      <c r="N74" s="15"/>
    </row>
    <row r="75" spans="11:14">
      <c r="K75" s="15"/>
      <c r="L75" s="15"/>
      <c r="M75" s="15"/>
      <c r="N75" s="15"/>
    </row>
    <row r="76" spans="11:14">
      <c r="K76" s="15"/>
      <c r="L76" s="15"/>
      <c r="M76" s="15"/>
      <c r="N76" s="15"/>
    </row>
    <row r="77" spans="11:14">
      <c r="K77" s="15"/>
      <c r="L77" s="15"/>
      <c r="M77" s="15"/>
      <c r="N77" s="15"/>
    </row>
    <row r="78" spans="11:14">
      <c r="K78" s="15"/>
      <c r="L78" s="15"/>
      <c r="M78" s="15"/>
      <c r="N78" s="15"/>
    </row>
    <row r="79" spans="11:14">
      <c r="K79" s="15"/>
      <c r="L79" s="15"/>
      <c r="M79" s="15"/>
      <c r="N79" s="15"/>
    </row>
    <row r="80" spans="11:14">
      <c r="K80" s="15"/>
      <c r="L80" s="15"/>
      <c r="M80" s="15"/>
      <c r="N80" s="15"/>
    </row>
    <row r="81" spans="11:14">
      <c r="K81" s="15"/>
      <c r="L81" s="15"/>
      <c r="M81" s="15"/>
      <c r="N81" s="15"/>
    </row>
    <row r="82" spans="11:14">
      <c r="K82" s="15"/>
      <c r="L82" s="15"/>
      <c r="M82" s="15"/>
      <c r="N82" s="15"/>
    </row>
    <row r="83" spans="11:14">
      <c r="K83" s="15"/>
      <c r="L83" s="15"/>
      <c r="M83" s="15"/>
      <c r="N83" s="15"/>
    </row>
    <row r="84" spans="11:14">
      <c r="K84" s="15"/>
      <c r="L84" s="15"/>
      <c r="M84" s="15"/>
      <c r="N84" s="15"/>
    </row>
    <row r="85" spans="11:14">
      <c r="K85" s="15"/>
      <c r="L85" s="15"/>
      <c r="M85" s="15"/>
      <c r="N85" s="15"/>
    </row>
    <row r="86" spans="11:14">
      <c r="K86" s="15"/>
      <c r="L86" s="15"/>
      <c r="M86" s="15"/>
      <c r="N86" s="15"/>
    </row>
    <row r="87" spans="11:14">
      <c r="K87" s="15"/>
      <c r="L87" s="15"/>
      <c r="M87" s="15"/>
      <c r="N87" s="15"/>
    </row>
    <row r="88" spans="11:14">
      <c r="K88" s="15"/>
      <c r="L88" s="15"/>
      <c r="M88" s="15"/>
      <c r="N88" s="15"/>
    </row>
    <row r="89" spans="11:14">
      <c r="K89" s="15"/>
      <c r="L89" s="15"/>
      <c r="M89" s="15"/>
      <c r="N89" s="15"/>
    </row>
    <row r="90" spans="11:14">
      <c r="K90" s="15"/>
      <c r="L90" s="15"/>
      <c r="M90" s="15"/>
      <c r="N90" s="15"/>
    </row>
    <row r="91" spans="11:14">
      <c r="K91" s="15"/>
      <c r="L91" s="15"/>
      <c r="M91" s="15"/>
      <c r="N91" s="15"/>
    </row>
    <row r="92" spans="11:14">
      <c r="K92" s="15"/>
      <c r="L92" s="15"/>
      <c r="M92" s="15"/>
      <c r="N92" s="15"/>
    </row>
    <row r="93" spans="11:14">
      <c r="K93" s="15"/>
      <c r="L93" s="15"/>
      <c r="M93" s="15"/>
      <c r="N93" s="15"/>
    </row>
    <row r="94" spans="11:14">
      <c r="K94" s="15"/>
      <c r="L94" s="15"/>
      <c r="M94" s="15"/>
      <c r="N94" s="15"/>
    </row>
    <row r="95" spans="11:14">
      <c r="K95" s="15"/>
      <c r="L95" s="15"/>
      <c r="M95" s="15"/>
      <c r="N95" s="15"/>
    </row>
    <row r="96" spans="11:14">
      <c r="K96" s="15"/>
      <c r="L96" s="15"/>
      <c r="M96" s="15"/>
      <c r="N96" s="15"/>
    </row>
    <row r="97" spans="11:14">
      <c r="K97" s="15"/>
      <c r="L97" s="15"/>
      <c r="M97" s="15"/>
      <c r="N97" s="15"/>
    </row>
    <row r="98" spans="11:14">
      <c r="K98" s="15"/>
      <c r="L98" s="15"/>
      <c r="M98" s="15"/>
      <c r="N98" s="15"/>
    </row>
    <row r="99" spans="11:14">
      <c r="K99" s="15"/>
      <c r="L99" s="15"/>
      <c r="M99" s="15"/>
      <c r="N99" s="15"/>
    </row>
    <row r="100" spans="11:14">
      <c r="K100" s="15"/>
      <c r="L100" s="15"/>
      <c r="M100" s="15"/>
      <c r="N100" s="15"/>
    </row>
    <row r="101" spans="11:14">
      <c r="K101" s="15"/>
      <c r="L101" s="15"/>
      <c r="M101" s="15"/>
      <c r="N101" s="15"/>
    </row>
    <row r="102" spans="11:14">
      <c r="K102" s="15"/>
      <c r="L102" s="15"/>
      <c r="M102" s="15"/>
      <c r="N102" s="15"/>
    </row>
    <row r="103" spans="11:14">
      <c r="K103" s="15"/>
      <c r="L103" s="15"/>
      <c r="M103" s="15"/>
      <c r="N103" s="15"/>
    </row>
    <row r="104" spans="11:14">
      <c r="K104" s="15"/>
      <c r="L104" s="15"/>
      <c r="M104" s="15"/>
      <c r="N104" s="15"/>
    </row>
    <row r="105" spans="11:14">
      <c r="K105" s="15"/>
      <c r="L105" s="15"/>
      <c r="M105" s="15"/>
      <c r="N105" s="15"/>
    </row>
    <row r="106" spans="11:14">
      <c r="K106" s="15"/>
      <c r="L106" s="15"/>
      <c r="M106" s="15"/>
      <c r="N106" s="15"/>
    </row>
    <row r="107" spans="11:14">
      <c r="K107" s="15"/>
      <c r="L107" s="15"/>
      <c r="M107" s="15"/>
      <c r="N107" s="15"/>
    </row>
    <row r="108" spans="11:14">
      <c r="K108" s="15"/>
      <c r="L108" s="15"/>
      <c r="M108" s="15"/>
      <c r="N108" s="15"/>
    </row>
    <row r="109" spans="11:14">
      <c r="K109" s="15"/>
      <c r="L109" s="15"/>
      <c r="M109" s="15"/>
      <c r="N109" s="15"/>
    </row>
    <row r="110" spans="11:14">
      <c r="K110" s="15"/>
      <c r="L110" s="15"/>
      <c r="M110" s="15"/>
      <c r="N110" s="15"/>
    </row>
    <row r="111" spans="11:14">
      <c r="K111" s="15"/>
      <c r="L111" s="15"/>
      <c r="M111" s="15"/>
      <c r="N111" s="15"/>
    </row>
    <row r="112" spans="11:14">
      <c r="K112" s="15"/>
      <c r="L112" s="15"/>
      <c r="M112" s="15"/>
      <c r="N112" s="15"/>
    </row>
    <row r="113" spans="11:14">
      <c r="K113" s="15"/>
      <c r="L113" s="15"/>
      <c r="M113" s="15"/>
      <c r="N113" s="15"/>
    </row>
    <row r="114" spans="11:14">
      <c r="K114" s="15"/>
      <c r="L114" s="15"/>
      <c r="M114" s="15"/>
      <c r="N114" s="15"/>
    </row>
    <row r="115" spans="11:14">
      <c r="K115" s="15"/>
      <c r="L115" s="15"/>
      <c r="M115" s="15"/>
      <c r="N115" s="15"/>
    </row>
    <row r="116" spans="11:14">
      <c r="K116" s="15"/>
      <c r="L116" s="15"/>
      <c r="M116" s="15"/>
      <c r="N116" s="15"/>
    </row>
    <row r="117" spans="11:14">
      <c r="K117" s="15"/>
      <c r="L117" s="15"/>
      <c r="M117" s="15"/>
      <c r="N117" s="15"/>
    </row>
    <row r="118" spans="11:14">
      <c r="K118" s="15"/>
      <c r="L118" s="15"/>
      <c r="M118" s="15"/>
      <c r="N118" s="15"/>
    </row>
    <row r="119" spans="11:14">
      <c r="K119" s="15"/>
      <c r="L119" s="15"/>
      <c r="M119" s="15"/>
      <c r="N119" s="15"/>
    </row>
    <row r="120" spans="11:14">
      <c r="K120" s="15"/>
      <c r="L120" s="15"/>
      <c r="M120" s="15"/>
      <c r="N120" s="15"/>
    </row>
    <row r="121" spans="11:14">
      <c r="K121" s="15"/>
      <c r="L121" s="15"/>
      <c r="M121" s="15"/>
      <c r="N121" s="15"/>
    </row>
    <row r="122" spans="11:14">
      <c r="K122" s="15"/>
      <c r="L122" s="15"/>
      <c r="M122" s="15"/>
      <c r="N122" s="15"/>
    </row>
    <row r="123" spans="11:14">
      <c r="K123" s="15"/>
      <c r="L123" s="15"/>
      <c r="M123" s="15"/>
      <c r="N123" s="15"/>
    </row>
    <row r="124" spans="11:14">
      <c r="K124" s="15"/>
      <c r="L124" s="15"/>
      <c r="M124" s="15"/>
      <c r="N124" s="15"/>
    </row>
    <row r="125" spans="11:14">
      <c r="K125" s="15"/>
      <c r="L125" s="15"/>
      <c r="M125" s="15"/>
      <c r="N125" s="15"/>
    </row>
    <row r="126" spans="11:14">
      <c r="K126" s="15"/>
      <c r="L126" s="15"/>
      <c r="M126" s="15"/>
      <c r="N126" s="15"/>
    </row>
    <row r="127" spans="11:14">
      <c r="K127" s="15"/>
      <c r="L127" s="15"/>
      <c r="M127" s="15"/>
      <c r="N127" s="15"/>
    </row>
    <row r="128" spans="11:14">
      <c r="K128" s="15"/>
      <c r="L128" s="15"/>
      <c r="M128" s="15"/>
      <c r="N128" s="15"/>
    </row>
    <row r="129" spans="11:14">
      <c r="K129" s="15"/>
      <c r="L129" s="15"/>
      <c r="M129" s="15"/>
      <c r="N129" s="15"/>
    </row>
    <row r="130" spans="11:14">
      <c r="K130" s="15"/>
      <c r="L130" s="15"/>
      <c r="M130" s="15"/>
      <c r="N130" s="15"/>
    </row>
    <row r="131" spans="11:14">
      <c r="K131" s="15"/>
      <c r="L131" s="15"/>
      <c r="M131" s="15"/>
      <c r="N131" s="15"/>
    </row>
    <row r="132" spans="11:14">
      <c r="K132" s="15"/>
      <c r="L132" s="15"/>
      <c r="M132" s="15"/>
      <c r="N132" s="15"/>
    </row>
    <row r="133" spans="11:14">
      <c r="K133" s="15"/>
      <c r="L133" s="15"/>
      <c r="M133" s="15"/>
      <c r="N133" s="15"/>
    </row>
    <row r="134" spans="11:14">
      <c r="K134" s="15"/>
      <c r="L134" s="15"/>
      <c r="M134" s="15"/>
      <c r="N134" s="15"/>
    </row>
    <row r="135" spans="11:14">
      <c r="K135" s="15"/>
      <c r="L135" s="15"/>
      <c r="M135" s="15"/>
      <c r="N135" s="15"/>
    </row>
    <row r="136" spans="11:14">
      <c r="K136" s="15"/>
      <c r="L136" s="15"/>
      <c r="M136" s="15"/>
      <c r="N136" s="15"/>
    </row>
    <row r="137" spans="11:14">
      <c r="K137" s="15"/>
      <c r="L137" s="15"/>
      <c r="M137" s="15"/>
      <c r="N137" s="15"/>
    </row>
    <row r="138" spans="11:14">
      <c r="K138" s="15"/>
      <c r="L138" s="15"/>
      <c r="M138" s="15"/>
      <c r="N138" s="15"/>
    </row>
    <row r="139" spans="11:14">
      <c r="K139" s="15"/>
      <c r="L139" s="15"/>
      <c r="M139" s="15"/>
      <c r="N139" s="15"/>
    </row>
    <row r="140" spans="11:14">
      <c r="K140" s="15"/>
      <c r="L140" s="15"/>
      <c r="M140" s="15"/>
      <c r="N140" s="15"/>
    </row>
    <row r="141" spans="11:14">
      <c r="K141" s="15"/>
      <c r="L141" s="15"/>
      <c r="M141" s="15"/>
      <c r="N141" s="15"/>
    </row>
    <row r="142" spans="11:14">
      <c r="K142" s="15"/>
      <c r="L142" s="15"/>
      <c r="M142" s="15"/>
      <c r="N142" s="15"/>
    </row>
    <row r="143" spans="11:14">
      <c r="K143" s="15"/>
      <c r="L143" s="15"/>
      <c r="M143" s="15"/>
      <c r="N143" s="15"/>
    </row>
    <row r="144" spans="11:14">
      <c r="K144" s="15"/>
      <c r="L144" s="15"/>
      <c r="M144" s="15"/>
      <c r="N144" s="15"/>
    </row>
    <row r="145" spans="11:14">
      <c r="K145" s="15"/>
      <c r="L145" s="15"/>
      <c r="M145" s="15"/>
      <c r="N145" s="15"/>
    </row>
    <row r="146" spans="11:14">
      <c r="K146" s="15"/>
      <c r="L146" s="15"/>
      <c r="M146" s="15"/>
      <c r="N146" s="15"/>
    </row>
    <row r="147" spans="11:14">
      <c r="K147" s="15"/>
      <c r="L147" s="15"/>
      <c r="M147" s="15"/>
      <c r="N147" s="15"/>
    </row>
    <row r="148" spans="11:14">
      <c r="K148" s="15"/>
      <c r="L148" s="15"/>
      <c r="M148" s="15"/>
      <c r="N148" s="15"/>
    </row>
    <row r="149" spans="11:14">
      <c r="K149" s="15"/>
      <c r="L149" s="15"/>
      <c r="M149" s="15"/>
      <c r="N149" s="15"/>
    </row>
    <row r="150" spans="11:14">
      <c r="K150" s="15"/>
      <c r="L150" s="15"/>
      <c r="M150" s="15"/>
      <c r="N150" s="15"/>
    </row>
    <row r="151" spans="11:14">
      <c r="K151" s="15"/>
      <c r="L151" s="15"/>
      <c r="M151" s="15"/>
      <c r="N151" s="15"/>
    </row>
    <row r="152" spans="11:14">
      <c r="K152" s="15"/>
      <c r="L152" s="15"/>
      <c r="M152" s="15"/>
      <c r="N152" s="15"/>
    </row>
    <row r="153" spans="11:14">
      <c r="K153" s="15"/>
      <c r="L153" s="15"/>
      <c r="M153" s="15"/>
      <c r="N153" s="15"/>
    </row>
    <row r="154" spans="11:14">
      <c r="K154" s="15"/>
      <c r="L154" s="15"/>
      <c r="M154" s="15"/>
      <c r="N154" s="15"/>
    </row>
    <row r="155" spans="11:14">
      <c r="K155" s="15"/>
      <c r="L155" s="15"/>
      <c r="M155" s="15"/>
      <c r="N155" s="15"/>
    </row>
    <row r="156" spans="11:14">
      <c r="K156" s="15"/>
      <c r="L156" s="15"/>
      <c r="M156" s="15"/>
      <c r="N156" s="15"/>
    </row>
    <row r="157" spans="11:14">
      <c r="K157" s="15"/>
      <c r="L157" s="15"/>
      <c r="M157" s="15"/>
      <c r="N157" s="15"/>
    </row>
    <row r="158" spans="11:14">
      <c r="K158" s="15"/>
      <c r="L158" s="15"/>
      <c r="M158" s="15"/>
      <c r="N158" s="15"/>
    </row>
    <row r="159" spans="11:14">
      <c r="K159" s="15"/>
      <c r="L159" s="15"/>
      <c r="M159" s="15"/>
      <c r="N159" s="15"/>
    </row>
    <row r="160" spans="11:14">
      <c r="K160" s="15"/>
      <c r="L160" s="15"/>
      <c r="M160" s="15"/>
      <c r="N160" s="15"/>
    </row>
    <row r="161" spans="11:14">
      <c r="K161" s="15"/>
      <c r="L161" s="15"/>
      <c r="M161" s="15"/>
      <c r="N161" s="15"/>
    </row>
    <row r="162" spans="11:14">
      <c r="K162" s="15"/>
      <c r="L162" s="15"/>
      <c r="M162" s="15"/>
      <c r="N162" s="15"/>
    </row>
    <row r="163" spans="11:14">
      <c r="K163" s="15"/>
      <c r="L163" s="15"/>
      <c r="M163" s="15"/>
      <c r="N163" s="15"/>
    </row>
    <row r="164" spans="11:14">
      <c r="K164" s="15"/>
      <c r="L164" s="15"/>
      <c r="M164" s="15"/>
      <c r="N164" s="15"/>
    </row>
    <row r="165" spans="11:14">
      <c r="K165" s="15"/>
      <c r="L165" s="15"/>
      <c r="M165" s="15"/>
      <c r="N165" s="15"/>
    </row>
    <row r="166" spans="11:14">
      <c r="K166" s="15"/>
      <c r="L166" s="15"/>
      <c r="M166" s="15"/>
      <c r="N166" s="15"/>
    </row>
    <row r="167" spans="11:14">
      <c r="K167" s="15"/>
      <c r="L167" s="15"/>
      <c r="M167" s="15"/>
      <c r="N167" s="15"/>
    </row>
    <row r="168" spans="11:14">
      <c r="K168" s="15"/>
      <c r="L168" s="15"/>
      <c r="M168" s="15"/>
      <c r="N168" s="15"/>
    </row>
    <row r="169" spans="11:14">
      <c r="K169" s="15"/>
      <c r="L169" s="15"/>
      <c r="M169" s="15"/>
      <c r="N169" s="15"/>
    </row>
    <row r="170" spans="11:14">
      <c r="K170" s="15"/>
      <c r="L170" s="15"/>
      <c r="M170" s="15"/>
      <c r="N170" s="15"/>
    </row>
    <row r="171" spans="11:14">
      <c r="K171" s="15"/>
      <c r="L171" s="15"/>
      <c r="M171" s="15"/>
      <c r="N171" s="15"/>
    </row>
    <row r="172" spans="11:14">
      <c r="K172" s="15"/>
      <c r="L172" s="15"/>
      <c r="M172" s="15"/>
      <c r="N172" s="15"/>
    </row>
    <row r="173" spans="11:14">
      <c r="K173" s="15"/>
      <c r="L173" s="15"/>
      <c r="M173" s="15"/>
      <c r="N173" s="15"/>
    </row>
    <row r="174" spans="11:14">
      <c r="K174" s="15"/>
      <c r="L174" s="15"/>
      <c r="M174" s="15"/>
      <c r="N174" s="15"/>
    </row>
    <row r="175" spans="11:14">
      <c r="K175" s="15"/>
      <c r="L175" s="15"/>
      <c r="M175" s="15"/>
      <c r="N175" s="15"/>
    </row>
    <row r="176" spans="11:14">
      <c r="K176" s="15"/>
      <c r="L176" s="15"/>
      <c r="M176" s="15"/>
      <c r="N176" s="15"/>
    </row>
    <row r="177" spans="11:14">
      <c r="K177" s="15"/>
      <c r="L177" s="15"/>
      <c r="M177" s="15"/>
      <c r="N177" s="15"/>
    </row>
    <row r="178" spans="11:14">
      <c r="K178" s="15"/>
      <c r="L178" s="15"/>
      <c r="M178" s="15"/>
      <c r="N178" s="15"/>
    </row>
    <row r="179" spans="11:14">
      <c r="K179" s="15"/>
      <c r="L179" s="15"/>
      <c r="M179" s="15"/>
      <c r="N179" s="15"/>
    </row>
    <row r="180" spans="11:14">
      <c r="K180" s="15"/>
      <c r="L180" s="15"/>
      <c r="M180" s="15"/>
      <c r="N180" s="15"/>
    </row>
    <row r="181" spans="11:14">
      <c r="K181" s="15"/>
      <c r="L181" s="15"/>
      <c r="M181" s="15"/>
      <c r="N181" s="15"/>
    </row>
    <row r="182" spans="11:14">
      <c r="K182" s="15"/>
      <c r="L182" s="15"/>
      <c r="M182" s="15"/>
      <c r="N182" s="15"/>
    </row>
    <row r="183" spans="11:14">
      <c r="K183" s="15"/>
      <c r="L183" s="15"/>
      <c r="M183" s="15"/>
      <c r="N183" s="15"/>
    </row>
    <row r="184" spans="11:14">
      <c r="K184" s="15"/>
      <c r="L184" s="15"/>
      <c r="M184" s="15"/>
      <c r="N184" s="15"/>
    </row>
    <row r="185" spans="11:14">
      <c r="K185" s="15"/>
      <c r="L185" s="15"/>
      <c r="M185" s="15"/>
      <c r="N185" s="15"/>
    </row>
    <row r="186" spans="11:14">
      <c r="K186" s="15"/>
      <c r="L186" s="15"/>
      <c r="M186" s="15"/>
      <c r="N186" s="15"/>
    </row>
    <row r="187" spans="11:14">
      <c r="K187" s="15"/>
      <c r="L187" s="15"/>
      <c r="M187" s="15"/>
      <c r="N187" s="15"/>
    </row>
    <row r="188" spans="11:14">
      <c r="K188" s="15"/>
      <c r="L188" s="15"/>
      <c r="M188" s="15"/>
      <c r="N188" s="15"/>
    </row>
    <row r="189" spans="11:14">
      <c r="K189" s="15"/>
      <c r="L189" s="15"/>
      <c r="M189" s="15"/>
      <c r="N189" s="15"/>
    </row>
    <row r="190" spans="11:14">
      <c r="K190" s="15"/>
      <c r="L190" s="15"/>
      <c r="M190" s="15"/>
      <c r="N190" s="15"/>
    </row>
    <row r="191" spans="11:14">
      <c r="K191" s="15"/>
      <c r="L191" s="15"/>
      <c r="M191" s="15"/>
      <c r="N191" s="15"/>
    </row>
    <row r="192" spans="11:14">
      <c r="K192" s="15"/>
      <c r="L192" s="15"/>
      <c r="M192" s="15"/>
      <c r="N192" s="15"/>
    </row>
    <row r="193" spans="11:14">
      <c r="K193" s="15"/>
      <c r="L193" s="15"/>
      <c r="M193" s="15"/>
      <c r="N193" s="15"/>
    </row>
    <row r="194" spans="11:14">
      <c r="K194" s="15"/>
      <c r="L194" s="15"/>
      <c r="M194" s="15"/>
      <c r="N194" s="15"/>
    </row>
  </sheetData>
  <phoneticPr fontId="14" type="noConversion"/>
  <conditionalFormatting sqref="I6:I10 I12:I13">
    <cfRule type="cellIs" dxfId="807" priority="224" operator="equal">
      <formula>"-"</formula>
    </cfRule>
  </conditionalFormatting>
  <conditionalFormatting sqref="I6:I10 I12:I13">
    <cfRule type="cellIs" dxfId="806" priority="223" operator="equal">
      <formula>"-"</formula>
    </cfRule>
  </conditionalFormatting>
  <conditionalFormatting sqref="H6">
    <cfRule type="cellIs" dxfId="805" priority="221" stopIfTrue="1" operator="equal">
      <formula>"-"</formula>
    </cfRule>
    <cfRule type="containsText" dxfId="804" priority="222" stopIfTrue="1" operator="containsText" text="leer">
      <formula>NOT(ISERROR(SEARCH("leer",H6)))</formula>
    </cfRule>
  </conditionalFormatting>
  <conditionalFormatting sqref="H6">
    <cfRule type="cellIs" dxfId="803" priority="219" stopIfTrue="1" operator="equal">
      <formula>"-"</formula>
    </cfRule>
    <cfRule type="containsText" dxfId="802" priority="220" stopIfTrue="1" operator="containsText" text="leer">
      <formula>NOT(ISERROR(SEARCH("leer",H6)))</formula>
    </cfRule>
  </conditionalFormatting>
  <conditionalFormatting sqref="H10 H12:H13">
    <cfRule type="cellIs" dxfId="801" priority="217" stopIfTrue="1" operator="equal">
      <formula>"-"</formula>
    </cfRule>
    <cfRule type="containsText" dxfId="800" priority="218" stopIfTrue="1" operator="containsText" text="leer">
      <formula>NOT(ISERROR(SEARCH("leer",H10)))</formula>
    </cfRule>
  </conditionalFormatting>
  <conditionalFormatting sqref="H10 H12:H13">
    <cfRule type="cellIs" dxfId="799" priority="215" stopIfTrue="1" operator="equal">
      <formula>"-"</formula>
    </cfRule>
    <cfRule type="containsText" dxfId="798" priority="216" stopIfTrue="1" operator="containsText" text="leer">
      <formula>NOT(ISERROR(SEARCH("leer",H10)))</formula>
    </cfRule>
  </conditionalFormatting>
  <conditionalFormatting sqref="G6">
    <cfRule type="cellIs" dxfId="797" priority="213" stopIfTrue="1" operator="equal">
      <formula>"-"</formula>
    </cfRule>
    <cfRule type="containsText" dxfId="796" priority="214" stopIfTrue="1" operator="containsText" text="leer">
      <formula>NOT(ISERROR(SEARCH("leer",G6)))</formula>
    </cfRule>
  </conditionalFormatting>
  <conditionalFormatting sqref="G6">
    <cfRule type="cellIs" dxfId="795" priority="211" stopIfTrue="1" operator="equal">
      <formula>"-"</formula>
    </cfRule>
    <cfRule type="containsText" dxfId="794" priority="212" stopIfTrue="1" operator="containsText" text="leer">
      <formula>NOT(ISERROR(SEARCH("leer",G6)))</formula>
    </cfRule>
  </conditionalFormatting>
  <conditionalFormatting sqref="G10 G12:G13">
    <cfRule type="cellIs" dxfId="793" priority="209" stopIfTrue="1" operator="equal">
      <formula>"-"</formula>
    </cfRule>
    <cfRule type="containsText" dxfId="792" priority="210" stopIfTrue="1" operator="containsText" text="leer">
      <formula>NOT(ISERROR(SEARCH("leer",G10)))</formula>
    </cfRule>
  </conditionalFormatting>
  <conditionalFormatting sqref="G10 G12:G13">
    <cfRule type="cellIs" dxfId="791" priority="207" stopIfTrue="1" operator="equal">
      <formula>"-"</formula>
    </cfRule>
    <cfRule type="containsText" dxfId="790" priority="208" stopIfTrue="1" operator="containsText" text="leer">
      <formula>NOT(ISERROR(SEARCH("leer",G10)))</formula>
    </cfRule>
  </conditionalFormatting>
  <conditionalFormatting sqref="G6">
    <cfRule type="cellIs" dxfId="789" priority="205" stopIfTrue="1" operator="equal">
      <formula>"-"</formula>
    </cfRule>
    <cfRule type="containsText" dxfId="788" priority="206" stopIfTrue="1" operator="containsText" text="leer">
      <formula>NOT(ISERROR(SEARCH("leer",G6)))</formula>
    </cfRule>
  </conditionalFormatting>
  <conditionalFormatting sqref="G6">
    <cfRule type="cellIs" dxfId="787" priority="203" stopIfTrue="1" operator="equal">
      <formula>"-"</formula>
    </cfRule>
    <cfRule type="containsText" dxfId="786" priority="204" stopIfTrue="1" operator="containsText" text="leer">
      <formula>NOT(ISERROR(SEARCH("leer",G6)))</formula>
    </cfRule>
  </conditionalFormatting>
  <conditionalFormatting sqref="G6">
    <cfRule type="cellIs" dxfId="785" priority="201" stopIfTrue="1" operator="equal">
      <formula>"-"</formula>
    </cfRule>
    <cfRule type="containsText" dxfId="784" priority="202" stopIfTrue="1" operator="containsText" text="leer">
      <formula>NOT(ISERROR(SEARCH("leer",G6)))</formula>
    </cfRule>
  </conditionalFormatting>
  <conditionalFormatting sqref="G6">
    <cfRule type="cellIs" dxfId="783" priority="199" stopIfTrue="1" operator="equal">
      <formula>"-"</formula>
    </cfRule>
    <cfRule type="containsText" dxfId="782" priority="200" stopIfTrue="1" operator="containsText" text="leer">
      <formula>NOT(ISERROR(SEARCH("leer",G6)))</formula>
    </cfRule>
  </conditionalFormatting>
  <conditionalFormatting sqref="G6">
    <cfRule type="cellIs" dxfId="781" priority="197" stopIfTrue="1" operator="equal">
      <formula>"-"</formula>
    </cfRule>
    <cfRule type="containsText" dxfId="780" priority="198" stopIfTrue="1" operator="containsText" text="leer">
      <formula>NOT(ISERROR(SEARCH("leer",G6)))</formula>
    </cfRule>
  </conditionalFormatting>
  <conditionalFormatting sqref="G6">
    <cfRule type="cellIs" dxfId="779" priority="195" stopIfTrue="1" operator="equal">
      <formula>"-"</formula>
    </cfRule>
    <cfRule type="containsText" dxfId="778" priority="196" stopIfTrue="1" operator="containsText" text="leer">
      <formula>NOT(ISERROR(SEARCH("leer",G6)))</formula>
    </cfRule>
  </conditionalFormatting>
  <conditionalFormatting sqref="G6">
    <cfRule type="cellIs" dxfId="777" priority="193" stopIfTrue="1" operator="equal">
      <formula>"-"</formula>
    </cfRule>
    <cfRule type="containsText" dxfId="776" priority="194" stopIfTrue="1" operator="containsText" text="leer">
      <formula>NOT(ISERROR(SEARCH("leer",G6)))</formula>
    </cfRule>
  </conditionalFormatting>
  <conditionalFormatting sqref="G6">
    <cfRule type="cellIs" dxfId="775" priority="191" stopIfTrue="1" operator="equal">
      <formula>"-"</formula>
    </cfRule>
    <cfRule type="containsText" dxfId="774" priority="192" stopIfTrue="1" operator="containsText" text="leer">
      <formula>NOT(ISERROR(SEARCH("leer",G6)))</formula>
    </cfRule>
  </conditionalFormatting>
  <conditionalFormatting sqref="G6">
    <cfRule type="cellIs" dxfId="773" priority="189" stopIfTrue="1" operator="equal">
      <formula>"-"</formula>
    </cfRule>
    <cfRule type="containsText" dxfId="772" priority="190" stopIfTrue="1" operator="containsText" text="leer">
      <formula>NOT(ISERROR(SEARCH("leer",G6)))</formula>
    </cfRule>
  </conditionalFormatting>
  <conditionalFormatting sqref="G10 G12:G13">
    <cfRule type="cellIs" dxfId="771" priority="187" stopIfTrue="1" operator="equal">
      <formula>"-"</formula>
    </cfRule>
    <cfRule type="containsText" dxfId="770" priority="188" stopIfTrue="1" operator="containsText" text="leer">
      <formula>NOT(ISERROR(SEARCH("leer",G10)))</formula>
    </cfRule>
  </conditionalFormatting>
  <conditionalFormatting sqref="G10 G12:G13">
    <cfRule type="cellIs" dxfId="769" priority="185" stopIfTrue="1" operator="equal">
      <formula>"-"</formula>
    </cfRule>
    <cfRule type="containsText" dxfId="768" priority="186" stopIfTrue="1" operator="containsText" text="leer">
      <formula>NOT(ISERROR(SEARCH("leer",G10)))</formula>
    </cfRule>
  </conditionalFormatting>
  <conditionalFormatting sqref="G10 G12:G13">
    <cfRule type="cellIs" dxfId="767" priority="183" stopIfTrue="1" operator="equal">
      <formula>"-"</formula>
    </cfRule>
    <cfRule type="containsText" dxfId="766" priority="184" stopIfTrue="1" operator="containsText" text="leer">
      <formula>NOT(ISERROR(SEARCH("leer",G10)))</formula>
    </cfRule>
  </conditionalFormatting>
  <conditionalFormatting sqref="G10 G12:G13">
    <cfRule type="cellIs" dxfId="765" priority="181" stopIfTrue="1" operator="equal">
      <formula>"-"</formula>
    </cfRule>
    <cfRule type="containsText" dxfId="764" priority="182" stopIfTrue="1" operator="containsText" text="leer">
      <formula>NOT(ISERROR(SEARCH("leer",G10)))</formula>
    </cfRule>
  </conditionalFormatting>
  <conditionalFormatting sqref="G10 G12:G13">
    <cfRule type="cellIs" dxfId="763" priority="179" stopIfTrue="1" operator="equal">
      <formula>"-"</formula>
    </cfRule>
    <cfRule type="containsText" dxfId="762" priority="180" stopIfTrue="1" operator="containsText" text="leer">
      <formula>NOT(ISERROR(SEARCH("leer",G10)))</formula>
    </cfRule>
  </conditionalFormatting>
  <conditionalFormatting sqref="G10 G12:G13">
    <cfRule type="cellIs" dxfId="761" priority="177" stopIfTrue="1" operator="equal">
      <formula>"-"</formula>
    </cfRule>
    <cfRule type="containsText" dxfId="760" priority="178" stopIfTrue="1" operator="containsText" text="leer">
      <formula>NOT(ISERROR(SEARCH("leer",G10)))</formula>
    </cfRule>
  </conditionalFormatting>
  <conditionalFormatting sqref="G10 G12:G13">
    <cfRule type="cellIs" dxfId="759" priority="175" stopIfTrue="1" operator="equal">
      <formula>"-"</formula>
    </cfRule>
    <cfRule type="containsText" dxfId="758" priority="176" stopIfTrue="1" operator="containsText" text="leer">
      <formula>NOT(ISERROR(SEARCH("leer",G10)))</formula>
    </cfRule>
  </conditionalFormatting>
  <conditionalFormatting sqref="G10 G12:G13">
    <cfRule type="cellIs" dxfId="757" priority="173" stopIfTrue="1" operator="equal">
      <formula>"-"</formula>
    </cfRule>
    <cfRule type="containsText" dxfId="756" priority="174" stopIfTrue="1" operator="containsText" text="leer">
      <formula>NOT(ISERROR(SEARCH("leer",G10)))</formula>
    </cfRule>
  </conditionalFormatting>
  <conditionalFormatting sqref="G10 G12:G13">
    <cfRule type="cellIs" dxfId="755" priority="171" stopIfTrue="1" operator="equal">
      <formula>"-"</formula>
    </cfRule>
    <cfRule type="containsText" dxfId="754" priority="172" stopIfTrue="1" operator="containsText" text="leer">
      <formula>NOT(ISERROR(SEARCH("leer",G10)))</formula>
    </cfRule>
  </conditionalFormatting>
  <conditionalFormatting sqref="G6">
    <cfRule type="cellIs" dxfId="753" priority="169" stopIfTrue="1" operator="equal">
      <formula>"-"</formula>
    </cfRule>
    <cfRule type="containsText" dxfId="752" priority="170" stopIfTrue="1" operator="containsText" text="leer">
      <formula>NOT(ISERROR(SEARCH("leer",G6)))</formula>
    </cfRule>
  </conditionalFormatting>
  <conditionalFormatting sqref="G6">
    <cfRule type="cellIs" dxfId="751" priority="167" stopIfTrue="1" operator="equal">
      <formula>"-"</formula>
    </cfRule>
    <cfRule type="containsText" dxfId="750" priority="168" stopIfTrue="1" operator="containsText" text="leer">
      <formula>NOT(ISERROR(SEARCH("leer",G6)))</formula>
    </cfRule>
  </conditionalFormatting>
  <conditionalFormatting sqref="G10 G12:G13">
    <cfRule type="cellIs" dxfId="749" priority="165" stopIfTrue="1" operator="equal">
      <formula>"-"</formula>
    </cfRule>
    <cfRule type="containsText" dxfId="748" priority="166" stopIfTrue="1" operator="containsText" text="leer">
      <formula>NOT(ISERROR(SEARCH("leer",G10)))</formula>
    </cfRule>
  </conditionalFormatting>
  <conditionalFormatting sqref="G10 G12:G13">
    <cfRule type="cellIs" dxfId="747" priority="163" stopIfTrue="1" operator="equal">
      <formula>"-"</formula>
    </cfRule>
    <cfRule type="containsText" dxfId="746" priority="164" stopIfTrue="1" operator="containsText" text="leer">
      <formula>NOT(ISERROR(SEARCH("leer",G10)))</formula>
    </cfRule>
  </conditionalFormatting>
  <conditionalFormatting sqref="G6">
    <cfRule type="cellIs" dxfId="745" priority="161" stopIfTrue="1" operator="equal">
      <formula>"-"</formula>
    </cfRule>
    <cfRule type="containsText" dxfId="744" priority="162" stopIfTrue="1" operator="containsText" text="leer">
      <formula>NOT(ISERROR(SEARCH("leer",G6)))</formula>
    </cfRule>
  </conditionalFormatting>
  <conditionalFormatting sqref="G6">
    <cfRule type="cellIs" dxfId="743" priority="159" stopIfTrue="1" operator="equal">
      <formula>"-"</formula>
    </cfRule>
    <cfRule type="containsText" dxfId="742" priority="160" stopIfTrue="1" operator="containsText" text="leer">
      <formula>NOT(ISERROR(SEARCH("leer",G6)))</formula>
    </cfRule>
  </conditionalFormatting>
  <conditionalFormatting sqref="G6">
    <cfRule type="cellIs" dxfId="741" priority="157" stopIfTrue="1" operator="equal">
      <formula>"-"</formula>
    </cfRule>
    <cfRule type="containsText" dxfId="740" priority="158" stopIfTrue="1" operator="containsText" text="leer">
      <formula>NOT(ISERROR(SEARCH("leer",G6)))</formula>
    </cfRule>
  </conditionalFormatting>
  <conditionalFormatting sqref="G6">
    <cfRule type="cellIs" dxfId="739" priority="155" stopIfTrue="1" operator="equal">
      <formula>"-"</formula>
    </cfRule>
    <cfRule type="containsText" dxfId="738" priority="156" stopIfTrue="1" operator="containsText" text="leer">
      <formula>NOT(ISERROR(SEARCH("leer",G6)))</formula>
    </cfRule>
  </conditionalFormatting>
  <conditionalFormatting sqref="G6">
    <cfRule type="cellIs" dxfId="737" priority="153" stopIfTrue="1" operator="equal">
      <formula>"-"</formula>
    </cfRule>
    <cfRule type="containsText" dxfId="736" priority="154" stopIfTrue="1" operator="containsText" text="leer">
      <formula>NOT(ISERROR(SEARCH("leer",G6)))</formula>
    </cfRule>
  </conditionalFormatting>
  <conditionalFormatting sqref="G6">
    <cfRule type="cellIs" dxfId="735" priority="151" stopIfTrue="1" operator="equal">
      <formula>"-"</formula>
    </cfRule>
    <cfRule type="containsText" dxfId="734" priority="152" stopIfTrue="1" operator="containsText" text="leer">
      <formula>NOT(ISERROR(SEARCH("leer",G6)))</formula>
    </cfRule>
  </conditionalFormatting>
  <conditionalFormatting sqref="G6">
    <cfRule type="cellIs" dxfId="733" priority="149" stopIfTrue="1" operator="equal">
      <formula>"-"</formula>
    </cfRule>
    <cfRule type="containsText" dxfId="732" priority="150" stopIfTrue="1" operator="containsText" text="leer">
      <formula>NOT(ISERROR(SEARCH("leer",G6)))</formula>
    </cfRule>
  </conditionalFormatting>
  <conditionalFormatting sqref="G6">
    <cfRule type="cellIs" dxfId="731" priority="147" stopIfTrue="1" operator="equal">
      <formula>"-"</formula>
    </cfRule>
    <cfRule type="containsText" dxfId="730" priority="148" stopIfTrue="1" operator="containsText" text="leer">
      <formula>NOT(ISERROR(SEARCH("leer",G6)))</formula>
    </cfRule>
  </conditionalFormatting>
  <conditionalFormatting sqref="G6">
    <cfRule type="cellIs" dxfId="729" priority="145" stopIfTrue="1" operator="equal">
      <formula>"-"</formula>
    </cfRule>
    <cfRule type="containsText" dxfId="728" priority="146" stopIfTrue="1" operator="containsText" text="leer">
      <formula>NOT(ISERROR(SEARCH("leer",G6)))</formula>
    </cfRule>
  </conditionalFormatting>
  <conditionalFormatting sqref="G10 G12:G13">
    <cfRule type="cellIs" dxfId="727" priority="143" stopIfTrue="1" operator="equal">
      <formula>"-"</formula>
    </cfRule>
    <cfRule type="containsText" dxfId="726" priority="144" stopIfTrue="1" operator="containsText" text="leer">
      <formula>NOT(ISERROR(SEARCH("leer",G10)))</formula>
    </cfRule>
  </conditionalFormatting>
  <conditionalFormatting sqref="G10 G12:G13">
    <cfRule type="cellIs" dxfId="725" priority="141" stopIfTrue="1" operator="equal">
      <formula>"-"</formula>
    </cfRule>
    <cfRule type="containsText" dxfId="724" priority="142" stopIfTrue="1" operator="containsText" text="leer">
      <formula>NOT(ISERROR(SEARCH("leer",G10)))</formula>
    </cfRule>
  </conditionalFormatting>
  <conditionalFormatting sqref="G10 G12:G13">
    <cfRule type="cellIs" dxfId="723" priority="139" stopIfTrue="1" operator="equal">
      <formula>"-"</formula>
    </cfRule>
    <cfRule type="containsText" dxfId="722" priority="140" stopIfTrue="1" operator="containsText" text="leer">
      <formula>NOT(ISERROR(SEARCH("leer",G10)))</formula>
    </cfRule>
  </conditionalFormatting>
  <conditionalFormatting sqref="G10 G12:G13">
    <cfRule type="cellIs" dxfId="721" priority="137" stopIfTrue="1" operator="equal">
      <formula>"-"</formula>
    </cfRule>
    <cfRule type="containsText" dxfId="720" priority="138" stopIfTrue="1" operator="containsText" text="leer">
      <formula>NOT(ISERROR(SEARCH("leer",G10)))</formula>
    </cfRule>
  </conditionalFormatting>
  <conditionalFormatting sqref="G10 G12:G13">
    <cfRule type="cellIs" dxfId="719" priority="135" stopIfTrue="1" operator="equal">
      <formula>"-"</formula>
    </cfRule>
    <cfRule type="containsText" dxfId="718" priority="136" stopIfTrue="1" operator="containsText" text="leer">
      <formula>NOT(ISERROR(SEARCH("leer",G10)))</formula>
    </cfRule>
  </conditionalFormatting>
  <conditionalFormatting sqref="G10 G12:G13">
    <cfRule type="cellIs" dxfId="717" priority="133" stopIfTrue="1" operator="equal">
      <formula>"-"</formula>
    </cfRule>
    <cfRule type="containsText" dxfId="716" priority="134" stopIfTrue="1" operator="containsText" text="leer">
      <formula>NOT(ISERROR(SEARCH("leer",G10)))</formula>
    </cfRule>
  </conditionalFormatting>
  <conditionalFormatting sqref="G10 G12:G13">
    <cfRule type="cellIs" dxfId="715" priority="131" stopIfTrue="1" operator="equal">
      <formula>"-"</formula>
    </cfRule>
    <cfRule type="containsText" dxfId="714" priority="132" stopIfTrue="1" operator="containsText" text="leer">
      <formula>NOT(ISERROR(SEARCH("leer",G10)))</formula>
    </cfRule>
  </conditionalFormatting>
  <conditionalFormatting sqref="G10 G12:G13">
    <cfRule type="cellIs" dxfId="713" priority="129" stopIfTrue="1" operator="equal">
      <formula>"-"</formula>
    </cfRule>
    <cfRule type="containsText" dxfId="712" priority="130" stopIfTrue="1" operator="containsText" text="leer">
      <formula>NOT(ISERROR(SEARCH("leer",G10)))</formula>
    </cfRule>
  </conditionalFormatting>
  <conditionalFormatting sqref="G10 G12:G13">
    <cfRule type="cellIs" dxfId="711" priority="127" stopIfTrue="1" operator="equal">
      <formula>"-"</formula>
    </cfRule>
    <cfRule type="containsText" dxfId="710" priority="128" stopIfTrue="1" operator="containsText" text="leer">
      <formula>NOT(ISERROR(SEARCH("leer",G10)))</formula>
    </cfRule>
  </conditionalFormatting>
  <conditionalFormatting sqref="F6">
    <cfRule type="cellIs" dxfId="709" priority="125" stopIfTrue="1" operator="equal">
      <formula>"-"</formula>
    </cfRule>
    <cfRule type="containsText" dxfId="708" priority="126" stopIfTrue="1" operator="containsText" text="leer">
      <formula>NOT(ISERROR(SEARCH("leer",F6)))</formula>
    </cfRule>
  </conditionalFormatting>
  <conditionalFormatting sqref="F6">
    <cfRule type="cellIs" dxfId="707" priority="124" stopIfTrue="1" operator="equal">
      <formula>"-"</formula>
    </cfRule>
  </conditionalFormatting>
  <conditionalFormatting sqref="F6">
    <cfRule type="cellIs" dxfId="706" priority="122" stopIfTrue="1" operator="equal">
      <formula>"-"</formula>
    </cfRule>
    <cfRule type="containsText" dxfId="705" priority="123" stopIfTrue="1" operator="containsText" text="leer">
      <formula>NOT(ISERROR(SEARCH("leer",F6)))</formula>
    </cfRule>
  </conditionalFormatting>
  <conditionalFormatting sqref="F6">
    <cfRule type="cellIs" dxfId="704" priority="121" stopIfTrue="1" operator="equal">
      <formula>"-"</formula>
    </cfRule>
  </conditionalFormatting>
  <conditionalFormatting sqref="F10 F12:F13">
    <cfRule type="cellIs" dxfId="703" priority="119" stopIfTrue="1" operator="equal">
      <formula>"-"</formula>
    </cfRule>
    <cfRule type="containsText" dxfId="702" priority="120" stopIfTrue="1" operator="containsText" text="leer">
      <formula>NOT(ISERROR(SEARCH("leer",F10)))</formula>
    </cfRule>
  </conditionalFormatting>
  <conditionalFormatting sqref="F10 F12:F13">
    <cfRule type="cellIs" dxfId="701" priority="118" stopIfTrue="1" operator="equal">
      <formula>"-"</formula>
    </cfRule>
  </conditionalFormatting>
  <conditionalFormatting sqref="F10 F12:F13">
    <cfRule type="cellIs" dxfId="700" priority="116" stopIfTrue="1" operator="equal">
      <formula>"-"</formula>
    </cfRule>
    <cfRule type="containsText" dxfId="699" priority="117" stopIfTrue="1" operator="containsText" text="leer">
      <formula>NOT(ISERROR(SEARCH("leer",F10)))</formula>
    </cfRule>
  </conditionalFormatting>
  <conditionalFormatting sqref="F10 F12:F13">
    <cfRule type="cellIs" dxfId="698" priority="115" stopIfTrue="1" operator="equal">
      <formula>"-"</formula>
    </cfRule>
  </conditionalFormatting>
  <conditionalFormatting sqref="F6">
    <cfRule type="cellIs" dxfId="697" priority="113" stopIfTrue="1" operator="equal">
      <formula>"-"</formula>
    </cfRule>
    <cfRule type="containsText" dxfId="696" priority="114" stopIfTrue="1" operator="containsText" text="leer">
      <formula>NOT(ISERROR(SEARCH("leer",F6)))</formula>
    </cfRule>
  </conditionalFormatting>
  <conditionalFormatting sqref="F6">
    <cfRule type="cellIs" dxfId="695" priority="112" stopIfTrue="1" operator="equal">
      <formula>"-"</formula>
    </cfRule>
  </conditionalFormatting>
  <conditionalFormatting sqref="F6">
    <cfRule type="cellIs" dxfId="694" priority="110" stopIfTrue="1" operator="equal">
      <formula>"-"</formula>
    </cfRule>
    <cfRule type="containsText" dxfId="693" priority="111" stopIfTrue="1" operator="containsText" text="leer">
      <formula>NOT(ISERROR(SEARCH("leer",F6)))</formula>
    </cfRule>
  </conditionalFormatting>
  <conditionalFormatting sqref="F6">
    <cfRule type="cellIs" dxfId="692" priority="109" stopIfTrue="1" operator="equal">
      <formula>"-"</formula>
    </cfRule>
  </conditionalFormatting>
  <conditionalFormatting sqref="F10 F12:F13">
    <cfRule type="cellIs" dxfId="691" priority="107" stopIfTrue="1" operator="equal">
      <formula>"-"</formula>
    </cfRule>
    <cfRule type="containsText" dxfId="690" priority="108" stopIfTrue="1" operator="containsText" text="leer">
      <formula>NOT(ISERROR(SEARCH("leer",F10)))</formula>
    </cfRule>
  </conditionalFormatting>
  <conditionalFormatting sqref="F10 F12:F13">
    <cfRule type="cellIs" dxfId="689" priority="106" stopIfTrue="1" operator="equal">
      <formula>"-"</formula>
    </cfRule>
  </conditionalFormatting>
  <conditionalFormatting sqref="F10 F12:F13">
    <cfRule type="cellIs" dxfId="688" priority="104" stopIfTrue="1" operator="equal">
      <formula>"-"</formula>
    </cfRule>
    <cfRule type="containsText" dxfId="687" priority="105" stopIfTrue="1" operator="containsText" text="leer">
      <formula>NOT(ISERROR(SEARCH("leer",F10)))</formula>
    </cfRule>
  </conditionalFormatting>
  <conditionalFormatting sqref="F10 F12:F13">
    <cfRule type="cellIs" dxfId="686" priority="103" stopIfTrue="1" operator="equal">
      <formula>"-"</formula>
    </cfRule>
  </conditionalFormatting>
  <conditionalFormatting sqref="G9">
    <cfRule type="cellIs" dxfId="685" priority="23" stopIfTrue="1" operator="equal">
      <formula>"-"</formula>
    </cfRule>
    <cfRule type="containsText" dxfId="684" priority="24" stopIfTrue="1" operator="containsText" text="leer">
      <formula>NOT(ISERROR(SEARCH("leer",G9)))</formula>
    </cfRule>
  </conditionalFormatting>
  <conditionalFormatting sqref="G9">
    <cfRule type="cellIs" dxfId="683" priority="17" stopIfTrue="1" operator="equal">
      <formula>"-"</formula>
    </cfRule>
    <cfRule type="containsText" dxfId="682" priority="18" stopIfTrue="1" operator="containsText" text="leer">
      <formula>NOT(ISERROR(SEARCH("leer",G9)))</formula>
    </cfRule>
  </conditionalFormatting>
  <conditionalFormatting sqref="G9">
    <cfRule type="cellIs" dxfId="681" priority="11" stopIfTrue="1" operator="equal">
      <formula>"-"</formula>
    </cfRule>
    <cfRule type="containsText" dxfId="680" priority="12" stopIfTrue="1" operator="containsText" text="leer">
      <formula>NOT(ISERROR(SEARCH("leer",G9)))</formula>
    </cfRule>
  </conditionalFormatting>
  <conditionalFormatting sqref="G9">
    <cfRule type="cellIs" dxfId="679" priority="5" stopIfTrue="1" operator="equal">
      <formula>"-"</formula>
    </cfRule>
    <cfRule type="containsText" dxfId="678" priority="6" stopIfTrue="1" operator="containsText" text="leer">
      <formula>NOT(ISERROR(SEARCH("leer",G9)))</formula>
    </cfRule>
  </conditionalFormatting>
  <conditionalFormatting sqref="F8:F9">
    <cfRule type="cellIs" dxfId="677" priority="4" stopIfTrue="1" operator="equal">
      <formula>"-"</formula>
    </cfRule>
  </conditionalFormatting>
  <conditionalFormatting sqref="G8">
    <cfRule type="cellIs" dxfId="676" priority="2" stopIfTrue="1" operator="equal">
      <formula>"-"</formula>
    </cfRule>
    <cfRule type="containsText" dxfId="675" priority="3" stopIfTrue="1" operator="containsText" text="leer">
      <formula>NOT(ISERROR(SEARCH("leer",G8)))</formula>
    </cfRule>
  </conditionalFormatting>
  <conditionalFormatting sqref="G8">
    <cfRule type="cellIs" dxfId="674" priority="1" stopIfTrue="1" operator="equal">
      <formula>"-"</formula>
    </cfRule>
  </conditionalFormatting>
  <conditionalFormatting sqref="E6:E13">
    <cfRule type="cellIs" dxfId="673" priority="65" stopIfTrue="1" operator="equal">
      <formula>"-"</formula>
    </cfRule>
    <cfRule type="containsText" dxfId="672" priority="66" stopIfTrue="1" operator="containsText" text="leer">
      <formula>NOT(ISERROR(SEARCH("leer",E6)))</formula>
    </cfRule>
  </conditionalFormatting>
  <conditionalFormatting sqref="E6:E13">
    <cfRule type="cellIs" dxfId="671" priority="64" stopIfTrue="1" operator="equal">
      <formula>"-"</formula>
    </cfRule>
  </conditionalFormatting>
  <conditionalFormatting sqref="E6:E13">
    <cfRule type="cellIs" dxfId="670" priority="62" stopIfTrue="1" operator="equal">
      <formula>"-"</formula>
    </cfRule>
    <cfRule type="containsText" dxfId="669" priority="63" stopIfTrue="1" operator="containsText" text="leer">
      <formula>NOT(ISERROR(SEARCH("leer",E6)))</formula>
    </cfRule>
  </conditionalFormatting>
  <conditionalFormatting sqref="E6:E13">
    <cfRule type="cellIs" dxfId="668" priority="61" stopIfTrue="1" operator="equal">
      <formula>"-"</formula>
    </cfRule>
  </conditionalFormatting>
  <conditionalFormatting sqref="E6:E13">
    <cfRule type="cellIs" dxfId="667" priority="59" stopIfTrue="1" operator="equal">
      <formula>"-"</formula>
    </cfRule>
    <cfRule type="containsText" dxfId="666" priority="60" stopIfTrue="1" operator="containsText" text="leer">
      <formula>NOT(ISERROR(SEARCH("leer",E6)))</formula>
    </cfRule>
  </conditionalFormatting>
  <conditionalFormatting sqref="E6:E13">
    <cfRule type="cellIs" dxfId="665" priority="58" stopIfTrue="1" operator="equal">
      <formula>"-"</formula>
    </cfRule>
  </conditionalFormatting>
  <conditionalFormatting sqref="E6:E13">
    <cfRule type="cellIs" dxfId="664" priority="56" stopIfTrue="1" operator="equal">
      <formula>"-"</formula>
    </cfRule>
    <cfRule type="containsText" dxfId="663" priority="57" stopIfTrue="1" operator="containsText" text="leer">
      <formula>NOT(ISERROR(SEARCH("leer",E6)))</formula>
    </cfRule>
  </conditionalFormatting>
  <conditionalFormatting sqref="E6:E13">
    <cfRule type="cellIs" dxfId="662" priority="55" stopIfTrue="1" operator="equal">
      <formula>"-"</formula>
    </cfRule>
  </conditionalFormatting>
  <conditionalFormatting sqref="F8:F9">
    <cfRule type="cellIs" dxfId="661" priority="53" stopIfTrue="1" operator="equal">
      <formula>"-"</formula>
    </cfRule>
    <cfRule type="containsText" dxfId="660" priority="54" stopIfTrue="1" operator="containsText" text="leer">
      <formula>NOT(ISERROR(SEARCH("leer",F8)))</formula>
    </cfRule>
  </conditionalFormatting>
  <conditionalFormatting sqref="H8:H9">
    <cfRule type="cellIs" dxfId="659" priority="51" stopIfTrue="1" operator="equal">
      <formula>"-"</formula>
    </cfRule>
    <cfRule type="containsText" dxfId="658" priority="52" stopIfTrue="1" operator="containsText" text="leer">
      <formula>NOT(ISERROR(SEARCH("leer",H8)))</formula>
    </cfRule>
  </conditionalFormatting>
  <conditionalFormatting sqref="H8:H9">
    <cfRule type="cellIs" dxfId="657" priority="49" stopIfTrue="1" operator="equal">
      <formula>"-"</formula>
    </cfRule>
    <cfRule type="containsText" dxfId="656" priority="50" stopIfTrue="1" operator="containsText" text="leer">
      <formula>NOT(ISERROR(SEARCH("leer",H8)))</formula>
    </cfRule>
  </conditionalFormatting>
  <conditionalFormatting sqref="G9">
    <cfRule type="cellIs" dxfId="655" priority="47" stopIfTrue="1" operator="equal">
      <formula>"-"</formula>
    </cfRule>
    <cfRule type="containsText" dxfId="654" priority="48" stopIfTrue="1" operator="containsText" text="leer">
      <formula>NOT(ISERROR(SEARCH("leer",G9)))</formula>
    </cfRule>
  </conditionalFormatting>
  <conditionalFormatting sqref="G9">
    <cfRule type="cellIs" dxfId="653" priority="45" stopIfTrue="1" operator="equal">
      <formula>"-"</formula>
    </cfRule>
    <cfRule type="containsText" dxfId="652" priority="46" stopIfTrue="1" operator="containsText" text="leer">
      <formula>NOT(ISERROR(SEARCH("leer",G9)))</formula>
    </cfRule>
  </conditionalFormatting>
  <conditionalFormatting sqref="G9">
    <cfRule type="cellIs" dxfId="651" priority="43" stopIfTrue="1" operator="equal">
      <formula>"-"</formula>
    </cfRule>
    <cfRule type="containsText" dxfId="650" priority="44" stopIfTrue="1" operator="containsText" text="leer">
      <formula>NOT(ISERROR(SEARCH("leer",G9)))</formula>
    </cfRule>
  </conditionalFormatting>
  <conditionalFormatting sqref="G9">
    <cfRule type="cellIs" dxfId="649" priority="41" stopIfTrue="1" operator="equal">
      <formula>"-"</formula>
    </cfRule>
    <cfRule type="containsText" dxfId="648" priority="42" stopIfTrue="1" operator="containsText" text="leer">
      <formula>NOT(ISERROR(SEARCH("leer",G9)))</formula>
    </cfRule>
  </conditionalFormatting>
  <conditionalFormatting sqref="G9">
    <cfRule type="cellIs" dxfId="647" priority="39" stopIfTrue="1" operator="equal">
      <formula>"-"</formula>
    </cfRule>
    <cfRule type="containsText" dxfId="646" priority="40" stopIfTrue="1" operator="containsText" text="leer">
      <formula>NOT(ISERROR(SEARCH("leer",G9)))</formula>
    </cfRule>
  </conditionalFormatting>
  <conditionalFormatting sqref="G9">
    <cfRule type="cellIs" dxfId="645" priority="37" stopIfTrue="1" operator="equal">
      <formula>"-"</formula>
    </cfRule>
    <cfRule type="containsText" dxfId="644" priority="38" stopIfTrue="1" operator="containsText" text="leer">
      <formula>NOT(ISERROR(SEARCH("leer",G9)))</formula>
    </cfRule>
  </conditionalFormatting>
  <conditionalFormatting sqref="G9">
    <cfRule type="cellIs" dxfId="643" priority="35" stopIfTrue="1" operator="equal">
      <formula>"-"</formula>
    </cfRule>
    <cfRule type="containsText" dxfId="642" priority="36" stopIfTrue="1" operator="containsText" text="leer">
      <formula>NOT(ISERROR(SEARCH("leer",G9)))</formula>
    </cfRule>
  </conditionalFormatting>
  <conditionalFormatting sqref="G9">
    <cfRule type="cellIs" dxfId="641" priority="33" stopIfTrue="1" operator="equal">
      <formula>"-"</formula>
    </cfRule>
    <cfRule type="containsText" dxfId="640" priority="34" stopIfTrue="1" operator="containsText" text="leer">
      <formula>NOT(ISERROR(SEARCH("leer",G9)))</formula>
    </cfRule>
  </conditionalFormatting>
  <conditionalFormatting sqref="G9">
    <cfRule type="cellIs" dxfId="639" priority="31" stopIfTrue="1" operator="equal">
      <formula>"-"</formula>
    </cfRule>
    <cfRule type="containsText" dxfId="638" priority="32" stopIfTrue="1" operator="containsText" text="leer">
      <formula>NOT(ISERROR(SEARCH("leer",G9)))</formula>
    </cfRule>
  </conditionalFormatting>
  <conditionalFormatting sqref="G9">
    <cfRule type="cellIs" dxfId="637" priority="29" stopIfTrue="1" operator="equal">
      <formula>"-"</formula>
    </cfRule>
    <cfRule type="containsText" dxfId="636" priority="30" stopIfTrue="1" operator="containsText" text="leer">
      <formula>NOT(ISERROR(SEARCH("leer",G9)))</formula>
    </cfRule>
  </conditionalFormatting>
  <conditionalFormatting sqref="G9">
    <cfRule type="cellIs" dxfId="635" priority="27" stopIfTrue="1" operator="equal">
      <formula>"-"</formula>
    </cfRule>
    <cfRule type="containsText" dxfId="634" priority="28" stopIfTrue="1" operator="containsText" text="leer">
      <formula>NOT(ISERROR(SEARCH("leer",G9)))</formula>
    </cfRule>
  </conditionalFormatting>
  <conditionalFormatting sqref="G9">
    <cfRule type="cellIs" dxfId="633" priority="25" stopIfTrue="1" operator="equal">
      <formula>"-"</formula>
    </cfRule>
    <cfRule type="containsText" dxfId="632" priority="26" stopIfTrue="1" operator="containsText" text="leer">
      <formula>NOT(ISERROR(SEARCH("leer",G9)))</formula>
    </cfRule>
  </conditionalFormatting>
  <conditionalFormatting sqref="G9">
    <cfRule type="cellIs" dxfId="631" priority="21" stopIfTrue="1" operator="equal">
      <formula>"-"</formula>
    </cfRule>
    <cfRule type="containsText" dxfId="630" priority="22" stopIfTrue="1" operator="containsText" text="leer">
      <formula>NOT(ISERROR(SEARCH("leer",G9)))</formula>
    </cfRule>
  </conditionalFormatting>
  <conditionalFormatting sqref="G9">
    <cfRule type="cellIs" dxfId="629" priority="19" stopIfTrue="1" operator="equal">
      <formula>"-"</formula>
    </cfRule>
    <cfRule type="containsText" dxfId="628" priority="20" stopIfTrue="1" operator="containsText" text="leer">
      <formula>NOT(ISERROR(SEARCH("leer",G9)))</formula>
    </cfRule>
  </conditionalFormatting>
  <conditionalFormatting sqref="G9">
    <cfRule type="cellIs" dxfId="627" priority="15" stopIfTrue="1" operator="equal">
      <formula>"-"</formula>
    </cfRule>
    <cfRule type="containsText" dxfId="626" priority="16" stopIfTrue="1" operator="containsText" text="leer">
      <formula>NOT(ISERROR(SEARCH("leer",G9)))</formula>
    </cfRule>
  </conditionalFormatting>
  <conditionalFormatting sqref="G9">
    <cfRule type="cellIs" dxfId="625" priority="13" stopIfTrue="1" operator="equal">
      <formula>"-"</formula>
    </cfRule>
    <cfRule type="containsText" dxfId="624" priority="14" stopIfTrue="1" operator="containsText" text="leer">
      <formula>NOT(ISERROR(SEARCH("leer",G9)))</formula>
    </cfRule>
  </conditionalFormatting>
  <conditionalFormatting sqref="G9">
    <cfRule type="cellIs" dxfId="623" priority="9" stopIfTrue="1" operator="equal">
      <formula>"-"</formula>
    </cfRule>
    <cfRule type="containsText" dxfId="622" priority="10" stopIfTrue="1" operator="containsText" text="leer">
      <formula>NOT(ISERROR(SEARCH("leer",G9)))</formula>
    </cfRule>
  </conditionalFormatting>
  <conditionalFormatting sqref="G9">
    <cfRule type="cellIs" dxfId="621" priority="7" stopIfTrue="1" operator="equal">
      <formula>"-"</formula>
    </cfRule>
    <cfRule type="containsText" dxfId="620" priority="8" stopIfTrue="1" operator="containsText" text="leer">
      <formula>NOT(ISERROR(SEARCH("leer",G9)))</formula>
    </cfRule>
  </conditionalFormatting>
  <hyperlinks>
    <hyperlink ref="A1" location="'Indice'!A1" display="zurück"/>
  </hyperlinks>
  <pageMargins left="0.79000000000000015" right="0.79000000000000015" top="0.98" bottom="0.98" header="0.51" footer="0.51"/>
  <pageSetup paperSize="9" orientation="portrait" horizontalDpi="4294967292" verticalDpi="4294967292" r:id="rId1"/>
  <ignoredErrors>
    <ignoredError sqref="C9" twoDigitTextYear="1"/>
  </ignoredErrors>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227"/>
  <sheetViews>
    <sheetView showRuler="0" workbookViewId="0">
      <selection activeCell="E5" sqref="E5"/>
    </sheetView>
  </sheetViews>
  <sheetFormatPr baseColWidth="10" defaultColWidth="10.7109375" defaultRowHeight="12.75"/>
  <cols>
    <col min="1" max="1" width="43.42578125" style="5" customWidth="1"/>
    <col min="2" max="2" width="13.85546875" style="5" customWidth="1"/>
    <col min="3" max="3" width="8.140625" style="8" customWidth="1"/>
    <col min="4" max="5" width="12.28515625" style="8" customWidth="1"/>
    <col min="6" max="14" width="11.42578125" style="8" customWidth="1"/>
    <col min="15" max="16384" width="10.7109375" style="5"/>
  </cols>
  <sheetData>
    <row r="1" spans="1:17">
      <c r="A1" s="97" t="s">
        <v>2267</v>
      </c>
      <c r="C1" s="5"/>
      <c r="D1" s="5"/>
      <c r="E1" s="5"/>
      <c r="F1" s="5"/>
      <c r="G1" s="5"/>
      <c r="H1" s="5"/>
      <c r="I1" s="5"/>
      <c r="J1" s="5"/>
      <c r="K1" s="5"/>
      <c r="L1" s="5"/>
      <c r="M1" s="5"/>
      <c r="N1" s="5"/>
    </row>
    <row r="2" spans="1:17">
      <c r="A2" s="97"/>
      <c r="C2" s="5"/>
      <c r="D2" s="5"/>
      <c r="E2" s="5"/>
      <c r="F2" s="5"/>
      <c r="G2" s="5"/>
      <c r="H2" s="5"/>
      <c r="I2" s="5"/>
      <c r="J2" s="5"/>
      <c r="K2" s="5"/>
      <c r="L2" s="5"/>
      <c r="M2" s="5"/>
      <c r="N2" s="5"/>
    </row>
    <row r="3" spans="1:17" s="4" customFormat="1">
      <c r="A3" s="4" t="s">
        <v>2268</v>
      </c>
      <c r="C3" t="s">
        <v>2269</v>
      </c>
      <c r="D3" t="s">
        <v>2270</v>
      </c>
      <c r="E3" s="24">
        <v>2013</v>
      </c>
      <c r="F3" s="24">
        <v>2012</v>
      </c>
      <c r="G3" s="24">
        <v>2011</v>
      </c>
      <c r="H3" s="24">
        <v>2010</v>
      </c>
      <c r="I3" s="24">
        <v>2009</v>
      </c>
      <c r="J3" s="24">
        <v>2008</v>
      </c>
      <c r="K3" s="24">
        <v>2007</v>
      </c>
      <c r="L3" s="24">
        <v>2006</v>
      </c>
      <c r="M3" s="24">
        <v>2005</v>
      </c>
      <c r="N3" s="24">
        <v>2004</v>
      </c>
      <c r="O3" s="24"/>
      <c r="P3" s="24"/>
      <c r="Q3" s="24"/>
    </row>
    <row r="4" spans="1:17">
      <c r="K4" s="7"/>
      <c r="L4" s="7"/>
      <c r="M4" s="7"/>
      <c r="N4" s="7"/>
    </row>
    <row r="5" spans="1:17">
      <c r="A5" s="5" t="s">
        <v>2271</v>
      </c>
      <c r="B5" s="5" t="s">
        <v>2272</v>
      </c>
      <c r="C5" s="8">
        <v>1</v>
      </c>
      <c r="E5" s="8">
        <v>772</v>
      </c>
      <c r="F5" s="231">
        <v>687</v>
      </c>
      <c r="G5" s="178">
        <v>590</v>
      </c>
      <c r="H5" s="178">
        <v>562</v>
      </c>
      <c r="I5" s="272">
        <v>582</v>
      </c>
      <c r="J5" s="220">
        <v>716</v>
      </c>
      <c r="K5" s="220">
        <v>1436</v>
      </c>
      <c r="L5" s="220">
        <v>1362</v>
      </c>
      <c r="M5" s="220">
        <v>1337</v>
      </c>
      <c r="N5" s="220">
        <v>1475</v>
      </c>
      <c r="O5" s="14"/>
      <c r="P5" s="14"/>
      <c r="Q5" s="14"/>
    </row>
    <row r="6" spans="1:17">
      <c r="A6" s="5" t="s">
        <v>2273</v>
      </c>
      <c r="B6" s="5" t="s">
        <v>2274</v>
      </c>
      <c r="C6" s="8">
        <v>1</v>
      </c>
      <c r="E6" s="8">
        <v>74</v>
      </c>
      <c r="F6" s="301">
        <v>70</v>
      </c>
      <c r="G6" s="178">
        <v>50</v>
      </c>
      <c r="H6" s="178">
        <v>83</v>
      </c>
      <c r="I6" s="272">
        <v>54</v>
      </c>
      <c r="J6" s="220">
        <v>46</v>
      </c>
      <c r="K6" s="214">
        <v>102</v>
      </c>
      <c r="L6" s="214">
        <v>99</v>
      </c>
      <c r="M6" s="214">
        <v>126</v>
      </c>
      <c r="N6" s="214">
        <v>177</v>
      </c>
      <c r="O6" s="14"/>
      <c r="P6" s="14"/>
      <c r="Q6" s="14"/>
    </row>
    <row r="7" spans="1:17">
      <c r="A7" s="5" t="s">
        <v>2275</v>
      </c>
      <c r="B7" s="5" t="s">
        <v>2276</v>
      </c>
      <c r="C7" s="8">
        <v>1</v>
      </c>
      <c r="E7" s="8">
        <v>1188</v>
      </c>
      <c r="F7" s="301">
        <v>1230</v>
      </c>
      <c r="G7" s="178">
        <v>870</v>
      </c>
      <c r="H7" s="178">
        <v>1393</v>
      </c>
      <c r="I7" s="272">
        <v>834</v>
      </c>
      <c r="J7" s="220">
        <v>792</v>
      </c>
      <c r="K7" s="214">
        <v>1309</v>
      </c>
      <c r="L7" s="214">
        <v>1497</v>
      </c>
      <c r="M7" s="214">
        <v>1762</v>
      </c>
      <c r="N7" s="214">
        <v>2388</v>
      </c>
      <c r="O7" s="14"/>
      <c r="P7" s="14"/>
      <c r="Q7" s="14"/>
    </row>
    <row r="8" spans="1:17">
      <c r="K8" s="5"/>
      <c r="L8" s="5"/>
      <c r="M8" s="5"/>
      <c r="N8" s="5"/>
      <c r="O8" s="8"/>
      <c r="P8" s="8"/>
      <c r="Q8" s="8"/>
    </row>
    <row r="9" spans="1:17">
      <c r="D9" s="24"/>
      <c r="E9" s="24"/>
      <c r="F9" s="24"/>
      <c r="K9" s="5"/>
      <c r="L9" s="5"/>
      <c r="M9" s="5"/>
      <c r="N9" s="5"/>
      <c r="O9" s="8"/>
      <c r="P9" s="8"/>
      <c r="Q9" s="8"/>
    </row>
    <row r="10" spans="1:17">
      <c r="A10" s="254" t="s">
        <v>2277</v>
      </c>
      <c r="B10" s="140"/>
      <c r="C10" s="140"/>
      <c r="J10" s="7"/>
      <c r="K10" s="5"/>
      <c r="L10" s="5"/>
      <c r="M10" s="5"/>
      <c r="N10" s="5"/>
      <c r="O10" s="8"/>
      <c r="P10" s="8"/>
      <c r="Q10" s="8"/>
    </row>
    <row r="11" spans="1:17">
      <c r="K11" s="5"/>
      <c r="L11" s="5"/>
      <c r="M11" s="5"/>
      <c r="N11" s="5"/>
      <c r="O11" s="8"/>
      <c r="P11" s="8"/>
      <c r="Q11" s="8"/>
    </row>
    <row r="12" spans="1:17">
      <c r="K12" s="5"/>
      <c r="L12" s="5"/>
      <c r="M12" s="5"/>
      <c r="N12" s="5"/>
      <c r="O12" s="8"/>
      <c r="P12" s="8"/>
      <c r="Q12" s="8"/>
    </row>
    <row r="13" spans="1:17">
      <c r="K13" s="5"/>
      <c r="L13" s="5"/>
      <c r="M13" s="5"/>
      <c r="N13" s="5"/>
      <c r="O13" s="8"/>
      <c r="P13" s="8"/>
      <c r="Q13" s="8"/>
    </row>
    <row r="14" spans="1:17">
      <c r="K14" s="5"/>
      <c r="L14" s="5"/>
      <c r="M14" s="5"/>
      <c r="N14" s="5"/>
      <c r="O14" s="8"/>
      <c r="P14" s="8"/>
      <c r="Q14" s="8"/>
    </row>
    <row r="15" spans="1:17" s="30" customFormat="1">
      <c r="B15" s="15"/>
      <c r="C15" s="18"/>
      <c r="D15" s="8"/>
      <c r="E15" s="8"/>
      <c r="F15" s="8"/>
      <c r="G15" s="18"/>
      <c r="H15" s="18"/>
      <c r="I15" s="18"/>
      <c r="J15" s="18"/>
      <c r="K15" s="31"/>
      <c r="L15" s="26"/>
      <c r="M15" s="26"/>
      <c r="N15" s="26"/>
      <c r="O15" s="26"/>
      <c r="P15" s="26"/>
      <c r="Q15" s="26"/>
    </row>
    <row r="16" spans="1:17">
      <c r="K16" s="5"/>
      <c r="L16" s="5"/>
      <c r="M16" s="5"/>
      <c r="N16" s="5"/>
      <c r="O16" s="8"/>
      <c r="P16" s="8"/>
      <c r="Q16" s="8"/>
    </row>
    <row r="17" spans="1:19">
      <c r="K17" s="5"/>
      <c r="L17" s="5"/>
      <c r="M17" s="5"/>
      <c r="N17" s="5"/>
      <c r="O17" s="8"/>
      <c r="P17" s="8"/>
      <c r="Q17" s="8"/>
    </row>
    <row r="18" spans="1:19">
      <c r="A18" s="4"/>
      <c r="J18" s="101"/>
      <c r="K18" s="5"/>
      <c r="L18" s="5"/>
      <c r="M18" s="5"/>
      <c r="N18" s="5"/>
      <c r="O18" s="8"/>
      <c r="P18" s="8"/>
      <c r="Q18" s="8"/>
    </row>
    <row r="19" spans="1:19">
      <c r="J19" s="27"/>
      <c r="K19" s="5"/>
      <c r="L19" s="5"/>
      <c r="M19" s="5"/>
      <c r="N19" s="5"/>
      <c r="O19" s="8"/>
      <c r="P19" s="8"/>
      <c r="Q19" s="8"/>
    </row>
    <row r="20" spans="1:19">
      <c r="K20" s="5"/>
      <c r="L20" s="5"/>
      <c r="M20" s="5"/>
      <c r="N20" s="5"/>
      <c r="O20" s="8"/>
      <c r="P20" s="8"/>
      <c r="Q20" s="8"/>
    </row>
    <row r="21" spans="1:19">
      <c r="K21" s="5"/>
      <c r="L21" s="5"/>
      <c r="M21" s="5"/>
      <c r="N21" s="5"/>
      <c r="O21" s="8"/>
      <c r="P21" s="8"/>
      <c r="Q21" s="8"/>
    </row>
    <row r="22" spans="1:19">
      <c r="A22" s="4"/>
      <c r="J22" s="101"/>
      <c r="K22" s="5"/>
      <c r="L22" s="5"/>
      <c r="M22" s="5"/>
      <c r="N22" s="5"/>
      <c r="O22" s="8"/>
      <c r="P22" s="8"/>
      <c r="Q22" s="8"/>
    </row>
    <row r="23" spans="1:19">
      <c r="K23" s="32"/>
      <c r="L23" s="5"/>
      <c r="M23" s="17"/>
      <c r="N23" s="5"/>
      <c r="O23" s="14"/>
      <c r="P23" s="14"/>
      <c r="Q23" s="14"/>
    </row>
    <row r="24" spans="1:19">
      <c r="A24" s="16"/>
      <c r="K24" s="32"/>
      <c r="L24" s="5"/>
      <c r="M24" s="5"/>
      <c r="N24" s="5"/>
      <c r="O24" s="14"/>
      <c r="P24" s="14"/>
      <c r="Q24" s="14"/>
    </row>
    <row r="25" spans="1:19">
      <c r="A25" s="16"/>
      <c r="K25" s="32"/>
      <c r="L25" s="5"/>
      <c r="M25" s="5"/>
      <c r="N25" s="5"/>
      <c r="O25" s="14"/>
      <c r="P25" s="14"/>
      <c r="Q25" s="14"/>
    </row>
    <row r="26" spans="1:19">
      <c r="A26" s="16"/>
      <c r="K26" s="32"/>
      <c r="L26" s="5"/>
      <c r="M26" s="5"/>
      <c r="N26" s="5"/>
      <c r="O26" s="14"/>
      <c r="P26" s="14"/>
      <c r="Q26" s="14"/>
    </row>
    <row r="27" spans="1:19">
      <c r="A27" s="16"/>
      <c r="K27" s="32"/>
      <c r="L27" s="5"/>
      <c r="M27" s="17"/>
      <c r="N27" s="5"/>
      <c r="O27" s="14"/>
      <c r="P27" s="14"/>
      <c r="Q27" s="14"/>
    </row>
    <row r="28" spans="1:19">
      <c r="K28" s="32"/>
      <c r="L28" s="5"/>
      <c r="M28" s="5"/>
      <c r="N28" s="5"/>
      <c r="O28" s="14"/>
      <c r="P28" s="14"/>
      <c r="Q28" s="14"/>
    </row>
    <row r="29" spans="1:19">
      <c r="K29" s="5"/>
      <c r="L29" s="5"/>
      <c r="M29" s="5"/>
      <c r="N29" s="5"/>
    </row>
    <row r="30" spans="1:19">
      <c r="K30" s="5"/>
      <c r="L30" s="5"/>
      <c r="M30" s="5"/>
      <c r="N30" s="5"/>
    </row>
    <row r="31" spans="1:19">
      <c r="A31" s="4"/>
      <c r="O31" s="8"/>
      <c r="P31" s="8"/>
      <c r="Q31" s="8"/>
      <c r="R31" s="8"/>
    </row>
    <row r="32" spans="1:19" s="4" customFormat="1">
      <c r="C32" s="24"/>
      <c r="D32" s="8"/>
      <c r="E32" s="8"/>
      <c r="F32" s="8"/>
      <c r="G32" s="24"/>
      <c r="H32" s="24"/>
      <c r="I32" s="24"/>
      <c r="J32" s="24"/>
      <c r="K32" s="24"/>
      <c r="L32" s="24"/>
      <c r="M32" s="24"/>
      <c r="N32" s="24"/>
      <c r="O32" s="24"/>
      <c r="P32" s="24"/>
      <c r="Q32" s="24"/>
      <c r="R32" s="24"/>
      <c r="S32" s="24"/>
    </row>
    <row r="33" spans="1:19">
      <c r="A33" s="4"/>
      <c r="L33" s="7"/>
      <c r="M33" s="7"/>
      <c r="N33" s="7"/>
      <c r="O33" s="7"/>
    </row>
    <row r="34" spans="1:19">
      <c r="K34" s="33"/>
      <c r="L34" s="5"/>
      <c r="M34" s="44"/>
      <c r="N34" s="5"/>
      <c r="O34" s="33"/>
      <c r="Q34" s="33"/>
      <c r="S34" s="33"/>
    </row>
    <row r="35" spans="1:19">
      <c r="K35" s="33"/>
      <c r="L35" s="5"/>
      <c r="M35" s="44"/>
      <c r="N35" s="5"/>
      <c r="O35" s="33"/>
      <c r="Q35" s="33"/>
      <c r="S35" s="33"/>
    </row>
    <row r="36" spans="1:19">
      <c r="K36" s="33"/>
      <c r="L36" s="5"/>
      <c r="M36" s="44"/>
      <c r="N36" s="5"/>
      <c r="O36" s="33"/>
      <c r="Q36" s="33"/>
      <c r="S36" s="33"/>
    </row>
    <row r="37" spans="1:19">
      <c r="K37" s="33"/>
      <c r="L37" s="5"/>
      <c r="M37" s="44"/>
      <c r="N37" s="5"/>
      <c r="O37" s="33"/>
      <c r="Q37" s="33"/>
      <c r="S37" s="33"/>
    </row>
    <row r="38" spans="1:19">
      <c r="K38" s="33"/>
      <c r="L38" s="5"/>
      <c r="M38" s="44"/>
      <c r="N38" s="5"/>
      <c r="O38" s="33"/>
      <c r="Q38" s="33"/>
      <c r="S38" s="33"/>
    </row>
    <row r="39" spans="1:19">
      <c r="K39" s="33"/>
      <c r="L39" s="5"/>
      <c r="M39" s="44"/>
      <c r="N39" s="5"/>
      <c r="O39" s="33"/>
      <c r="Q39" s="33"/>
      <c r="S39" s="33"/>
    </row>
    <row r="40" spans="1:19">
      <c r="K40" s="33"/>
      <c r="L40" s="5"/>
      <c r="M40" s="44"/>
      <c r="N40" s="5"/>
      <c r="O40" s="33"/>
      <c r="Q40" s="33"/>
      <c r="S40" s="33"/>
    </row>
    <row r="41" spans="1:19">
      <c r="A41" s="16"/>
      <c r="K41" s="33"/>
      <c r="L41" s="5"/>
      <c r="M41" s="44"/>
      <c r="N41" s="5"/>
      <c r="O41" s="33"/>
      <c r="Q41" s="33"/>
      <c r="S41" s="33"/>
    </row>
    <row r="42" spans="1:19">
      <c r="A42" s="16"/>
      <c r="K42" s="33"/>
      <c r="L42" s="5"/>
      <c r="M42" s="44"/>
      <c r="N42" s="5"/>
      <c r="O42" s="33"/>
      <c r="Q42" s="33"/>
      <c r="S42" s="33"/>
    </row>
    <row r="43" spans="1:19">
      <c r="A43" s="4"/>
      <c r="K43" s="33"/>
      <c r="L43" s="5"/>
      <c r="M43" s="44"/>
      <c r="N43" s="4"/>
      <c r="O43" s="34"/>
      <c r="P43" s="4"/>
      <c r="Q43" s="34"/>
      <c r="R43" s="4"/>
      <c r="S43" s="34"/>
    </row>
    <row r="44" spans="1:19">
      <c r="A44" s="16"/>
      <c r="K44" s="33"/>
      <c r="L44" s="5"/>
      <c r="M44" s="44"/>
      <c r="N44" s="5"/>
      <c r="O44" s="33"/>
      <c r="Q44" s="33"/>
      <c r="S44" s="33"/>
    </row>
    <row r="45" spans="1:19">
      <c r="J45" s="23"/>
      <c r="K45" s="5"/>
      <c r="L45" s="45"/>
      <c r="M45" s="5"/>
      <c r="N45" s="5"/>
      <c r="O45" s="33"/>
      <c r="Q45" s="33"/>
      <c r="S45" s="33"/>
    </row>
    <row r="46" spans="1:19">
      <c r="K46" s="5"/>
      <c r="L46" s="5"/>
      <c r="M46" s="5"/>
      <c r="N46" s="33"/>
      <c r="P46" s="33"/>
      <c r="R46" s="33"/>
    </row>
    <row r="47" spans="1:19">
      <c r="A47" s="4"/>
      <c r="K47" s="5"/>
      <c r="L47" s="5"/>
      <c r="M47" s="5"/>
      <c r="N47" s="33"/>
      <c r="P47" s="33"/>
      <c r="R47" s="33"/>
    </row>
    <row r="48" spans="1:19">
      <c r="K48" s="33"/>
      <c r="L48" s="5"/>
      <c r="M48" s="44"/>
      <c r="N48" s="5"/>
      <c r="O48" s="33"/>
      <c r="Q48" s="33"/>
      <c r="S48" s="33"/>
    </row>
    <row r="49" spans="1:19">
      <c r="K49" s="33"/>
      <c r="L49" s="5"/>
      <c r="M49" s="44"/>
      <c r="N49" s="5"/>
      <c r="O49" s="33"/>
      <c r="Q49" s="33"/>
      <c r="S49" s="33"/>
    </row>
    <row r="50" spans="1:19">
      <c r="K50" s="33"/>
      <c r="L50" s="5"/>
      <c r="M50" s="44"/>
      <c r="N50" s="5"/>
      <c r="O50" s="33"/>
      <c r="Q50" s="33"/>
      <c r="S50" s="33"/>
    </row>
    <row r="51" spans="1:19">
      <c r="K51" s="33"/>
      <c r="L51" s="5"/>
      <c r="M51" s="44"/>
      <c r="N51" s="5"/>
      <c r="O51" s="33"/>
      <c r="Q51" s="33"/>
      <c r="S51" s="33"/>
    </row>
    <row r="52" spans="1:19">
      <c r="K52" s="33"/>
      <c r="L52" s="5"/>
      <c r="M52" s="44"/>
      <c r="N52" s="5"/>
      <c r="O52" s="33"/>
      <c r="Q52" s="33"/>
      <c r="S52" s="33"/>
    </row>
    <row r="53" spans="1:19">
      <c r="K53" s="33"/>
      <c r="L53" s="5"/>
      <c r="M53" s="44"/>
      <c r="N53" s="5"/>
      <c r="O53" s="33"/>
      <c r="Q53" s="33"/>
      <c r="S53" s="33"/>
    </row>
    <row r="54" spans="1:19">
      <c r="K54" s="33"/>
      <c r="L54" s="5"/>
      <c r="M54" s="44"/>
      <c r="N54" s="5"/>
      <c r="O54" s="33"/>
      <c r="Q54" s="33"/>
      <c r="S54" s="33"/>
    </row>
    <row r="55" spans="1:19">
      <c r="A55" s="16"/>
      <c r="K55" s="33"/>
      <c r="L55" s="5"/>
      <c r="M55" s="44"/>
      <c r="N55" s="5"/>
      <c r="O55" s="33"/>
      <c r="Q55" s="33"/>
      <c r="S55" s="33"/>
    </row>
    <row r="56" spans="1:19">
      <c r="A56" s="16"/>
      <c r="K56" s="33"/>
      <c r="L56" s="5"/>
      <c r="M56" s="44"/>
      <c r="N56" s="5"/>
      <c r="O56" s="33"/>
      <c r="Q56" s="33"/>
      <c r="S56" s="33"/>
    </row>
    <row r="57" spans="1:19">
      <c r="A57" s="4"/>
      <c r="J57" s="23"/>
      <c r="K57" s="33"/>
      <c r="L57" s="102"/>
      <c r="M57" s="44"/>
      <c r="N57" s="4"/>
      <c r="O57" s="34"/>
      <c r="P57" s="4"/>
      <c r="Q57" s="34"/>
      <c r="R57" s="4"/>
      <c r="S57" s="34"/>
    </row>
    <row r="58" spans="1:19">
      <c r="A58" s="16"/>
      <c r="K58" s="33"/>
      <c r="L58" s="5"/>
      <c r="M58" s="44"/>
      <c r="N58" s="5"/>
      <c r="O58" s="33"/>
      <c r="Q58" s="33"/>
      <c r="S58" s="33"/>
    </row>
    <row r="59" spans="1:19">
      <c r="J59" s="12"/>
      <c r="K59" s="5"/>
      <c r="L59" s="17"/>
      <c r="M59" s="44"/>
      <c r="N59" s="5"/>
      <c r="O59" s="33"/>
      <c r="Q59" s="33"/>
      <c r="S59" s="33"/>
    </row>
    <row r="60" spans="1:19">
      <c r="J60" s="82"/>
      <c r="K60" s="5"/>
      <c r="L60" s="20"/>
      <c r="M60" s="19"/>
      <c r="N60" s="46"/>
      <c r="O60" s="35"/>
      <c r="P60" s="35"/>
      <c r="Q60" s="35"/>
      <c r="R60" s="35"/>
      <c r="S60" s="19"/>
    </row>
    <row r="61" spans="1:19">
      <c r="K61" s="5"/>
      <c r="L61" s="47"/>
      <c r="M61" s="47"/>
      <c r="N61" s="48"/>
      <c r="O61" s="30"/>
      <c r="P61" s="30"/>
      <c r="Q61" s="30"/>
      <c r="R61" s="30"/>
    </row>
    <row r="62" spans="1:19">
      <c r="K62" s="5"/>
      <c r="L62" s="5"/>
      <c r="M62" s="5"/>
      <c r="N62" s="5"/>
    </row>
    <row r="63" spans="1:19" s="4" customFormat="1">
      <c r="C63" s="24"/>
      <c r="D63" s="8"/>
      <c r="E63" s="8"/>
      <c r="F63" s="8"/>
      <c r="G63" s="24"/>
      <c r="H63" s="24"/>
      <c r="I63" s="24"/>
      <c r="J63" s="24"/>
      <c r="K63" s="24"/>
      <c r="L63" s="24"/>
      <c r="M63" s="24"/>
      <c r="N63" s="24"/>
      <c r="P63" s="24"/>
      <c r="Q63" s="24"/>
    </row>
    <row r="64" spans="1:19">
      <c r="A64" s="4"/>
      <c r="K64" s="7"/>
      <c r="L64" s="7"/>
      <c r="M64" s="7"/>
      <c r="N64" s="7"/>
    </row>
    <row r="65" spans="1:14">
      <c r="J65" s="82"/>
      <c r="K65" s="36"/>
      <c r="L65" s="5"/>
      <c r="M65" s="5"/>
      <c r="N65" s="5"/>
    </row>
    <row r="66" spans="1:14">
      <c r="J66" s="82"/>
      <c r="K66" s="103"/>
      <c r="L66" s="5"/>
      <c r="M66" s="5"/>
      <c r="N66" s="5"/>
    </row>
    <row r="67" spans="1:14">
      <c r="J67" s="82"/>
      <c r="K67" s="36"/>
      <c r="L67" s="5"/>
      <c r="M67" s="5"/>
      <c r="N67" s="5"/>
    </row>
    <row r="68" spans="1:14">
      <c r="J68" s="82"/>
      <c r="K68" s="36"/>
      <c r="L68" s="5"/>
      <c r="M68" s="5"/>
      <c r="N68" s="5"/>
    </row>
    <row r="69" spans="1:14">
      <c r="K69" s="5"/>
      <c r="L69" s="5"/>
      <c r="M69" s="5"/>
      <c r="N69" s="5"/>
    </row>
    <row r="70" spans="1:14">
      <c r="K70" s="5"/>
      <c r="L70" s="5"/>
      <c r="M70" s="5"/>
      <c r="N70" s="5"/>
    </row>
    <row r="71" spans="1:14">
      <c r="A71" s="4"/>
      <c r="K71" s="5"/>
      <c r="L71" s="5"/>
      <c r="M71" s="5"/>
      <c r="N71" s="5"/>
    </row>
    <row r="72" spans="1:14">
      <c r="J72" s="82"/>
      <c r="K72" s="36"/>
      <c r="L72" s="5"/>
      <c r="M72" s="5"/>
      <c r="N72" s="5"/>
    </row>
    <row r="73" spans="1:14">
      <c r="J73" s="82"/>
      <c r="K73" s="36"/>
      <c r="L73" s="5"/>
      <c r="M73" s="5"/>
      <c r="N73" s="5"/>
    </row>
    <row r="74" spans="1:14">
      <c r="J74" s="82"/>
      <c r="K74" s="36"/>
      <c r="L74" s="5"/>
      <c r="M74" s="5"/>
      <c r="N74" s="5"/>
    </row>
    <row r="75" spans="1:14">
      <c r="J75" s="82"/>
      <c r="K75" s="36"/>
      <c r="L75" s="5"/>
      <c r="M75" s="5"/>
      <c r="N75" s="5"/>
    </row>
    <row r="76" spans="1:14">
      <c r="J76" s="12"/>
      <c r="K76" s="104"/>
      <c r="L76" s="5"/>
      <c r="M76" s="5"/>
      <c r="N76" s="5"/>
    </row>
    <row r="77" spans="1:14">
      <c r="K77" s="5"/>
      <c r="L77" s="5"/>
      <c r="M77" s="5"/>
      <c r="N77" s="5"/>
    </row>
    <row r="78" spans="1:14">
      <c r="A78" s="4"/>
      <c r="K78" s="5"/>
      <c r="L78" s="5"/>
      <c r="M78" s="5"/>
      <c r="N78" s="5"/>
    </row>
    <row r="79" spans="1:14">
      <c r="J79" s="7"/>
      <c r="K79" s="37"/>
      <c r="L79" s="5"/>
      <c r="M79" s="14"/>
      <c r="N79" s="14"/>
    </row>
    <row r="80" spans="1:14">
      <c r="J80" s="7"/>
      <c r="K80" s="37"/>
      <c r="L80" s="5"/>
      <c r="M80" s="14"/>
      <c r="N80" s="14"/>
    </row>
    <row r="81" spans="1:14">
      <c r="J81" s="7"/>
      <c r="K81" s="37"/>
      <c r="L81" s="5"/>
      <c r="M81" s="14"/>
      <c r="N81" s="14"/>
    </row>
    <row r="82" spans="1:14">
      <c r="J82" s="7"/>
      <c r="K82" s="37"/>
      <c r="L82" s="5"/>
      <c r="M82" s="14"/>
      <c r="N82" s="14"/>
    </row>
    <row r="83" spans="1:14">
      <c r="J83" s="7"/>
      <c r="K83" s="37"/>
      <c r="L83" s="5"/>
      <c r="M83" s="14"/>
      <c r="N83" s="14"/>
    </row>
    <row r="84" spans="1:14">
      <c r="J84" s="7"/>
      <c r="K84" s="37"/>
      <c r="L84" s="5"/>
      <c r="M84" s="14"/>
      <c r="N84" s="14"/>
    </row>
    <row r="85" spans="1:14">
      <c r="J85" s="7"/>
      <c r="K85" s="37"/>
      <c r="L85" s="5"/>
      <c r="M85" s="14"/>
      <c r="N85" s="14"/>
    </row>
    <row r="86" spans="1:14">
      <c r="A86" s="4"/>
      <c r="J86" s="7"/>
      <c r="K86" s="37"/>
      <c r="L86" s="5"/>
      <c r="M86" s="14"/>
      <c r="N86" s="14"/>
    </row>
    <row r="87" spans="1:14">
      <c r="J87" s="23"/>
      <c r="K87" s="36"/>
      <c r="L87" s="5"/>
      <c r="M87" s="14"/>
      <c r="N87" s="14"/>
    </row>
    <row r="88" spans="1:14">
      <c r="J88" s="27"/>
      <c r="K88" s="17"/>
      <c r="L88" s="17"/>
      <c r="M88" s="14"/>
      <c r="N88" s="14"/>
    </row>
    <row r="89" spans="1:14">
      <c r="K89" s="5"/>
      <c r="L89" s="5"/>
    </row>
    <row r="90" spans="1:14">
      <c r="A90" s="4"/>
      <c r="K90" s="5"/>
      <c r="L90" s="5"/>
    </row>
    <row r="91" spans="1:14">
      <c r="K91" s="17"/>
      <c r="L91" s="17"/>
      <c r="M91" s="27"/>
      <c r="N91" s="38"/>
    </row>
    <row r="92" spans="1:14">
      <c r="J92" s="12"/>
      <c r="K92" s="5"/>
      <c r="L92" s="17"/>
      <c r="M92" s="27"/>
      <c r="N92" s="38"/>
    </row>
    <row r="93" spans="1:14">
      <c r="K93" s="17"/>
      <c r="L93" s="17"/>
      <c r="M93" s="27"/>
      <c r="N93" s="38"/>
    </row>
    <row r="94" spans="1:14">
      <c r="J94" s="5"/>
      <c r="K94" s="5"/>
      <c r="L94" s="17"/>
      <c r="M94" s="27"/>
      <c r="N94" s="38"/>
    </row>
    <row r="95" spans="1:14">
      <c r="K95" s="17"/>
      <c r="L95" s="17"/>
      <c r="M95" s="17"/>
      <c r="N95" s="5"/>
    </row>
    <row r="96" spans="1:14">
      <c r="A96" s="4"/>
      <c r="K96" s="17"/>
      <c r="L96" s="17"/>
      <c r="M96" s="17"/>
      <c r="N96" s="5"/>
    </row>
    <row r="97" spans="1:14">
      <c r="J97" s="27"/>
      <c r="K97" s="105"/>
      <c r="L97" s="17"/>
      <c r="M97" s="17"/>
      <c r="N97" s="17"/>
    </row>
    <row r="98" spans="1:14">
      <c r="J98" s="27"/>
      <c r="K98" s="5"/>
      <c r="L98" s="17"/>
      <c r="M98" s="17"/>
      <c r="N98" s="17"/>
    </row>
    <row r="99" spans="1:14">
      <c r="K99" s="5"/>
      <c r="L99" s="17"/>
      <c r="M99" s="17"/>
      <c r="N99" s="17"/>
    </row>
    <row r="100" spans="1:14">
      <c r="K100" s="5"/>
      <c r="L100" s="17"/>
      <c r="M100" s="17"/>
      <c r="N100" s="17"/>
    </row>
    <row r="101" spans="1:14">
      <c r="K101" s="5"/>
      <c r="L101" s="5"/>
      <c r="M101" s="5"/>
      <c r="N101" s="5"/>
    </row>
    <row r="102" spans="1:14">
      <c r="A102" s="4"/>
      <c r="K102" s="5"/>
      <c r="L102" s="5"/>
      <c r="M102" s="5"/>
      <c r="N102" s="5"/>
    </row>
    <row r="103" spans="1:14">
      <c r="J103" s="23"/>
      <c r="K103" s="5"/>
      <c r="L103" s="17"/>
      <c r="M103" s="14"/>
      <c r="N103" s="14"/>
    </row>
    <row r="104" spans="1:14">
      <c r="J104" s="23"/>
      <c r="K104" s="5"/>
      <c r="L104" s="17"/>
      <c r="M104" s="14"/>
      <c r="N104" s="14"/>
    </row>
    <row r="105" spans="1:14">
      <c r="K105" s="17"/>
      <c r="L105" s="17"/>
      <c r="M105" s="14"/>
      <c r="N105" s="14"/>
    </row>
    <row r="106" spans="1:14">
      <c r="K106" s="5"/>
      <c r="L106" s="5"/>
      <c r="M106" s="5"/>
      <c r="N106" s="5"/>
    </row>
    <row r="107" spans="1:14">
      <c r="A107" s="4"/>
      <c r="K107" s="5"/>
      <c r="L107" s="5"/>
      <c r="M107" s="5"/>
      <c r="N107" s="5"/>
    </row>
    <row r="108" spans="1:14">
      <c r="J108" s="82"/>
      <c r="K108" s="39"/>
      <c r="L108" s="40"/>
    </row>
    <row r="109" spans="1:14">
      <c r="J109" s="18"/>
      <c r="K109" s="14"/>
      <c r="L109" s="14"/>
    </row>
    <row r="110" spans="1:14">
      <c r="K110" s="5"/>
      <c r="L110" s="5"/>
      <c r="M110" s="5"/>
      <c r="N110" s="5"/>
    </row>
    <row r="111" spans="1:14">
      <c r="A111" s="4"/>
      <c r="K111" s="5"/>
      <c r="L111" s="5"/>
      <c r="M111" s="5"/>
      <c r="N111" s="5"/>
    </row>
    <row r="112" spans="1:14">
      <c r="J112" s="82"/>
      <c r="K112" s="39"/>
      <c r="L112" s="39"/>
      <c r="M112" s="5"/>
      <c r="N112" s="5"/>
    </row>
    <row r="113" spans="1:14">
      <c r="K113" s="39"/>
      <c r="L113" s="5"/>
      <c r="M113" s="5"/>
      <c r="N113" s="5"/>
    </row>
    <row r="114" spans="1:14">
      <c r="K114" s="39"/>
      <c r="L114" s="5"/>
      <c r="M114" s="5"/>
      <c r="N114" s="5"/>
    </row>
    <row r="115" spans="1:14">
      <c r="K115" s="5"/>
      <c r="L115" s="5"/>
      <c r="M115" s="5"/>
      <c r="N115" s="5"/>
    </row>
    <row r="116" spans="1:14">
      <c r="K116" s="5"/>
      <c r="L116" s="5"/>
      <c r="M116" s="5"/>
      <c r="N116" s="5"/>
    </row>
    <row r="117" spans="1:14">
      <c r="K117" s="5"/>
      <c r="L117" s="5"/>
      <c r="M117" s="5"/>
      <c r="N117" s="5"/>
    </row>
    <row r="118" spans="1:14">
      <c r="K118" s="5"/>
      <c r="L118" s="5"/>
      <c r="M118" s="5"/>
      <c r="N118" s="5"/>
    </row>
    <row r="119" spans="1:14">
      <c r="K119" s="5"/>
      <c r="L119" s="5"/>
      <c r="M119" s="5"/>
      <c r="N119" s="5"/>
    </row>
    <row r="120" spans="1:14">
      <c r="K120" s="5"/>
      <c r="L120" s="5"/>
      <c r="M120" s="5"/>
      <c r="N120" s="5"/>
    </row>
    <row r="121" spans="1:14">
      <c r="K121" s="5"/>
      <c r="L121" s="5"/>
      <c r="M121" s="5"/>
      <c r="N121" s="5"/>
    </row>
    <row r="122" spans="1:14">
      <c r="K122" s="5"/>
      <c r="L122" s="5"/>
      <c r="M122" s="5"/>
      <c r="N122" s="5"/>
    </row>
    <row r="123" spans="1:14">
      <c r="A123" s="15"/>
      <c r="K123" s="5"/>
      <c r="L123" s="5"/>
      <c r="M123" s="5"/>
      <c r="N123" s="5"/>
    </row>
    <row r="124" spans="1:14">
      <c r="K124" s="5"/>
      <c r="L124" s="5"/>
      <c r="M124" s="5"/>
      <c r="N124" s="5"/>
    </row>
    <row r="125" spans="1:14">
      <c r="K125" s="5"/>
      <c r="L125" s="5"/>
      <c r="M125" s="5"/>
      <c r="N125" s="5"/>
    </row>
    <row r="126" spans="1:14">
      <c r="A126" s="15"/>
      <c r="K126" s="5"/>
      <c r="L126" s="5"/>
      <c r="M126" s="5"/>
      <c r="N126" s="5"/>
    </row>
    <row r="127" spans="1:14">
      <c r="K127" s="5"/>
      <c r="L127" s="5"/>
      <c r="M127" s="5"/>
      <c r="N127" s="5"/>
    </row>
    <row r="128" spans="1:14">
      <c r="K128" s="5"/>
      <c r="L128" s="5"/>
      <c r="M128" s="5"/>
      <c r="N128" s="5"/>
    </row>
    <row r="129" spans="11:14">
      <c r="K129" s="5"/>
      <c r="L129" s="5"/>
      <c r="M129" s="5"/>
      <c r="N129" s="5"/>
    </row>
    <row r="130" spans="11:14">
      <c r="K130" s="5"/>
      <c r="L130" s="5"/>
      <c r="M130" s="5"/>
      <c r="N130" s="5"/>
    </row>
    <row r="131" spans="11:14">
      <c r="K131" s="5"/>
      <c r="L131" s="5"/>
      <c r="M131" s="5"/>
      <c r="N131" s="5"/>
    </row>
    <row r="132" spans="11:14">
      <c r="K132" s="5"/>
      <c r="L132" s="5"/>
      <c r="M132" s="5"/>
      <c r="N132" s="5"/>
    </row>
    <row r="133" spans="11:14">
      <c r="K133" s="5"/>
      <c r="L133" s="5"/>
      <c r="M133" s="5"/>
      <c r="N133" s="5"/>
    </row>
    <row r="134" spans="11:14">
      <c r="K134" s="5"/>
      <c r="L134" s="5"/>
      <c r="M134" s="5"/>
      <c r="N134" s="5"/>
    </row>
    <row r="135" spans="11:14">
      <c r="K135" s="5"/>
      <c r="L135" s="5"/>
      <c r="M135" s="5"/>
      <c r="N135" s="5"/>
    </row>
    <row r="136" spans="11:14">
      <c r="K136" s="5"/>
      <c r="L136" s="5"/>
      <c r="M136" s="5"/>
      <c r="N136" s="5"/>
    </row>
    <row r="137" spans="11:14">
      <c r="K137" s="5"/>
      <c r="L137" s="5"/>
      <c r="M137" s="5"/>
      <c r="N137" s="5"/>
    </row>
    <row r="138" spans="11:14">
      <c r="K138" s="5"/>
      <c r="L138" s="5"/>
      <c r="M138" s="5"/>
      <c r="N138" s="5"/>
    </row>
    <row r="139" spans="11:14">
      <c r="K139" s="5"/>
      <c r="L139" s="5"/>
      <c r="M139" s="5"/>
      <c r="N139" s="5"/>
    </row>
    <row r="140" spans="11:14">
      <c r="K140" s="5"/>
      <c r="L140" s="5"/>
      <c r="M140" s="5"/>
      <c r="N140" s="5"/>
    </row>
    <row r="141" spans="11:14">
      <c r="K141" s="5"/>
      <c r="L141" s="5"/>
      <c r="M141" s="5"/>
      <c r="N141" s="5"/>
    </row>
    <row r="142" spans="11:14">
      <c r="K142" s="5"/>
      <c r="L142" s="5"/>
      <c r="M142" s="5"/>
      <c r="N142" s="5"/>
    </row>
    <row r="143" spans="11:14">
      <c r="K143" s="5"/>
      <c r="L143" s="5"/>
      <c r="M143" s="5"/>
      <c r="N143" s="5"/>
    </row>
    <row r="144" spans="11:14">
      <c r="K144" s="5"/>
      <c r="L144" s="5"/>
      <c r="M144" s="5"/>
      <c r="N144" s="5"/>
    </row>
    <row r="145" spans="11:14">
      <c r="K145" s="5"/>
      <c r="L145" s="5"/>
      <c r="M145" s="5"/>
      <c r="N145" s="5"/>
    </row>
    <row r="146" spans="11:14">
      <c r="K146" s="5"/>
      <c r="L146" s="5"/>
      <c r="M146" s="5"/>
      <c r="N146" s="5"/>
    </row>
    <row r="147" spans="11:14">
      <c r="K147" s="5"/>
      <c r="L147" s="5"/>
      <c r="M147" s="5"/>
      <c r="N147" s="5"/>
    </row>
    <row r="148" spans="11:14">
      <c r="K148" s="5"/>
      <c r="L148" s="5"/>
      <c r="M148" s="5"/>
      <c r="N148" s="5"/>
    </row>
    <row r="149" spans="11:14">
      <c r="K149" s="5"/>
      <c r="L149" s="5"/>
      <c r="M149" s="5"/>
      <c r="N149" s="5"/>
    </row>
    <row r="150" spans="11:14">
      <c r="K150" s="5"/>
      <c r="L150" s="5"/>
      <c r="M150" s="5"/>
      <c r="N150" s="5"/>
    </row>
    <row r="151" spans="11:14">
      <c r="K151" s="5"/>
      <c r="L151" s="5"/>
      <c r="M151" s="5"/>
      <c r="N151" s="5"/>
    </row>
    <row r="152" spans="11:14">
      <c r="K152" s="5"/>
      <c r="L152" s="5"/>
      <c r="M152" s="5"/>
      <c r="N152" s="5"/>
    </row>
    <row r="153" spans="11:14">
      <c r="K153" s="5"/>
      <c r="L153" s="5"/>
      <c r="M153" s="5"/>
      <c r="N153" s="5"/>
    </row>
    <row r="154" spans="11:14">
      <c r="K154" s="5"/>
      <c r="L154" s="5"/>
      <c r="M154" s="5"/>
      <c r="N154" s="5"/>
    </row>
    <row r="155" spans="11:14">
      <c r="K155" s="5"/>
      <c r="L155" s="5"/>
      <c r="M155" s="5"/>
      <c r="N155" s="5"/>
    </row>
    <row r="156" spans="11:14">
      <c r="K156" s="5"/>
      <c r="L156" s="5"/>
      <c r="M156" s="5"/>
      <c r="N156" s="5"/>
    </row>
    <row r="157" spans="11:14">
      <c r="K157" s="5"/>
      <c r="L157" s="5"/>
      <c r="M157" s="5"/>
      <c r="N157" s="5"/>
    </row>
    <row r="158" spans="11:14">
      <c r="K158" s="5"/>
      <c r="L158" s="5"/>
      <c r="M158" s="5"/>
      <c r="N158" s="5"/>
    </row>
    <row r="159" spans="11:14">
      <c r="K159" s="5"/>
      <c r="L159" s="5"/>
      <c r="M159" s="5"/>
      <c r="N159" s="5"/>
    </row>
    <row r="160" spans="11:14">
      <c r="K160" s="5"/>
      <c r="L160" s="5"/>
      <c r="M160" s="5"/>
      <c r="N160" s="5"/>
    </row>
    <row r="161" spans="11:14">
      <c r="K161" s="5"/>
      <c r="L161" s="5"/>
      <c r="M161" s="5"/>
      <c r="N161" s="5"/>
    </row>
    <row r="162" spans="11:14">
      <c r="K162" s="5"/>
      <c r="L162" s="5"/>
      <c r="M162" s="5"/>
      <c r="N162" s="5"/>
    </row>
    <row r="163" spans="11:14">
      <c r="K163" s="5"/>
      <c r="L163" s="5"/>
      <c r="M163" s="5"/>
      <c r="N163" s="5"/>
    </row>
    <row r="164" spans="11:14">
      <c r="K164" s="5"/>
      <c r="L164" s="5"/>
      <c r="M164" s="5"/>
      <c r="N164" s="5"/>
    </row>
    <row r="165" spans="11:14">
      <c r="K165" s="5"/>
      <c r="L165" s="5"/>
      <c r="M165" s="5"/>
      <c r="N165" s="5"/>
    </row>
    <row r="166" spans="11:14">
      <c r="K166" s="5"/>
      <c r="L166" s="5"/>
      <c r="M166" s="5"/>
      <c r="N166" s="5"/>
    </row>
    <row r="167" spans="11:14">
      <c r="K167" s="5"/>
      <c r="L167" s="5"/>
      <c r="M167" s="5"/>
      <c r="N167" s="5"/>
    </row>
    <row r="168" spans="11:14">
      <c r="K168" s="5"/>
      <c r="L168" s="5"/>
      <c r="M168" s="5"/>
      <c r="N168" s="5"/>
    </row>
    <row r="169" spans="11:14">
      <c r="K169" s="5"/>
      <c r="L169" s="5"/>
      <c r="M169" s="5"/>
      <c r="N169" s="5"/>
    </row>
    <row r="170" spans="11:14">
      <c r="K170" s="5"/>
      <c r="L170" s="5"/>
      <c r="M170" s="5"/>
      <c r="N170" s="5"/>
    </row>
    <row r="171" spans="11:14">
      <c r="K171" s="5"/>
      <c r="L171" s="5"/>
      <c r="M171" s="5"/>
      <c r="N171" s="5"/>
    </row>
    <row r="172" spans="11:14">
      <c r="K172" s="5"/>
      <c r="L172" s="5"/>
      <c r="M172" s="5"/>
      <c r="N172" s="5"/>
    </row>
    <row r="173" spans="11:14">
      <c r="K173" s="5"/>
      <c r="L173" s="5"/>
      <c r="M173" s="5"/>
      <c r="N173" s="5"/>
    </row>
    <row r="174" spans="11:14">
      <c r="K174" s="5"/>
      <c r="L174" s="5"/>
      <c r="M174" s="5"/>
      <c r="N174" s="5"/>
    </row>
    <row r="175" spans="11:14">
      <c r="K175" s="5"/>
      <c r="L175" s="5"/>
      <c r="M175" s="5"/>
      <c r="N175" s="5"/>
    </row>
    <row r="176" spans="11:14">
      <c r="K176" s="5"/>
      <c r="L176" s="5"/>
      <c r="M176" s="5"/>
      <c r="N176" s="5"/>
    </row>
    <row r="177" spans="11:14">
      <c r="K177" s="5"/>
      <c r="L177" s="5"/>
      <c r="M177" s="5"/>
      <c r="N177" s="5"/>
    </row>
    <row r="178" spans="11:14">
      <c r="K178" s="5"/>
      <c r="L178" s="5"/>
      <c r="M178" s="5"/>
      <c r="N178" s="5"/>
    </row>
    <row r="179" spans="11:14">
      <c r="K179" s="5"/>
      <c r="L179" s="5"/>
      <c r="M179" s="5"/>
      <c r="N179" s="5"/>
    </row>
    <row r="180" spans="11:14">
      <c r="K180" s="5"/>
      <c r="L180" s="5"/>
      <c r="M180" s="5"/>
      <c r="N180" s="5"/>
    </row>
    <row r="181" spans="11:14">
      <c r="K181" s="5"/>
      <c r="L181" s="5"/>
      <c r="M181" s="5"/>
      <c r="N181" s="5"/>
    </row>
    <row r="182" spans="11:14">
      <c r="K182" s="5"/>
      <c r="L182" s="5"/>
      <c r="M182" s="5"/>
      <c r="N182" s="5"/>
    </row>
    <row r="183" spans="11:14">
      <c r="K183" s="5"/>
      <c r="L183" s="5"/>
      <c r="M183" s="5"/>
      <c r="N183" s="5"/>
    </row>
    <row r="184" spans="11:14">
      <c r="K184" s="5"/>
      <c r="L184" s="5"/>
      <c r="M184" s="5"/>
      <c r="N184" s="5"/>
    </row>
    <row r="185" spans="11:14">
      <c r="K185" s="5"/>
      <c r="L185" s="5"/>
      <c r="M185" s="5"/>
      <c r="N185" s="5"/>
    </row>
    <row r="186" spans="11:14">
      <c r="K186" s="5"/>
      <c r="L186" s="5"/>
      <c r="M186" s="5"/>
      <c r="N186" s="5"/>
    </row>
    <row r="187" spans="11:14">
      <c r="K187" s="5"/>
      <c r="L187" s="5"/>
      <c r="M187" s="5"/>
      <c r="N187" s="5"/>
    </row>
    <row r="188" spans="11:14">
      <c r="K188" s="5"/>
      <c r="L188" s="5"/>
      <c r="M188" s="5"/>
      <c r="N188" s="5"/>
    </row>
    <row r="189" spans="11:14">
      <c r="K189" s="5"/>
      <c r="L189" s="5"/>
      <c r="M189" s="5"/>
      <c r="N189" s="5"/>
    </row>
    <row r="190" spans="11:14">
      <c r="K190" s="5"/>
      <c r="L190" s="5"/>
      <c r="M190" s="5"/>
      <c r="N190" s="5"/>
    </row>
    <row r="191" spans="11:14">
      <c r="K191" s="5"/>
      <c r="L191" s="5"/>
      <c r="M191" s="5"/>
      <c r="N191" s="5"/>
    </row>
    <row r="192" spans="11:14">
      <c r="K192" s="5"/>
      <c r="L192" s="5"/>
      <c r="M192" s="5"/>
      <c r="N192" s="5"/>
    </row>
    <row r="193" spans="11:14">
      <c r="K193" s="5"/>
      <c r="L193" s="5"/>
      <c r="M193" s="5"/>
      <c r="N193" s="5"/>
    </row>
    <row r="194" spans="11:14">
      <c r="K194" s="5"/>
      <c r="L194" s="5"/>
      <c r="M194" s="5"/>
      <c r="N194" s="5"/>
    </row>
    <row r="195" spans="11:14">
      <c r="K195" s="5"/>
      <c r="L195" s="5"/>
      <c r="M195" s="5"/>
      <c r="N195" s="5"/>
    </row>
    <row r="196" spans="11:14">
      <c r="K196" s="5"/>
      <c r="L196" s="5"/>
      <c r="M196" s="5"/>
      <c r="N196" s="5"/>
    </row>
    <row r="197" spans="11:14">
      <c r="K197" s="5"/>
      <c r="L197" s="5"/>
      <c r="M197" s="5"/>
      <c r="N197" s="5"/>
    </row>
    <row r="198" spans="11:14">
      <c r="K198" s="5"/>
      <c r="L198" s="5"/>
      <c r="M198" s="5"/>
      <c r="N198" s="5"/>
    </row>
    <row r="199" spans="11:14">
      <c r="K199" s="5"/>
      <c r="L199" s="5"/>
      <c r="M199" s="5"/>
      <c r="N199" s="5"/>
    </row>
    <row r="200" spans="11:14">
      <c r="K200" s="5"/>
      <c r="L200" s="5"/>
      <c r="M200" s="5"/>
      <c r="N200" s="5"/>
    </row>
    <row r="201" spans="11:14">
      <c r="K201" s="5"/>
      <c r="L201" s="5"/>
      <c r="M201" s="5"/>
      <c r="N201" s="5"/>
    </row>
    <row r="202" spans="11:14">
      <c r="K202" s="5"/>
      <c r="L202" s="5"/>
      <c r="M202" s="5"/>
      <c r="N202" s="5"/>
    </row>
    <row r="203" spans="11:14">
      <c r="K203" s="5"/>
      <c r="L203" s="5"/>
      <c r="M203" s="5"/>
      <c r="N203" s="5"/>
    </row>
    <row r="204" spans="11:14">
      <c r="K204" s="5"/>
      <c r="L204" s="5"/>
      <c r="M204" s="5"/>
      <c r="N204" s="5"/>
    </row>
    <row r="205" spans="11:14">
      <c r="K205" s="5"/>
      <c r="L205" s="5"/>
      <c r="M205" s="5"/>
      <c r="N205" s="5"/>
    </row>
    <row r="206" spans="11:14">
      <c r="K206" s="5"/>
      <c r="L206" s="5"/>
      <c r="M206" s="5"/>
      <c r="N206" s="5"/>
    </row>
    <row r="207" spans="11:14">
      <c r="K207" s="5"/>
      <c r="L207" s="5"/>
      <c r="M207" s="5"/>
      <c r="N207" s="5"/>
    </row>
    <row r="208" spans="11:14">
      <c r="K208" s="5"/>
      <c r="L208" s="5"/>
      <c r="M208" s="5"/>
      <c r="N208" s="5"/>
    </row>
    <row r="209" spans="11:14">
      <c r="K209" s="5"/>
      <c r="L209" s="5"/>
      <c r="M209" s="5"/>
      <c r="N209" s="5"/>
    </row>
    <row r="210" spans="11:14">
      <c r="K210" s="5"/>
      <c r="L210" s="5"/>
      <c r="M210" s="5"/>
      <c r="N210" s="5"/>
    </row>
    <row r="211" spans="11:14">
      <c r="K211" s="5"/>
      <c r="L211" s="5"/>
      <c r="M211" s="5"/>
      <c r="N211" s="5"/>
    </row>
    <row r="212" spans="11:14">
      <c r="K212" s="5"/>
      <c r="L212" s="5"/>
      <c r="M212" s="5"/>
      <c r="N212" s="5"/>
    </row>
    <row r="213" spans="11:14">
      <c r="K213" s="5"/>
      <c r="L213" s="5"/>
      <c r="M213" s="5"/>
      <c r="N213" s="5"/>
    </row>
    <row r="214" spans="11:14">
      <c r="K214" s="5"/>
      <c r="L214" s="5"/>
      <c r="M214" s="5"/>
      <c r="N214" s="5"/>
    </row>
    <row r="215" spans="11:14">
      <c r="K215" s="5"/>
      <c r="L215" s="5"/>
      <c r="M215" s="5"/>
      <c r="N215" s="5"/>
    </row>
    <row r="216" spans="11:14">
      <c r="K216" s="5"/>
      <c r="L216" s="5"/>
      <c r="M216" s="5"/>
      <c r="N216" s="5"/>
    </row>
    <row r="217" spans="11:14">
      <c r="K217" s="5"/>
      <c r="L217" s="5"/>
      <c r="M217" s="5"/>
      <c r="N217" s="5"/>
    </row>
    <row r="218" spans="11:14">
      <c r="K218" s="5"/>
      <c r="L218" s="5"/>
      <c r="M218" s="5"/>
      <c r="N218" s="5"/>
    </row>
    <row r="219" spans="11:14">
      <c r="K219" s="5"/>
      <c r="L219" s="5"/>
      <c r="M219" s="5"/>
      <c r="N219" s="5"/>
    </row>
    <row r="220" spans="11:14">
      <c r="K220" s="5"/>
      <c r="L220" s="5"/>
      <c r="M220" s="5"/>
      <c r="N220" s="5"/>
    </row>
    <row r="221" spans="11:14">
      <c r="K221" s="5"/>
      <c r="L221" s="5"/>
      <c r="M221" s="5"/>
      <c r="N221" s="5"/>
    </row>
    <row r="222" spans="11:14">
      <c r="K222" s="5"/>
      <c r="L222" s="5"/>
      <c r="M222" s="5"/>
      <c r="N222" s="5"/>
    </row>
    <row r="223" spans="11:14">
      <c r="K223" s="5"/>
      <c r="L223" s="5"/>
      <c r="M223" s="5"/>
      <c r="N223" s="5"/>
    </row>
    <row r="224" spans="11:14">
      <c r="K224" s="5"/>
      <c r="L224" s="5"/>
      <c r="M224" s="5"/>
      <c r="N224" s="5"/>
    </row>
    <row r="225" spans="11:14">
      <c r="K225" s="5"/>
      <c r="L225" s="5"/>
      <c r="M225" s="5"/>
      <c r="N225" s="5"/>
    </row>
    <row r="226" spans="11:14">
      <c r="K226" s="5"/>
      <c r="L226" s="5"/>
      <c r="M226" s="5"/>
      <c r="N226" s="5"/>
    </row>
    <row r="227" spans="11:14">
      <c r="K227" s="5"/>
      <c r="L227" s="5"/>
      <c r="M227" s="5"/>
      <c r="N227" s="5"/>
    </row>
  </sheetData>
  <phoneticPr fontId="14" type="noConversion"/>
  <conditionalFormatting sqref="I5:I7">
    <cfRule type="cellIs" dxfId="619" priority="62" operator="equal">
      <formula>"-"</formula>
    </cfRule>
  </conditionalFormatting>
  <conditionalFormatting sqref="I5:I7">
    <cfRule type="cellIs" dxfId="618" priority="61" operator="equal">
      <formula>"-"</formula>
    </cfRule>
  </conditionalFormatting>
  <conditionalFormatting sqref="H5:H7">
    <cfRule type="cellIs" dxfId="617" priority="59" stopIfTrue="1" operator="equal">
      <formula>"-"</formula>
    </cfRule>
    <cfRule type="containsText" dxfId="616" priority="60" stopIfTrue="1" operator="containsText" text="leer">
      <formula>NOT(ISERROR(SEARCH("leer",H5)))</formula>
    </cfRule>
  </conditionalFormatting>
  <conditionalFormatting sqref="H5:H7">
    <cfRule type="cellIs" dxfId="615" priority="57" stopIfTrue="1" operator="equal">
      <formula>"-"</formula>
    </cfRule>
    <cfRule type="containsText" dxfId="614" priority="58" stopIfTrue="1" operator="containsText" text="leer">
      <formula>NOT(ISERROR(SEARCH("leer",H5)))</formula>
    </cfRule>
  </conditionalFormatting>
  <conditionalFormatting sqref="G5:G7">
    <cfRule type="cellIs" dxfId="613" priority="55" stopIfTrue="1" operator="equal">
      <formula>"-"</formula>
    </cfRule>
    <cfRule type="containsText" dxfId="612" priority="56" stopIfTrue="1" operator="containsText" text="leer">
      <formula>NOT(ISERROR(SEARCH("leer",G5)))</formula>
    </cfRule>
  </conditionalFormatting>
  <conditionalFormatting sqref="G5:G7">
    <cfRule type="cellIs" dxfId="611" priority="53" stopIfTrue="1" operator="equal">
      <formula>"-"</formula>
    </cfRule>
    <cfRule type="containsText" dxfId="610" priority="54" stopIfTrue="1" operator="containsText" text="leer">
      <formula>NOT(ISERROR(SEARCH("leer",G5)))</formula>
    </cfRule>
  </conditionalFormatting>
  <conditionalFormatting sqref="G5:G7">
    <cfRule type="cellIs" dxfId="609" priority="51" stopIfTrue="1" operator="equal">
      <formula>"-"</formula>
    </cfRule>
    <cfRule type="containsText" dxfId="608" priority="52" stopIfTrue="1" operator="containsText" text="leer">
      <formula>NOT(ISERROR(SEARCH("leer",G5)))</formula>
    </cfRule>
  </conditionalFormatting>
  <conditionalFormatting sqref="G5:G7">
    <cfRule type="cellIs" dxfId="607" priority="49" stopIfTrue="1" operator="equal">
      <formula>"-"</formula>
    </cfRule>
    <cfRule type="containsText" dxfId="606" priority="50" stopIfTrue="1" operator="containsText" text="leer">
      <formula>NOT(ISERROR(SEARCH("leer",G5)))</formula>
    </cfRule>
  </conditionalFormatting>
  <conditionalFormatting sqref="G5:G7">
    <cfRule type="cellIs" dxfId="605" priority="47" stopIfTrue="1" operator="equal">
      <formula>"-"</formula>
    </cfRule>
    <cfRule type="containsText" dxfId="604" priority="48" stopIfTrue="1" operator="containsText" text="leer">
      <formula>NOT(ISERROR(SEARCH("leer",G5)))</formula>
    </cfRule>
  </conditionalFormatting>
  <conditionalFormatting sqref="G5:G7">
    <cfRule type="cellIs" dxfId="603" priority="45" stopIfTrue="1" operator="equal">
      <formula>"-"</formula>
    </cfRule>
    <cfRule type="containsText" dxfId="602" priority="46" stopIfTrue="1" operator="containsText" text="leer">
      <formula>NOT(ISERROR(SEARCH("leer",G5)))</formula>
    </cfRule>
  </conditionalFormatting>
  <conditionalFormatting sqref="G5:G7">
    <cfRule type="cellIs" dxfId="601" priority="43" stopIfTrue="1" operator="equal">
      <formula>"-"</formula>
    </cfRule>
    <cfRule type="containsText" dxfId="600" priority="44" stopIfTrue="1" operator="containsText" text="leer">
      <formula>NOT(ISERROR(SEARCH("leer",G5)))</formula>
    </cfRule>
  </conditionalFormatting>
  <conditionalFormatting sqref="G5:G7">
    <cfRule type="cellIs" dxfId="599" priority="41" stopIfTrue="1" operator="equal">
      <formula>"-"</formula>
    </cfRule>
    <cfRule type="containsText" dxfId="598" priority="42" stopIfTrue="1" operator="containsText" text="leer">
      <formula>NOT(ISERROR(SEARCH("leer",G5)))</formula>
    </cfRule>
  </conditionalFormatting>
  <conditionalFormatting sqref="G5:G7">
    <cfRule type="cellIs" dxfId="597" priority="39" stopIfTrue="1" operator="equal">
      <formula>"-"</formula>
    </cfRule>
    <cfRule type="containsText" dxfId="596" priority="40" stopIfTrue="1" operator="containsText" text="leer">
      <formula>NOT(ISERROR(SEARCH("leer",G5)))</formula>
    </cfRule>
  </conditionalFormatting>
  <conditionalFormatting sqref="G5:G7">
    <cfRule type="cellIs" dxfId="595" priority="37" stopIfTrue="1" operator="equal">
      <formula>"-"</formula>
    </cfRule>
    <cfRule type="containsText" dxfId="594" priority="38" stopIfTrue="1" operator="containsText" text="leer">
      <formula>NOT(ISERROR(SEARCH("leer",G5)))</formula>
    </cfRule>
  </conditionalFormatting>
  <conditionalFormatting sqref="G5:G7">
    <cfRule type="cellIs" dxfId="593" priority="35" stopIfTrue="1" operator="equal">
      <formula>"-"</formula>
    </cfRule>
    <cfRule type="containsText" dxfId="592" priority="36" stopIfTrue="1" operator="containsText" text="leer">
      <formula>NOT(ISERROR(SEARCH("leer",G5)))</formula>
    </cfRule>
  </conditionalFormatting>
  <conditionalFormatting sqref="G5:G7">
    <cfRule type="cellIs" dxfId="591" priority="33" stopIfTrue="1" operator="equal">
      <formula>"-"</formula>
    </cfRule>
    <cfRule type="containsText" dxfId="590" priority="34" stopIfTrue="1" operator="containsText" text="leer">
      <formula>NOT(ISERROR(SEARCH("leer",G5)))</formula>
    </cfRule>
  </conditionalFormatting>
  <conditionalFormatting sqref="G5:G7">
    <cfRule type="cellIs" dxfId="589" priority="31" stopIfTrue="1" operator="equal">
      <formula>"-"</formula>
    </cfRule>
    <cfRule type="containsText" dxfId="588" priority="32" stopIfTrue="1" operator="containsText" text="leer">
      <formula>NOT(ISERROR(SEARCH("leer",G5)))</formula>
    </cfRule>
  </conditionalFormatting>
  <conditionalFormatting sqref="G5:G7">
    <cfRule type="cellIs" dxfId="587" priority="29" stopIfTrue="1" operator="equal">
      <formula>"-"</formula>
    </cfRule>
    <cfRule type="containsText" dxfId="586" priority="30" stopIfTrue="1" operator="containsText" text="leer">
      <formula>NOT(ISERROR(SEARCH("leer",G5)))</formula>
    </cfRule>
  </conditionalFormatting>
  <conditionalFormatting sqref="G5:G7">
    <cfRule type="cellIs" dxfId="585" priority="27" stopIfTrue="1" operator="equal">
      <formula>"-"</formula>
    </cfRule>
    <cfRule type="containsText" dxfId="584" priority="28" stopIfTrue="1" operator="containsText" text="leer">
      <formula>NOT(ISERROR(SEARCH("leer",G5)))</formula>
    </cfRule>
  </conditionalFormatting>
  <conditionalFormatting sqref="G5:G7">
    <cfRule type="cellIs" dxfId="583" priority="25" stopIfTrue="1" operator="equal">
      <formula>"-"</formula>
    </cfRule>
    <cfRule type="containsText" dxfId="582" priority="26" stopIfTrue="1" operator="containsText" text="leer">
      <formula>NOT(ISERROR(SEARCH("leer",G5)))</formula>
    </cfRule>
  </conditionalFormatting>
  <conditionalFormatting sqref="G5:G7">
    <cfRule type="cellIs" dxfId="581" priority="23" stopIfTrue="1" operator="equal">
      <formula>"-"</formula>
    </cfRule>
    <cfRule type="containsText" dxfId="580" priority="24" stopIfTrue="1" operator="containsText" text="leer">
      <formula>NOT(ISERROR(SEARCH("leer",G5)))</formula>
    </cfRule>
  </conditionalFormatting>
  <conditionalFormatting sqref="G5:G7">
    <cfRule type="cellIs" dxfId="579" priority="21" stopIfTrue="1" operator="equal">
      <formula>"-"</formula>
    </cfRule>
    <cfRule type="containsText" dxfId="578" priority="22" stopIfTrue="1" operator="containsText" text="leer">
      <formula>NOT(ISERROR(SEARCH("leer",G5)))</formula>
    </cfRule>
  </conditionalFormatting>
  <conditionalFormatting sqref="G5:G7">
    <cfRule type="cellIs" dxfId="577" priority="19" stopIfTrue="1" operator="equal">
      <formula>"-"</formula>
    </cfRule>
    <cfRule type="containsText" dxfId="576" priority="20" stopIfTrue="1" operator="containsText" text="leer">
      <formula>NOT(ISERROR(SEARCH("leer",G5)))</formula>
    </cfRule>
  </conditionalFormatting>
  <conditionalFormatting sqref="G5:G7">
    <cfRule type="cellIs" dxfId="575" priority="17" stopIfTrue="1" operator="equal">
      <formula>"-"</formula>
    </cfRule>
    <cfRule type="containsText" dxfId="574" priority="18" stopIfTrue="1" operator="containsText" text="leer">
      <formula>NOT(ISERROR(SEARCH("leer",G5)))</formula>
    </cfRule>
  </conditionalFormatting>
  <conditionalFormatting sqref="G5:G7">
    <cfRule type="cellIs" dxfId="573" priority="15" stopIfTrue="1" operator="equal">
      <formula>"-"</formula>
    </cfRule>
    <cfRule type="containsText" dxfId="572" priority="16" stopIfTrue="1" operator="containsText" text="leer">
      <formula>NOT(ISERROR(SEARCH("leer",G5)))</formula>
    </cfRule>
  </conditionalFormatting>
  <conditionalFormatting sqref="G5:G7">
    <cfRule type="cellIs" dxfId="571" priority="13" stopIfTrue="1" operator="equal">
      <formula>"-"</formula>
    </cfRule>
    <cfRule type="containsText" dxfId="570" priority="14" stopIfTrue="1" operator="containsText" text="leer">
      <formula>NOT(ISERROR(SEARCH("leer",G5)))</formula>
    </cfRule>
  </conditionalFormatting>
  <conditionalFormatting sqref="F5:F7">
    <cfRule type="cellIs" dxfId="569" priority="11" stopIfTrue="1" operator="equal">
      <formula>"-"</formula>
    </cfRule>
    <cfRule type="containsText" dxfId="568" priority="12" stopIfTrue="1" operator="containsText" text="leer">
      <formula>NOT(ISERROR(SEARCH("leer",F5)))</formula>
    </cfRule>
  </conditionalFormatting>
  <conditionalFormatting sqref="F5:F7">
    <cfRule type="cellIs" dxfId="567" priority="10" stopIfTrue="1" operator="equal">
      <formula>"-"</formula>
    </cfRule>
  </conditionalFormatting>
  <conditionalFormatting sqref="F5:F7">
    <cfRule type="cellIs" dxfId="566" priority="8" stopIfTrue="1" operator="equal">
      <formula>"-"</formula>
    </cfRule>
    <cfRule type="containsText" dxfId="565" priority="9" stopIfTrue="1" operator="containsText" text="leer">
      <formula>NOT(ISERROR(SEARCH("leer",F5)))</formula>
    </cfRule>
  </conditionalFormatting>
  <conditionalFormatting sqref="F5:F7">
    <cfRule type="cellIs" dxfId="564" priority="7" stopIfTrue="1" operator="equal">
      <formula>"-"</formula>
    </cfRule>
  </conditionalFormatting>
  <conditionalFormatting sqref="F5:F7">
    <cfRule type="cellIs" dxfId="563" priority="5" stopIfTrue="1" operator="equal">
      <formula>"-"</formula>
    </cfRule>
    <cfRule type="containsText" dxfId="562" priority="6" stopIfTrue="1" operator="containsText" text="leer">
      <formula>NOT(ISERROR(SEARCH("leer",F5)))</formula>
    </cfRule>
  </conditionalFormatting>
  <conditionalFormatting sqref="F5:F7">
    <cfRule type="cellIs" dxfId="561" priority="4" stopIfTrue="1" operator="equal">
      <formula>"-"</formula>
    </cfRule>
  </conditionalFormatting>
  <conditionalFormatting sqref="F5:F7">
    <cfRule type="cellIs" dxfId="560" priority="2" stopIfTrue="1" operator="equal">
      <formula>"-"</formula>
    </cfRule>
    <cfRule type="containsText" dxfId="559" priority="3" stopIfTrue="1" operator="containsText" text="leer">
      <formula>NOT(ISERROR(SEARCH("leer",F5)))</formula>
    </cfRule>
  </conditionalFormatting>
  <conditionalFormatting sqref="F5:F7">
    <cfRule type="cellIs" dxfId="558" priority="1" stopIfTrue="1" operator="equal">
      <formula>"-"</formula>
    </cfRule>
  </conditionalFormatting>
  <hyperlinks>
    <hyperlink ref="A1" location="'Indice'!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157"/>
  <sheetViews>
    <sheetView showRuler="0" zoomScaleNormal="100" workbookViewId="0">
      <selection activeCell="E5" sqref="E5"/>
    </sheetView>
  </sheetViews>
  <sheetFormatPr baseColWidth="10" defaultColWidth="11.42578125" defaultRowHeight="12.75"/>
  <cols>
    <col min="1" max="1" width="17.28515625" customWidth="1"/>
    <col min="2" max="2" width="54.42578125" customWidth="1"/>
    <col min="4" max="5" width="11.140625" style="8" customWidth="1"/>
    <col min="6" max="6" width="14.7109375" style="8" bestFit="1" customWidth="1"/>
    <col min="7" max="7" width="11.140625" style="8" customWidth="1"/>
    <col min="8" max="8" width="14.7109375" style="8" customWidth="1"/>
    <col min="9" max="9" width="11.140625" style="8" customWidth="1"/>
    <col min="10" max="10" width="14.7109375" style="8" bestFit="1" customWidth="1"/>
    <col min="11" max="11" width="11.85546875" customWidth="1"/>
    <col min="12" max="12" width="15" customWidth="1"/>
  </cols>
  <sheetData>
    <row r="1" spans="1:14">
      <c r="A1" s="98" t="s">
        <v>2278</v>
      </c>
      <c r="D1" s="5"/>
      <c r="E1" s="5"/>
      <c r="F1" s="5"/>
      <c r="G1" s="5"/>
      <c r="H1" s="5"/>
      <c r="I1" s="5"/>
      <c r="J1" s="5"/>
    </row>
    <row r="2" spans="1:14">
      <c r="A2" s="99"/>
      <c r="C2" s="76"/>
      <c r="D2" s="5"/>
      <c r="E2" s="5"/>
      <c r="F2" s="5"/>
      <c r="G2" s="5"/>
      <c r="H2" s="5"/>
      <c r="I2" s="5"/>
      <c r="J2" s="5"/>
    </row>
    <row r="3" spans="1:14">
      <c r="A3" s="151" t="s">
        <v>2279</v>
      </c>
      <c r="B3" s="2"/>
      <c r="C3" s="172" t="s">
        <v>2280</v>
      </c>
      <c r="D3" s="5" t="s">
        <v>2281</v>
      </c>
      <c r="E3" s="344" t="s">
        <v>2282</v>
      </c>
      <c r="F3" s="344"/>
      <c r="G3" s="344" t="s">
        <v>2283</v>
      </c>
      <c r="H3" s="344"/>
      <c r="I3" s="344" t="s">
        <v>2284</v>
      </c>
      <c r="J3" s="344"/>
      <c r="K3" s="344" t="s">
        <v>2285</v>
      </c>
      <c r="L3" s="344"/>
    </row>
    <row r="4" spans="1:14">
      <c r="A4" s="56"/>
      <c r="C4" s="3"/>
      <c r="E4" s="260" t="s">
        <v>2286</v>
      </c>
      <c r="F4" s="260" t="s">
        <v>2287</v>
      </c>
      <c r="G4" s="260" t="s">
        <v>2288</v>
      </c>
      <c r="H4" s="260" t="s">
        <v>2289</v>
      </c>
      <c r="I4" s="260" t="s">
        <v>2290</v>
      </c>
      <c r="J4" s="260" t="s">
        <v>2291</v>
      </c>
      <c r="K4" s="260" t="s">
        <v>2292</v>
      </c>
      <c r="L4" s="260" t="s">
        <v>2293</v>
      </c>
    </row>
    <row r="5" spans="1:14">
      <c r="A5" s="148" t="s">
        <v>2294</v>
      </c>
      <c r="B5" t="s">
        <v>2295</v>
      </c>
      <c r="C5">
        <v>2</v>
      </c>
      <c r="D5" s="8" t="s">
        <v>2296</v>
      </c>
      <c r="I5" s="231">
        <v>2278</v>
      </c>
      <c r="J5" s="231">
        <v>427</v>
      </c>
      <c r="K5" s="178">
        <v>2313</v>
      </c>
      <c r="L5" s="178">
        <v>358</v>
      </c>
      <c r="M5" s="5"/>
    </row>
    <row r="6" spans="1:14">
      <c r="A6" s="150" t="s">
        <v>2297</v>
      </c>
      <c r="B6" t="s">
        <v>2298</v>
      </c>
      <c r="C6">
        <v>2</v>
      </c>
      <c r="D6" s="8" t="s">
        <v>2299</v>
      </c>
      <c r="I6" s="220" t="s">
        <v>2300</v>
      </c>
      <c r="J6" s="220" t="s">
        <v>2301</v>
      </c>
      <c r="K6" s="178" t="s">
        <v>2302</v>
      </c>
      <c r="L6" s="178" t="s">
        <v>2303</v>
      </c>
      <c r="M6" s="5"/>
    </row>
    <row r="7" spans="1:14">
      <c r="A7" s="150" t="s">
        <v>2304</v>
      </c>
      <c r="B7" t="s">
        <v>2305</v>
      </c>
      <c r="C7">
        <v>2</v>
      </c>
      <c r="D7" s="8" t="s">
        <v>2306</v>
      </c>
      <c r="I7" s="231">
        <v>1880</v>
      </c>
      <c r="J7" s="231">
        <v>1258</v>
      </c>
      <c r="K7" s="178">
        <v>1850</v>
      </c>
      <c r="L7" s="178">
        <v>1117</v>
      </c>
      <c r="N7" s="149"/>
    </row>
    <row r="8" spans="1:14">
      <c r="A8" s="150" t="s">
        <v>2307</v>
      </c>
      <c r="B8" t="s">
        <v>2308</v>
      </c>
      <c r="C8">
        <v>2</v>
      </c>
      <c r="D8" s="8" t="s">
        <v>2309</v>
      </c>
      <c r="I8" s="231">
        <v>2600</v>
      </c>
      <c r="J8" s="231">
        <v>2600</v>
      </c>
      <c r="K8" s="178">
        <v>2196</v>
      </c>
      <c r="L8" s="178" t="s">
        <v>2310</v>
      </c>
      <c r="N8" s="149"/>
    </row>
    <row r="9" spans="1:14">
      <c r="A9" s="230" t="s">
        <v>2311</v>
      </c>
      <c r="B9" t="s">
        <v>2312</v>
      </c>
      <c r="C9">
        <v>2</v>
      </c>
      <c r="D9" s="8" t="s">
        <v>2313</v>
      </c>
      <c r="I9" s="231">
        <v>11818</v>
      </c>
      <c r="J9" s="231">
        <v>11445</v>
      </c>
      <c r="K9" s="178">
        <v>11820</v>
      </c>
      <c r="L9" s="178">
        <v>11465</v>
      </c>
      <c r="N9" s="149"/>
    </row>
    <row r="10" spans="1:14">
      <c r="A10" s="150" t="s">
        <v>2314</v>
      </c>
      <c r="B10" t="s">
        <v>2315</v>
      </c>
      <c r="C10">
        <v>2</v>
      </c>
      <c r="D10" s="8" t="s">
        <v>2316</v>
      </c>
      <c r="I10" s="231">
        <v>17054</v>
      </c>
      <c r="J10" s="231">
        <v>7069</v>
      </c>
      <c r="K10" s="178">
        <v>17079</v>
      </c>
      <c r="L10" s="178">
        <v>6866</v>
      </c>
      <c r="N10" s="149"/>
    </row>
    <row r="11" spans="1:14">
      <c r="A11" s="230" t="s">
        <v>2317</v>
      </c>
      <c r="B11" t="s">
        <v>2318</v>
      </c>
      <c r="C11">
        <v>2</v>
      </c>
      <c r="D11" s="8" t="s">
        <v>2319</v>
      </c>
      <c r="I11" s="231">
        <v>1156</v>
      </c>
      <c r="J11" s="231">
        <v>1099</v>
      </c>
      <c r="K11" s="178">
        <v>1164</v>
      </c>
      <c r="L11" s="178">
        <v>1107</v>
      </c>
      <c r="N11" s="149"/>
    </row>
    <row r="12" spans="1:14">
      <c r="A12" s="150" t="s">
        <v>2320</v>
      </c>
      <c r="B12" t="s">
        <v>2321</v>
      </c>
      <c r="C12">
        <v>2</v>
      </c>
      <c r="D12" s="8" t="s">
        <v>2322</v>
      </c>
      <c r="I12" s="231">
        <v>13923</v>
      </c>
      <c r="J12" s="231">
        <v>7</v>
      </c>
      <c r="K12" s="178">
        <v>13978</v>
      </c>
      <c r="L12" s="178">
        <v>0</v>
      </c>
      <c r="N12" s="149"/>
    </row>
    <row r="13" spans="1:14">
      <c r="A13" s="150" t="s">
        <v>2323</v>
      </c>
      <c r="B13" t="s">
        <v>2324</v>
      </c>
      <c r="C13">
        <v>2</v>
      </c>
      <c r="D13" s="8" t="s">
        <v>2325</v>
      </c>
      <c r="I13" s="231">
        <v>13000</v>
      </c>
      <c r="J13" s="231">
        <v>13000</v>
      </c>
      <c r="K13" s="178">
        <v>14050</v>
      </c>
      <c r="L13" s="178">
        <v>13750</v>
      </c>
      <c r="N13" s="149"/>
    </row>
    <row r="14" spans="1:14">
      <c r="A14" s="150" t="s">
        <v>2326</v>
      </c>
      <c r="B14" t="s">
        <v>2327</v>
      </c>
      <c r="C14">
        <v>2</v>
      </c>
      <c r="D14" s="8" t="s">
        <v>2328</v>
      </c>
      <c r="I14" s="231">
        <v>795</v>
      </c>
      <c r="J14" s="231">
        <v>700</v>
      </c>
      <c r="K14" s="178">
        <v>816</v>
      </c>
      <c r="L14" s="178">
        <v>718</v>
      </c>
    </row>
    <row r="15" spans="1:14">
      <c r="A15" s="56"/>
    </row>
    <row r="16" spans="1:14">
      <c r="A16" s="304"/>
    </row>
    <row r="17" spans="1:12" ht="25.5">
      <c r="A17" s="148" t="s">
        <v>2329</v>
      </c>
      <c r="B17" s="56" t="s">
        <v>2330</v>
      </c>
      <c r="C17">
        <v>2</v>
      </c>
      <c r="D17" s="8" t="s">
        <v>2331</v>
      </c>
      <c r="J17" s="202">
        <v>2.64</v>
      </c>
      <c r="L17" s="106">
        <v>2.62</v>
      </c>
    </row>
    <row r="18" spans="1:12" ht="25.5">
      <c r="A18" s="150" t="s">
        <v>2332</v>
      </c>
      <c r="B18" s="56" t="s">
        <v>2333</v>
      </c>
      <c r="C18">
        <v>2</v>
      </c>
      <c r="D18" s="8" t="s">
        <v>2334</v>
      </c>
      <c r="J18" s="71" t="s">
        <v>2335</v>
      </c>
      <c r="L18" s="106" t="s">
        <v>2336</v>
      </c>
    </row>
    <row r="19" spans="1:12" ht="25.5">
      <c r="A19" s="150" t="s">
        <v>2337</v>
      </c>
      <c r="B19" s="56" t="s">
        <v>2338</v>
      </c>
      <c r="C19">
        <v>2</v>
      </c>
      <c r="D19" s="8" t="s">
        <v>2339</v>
      </c>
      <c r="J19" s="202">
        <v>4.1399999999999997</v>
      </c>
      <c r="L19" s="106">
        <v>4.17</v>
      </c>
    </row>
    <row r="20" spans="1:12" ht="25.5">
      <c r="A20" s="150" t="s">
        <v>2340</v>
      </c>
      <c r="B20" s="56" t="s">
        <v>2341</v>
      </c>
      <c r="C20">
        <v>2</v>
      </c>
      <c r="D20" s="8" t="s">
        <v>2342</v>
      </c>
      <c r="J20" s="202">
        <v>2.48</v>
      </c>
      <c r="L20" s="106">
        <v>2.7</v>
      </c>
    </row>
    <row r="21" spans="1:12" ht="25.5">
      <c r="A21" s="230" t="s">
        <v>2343</v>
      </c>
      <c r="B21" s="56" t="s">
        <v>2344</v>
      </c>
      <c r="C21">
        <v>2</v>
      </c>
      <c r="D21" s="8" t="s">
        <v>2345</v>
      </c>
      <c r="J21" s="202">
        <v>2.81</v>
      </c>
      <c r="L21" s="106">
        <v>2.81</v>
      </c>
    </row>
    <row r="22" spans="1:12" ht="25.5">
      <c r="A22" s="150" t="s">
        <v>2346</v>
      </c>
      <c r="B22" s="56" t="s">
        <v>2347</v>
      </c>
      <c r="C22">
        <v>2</v>
      </c>
      <c r="D22" s="8" t="s">
        <v>2348</v>
      </c>
      <c r="J22" s="202">
        <v>3.53</v>
      </c>
      <c r="L22" s="106">
        <v>3.52</v>
      </c>
    </row>
    <row r="23" spans="1:12" ht="25.5">
      <c r="A23" s="230" t="s">
        <v>2349</v>
      </c>
      <c r="B23" s="56" t="s">
        <v>2350</v>
      </c>
      <c r="C23">
        <v>2</v>
      </c>
      <c r="D23" s="8" t="s">
        <v>2351</v>
      </c>
      <c r="J23" s="202">
        <v>4.83</v>
      </c>
      <c r="L23" s="106">
        <v>4.82</v>
      </c>
    </row>
    <row r="24" spans="1:12" ht="25.5">
      <c r="A24" s="150" t="s">
        <v>2352</v>
      </c>
      <c r="B24" s="56" t="s">
        <v>2353</v>
      </c>
      <c r="C24">
        <v>2</v>
      </c>
      <c r="D24" s="8" t="s">
        <v>2354</v>
      </c>
      <c r="J24" s="202">
        <v>2.88</v>
      </c>
      <c r="L24" s="106">
        <v>2.88</v>
      </c>
    </row>
    <row r="25" spans="1:12" ht="25.5">
      <c r="A25" s="150" t="s">
        <v>2355</v>
      </c>
      <c r="B25" s="56" t="s">
        <v>2356</v>
      </c>
      <c r="C25">
        <v>2</v>
      </c>
      <c r="D25" s="8" t="s">
        <v>2357</v>
      </c>
      <c r="J25" s="202">
        <v>3.25</v>
      </c>
      <c r="L25" s="106">
        <v>3.13</v>
      </c>
    </row>
    <row r="26" spans="1:12" ht="25.5">
      <c r="A26" s="150" t="s">
        <v>2358</v>
      </c>
      <c r="B26" s="56" t="s">
        <v>2359</v>
      </c>
      <c r="C26">
        <v>2</v>
      </c>
      <c r="D26" s="8" t="s">
        <v>2360</v>
      </c>
      <c r="J26" s="202">
        <v>4.5599999999999996</v>
      </c>
      <c r="L26" s="106">
        <v>4.51</v>
      </c>
    </row>
    <row r="27" spans="1:12">
      <c r="A27" s="56"/>
    </row>
    <row r="28" spans="1:12">
      <c r="A28" s="343" t="s">
        <v>2361</v>
      </c>
      <c r="B28" s="342"/>
      <c r="C28" s="342"/>
      <c r="D28" s="342"/>
      <c r="E28" s="342"/>
      <c r="F28" s="342"/>
      <c r="G28" s="342"/>
      <c r="H28" s="342"/>
      <c r="I28" s="342"/>
      <c r="J28" s="342"/>
      <c r="K28" s="342"/>
      <c r="L28" s="342"/>
    </row>
    <row r="29" spans="1:12" ht="27" customHeight="1">
      <c r="A29" s="340" t="s">
        <v>2362</v>
      </c>
      <c r="B29" s="342"/>
      <c r="C29" s="342"/>
      <c r="D29" s="342"/>
      <c r="E29" s="342"/>
      <c r="F29" s="342"/>
      <c r="G29" s="342"/>
      <c r="H29" s="342"/>
      <c r="I29" s="342"/>
      <c r="J29" s="342"/>
      <c r="K29" s="342"/>
      <c r="L29" s="342"/>
    </row>
    <row r="30" spans="1:12">
      <c r="A30" s="321" t="s">
        <v>2363</v>
      </c>
      <c r="C30" s="3"/>
      <c r="K30" s="3"/>
      <c r="L30" s="3"/>
    </row>
    <row r="31" spans="1:12">
      <c r="A31" s="268"/>
      <c r="C31" s="3"/>
      <c r="K31" s="3"/>
      <c r="L31" s="3"/>
    </row>
    <row r="32" spans="1:12">
      <c r="A32" s="56"/>
      <c r="C32" s="3"/>
      <c r="K32" s="3"/>
      <c r="L32" s="3"/>
    </row>
    <row r="33" spans="1:12">
      <c r="A33" s="56"/>
      <c r="C33" s="3"/>
      <c r="K33" s="3"/>
      <c r="L33" s="3"/>
    </row>
    <row r="34" spans="1:12">
      <c r="A34" s="56"/>
      <c r="C34" s="3"/>
      <c r="K34" s="3"/>
      <c r="L34" s="3"/>
    </row>
    <row r="35" spans="1:12">
      <c r="A35" s="56"/>
      <c r="C35" s="3"/>
      <c r="K35" s="3"/>
      <c r="L35" s="3"/>
    </row>
    <row r="36" spans="1:12">
      <c r="A36" s="56"/>
      <c r="C36" s="3"/>
      <c r="K36" s="3"/>
      <c r="L36" s="3"/>
    </row>
    <row r="37" spans="1:12">
      <c r="A37" s="56"/>
      <c r="C37" s="3"/>
      <c r="K37" s="3"/>
      <c r="L37" s="3"/>
    </row>
    <row r="38" spans="1:12">
      <c r="A38" s="56"/>
      <c r="C38" s="3"/>
      <c r="K38" s="3"/>
      <c r="L38" s="3"/>
    </row>
    <row r="39" spans="1:12">
      <c r="A39" s="56"/>
      <c r="C39" s="3"/>
      <c r="K39" s="3"/>
      <c r="L39" s="3"/>
    </row>
    <row r="40" spans="1:12">
      <c r="A40" s="56"/>
      <c r="C40" s="3"/>
      <c r="K40" s="3"/>
      <c r="L40" s="3"/>
    </row>
    <row r="41" spans="1:12">
      <c r="A41" s="56"/>
      <c r="C41" s="3"/>
      <c r="K41" s="3"/>
      <c r="L41" s="3"/>
    </row>
    <row r="42" spans="1:12">
      <c r="A42" s="56"/>
      <c r="C42" s="3"/>
      <c r="K42" s="3"/>
      <c r="L42" s="3"/>
    </row>
    <row r="43" spans="1:12">
      <c r="A43" s="56"/>
      <c r="C43" s="3"/>
      <c r="K43" s="3"/>
      <c r="L43" s="3"/>
    </row>
    <row r="44" spans="1:12">
      <c r="A44" s="56"/>
      <c r="C44" s="3"/>
      <c r="K44" s="3"/>
      <c r="L44" s="3"/>
    </row>
    <row r="45" spans="1:12">
      <c r="A45" s="56"/>
      <c r="C45" s="3"/>
      <c r="K45" s="3"/>
      <c r="L45" s="3"/>
    </row>
    <row r="46" spans="1:12">
      <c r="A46" s="56"/>
      <c r="C46" s="3"/>
      <c r="K46" s="3"/>
      <c r="L46" s="3"/>
    </row>
    <row r="47" spans="1:12">
      <c r="A47" s="56"/>
      <c r="C47" s="3"/>
      <c r="K47" s="3"/>
      <c r="L47" s="3"/>
    </row>
    <row r="48" spans="1:12">
      <c r="A48" s="56"/>
      <c r="C48" s="3"/>
      <c r="K48" s="3"/>
      <c r="L48" s="3"/>
    </row>
    <row r="49" spans="1:12">
      <c r="A49" s="56"/>
      <c r="C49" s="3"/>
      <c r="K49" s="3"/>
      <c r="L49" s="3"/>
    </row>
    <row r="50" spans="1:12">
      <c r="A50" s="56"/>
      <c r="C50" s="3"/>
      <c r="K50" s="3"/>
      <c r="L50" s="3"/>
    </row>
    <row r="51" spans="1:12">
      <c r="A51" s="56"/>
      <c r="C51" s="3"/>
      <c r="K51" s="3"/>
      <c r="L51" s="3"/>
    </row>
    <row r="52" spans="1:12">
      <c r="A52" s="56"/>
      <c r="C52" s="3"/>
      <c r="K52" s="3"/>
      <c r="L52" s="3"/>
    </row>
    <row r="53" spans="1:12">
      <c r="A53" s="56"/>
      <c r="C53" s="3"/>
      <c r="K53" s="3"/>
      <c r="L53" s="3"/>
    </row>
    <row r="54" spans="1:12">
      <c r="A54" s="56"/>
      <c r="C54" s="3"/>
      <c r="K54" s="3"/>
      <c r="L54" s="3"/>
    </row>
    <row r="55" spans="1:12">
      <c r="A55" s="56"/>
      <c r="C55" s="3"/>
      <c r="K55" s="3"/>
      <c r="L55" s="3"/>
    </row>
    <row r="56" spans="1:12">
      <c r="A56" s="56"/>
      <c r="C56" s="3"/>
      <c r="K56" s="3"/>
      <c r="L56" s="3"/>
    </row>
    <row r="57" spans="1:12">
      <c r="A57" s="56"/>
      <c r="C57" s="3"/>
      <c r="K57" s="3"/>
      <c r="L57" s="3"/>
    </row>
    <row r="58" spans="1:12">
      <c r="A58" s="56"/>
      <c r="C58" s="3"/>
      <c r="K58" s="3"/>
      <c r="L58" s="3"/>
    </row>
    <row r="59" spans="1:12">
      <c r="A59" s="56"/>
      <c r="C59" s="3"/>
      <c r="K59" s="3"/>
      <c r="L59" s="3"/>
    </row>
    <row r="60" spans="1:12">
      <c r="A60" s="56"/>
      <c r="C60" s="3"/>
      <c r="K60" s="3"/>
      <c r="L60" s="3"/>
    </row>
    <row r="61" spans="1:12">
      <c r="A61" s="56"/>
      <c r="C61" s="3"/>
      <c r="K61" s="3"/>
      <c r="L61" s="3"/>
    </row>
    <row r="62" spans="1:12">
      <c r="A62" s="56"/>
      <c r="C62" s="3"/>
      <c r="K62" s="3"/>
      <c r="L62" s="3"/>
    </row>
    <row r="63" spans="1:12">
      <c r="A63" s="56"/>
      <c r="C63" s="3"/>
      <c r="K63" s="3"/>
      <c r="L63" s="3"/>
    </row>
    <row r="64" spans="1:12">
      <c r="A64" s="56"/>
      <c r="C64" s="3"/>
      <c r="K64" s="3"/>
      <c r="L64" s="3"/>
    </row>
    <row r="65" spans="1:12">
      <c r="A65" s="56"/>
      <c r="C65" s="3"/>
      <c r="K65" s="3"/>
      <c r="L65" s="3"/>
    </row>
    <row r="66" spans="1:12">
      <c r="A66" s="56"/>
      <c r="C66" s="3"/>
      <c r="K66" s="3"/>
      <c r="L66" s="3"/>
    </row>
    <row r="67" spans="1:12">
      <c r="A67" s="56"/>
      <c r="C67" s="3"/>
      <c r="K67" s="3"/>
      <c r="L67" s="3"/>
    </row>
    <row r="68" spans="1:12">
      <c r="A68" s="56"/>
      <c r="C68" s="3"/>
      <c r="K68" s="3"/>
      <c r="L68" s="3"/>
    </row>
    <row r="69" spans="1:12">
      <c r="A69" s="56"/>
      <c r="C69" s="3"/>
      <c r="K69" s="3"/>
      <c r="L69" s="3"/>
    </row>
    <row r="70" spans="1:12">
      <c r="A70" s="56"/>
      <c r="C70" s="3"/>
      <c r="K70" s="3"/>
      <c r="L70" s="3"/>
    </row>
    <row r="71" spans="1:12">
      <c r="A71" s="56"/>
      <c r="C71" s="3"/>
      <c r="K71" s="3"/>
      <c r="L71" s="3"/>
    </row>
    <row r="72" spans="1:12">
      <c r="A72" s="56"/>
      <c r="C72" s="3"/>
      <c r="K72" s="3"/>
      <c r="L72" s="3"/>
    </row>
    <row r="73" spans="1:12">
      <c r="A73" s="56"/>
      <c r="C73" s="3"/>
      <c r="K73" s="3"/>
      <c r="L73" s="3"/>
    </row>
    <row r="74" spans="1:12">
      <c r="A74" s="56"/>
      <c r="C74" s="3"/>
      <c r="K74" s="3"/>
      <c r="L74" s="3"/>
    </row>
    <row r="75" spans="1:12">
      <c r="A75" s="56"/>
      <c r="C75" s="3"/>
      <c r="K75" s="3"/>
      <c r="L75" s="3"/>
    </row>
    <row r="76" spans="1:12">
      <c r="A76" s="56"/>
      <c r="C76" s="3"/>
      <c r="K76" s="3"/>
      <c r="L76" s="3"/>
    </row>
    <row r="77" spans="1:12">
      <c r="A77" s="56"/>
      <c r="C77" s="3"/>
      <c r="K77" s="3"/>
      <c r="L77" s="3"/>
    </row>
    <row r="78" spans="1:12">
      <c r="A78" s="56"/>
      <c r="C78" s="3"/>
      <c r="K78" s="3"/>
      <c r="L78" s="3"/>
    </row>
    <row r="79" spans="1:12">
      <c r="A79" s="56"/>
      <c r="C79" s="3"/>
      <c r="K79" s="3"/>
      <c r="L79" s="3"/>
    </row>
    <row r="80" spans="1:12">
      <c r="A80" s="56"/>
      <c r="C80" s="3"/>
      <c r="K80" s="3"/>
      <c r="L80" s="3"/>
    </row>
    <row r="81" spans="1:12">
      <c r="A81" s="56"/>
      <c r="C81" s="3"/>
      <c r="K81" s="3"/>
      <c r="L81" s="3"/>
    </row>
    <row r="82" spans="1:12">
      <c r="A82" s="56"/>
      <c r="C82" s="3"/>
      <c r="K82" s="3"/>
      <c r="L82" s="3"/>
    </row>
    <row r="83" spans="1:12">
      <c r="A83" s="56"/>
      <c r="C83" s="3"/>
      <c r="K83" s="3"/>
      <c r="L83" s="3"/>
    </row>
    <row r="84" spans="1:12">
      <c r="A84" s="56"/>
      <c r="C84" s="3"/>
      <c r="K84" s="3"/>
      <c r="L84" s="3"/>
    </row>
    <row r="85" spans="1:12">
      <c r="A85" s="56"/>
      <c r="C85" s="3"/>
      <c r="K85" s="3"/>
      <c r="L85" s="3"/>
    </row>
    <row r="86" spans="1:12">
      <c r="A86" s="56"/>
      <c r="C86" s="3"/>
      <c r="K86" s="3"/>
      <c r="L86" s="3"/>
    </row>
    <row r="87" spans="1:12">
      <c r="A87" s="56"/>
      <c r="C87" s="3"/>
      <c r="K87" s="3"/>
      <c r="L87" s="3"/>
    </row>
    <row r="88" spans="1:12">
      <c r="A88" s="56"/>
      <c r="C88" s="3"/>
      <c r="K88" s="3"/>
      <c r="L88" s="3"/>
    </row>
    <row r="89" spans="1:12">
      <c r="A89" s="56"/>
      <c r="C89" s="3"/>
      <c r="K89" s="3"/>
      <c r="L89" s="3"/>
    </row>
    <row r="90" spans="1:12">
      <c r="A90" s="56"/>
      <c r="C90" s="3"/>
      <c r="K90" s="3"/>
      <c r="L90" s="3"/>
    </row>
    <row r="91" spans="1:12">
      <c r="A91" s="56"/>
      <c r="C91" s="3"/>
      <c r="K91" s="3"/>
      <c r="L91" s="3"/>
    </row>
    <row r="92" spans="1:12">
      <c r="A92" s="56"/>
      <c r="C92" s="3"/>
      <c r="K92" s="3"/>
      <c r="L92" s="3"/>
    </row>
    <row r="93" spans="1:12">
      <c r="A93" s="56"/>
      <c r="C93" s="3"/>
      <c r="K93" s="3"/>
      <c r="L93" s="3"/>
    </row>
    <row r="94" spans="1:12">
      <c r="A94" s="56"/>
      <c r="C94" s="3"/>
      <c r="K94" s="3"/>
      <c r="L94" s="3"/>
    </row>
    <row r="95" spans="1:12">
      <c r="A95" s="56"/>
      <c r="C95" s="3"/>
      <c r="K95" s="3"/>
      <c r="L95" s="3"/>
    </row>
    <row r="96" spans="1:12">
      <c r="A96" s="56"/>
      <c r="C96" s="3"/>
      <c r="K96" s="3"/>
      <c r="L96" s="3"/>
    </row>
    <row r="97" spans="1:12">
      <c r="A97" s="56"/>
      <c r="C97" s="3"/>
      <c r="K97" s="3"/>
      <c r="L97" s="3"/>
    </row>
    <row r="98" spans="1:12">
      <c r="A98" s="56"/>
      <c r="C98" s="3"/>
      <c r="K98" s="3"/>
      <c r="L98" s="3"/>
    </row>
    <row r="99" spans="1:12">
      <c r="A99" s="56"/>
      <c r="C99" s="3"/>
      <c r="K99" s="3"/>
      <c r="L99" s="3"/>
    </row>
    <row r="100" spans="1:12">
      <c r="A100" s="56"/>
      <c r="C100" s="3"/>
      <c r="K100" s="3"/>
      <c r="L100" s="3"/>
    </row>
    <row r="101" spans="1:12">
      <c r="A101" s="56"/>
      <c r="C101" s="3"/>
      <c r="K101" s="3"/>
      <c r="L101" s="3"/>
    </row>
    <row r="102" spans="1:12">
      <c r="A102" s="56"/>
      <c r="C102" s="3"/>
      <c r="K102" s="3"/>
      <c r="L102" s="3"/>
    </row>
    <row r="103" spans="1:12">
      <c r="A103" s="56"/>
      <c r="C103" s="3"/>
      <c r="K103" s="3"/>
      <c r="L103" s="3"/>
    </row>
    <row r="104" spans="1:12">
      <c r="A104" s="56"/>
      <c r="C104" s="3"/>
      <c r="K104" s="3"/>
      <c r="L104" s="3"/>
    </row>
    <row r="105" spans="1:12">
      <c r="A105" s="56"/>
      <c r="C105" s="3"/>
      <c r="K105" s="3"/>
      <c r="L105" s="3"/>
    </row>
    <row r="106" spans="1:12">
      <c r="A106" s="56"/>
      <c r="C106" s="3"/>
      <c r="K106" s="3"/>
      <c r="L106" s="3"/>
    </row>
    <row r="107" spans="1:12">
      <c r="A107" s="56"/>
      <c r="C107" s="3"/>
      <c r="K107" s="3"/>
      <c r="L107" s="3"/>
    </row>
    <row r="108" spans="1:12">
      <c r="A108" s="56"/>
      <c r="C108" s="3"/>
      <c r="K108" s="3"/>
      <c r="L108" s="3"/>
    </row>
    <row r="109" spans="1:12">
      <c r="A109" s="56"/>
      <c r="C109" s="3"/>
      <c r="K109" s="3"/>
      <c r="L109" s="3"/>
    </row>
    <row r="110" spans="1:12">
      <c r="A110" s="56"/>
      <c r="C110" s="3"/>
      <c r="K110" s="3"/>
      <c r="L110" s="3"/>
    </row>
    <row r="111" spans="1:12">
      <c r="A111" s="56"/>
      <c r="C111" s="3"/>
      <c r="K111" s="3"/>
      <c r="L111" s="3"/>
    </row>
    <row r="112" spans="1:12">
      <c r="A112" s="56"/>
      <c r="C112" s="3"/>
      <c r="K112" s="3"/>
      <c r="L112" s="3"/>
    </row>
    <row r="113" spans="1:12">
      <c r="A113" s="56"/>
      <c r="C113" s="3"/>
      <c r="K113" s="3"/>
      <c r="L113" s="3"/>
    </row>
    <row r="114" spans="1:12">
      <c r="A114" s="56"/>
      <c r="C114" s="3"/>
      <c r="K114" s="3"/>
      <c r="L114" s="3"/>
    </row>
    <row r="115" spans="1:12">
      <c r="A115" s="56"/>
      <c r="C115" s="3"/>
      <c r="K115" s="3"/>
      <c r="L115" s="3"/>
    </row>
    <row r="116" spans="1:12">
      <c r="A116" s="56"/>
      <c r="C116" s="3"/>
      <c r="K116" s="3"/>
      <c r="L116" s="3"/>
    </row>
    <row r="117" spans="1:12">
      <c r="A117" s="56"/>
      <c r="C117" s="3"/>
      <c r="K117" s="3"/>
      <c r="L117" s="3"/>
    </row>
    <row r="118" spans="1:12">
      <c r="A118" s="56"/>
      <c r="C118" s="3"/>
      <c r="K118" s="3"/>
      <c r="L118" s="3"/>
    </row>
    <row r="119" spans="1:12">
      <c r="A119" s="56"/>
      <c r="C119" s="3"/>
      <c r="K119" s="3"/>
      <c r="L119" s="3"/>
    </row>
    <row r="120" spans="1:12">
      <c r="A120" s="56"/>
      <c r="C120" s="3"/>
      <c r="K120" s="3"/>
      <c r="L120" s="3"/>
    </row>
    <row r="121" spans="1:12">
      <c r="A121" s="56"/>
      <c r="C121" s="3"/>
      <c r="K121" s="3"/>
      <c r="L121" s="3"/>
    </row>
    <row r="122" spans="1:12">
      <c r="A122" s="56"/>
      <c r="C122" s="3"/>
      <c r="K122" s="3"/>
      <c r="L122" s="3"/>
    </row>
    <row r="123" spans="1:12">
      <c r="A123" s="56"/>
      <c r="C123" s="3"/>
      <c r="K123" s="3"/>
      <c r="L123" s="3"/>
    </row>
    <row r="124" spans="1:12">
      <c r="A124" s="56"/>
      <c r="C124" s="3"/>
      <c r="K124" s="3"/>
      <c r="L124" s="3"/>
    </row>
    <row r="125" spans="1:12">
      <c r="A125" s="56"/>
      <c r="C125" s="3"/>
      <c r="K125" s="3"/>
      <c r="L125" s="3"/>
    </row>
    <row r="126" spans="1:12">
      <c r="A126" s="56"/>
      <c r="C126" s="3"/>
      <c r="K126" s="3"/>
      <c r="L126" s="3"/>
    </row>
    <row r="127" spans="1:12">
      <c r="A127" s="56"/>
      <c r="C127" s="3"/>
      <c r="K127" s="3"/>
      <c r="L127" s="3"/>
    </row>
    <row r="128" spans="1:12">
      <c r="A128" s="56"/>
      <c r="C128" s="3"/>
      <c r="K128" s="3"/>
      <c r="L128" s="3"/>
    </row>
    <row r="129" spans="1:12">
      <c r="A129" s="56"/>
      <c r="C129" s="3"/>
      <c r="K129" s="3"/>
      <c r="L129" s="3"/>
    </row>
    <row r="130" spans="1:12">
      <c r="A130" s="56"/>
      <c r="C130" s="3"/>
      <c r="K130" s="3"/>
      <c r="L130" s="3"/>
    </row>
    <row r="131" spans="1:12">
      <c r="A131" s="56"/>
      <c r="C131" s="3"/>
      <c r="K131" s="3"/>
      <c r="L131" s="3"/>
    </row>
    <row r="132" spans="1:12">
      <c r="A132" s="56"/>
      <c r="C132" s="3"/>
      <c r="K132" s="3"/>
      <c r="L132" s="3"/>
    </row>
    <row r="133" spans="1:12">
      <c r="A133" s="56"/>
      <c r="C133" s="3"/>
      <c r="K133" s="3"/>
      <c r="L133" s="3"/>
    </row>
    <row r="134" spans="1:12">
      <c r="A134" s="56"/>
      <c r="C134" s="3"/>
      <c r="K134" s="3"/>
      <c r="L134" s="3"/>
    </row>
    <row r="135" spans="1:12">
      <c r="A135" s="56"/>
      <c r="C135" s="3"/>
      <c r="K135" s="3"/>
      <c r="L135" s="3"/>
    </row>
    <row r="136" spans="1:12">
      <c r="A136" s="56"/>
      <c r="C136" s="3"/>
      <c r="K136" s="3"/>
      <c r="L136" s="3"/>
    </row>
    <row r="137" spans="1:12">
      <c r="A137" s="56"/>
      <c r="C137" s="3"/>
      <c r="K137" s="3"/>
      <c r="L137" s="3"/>
    </row>
    <row r="138" spans="1:12">
      <c r="A138" s="56"/>
      <c r="C138" s="3"/>
      <c r="K138" s="3"/>
      <c r="L138" s="3"/>
    </row>
    <row r="139" spans="1:12">
      <c r="A139" s="56"/>
      <c r="C139" s="3"/>
      <c r="K139" s="3"/>
      <c r="L139" s="3"/>
    </row>
    <row r="140" spans="1:12">
      <c r="A140" s="56"/>
      <c r="C140" s="3"/>
      <c r="K140" s="3"/>
      <c r="L140" s="3"/>
    </row>
    <row r="141" spans="1:12">
      <c r="A141" s="56"/>
      <c r="C141" s="3"/>
      <c r="K141" s="3"/>
      <c r="L141" s="3"/>
    </row>
    <row r="142" spans="1:12">
      <c r="A142" s="56"/>
      <c r="C142" s="3"/>
      <c r="K142" s="3"/>
      <c r="L142" s="3"/>
    </row>
    <row r="143" spans="1:12">
      <c r="A143" s="56"/>
      <c r="C143" s="3"/>
      <c r="K143" s="3"/>
      <c r="L143" s="3"/>
    </row>
    <row r="144" spans="1:12">
      <c r="A144" s="56"/>
      <c r="C144" s="3"/>
      <c r="K144" s="3"/>
      <c r="L144" s="3"/>
    </row>
    <row r="145" spans="1:12">
      <c r="A145" s="56"/>
      <c r="C145" s="3"/>
      <c r="K145" s="3"/>
      <c r="L145" s="3"/>
    </row>
    <row r="146" spans="1:12">
      <c r="A146" s="56"/>
      <c r="C146" s="3"/>
      <c r="K146" s="3"/>
      <c r="L146" s="3"/>
    </row>
    <row r="147" spans="1:12">
      <c r="A147" s="56"/>
      <c r="C147" s="3"/>
      <c r="K147" s="3"/>
      <c r="L147" s="3"/>
    </row>
    <row r="148" spans="1:12">
      <c r="A148" s="56"/>
      <c r="C148" s="3"/>
      <c r="K148" s="3"/>
      <c r="L148" s="3"/>
    </row>
    <row r="149" spans="1:12">
      <c r="A149" s="56"/>
      <c r="C149" s="3"/>
      <c r="K149" s="3"/>
      <c r="L149" s="3"/>
    </row>
    <row r="150" spans="1:12">
      <c r="A150" s="56"/>
      <c r="C150" s="3"/>
      <c r="K150" s="3"/>
      <c r="L150" s="3"/>
    </row>
    <row r="151" spans="1:12">
      <c r="A151" s="56"/>
      <c r="C151" s="3"/>
      <c r="K151" s="3"/>
      <c r="L151" s="3"/>
    </row>
    <row r="152" spans="1:12">
      <c r="A152" s="56"/>
      <c r="C152" s="3"/>
      <c r="K152" s="3"/>
      <c r="L152" s="3"/>
    </row>
    <row r="153" spans="1:12">
      <c r="A153" s="56"/>
      <c r="C153" s="3"/>
      <c r="K153" s="3"/>
      <c r="L153" s="3"/>
    </row>
    <row r="154" spans="1:12">
      <c r="A154" s="56"/>
      <c r="C154" s="3"/>
      <c r="K154" s="3"/>
      <c r="L154" s="3"/>
    </row>
    <row r="155" spans="1:12">
      <c r="A155" s="56"/>
      <c r="C155" s="3"/>
      <c r="K155" s="3"/>
      <c r="L155" s="3"/>
    </row>
    <row r="156" spans="1:12">
      <c r="A156" s="56"/>
      <c r="C156" s="3"/>
      <c r="K156" s="3"/>
      <c r="L156" s="3"/>
    </row>
    <row r="157" spans="1:12">
      <c r="A157" s="56"/>
      <c r="C157" s="3"/>
      <c r="K157" s="3"/>
      <c r="L157" s="3"/>
    </row>
  </sheetData>
  <mergeCells count="6">
    <mergeCell ref="A29:L29"/>
    <mergeCell ref="A28:L28"/>
    <mergeCell ref="K3:L3"/>
    <mergeCell ref="I3:J3"/>
    <mergeCell ref="G3:H3"/>
    <mergeCell ref="E3:F3"/>
  </mergeCells>
  <phoneticPr fontId="14" type="noConversion"/>
  <conditionalFormatting sqref="K5:L14">
    <cfRule type="cellIs" dxfId="557" priority="27" stopIfTrue="1" operator="equal">
      <formula>"-"</formula>
    </cfRule>
    <cfRule type="containsText" dxfId="556" priority="28" stopIfTrue="1" operator="containsText" text="leer">
      <formula>NOT(ISERROR(SEARCH("leer",K5)))</formula>
    </cfRule>
  </conditionalFormatting>
  <conditionalFormatting sqref="K5:L14">
    <cfRule type="cellIs" dxfId="555" priority="25" stopIfTrue="1" operator="equal">
      <formula>"-"</formula>
    </cfRule>
    <cfRule type="containsText" dxfId="554" priority="26" stopIfTrue="1" operator="containsText" text="leer">
      <formula>NOT(ISERROR(SEARCH("leer",K5)))</formula>
    </cfRule>
  </conditionalFormatting>
  <conditionalFormatting sqref="L17:L26">
    <cfRule type="cellIs" dxfId="553" priority="19" stopIfTrue="1" operator="equal">
      <formula>"-"</formula>
    </cfRule>
    <cfRule type="containsText" dxfId="552" priority="20" stopIfTrue="1" operator="containsText" text="leer">
      <formula>NOT(ISERROR(SEARCH("leer",L17)))</formula>
    </cfRule>
  </conditionalFormatting>
  <conditionalFormatting sqref="L17:L26">
    <cfRule type="cellIs" dxfId="551" priority="17" stopIfTrue="1" operator="equal">
      <formula>"-"</formula>
    </cfRule>
    <cfRule type="containsText" dxfId="550" priority="18" stopIfTrue="1" operator="containsText" text="leer">
      <formula>NOT(ISERROR(SEARCH("leer",L17)))</formula>
    </cfRule>
  </conditionalFormatting>
  <conditionalFormatting sqref="L17:L26">
    <cfRule type="cellIs" dxfId="549" priority="15" stopIfTrue="1" operator="equal">
      <formula>"-"</formula>
    </cfRule>
    <cfRule type="containsText" dxfId="548" priority="16" stopIfTrue="1" operator="containsText" text="leer">
      <formula>NOT(ISERROR(SEARCH("leer",L17)))</formula>
    </cfRule>
  </conditionalFormatting>
  <conditionalFormatting sqref="L17:L26">
    <cfRule type="cellIs" dxfId="547" priority="13" stopIfTrue="1" operator="equal">
      <formula>"-"</formula>
    </cfRule>
    <cfRule type="containsText" dxfId="546" priority="14" stopIfTrue="1" operator="containsText" text="leer">
      <formula>NOT(ISERROR(SEARCH("leer",L17)))</formula>
    </cfRule>
  </conditionalFormatting>
  <conditionalFormatting sqref="I5:J14">
    <cfRule type="cellIs" dxfId="545" priority="11" stopIfTrue="1" operator="equal">
      <formula>"-"</formula>
    </cfRule>
    <cfRule type="containsText" dxfId="544" priority="12" stopIfTrue="1" operator="containsText" text="leer">
      <formula>NOT(ISERROR(SEARCH("leer",I5)))</formula>
    </cfRule>
  </conditionalFormatting>
  <conditionalFormatting sqref="I5:J14">
    <cfRule type="cellIs" dxfId="543" priority="10" stopIfTrue="1" operator="equal">
      <formula>"-"</formula>
    </cfRule>
  </conditionalFormatting>
  <conditionalFormatting sqref="I5:J14">
    <cfRule type="cellIs" dxfId="542" priority="8" stopIfTrue="1" operator="equal">
      <formula>"-"</formula>
    </cfRule>
    <cfRule type="containsText" dxfId="541" priority="9" stopIfTrue="1" operator="containsText" text="leer">
      <formula>NOT(ISERROR(SEARCH("leer",I5)))</formula>
    </cfRule>
  </conditionalFormatting>
  <conditionalFormatting sqref="I5:J14">
    <cfRule type="cellIs" dxfId="540" priority="7" stopIfTrue="1" operator="equal">
      <formula>"-"</formula>
    </cfRule>
  </conditionalFormatting>
  <conditionalFormatting sqref="J17:J26">
    <cfRule type="cellIs" dxfId="539" priority="5" stopIfTrue="1" operator="equal">
      <formula>"-"</formula>
    </cfRule>
    <cfRule type="containsText" dxfId="538" priority="6" stopIfTrue="1" operator="containsText" text="leer">
      <formula>NOT(ISERROR(SEARCH("leer",J17)))</formula>
    </cfRule>
  </conditionalFormatting>
  <conditionalFormatting sqref="J17:J26">
    <cfRule type="cellIs" dxfId="537" priority="4" stopIfTrue="1" operator="equal">
      <formula>"-"</formula>
    </cfRule>
  </conditionalFormatting>
  <conditionalFormatting sqref="J17:J26">
    <cfRule type="cellIs" dxfId="536" priority="2" stopIfTrue="1" operator="equal">
      <formula>"-"</formula>
    </cfRule>
    <cfRule type="containsText" dxfId="535" priority="3" stopIfTrue="1" operator="containsText" text="leer">
      <formula>NOT(ISERROR(SEARCH("leer",J17)))</formula>
    </cfRule>
  </conditionalFormatting>
  <conditionalFormatting sqref="J17:J26">
    <cfRule type="cellIs" dxfId="534" priority="1" stopIfTrue="1" operator="equal">
      <formula>"-"</formula>
    </cfRule>
  </conditionalFormatting>
  <hyperlinks>
    <hyperlink ref="A1" location="'Indice'!A1" display="zurück"/>
  </hyperlinks>
  <pageMargins left="0.79000000000000015" right="0.79000000000000015" top="0.98" bottom="0.98" header="0.51" footer="0.51"/>
  <pageSetup paperSize="9" scale="43" orientation="portrait" r:id="rId1"/>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150"/>
  <sheetViews>
    <sheetView showRuler="0" zoomScaleNormal="100" workbookViewId="0">
      <selection activeCell="E5" sqref="E5"/>
    </sheetView>
  </sheetViews>
  <sheetFormatPr baseColWidth="10" defaultColWidth="11.42578125" defaultRowHeight="12.75"/>
  <cols>
    <col min="1" max="1" width="46.42578125" customWidth="1"/>
    <col min="2" max="2" width="9.140625" customWidth="1"/>
    <col min="3" max="3" width="9.28515625" customWidth="1"/>
    <col min="4" max="4" width="10.28515625" style="8" customWidth="1"/>
    <col min="5" max="6" width="13.7109375" style="8" customWidth="1"/>
    <col min="7" max="8" width="13.42578125" customWidth="1"/>
    <col min="9" max="9" width="13.85546875" customWidth="1"/>
    <col min="10" max="10" width="13.28515625" customWidth="1"/>
    <col min="11" max="11" width="13.7109375" customWidth="1"/>
    <col min="12" max="13" width="13.42578125" customWidth="1"/>
  </cols>
  <sheetData>
    <row r="1" spans="1:14">
      <c r="A1" s="98" t="s">
        <v>2364</v>
      </c>
      <c r="D1" s="5"/>
      <c r="E1" s="5"/>
      <c r="F1" s="5"/>
    </row>
    <row r="2" spans="1:14">
      <c r="A2" s="99"/>
      <c r="D2" s="5"/>
      <c r="E2" s="5"/>
      <c r="F2" s="5"/>
    </row>
    <row r="3" spans="1:14">
      <c r="A3" s="157" t="s">
        <v>2365</v>
      </c>
      <c r="B3" s="158"/>
      <c r="C3" s="5" t="s">
        <v>2366</v>
      </c>
      <c r="D3" s="5" t="s">
        <v>2367</v>
      </c>
      <c r="E3" s="2">
        <v>2013</v>
      </c>
      <c r="F3" s="2">
        <v>2012</v>
      </c>
      <c r="G3" s="2">
        <v>2011</v>
      </c>
      <c r="H3" s="2">
        <v>2010</v>
      </c>
      <c r="I3" s="2">
        <v>2009</v>
      </c>
      <c r="J3" s="2">
        <v>2005</v>
      </c>
      <c r="K3" s="2">
        <v>2000</v>
      </c>
      <c r="L3" s="2">
        <v>1995</v>
      </c>
      <c r="M3" s="2">
        <v>1990</v>
      </c>
    </row>
    <row r="4" spans="1:14">
      <c r="A4" s="56"/>
      <c r="C4" s="3"/>
      <c r="G4" s="3"/>
      <c r="H4" s="3"/>
      <c r="I4" s="146"/>
      <c r="J4" s="146"/>
      <c r="K4" s="146"/>
      <c r="L4" s="146"/>
      <c r="M4" s="146"/>
    </row>
    <row r="5" spans="1:14">
      <c r="A5" s="153" t="s">
        <v>2368</v>
      </c>
      <c r="B5" s="146" t="s">
        <v>2369</v>
      </c>
      <c r="D5" s="8">
        <v>2.8</v>
      </c>
      <c r="E5" s="312" t="s">
        <v>2370</v>
      </c>
      <c r="F5" s="231">
        <v>406937366</v>
      </c>
      <c r="G5" s="178">
        <v>393269485</v>
      </c>
      <c r="H5" s="178">
        <v>381329801</v>
      </c>
      <c r="I5" s="166">
        <v>360908857.30000001</v>
      </c>
      <c r="J5" s="166">
        <v>322801822</v>
      </c>
      <c r="K5" s="166">
        <v>241495769</v>
      </c>
      <c r="L5" s="166">
        <v>69245258</v>
      </c>
      <c r="M5" s="166">
        <v>63321201</v>
      </c>
      <c r="N5" s="5"/>
    </row>
    <row r="6" spans="1:14">
      <c r="A6" s="153" t="s">
        <v>2371</v>
      </c>
      <c r="B6" s="146" t="s">
        <v>2372</v>
      </c>
      <c r="D6" s="8">
        <v>2.8</v>
      </c>
      <c r="E6" s="312" t="s">
        <v>2373</v>
      </c>
      <c r="F6" s="231">
        <v>158543228</v>
      </c>
      <c r="G6" s="178">
        <v>145251716</v>
      </c>
      <c r="H6" s="178">
        <v>135000375</v>
      </c>
      <c r="I6" s="166">
        <v>124161458</v>
      </c>
      <c r="J6" s="166">
        <v>91940458</v>
      </c>
      <c r="K6" s="166">
        <v>61804546</v>
      </c>
      <c r="L6" s="166">
        <v>13045589</v>
      </c>
      <c r="M6" s="166">
        <v>370382</v>
      </c>
      <c r="N6" s="5"/>
    </row>
    <row r="7" spans="1:14">
      <c r="A7" s="147" t="s">
        <v>2374</v>
      </c>
      <c r="B7" s="146" t="s">
        <v>2375</v>
      </c>
      <c r="D7" s="8">
        <v>2.8</v>
      </c>
      <c r="E7" s="312" t="s">
        <v>2376</v>
      </c>
      <c r="F7" s="231">
        <v>25958010</v>
      </c>
      <c r="G7" s="178">
        <v>27994032</v>
      </c>
      <c r="H7" s="178">
        <v>30737657</v>
      </c>
      <c r="I7" s="166">
        <v>32771750</v>
      </c>
      <c r="J7" s="166">
        <v>45460085</v>
      </c>
      <c r="K7" s="166">
        <v>69099411</v>
      </c>
      <c r="L7" s="166">
        <v>111674723</v>
      </c>
      <c r="M7" s="166">
        <v>106758169</v>
      </c>
    </row>
    <row r="8" spans="1:14">
      <c r="A8" s="147" t="s">
        <v>2377</v>
      </c>
      <c r="B8" s="146" t="s">
        <v>2378</v>
      </c>
      <c r="D8" s="8">
        <v>2.8</v>
      </c>
      <c r="E8" s="312" t="s">
        <v>2379</v>
      </c>
      <c r="F8" s="231">
        <v>21145350</v>
      </c>
      <c r="G8" s="178">
        <v>19133796</v>
      </c>
      <c r="H8" s="178">
        <v>17803281</v>
      </c>
      <c r="I8" s="166">
        <v>16449183</v>
      </c>
      <c r="J8" s="166">
        <v>15555192</v>
      </c>
      <c r="K8" s="166">
        <v>13838407</v>
      </c>
      <c r="L8" s="166">
        <v>10297081</v>
      </c>
      <c r="M8" s="166">
        <v>0</v>
      </c>
    </row>
    <row r="9" spans="1:14">
      <c r="A9" s="148" t="s">
        <v>2380</v>
      </c>
      <c r="B9" s="146" t="s">
        <v>2381</v>
      </c>
      <c r="D9" s="8">
        <v>2.8</v>
      </c>
      <c r="E9" s="312" t="s">
        <v>2382</v>
      </c>
      <c r="F9" s="231">
        <v>183094892</v>
      </c>
      <c r="G9" s="178">
        <v>189489680</v>
      </c>
      <c r="H9" s="178">
        <v>201589442</v>
      </c>
      <c r="I9" s="166">
        <v>207644168</v>
      </c>
      <c r="J9" s="166">
        <v>230017755</v>
      </c>
      <c r="K9" s="166">
        <v>257817757</v>
      </c>
      <c r="L9" s="166">
        <v>261179403</v>
      </c>
      <c r="M9" s="166">
        <v>274377627</v>
      </c>
    </row>
    <row r="10" spans="1:14">
      <c r="A10" s="147" t="s">
        <v>2383</v>
      </c>
      <c r="B10" s="146" t="s">
        <v>2384</v>
      </c>
      <c r="D10" s="8">
        <v>2.8</v>
      </c>
      <c r="E10" s="312" t="s">
        <v>2385</v>
      </c>
      <c r="F10" s="231">
        <v>795678846</v>
      </c>
      <c r="G10" s="178">
        <v>775138709</v>
      </c>
      <c r="H10" s="178">
        <v>766460556</v>
      </c>
      <c r="I10" s="166">
        <v>741935416.29999995</v>
      </c>
      <c r="J10" s="166">
        <v>705775312</v>
      </c>
      <c r="K10" s="166">
        <v>644055890</v>
      </c>
      <c r="L10" s="166">
        <v>465442054</v>
      </c>
      <c r="M10" s="166">
        <v>444827379</v>
      </c>
    </row>
    <row r="11" spans="1:14">
      <c r="A11" s="147"/>
      <c r="B11" s="146"/>
      <c r="G11" s="179"/>
      <c r="H11" s="179"/>
      <c r="I11" s="155"/>
      <c r="J11" s="155"/>
      <c r="K11" s="155"/>
      <c r="L11" s="155"/>
      <c r="M11" s="155"/>
    </row>
    <row r="12" spans="1:14">
      <c r="A12" s="157" t="s">
        <v>2386</v>
      </c>
      <c r="B12" s="158"/>
      <c r="G12" s="179"/>
      <c r="H12" s="179"/>
      <c r="I12" s="5"/>
      <c r="J12" s="5"/>
      <c r="K12" s="5"/>
      <c r="L12" s="5"/>
      <c r="M12" s="5"/>
    </row>
    <row r="13" spans="1:14">
      <c r="A13" s="152"/>
      <c r="B13" s="154"/>
      <c r="G13" s="179"/>
      <c r="H13" s="179"/>
      <c r="I13" s="5"/>
      <c r="J13" s="5"/>
      <c r="K13" s="5"/>
      <c r="L13" s="5"/>
      <c r="M13" s="5"/>
    </row>
    <row r="14" spans="1:14">
      <c r="A14" s="148" t="s">
        <v>2387</v>
      </c>
      <c r="B14" s="313" t="s">
        <v>2388</v>
      </c>
      <c r="D14" s="8">
        <v>2.8</v>
      </c>
      <c r="E14" s="312" t="s">
        <v>2389</v>
      </c>
      <c r="F14" s="231">
        <v>60453795</v>
      </c>
      <c r="G14" s="178">
        <v>58650440</v>
      </c>
      <c r="H14" s="178">
        <v>56279926</v>
      </c>
      <c r="I14" s="156">
        <v>54496751</v>
      </c>
      <c r="J14" s="156">
        <v>49854497</v>
      </c>
      <c r="K14" s="156">
        <v>32923971</v>
      </c>
      <c r="L14" s="156">
        <v>18974002</v>
      </c>
      <c r="M14" s="156">
        <v>9520344</v>
      </c>
    </row>
    <row r="15" spans="1:14">
      <c r="A15" s="148" t="s">
        <v>2390</v>
      </c>
      <c r="B15" s="313" t="s">
        <v>2391</v>
      </c>
      <c r="D15" s="8">
        <v>2.8</v>
      </c>
      <c r="E15" s="312" t="s">
        <v>2392</v>
      </c>
      <c r="F15" s="231">
        <v>20474785</v>
      </c>
      <c r="G15" s="178">
        <v>20189405</v>
      </c>
      <c r="H15" s="178">
        <v>19807049</v>
      </c>
      <c r="I15" s="156">
        <v>19582002</v>
      </c>
      <c r="J15" s="156">
        <v>17181487</v>
      </c>
      <c r="K15" s="156">
        <v>6070572</v>
      </c>
      <c r="L15" s="156">
        <v>1820981</v>
      </c>
      <c r="M15" s="156">
        <v>0</v>
      </c>
    </row>
    <row r="16" spans="1:14">
      <c r="A16" s="148" t="s">
        <v>2393</v>
      </c>
      <c r="B16" s="313" t="s">
        <v>2394</v>
      </c>
      <c r="D16" s="8">
        <v>2.8</v>
      </c>
      <c r="E16" s="312" t="s">
        <v>2395</v>
      </c>
      <c r="F16" s="231">
        <v>1229361</v>
      </c>
      <c r="G16" s="178">
        <v>1345082</v>
      </c>
      <c r="H16" s="178">
        <v>1446210</v>
      </c>
      <c r="I16" s="156">
        <v>1507563</v>
      </c>
      <c r="J16" s="156">
        <v>2758535</v>
      </c>
      <c r="K16" s="156">
        <v>4045575</v>
      </c>
      <c r="L16" s="156">
        <v>6694171</v>
      </c>
      <c r="M16" s="156">
        <v>9596697</v>
      </c>
    </row>
    <row r="17" spans="1:13">
      <c r="A17" s="148" t="s">
        <v>2396</v>
      </c>
      <c r="B17" s="313" t="s">
        <v>2397</v>
      </c>
      <c r="D17" s="8">
        <v>2.8</v>
      </c>
      <c r="E17" s="312" t="s">
        <v>2398</v>
      </c>
      <c r="F17" s="231">
        <v>822417</v>
      </c>
      <c r="G17" s="178">
        <v>923573</v>
      </c>
      <c r="H17" s="178">
        <v>1057857</v>
      </c>
      <c r="I17" s="156">
        <v>1182791</v>
      </c>
      <c r="J17" s="156">
        <v>1941018</v>
      </c>
      <c r="K17" s="156">
        <v>3579212</v>
      </c>
      <c r="L17" s="156">
        <v>5617655</v>
      </c>
      <c r="M17" s="156">
        <v>9142787</v>
      </c>
    </row>
    <row r="18" spans="1:13">
      <c r="A18" s="148" t="s">
        <v>2399</v>
      </c>
      <c r="B18" s="313" t="s">
        <v>2400</v>
      </c>
      <c r="D18" s="8">
        <v>2.8</v>
      </c>
      <c r="E18" s="312" t="s">
        <v>2401</v>
      </c>
      <c r="F18" s="231">
        <v>232385</v>
      </c>
      <c r="G18" s="178">
        <v>269651</v>
      </c>
      <c r="H18" s="178">
        <v>322228</v>
      </c>
      <c r="I18" s="156">
        <v>416872</v>
      </c>
      <c r="J18" s="156">
        <v>869211</v>
      </c>
      <c r="K18" s="156">
        <v>5440369</v>
      </c>
      <c r="L18" s="156">
        <v>13152626</v>
      </c>
      <c r="M18" s="156">
        <v>14725811</v>
      </c>
    </row>
    <row r="19" spans="1:13">
      <c r="A19" s="148" t="s">
        <v>2402</v>
      </c>
      <c r="B19" s="313" t="s">
        <v>2403</v>
      </c>
      <c r="D19" s="8">
        <v>2.8</v>
      </c>
      <c r="E19" s="312" t="s">
        <v>2404</v>
      </c>
      <c r="F19" s="231">
        <v>16430</v>
      </c>
      <c r="G19" s="178">
        <v>17929</v>
      </c>
      <c r="H19" s="178">
        <v>21686</v>
      </c>
      <c r="I19" s="156">
        <v>33531</v>
      </c>
      <c r="J19" s="156">
        <v>102860</v>
      </c>
      <c r="K19" s="156">
        <v>283420</v>
      </c>
      <c r="L19" s="156">
        <v>501736</v>
      </c>
      <c r="M19" s="156">
        <v>992197</v>
      </c>
    </row>
    <row r="20" spans="1:13">
      <c r="A20" s="148" t="s">
        <v>2405</v>
      </c>
      <c r="B20" s="313" t="s">
        <v>2406</v>
      </c>
      <c r="D20" s="8">
        <v>2.8</v>
      </c>
      <c r="E20" s="312" t="s">
        <v>2407</v>
      </c>
      <c r="F20" s="231">
        <v>83229173</v>
      </c>
      <c r="G20" s="178">
        <v>81396080</v>
      </c>
      <c r="H20" s="178">
        <v>78934956</v>
      </c>
      <c r="I20" s="156">
        <v>77221519</v>
      </c>
      <c r="J20" s="156">
        <v>72709613</v>
      </c>
      <c r="K20" s="156">
        <v>52345119</v>
      </c>
      <c r="L20" s="156">
        <v>46763166</v>
      </c>
      <c r="M20" s="156">
        <v>43979826</v>
      </c>
    </row>
    <row r="23" spans="1:13">
      <c r="A23" s="76"/>
    </row>
    <row r="24" spans="1:13">
      <c r="A24" s="56"/>
      <c r="C24" s="3"/>
      <c r="G24" s="3"/>
      <c r="H24" s="3"/>
      <c r="I24" s="3"/>
      <c r="J24" s="3"/>
    </row>
    <row r="25" spans="1:13">
      <c r="A25" s="56"/>
      <c r="C25" s="3"/>
      <c r="G25" s="3"/>
      <c r="H25" s="3"/>
      <c r="I25" s="3"/>
      <c r="J25" s="3"/>
    </row>
    <row r="26" spans="1:13">
      <c r="A26" s="56"/>
      <c r="C26" s="3"/>
      <c r="G26" s="3"/>
      <c r="H26" s="3"/>
      <c r="I26" s="3"/>
      <c r="J26" s="3"/>
    </row>
    <row r="27" spans="1:13">
      <c r="A27" s="56"/>
      <c r="C27" s="3"/>
      <c r="G27" s="3"/>
      <c r="H27" s="3"/>
      <c r="I27" s="3"/>
      <c r="J27" s="3"/>
    </row>
    <row r="28" spans="1:13">
      <c r="A28" s="56"/>
      <c r="C28" s="3"/>
      <c r="G28" s="3"/>
      <c r="H28" s="3"/>
      <c r="I28" s="3"/>
      <c r="J28" s="3"/>
    </row>
    <row r="29" spans="1:13">
      <c r="A29" s="56"/>
      <c r="C29" s="3"/>
      <c r="G29" s="3"/>
      <c r="H29" s="3"/>
      <c r="I29" s="3"/>
      <c r="J29" s="3"/>
    </row>
    <row r="30" spans="1:13">
      <c r="A30" s="56"/>
      <c r="C30" s="3"/>
      <c r="G30" s="3"/>
      <c r="H30" s="3"/>
      <c r="I30" s="3"/>
      <c r="J30" s="3"/>
    </row>
    <row r="31" spans="1:13">
      <c r="A31" s="56"/>
      <c r="C31" s="3"/>
      <c r="G31" s="3"/>
      <c r="H31" s="3"/>
      <c r="I31" s="3"/>
      <c r="J31" s="3"/>
    </row>
    <row r="32" spans="1:13">
      <c r="A32" s="56"/>
      <c r="C32" s="3"/>
      <c r="G32" s="3"/>
      <c r="H32" s="3"/>
      <c r="I32" s="3"/>
      <c r="J32" s="3"/>
    </row>
    <row r="33" spans="1:10">
      <c r="A33" s="56"/>
      <c r="C33" s="3"/>
      <c r="G33" s="3"/>
      <c r="H33" s="3"/>
      <c r="I33" s="3"/>
      <c r="J33" s="3"/>
    </row>
    <row r="34" spans="1:10">
      <c r="A34" s="56"/>
      <c r="C34" s="3"/>
      <c r="G34" s="3"/>
      <c r="H34" s="3"/>
      <c r="I34" s="3"/>
      <c r="J34" s="3"/>
    </row>
    <row r="35" spans="1:10">
      <c r="A35" s="56"/>
      <c r="C35" s="3"/>
      <c r="G35" s="3"/>
      <c r="H35" s="3"/>
      <c r="I35" s="3"/>
      <c r="J35" s="3"/>
    </row>
    <row r="36" spans="1:10">
      <c r="A36" s="56"/>
      <c r="C36" s="3"/>
      <c r="G36" s="3"/>
      <c r="H36" s="3"/>
      <c r="I36" s="3"/>
      <c r="J36" s="3"/>
    </row>
    <row r="37" spans="1:10">
      <c r="A37" s="56"/>
      <c r="C37" s="3"/>
      <c r="G37" s="3"/>
      <c r="H37" s="3"/>
      <c r="I37" s="3"/>
      <c r="J37" s="3"/>
    </row>
    <row r="38" spans="1:10">
      <c r="A38" s="56"/>
      <c r="C38" s="3"/>
      <c r="G38" s="3"/>
      <c r="H38" s="3"/>
      <c r="I38" s="3"/>
      <c r="J38" s="3"/>
    </row>
    <row r="39" spans="1:10">
      <c r="A39" s="56"/>
      <c r="C39" s="3"/>
      <c r="G39" s="3"/>
      <c r="H39" s="3"/>
      <c r="I39" s="3"/>
      <c r="J39" s="3"/>
    </row>
    <row r="40" spans="1:10">
      <c r="A40" s="56"/>
      <c r="C40" s="3"/>
      <c r="G40" s="3"/>
      <c r="H40" s="3"/>
      <c r="I40" s="3"/>
      <c r="J40" s="3"/>
    </row>
    <row r="41" spans="1:10">
      <c r="A41" s="56"/>
      <c r="C41" s="3"/>
      <c r="G41" s="3"/>
      <c r="H41" s="3"/>
      <c r="I41" s="3"/>
      <c r="J41" s="3"/>
    </row>
    <row r="42" spans="1:10">
      <c r="A42" s="56"/>
      <c r="C42" s="3"/>
      <c r="G42" s="3"/>
      <c r="H42" s="3"/>
      <c r="I42" s="3"/>
      <c r="J42" s="3"/>
    </row>
    <row r="43" spans="1:10">
      <c r="A43" s="56"/>
      <c r="C43" s="3"/>
      <c r="G43" s="3"/>
      <c r="H43" s="3"/>
      <c r="I43" s="3"/>
      <c r="J43" s="3"/>
    </row>
    <row r="44" spans="1:10">
      <c r="A44" s="56"/>
      <c r="C44" s="3"/>
      <c r="G44" s="3"/>
      <c r="H44" s="3"/>
      <c r="I44" s="3"/>
      <c r="J44" s="3"/>
    </row>
    <row r="45" spans="1:10">
      <c r="A45" s="56"/>
      <c r="C45" s="3"/>
      <c r="G45" s="3"/>
      <c r="H45" s="3"/>
      <c r="I45" s="3"/>
      <c r="J45" s="3"/>
    </row>
    <row r="46" spans="1:10">
      <c r="A46" s="56"/>
      <c r="C46" s="3"/>
      <c r="G46" s="3"/>
      <c r="H46" s="3"/>
      <c r="I46" s="3"/>
      <c r="J46" s="3"/>
    </row>
    <row r="47" spans="1:10">
      <c r="A47" s="56"/>
      <c r="C47" s="3"/>
      <c r="G47" s="3"/>
      <c r="H47" s="3"/>
      <c r="I47" s="3"/>
      <c r="J47" s="3"/>
    </row>
    <row r="48" spans="1:10">
      <c r="A48" s="56"/>
      <c r="C48" s="3"/>
      <c r="G48" s="3"/>
      <c r="H48" s="3"/>
      <c r="I48" s="3"/>
      <c r="J48" s="3"/>
    </row>
    <row r="49" spans="1:10">
      <c r="A49" s="56"/>
      <c r="C49" s="3"/>
      <c r="G49" s="3"/>
      <c r="H49" s="3"/>
      <c r="I49" s="3"/>
      <c r="J49" s="3"/>
    </row>
    <row r="50" spans="1:10">
      <c r="A50" s="56"/>
      <c r="C50" s="3"/>
      <c r="G50" s="3"/>
      <c r="H50" s="3"/>
      <c r="I50" s="3"/>
      <c r="J50" s="3"/>
    </row>
    <row r="51" spans="1:10">
      <c r="A51" s="56"/>
      <c r="C51" s="3"/>
      <c r="G51" s="3"/>
      <c r="H51" s="3"/>
      <c r="I51" s="3"/>
      <c r="J51" s="3"/>
    </row>
    <row r="52" spans="1:10">
      <c r="A52" s="56"/>
      <c r="C52" s="3"/>
      <c r="G52" s="3"/>
      <c r="H52" s="3"/>
      <c r="I52" s="3"/>
      <c r="J52" s="3"/>
    </row>
    <row r="53" spans="1:10">
      <c r="A53" s="56"/>
      <c r="C53" s="3"/>
      <c r="G53" s="3"/>
      <c r="H53" s="3"/>
      <c r="I53" s="3"/>
      <c r="J53" s="3"/>
    </row>
    <row r="54" spans="1:10">
      <c r="A54" s="56"/>
      <c r="C54" s="3"/>
      <c r="G54" s="3"/>
      <c r="H54" s="3"/>
      <c r="I54" s="3"/>
      <c r="J54" s="3"/>
    </row>
    <row r="55" spans="1:10">
      <c r="A55" s="56"/>
      <c r="C55" s="3"/>
      <c r="G55" s="3"/>
      <c r="H55" s="3"/>
      <c r="I55" s="3"/>
      <c r="J55" s="3"/>
    </row>
    <row r="56" spans="1:10">
      <c r="A56" s="56"/>
      <c r="C56" s="3"/>
      <c r="G56" s="3"/>
      <c r="H56" s="3"/>
      <c r="I56" s="3"/>
      <c r="J56" s="3"/>
    </row>
    <row r="57" spans="1:10">
      <c r="A57" s="56"/>
      <c r="C57" s="3"/>
      <c r="G57" s="3"/>
      <c r="H57" s="3"/>
      <c r="I57" s="3"/>
      <c r="J57" s="3"/>
    </row>
    <row r="58" spans="1:10">
      <c r="A58" s="56"/>
      <c r="C58" s="3"/>
      <c r="G58" s="3"/>
      <c r="H58" s="3"/>
      <c r="I58" s="3"/>
      <c r="J58" s="3"/>
    </row>
    <row r="59" spans="1:10">
      <c r="A59" s="56"/>
      <c r="C59" s="3"/>
      <c r="G59" s="3"/>
      <c r="H59" s="3"/>
      <c r="I59" s="3"/>
      <c r="J59" s="3"/>
    </row>
    <row r="60" spans="1:10">
      <c r="A60" s="56"/>
      <c r="C60" s="3"/>
      <c r="G60" s="3"/>
      <c r="H60" s="3"/>
      <c r="I60" s="3"/>
      <c r="J60" s="3"/>
    </row>
    <row r="61" spans="1:10">
      <c r="A61" s="56"/>
      <c r="C61" s="3"/>
      <c r="G61" s="3"/>
      <c r="H61" s="3"/>
      <c r="I61" s="3"/>
      <c r="J61" s="3"/>
    </row>
    <row r="62" spans="1:10">
      <c r="A62" s="56"/>
      <c r="C62" s="3"/>
      <c r="G62" s="3"/>
      <c r="H62" s="3"/>
      <c r="I62" s="3"/>
      <c r="J62" s="3"/>
    </row>
    <row r="63" spans="1:10">
      <c r="A63" s="56"/>
      <c r="C63" s="3"/>
      <c r="G63" s="3"/>
      <c r="H63" s="3"/>
      <c r="I63" s="3"/>
      <c r="J63" s="3"/>
    </row>
    <row r="64" spans="1:10">
      <c r="A64" s="56"/>
      <c r="C64" s="3"/>
      <c r="G64" s="3"/>
      <c r="H64" s="3"/>
      <c r="I64" s="3"/>
      <c r="J64" s="3"/>
    </row>
    <row r="65" spans="1:10">
      <c r="A65" s="56"/>
      <c r="C65" s="3"/>
      <c r="G65" s="3"/>
      <c r="H65" s="3"/>
      <c r="I65" s="3"/>
      <c r="J65" s="3"/>
    </row>
    <row r="66" spans="1:10">
      <c r="A66" s="56"/>
      <c r="C66" s="3"/>
      <c r="G66" s="3"/>
      <c r="H66" s="3"/>
      <c r="I66" s="3"/>
      <c r="J66" s="3"/>
    </row>
    <row r="67" spans="1:10">
      <c r="A67" s="56"/>
      <c r="C67" s="3"/>
      <c r="G67" s="3"/>
      <c r="H67" s="3"/>
      <c r="I67" s="3"/>
      <c r="J67" s="3"/>
    </row>
    <row r="68" spans="1:10">
      <c r="A68" s="56"/>
      <c r="C68" s="3"/>
      <c r="G68" s="3"/>
      <c r="H68" s="3"/>
      <c r="I68" s="3"/>
      <c r="J68" s="3"/>
    </row>
    <row r="69" spans="1:10">
      <c r="A69" s="56"/>
      <c r="C69" s="3"/>
      <c r="G69" s="3"/>
      <c r="H69" s="3"/>
      <c r="I69" s="3"/>
      <c r="J69" s="3"/>
    </row>
    <row r="70" spans="1:10">
      <c r="A70" s="56"/>
      <c r="C70" s="3"/>
      <c r="G70" s="3"/>
      <c r="H70" s="3"/>
      <c r="I70" s="3"/>
      <c r="J70" s="3"/>
    </row>
    <row r="71" spans="1:10">
      <c r="A71" s="56"/>
      <c r="C71" s="3"/>
      <c r="G71" s="3"/>
      <c r="H71" s="3"/>
      <c r="I71" s="3"/>
      <c r="J71" s="3"/>
    </row>
    <row r="72" spans="1:10">
      <c r="A72" s="56"/>
      <c r="C72" s="3"/>
      <c r="G72" s="3"/>
      <c r="H72" s="3"/>
      <c r="I72" s="3"/>
      <c r="J72" s="3"/>
    </row>
    <row r="73" spans="1:10">
      <c r="A73" s="56"/>
      <c r="C73" s="3"/>
      <c r="G73" s="3"/>
      <c r="H73" s="3"/>
      <c r="I73" s="3"/>
      <c r="J73" s="3"/>
    </row>
    <row r="74" spans="1:10">
      <c r="A74" s="56"/>
      <c r="C74" s="3"/>
      <c r="G74" s="3"/>
      <c r="H74" s="3"/>
      <c r="I74" s="3"/>
      <c r="J74" s="3"/>
    </row>
    <row r="75" spans="1:10">
      <c r="A75" s="56"/>
      <c r="C75" s="3"/>
      <c r="G75" s="3"/>
      <c r="H75" s="3"/>
      <c r="I75" s="3"/>
      <c r="J75" s="3"/>
    </row>
    <row r="76" spans="1:10">
      <c r="A76" s="56"/>
      <c r="C76" s="3"/>
      <c r="G76" s="3"/>
      <c r="H76" s="3"/>
      <c r="I76" s="3"/>
      <c r="J76" s="3"/>
    </row>
    <row r="77" spans="1:10">
      <c r="A77" s="56"/>
      <c r="C77" s="3"/>
      <c r="G77" s="3"/>
      <c r="H77" s="3"/>
      <c r="I77" s="3"/>
      <c r="J77" s="3"/>
    </row>
    <row r="78" spans="1:10">
      <c r="A78" s="56"/>
      <c r="C78" s="3"/>
      <c r="G78" s="3"/>
      <c r="H78" s="3"/>
      <c r="I78" s="3"/>
      <c r="J78" s="3"/>
    </row>
    <row r="79" spans="1:10">
      <c r="A79" s="56"/>
      <c r="C79" s="3"/>
      <c r="G79" s="3"/>
      <c r="H79" s="3"/>
      <c r="I79" s="3"/>
      <c r="J79" s="3"/>
    </row>
    <row r="80" spans="1:10">
      <c r="A80" s="56"/>
      <c r="C80" s="3"/>
      <c r="G80" s="3"/>
      <c r="H80" s="3"/>
      <c r="I80" s="3"/>
      <c r="J80" s="3"/>
    </row>
    <row r="81" spans="1:10">
      <c r="A81" s="56"/>
      <c r="C81" s="3"/>
      <c r="G81" s="3"/>
      <c r="H81" s="3"/>
      <c r="I81" s="3"/>
      <c r="J81" s="3"/>
    </row>
    <row r="82" spans="1:10">
      <c r="A82" s="56"/>
      <c r="C82" s="3"/>
      <c r="G82" s="3"/>
      <c r="H82" s="3"/>
      <c r="I82" s="3"/>
      <c r="J82" s="3"/>
    </row>
    <row r="83" spans="1:10">
      <c r="A83" s="56"/>
      <c r="C83" s="3"/>
      <c r="G83" s="3"/>
      <c r="H83" s="3"/>
      <c r="I83" s="3"/>
      <c r="J83" s="3"/>
    </row>
    <row r="84" spans="1:10">
      <c r="A84" s="56"/>
      <c r="C84" s="3"/>
      <c r="G84" s="3"/>
      <c r="H84" s="3"/>
      <c r="I84" s="3"/>
      <c r="J84" s="3"/>
    </row>
    <row r="85" spans="1:10">
      <c r="A85" s="56"/>
      <c r="C85" s="3"/>
      <c r="G85" s="3"/>
      <c r="H85" s="3"/>
      <c r="I85" s="3"/>
      <c r="J85" s="3"/>
    </row>
    <row r="86" spans="1:10">
      <c r="A86" s="56"/>
      <c r="C86" s="3"/>
      <c r="G86" s="3"/>
      <c r="H86" s="3"/>
      <c r="I86" s="3"/>
      <c r="J86" s="3"/>
    </row>
    <row r="87" spans="1:10">
      <c r="A87" s="56"/>
      <c r="C87" s="3"/>
      <c r="G87" s="3"/>
      <c r="H87" s="3"/>
      <c r="I87" s="3"/>
      <c r="J87" s="3"/>
    </row>
    <row r="88" spans="1:10">
      <c r="A88" s="56"/>
      <c r="C88" s="3"/>
      <c r="G88" s="3"/>
      <c r="H88" s="3"/>
      <c r="I88" s="3"/>
      <c r="J88" s="3"/>
    </row>
    <row r="89" spans="1:10">
      <c r="A89" s="56"/>
      <c r="C89" s="3"/>
      <c r="G89" s="3"/>
      <c r="H89" s="3"/>
      <c r="I89" s="3"/>
      <c r="J89" s="3"/>
    </row>
    <row r="90" spans="1:10">
      <c r="A90" s="56"/>
      <c r="C90" s="3"/>
      <c r="G90" s="3"/>
      <c r="H90" s="3"/>
      <c r="I90" s="3"/>
      <c r="J90" s="3"/>
    </row>
    <row r="91" spans="1:10">
      <c r="A91" s="56"/>
      <c r="C91" s="3"/>
      <c r="G91" s="3"/>
      <c r="H91" s="3"/>
      <c r="I91" s="3"/>
      <c r="J91" s="3"/>
    </row>
    <row r="92" spans="1:10">
      <c r="A92" s="56"/>
      <c r="C92" s="3"/>
      <c r="G92" s="3"/>
      <c r="H92" s="3"/>
      <c r="I92" s="3"/>
      <c r="J92" s="3"/>
    </row>
    <row r="93" spans="1:10">
      <c r="A93" s="56"/>
      <c r="C93" s="3"/>
      <c r="G93" s="3"/>
      <c r="H93" s="3"/>
      <c r="I93" s="3"/>
      <c r="J93" s="3"/>
    </row>
    <row r="94" spans="1:10">
      <c r="A94" s="56"/>
      <c r="C94" s="3"/>
      <c r="G94" s="3"/>
      <c r="H94" s="3"/>
      <c r="I94" s="3"/>
      <c r="J94" s="3"/>
    </row>
    <row r="95" spans="1:10">
      <c r="A95" s="56"/>
      <c r="C95" s="3"/>
      <c r="G95" s="3"/>
      <c r="H95" s="3"/>
      <c r="I95" s="3"/>
      <c r="J95" s="3"/>
    </row>
    <row r="96" spans="1:10">
      <c r="A96" s="56"/>
      <c r="C96" s="3"/>
      <c r="G96" s="3"/>
      <c r="H96" s="3"/>
      <c r="I96" s="3"/>
      <c r="J96" s="3"/>
    </row>
    <row r="97" spans="1:10">
      <c r="A97" s="56"/>
      <c r="C97" s="3"/>
      <c r="G97" s="3"/>
      <c r="H97" s="3"/>
      <c r="I97" s="3"/>
      <c r="J97" s="3"/>
    </row>
    <row r="98" spans="1:10">
      <c r="A98" s="56"/>
      <c r="C98" s="3"/>
      <c r="G98" s="3"/>
      <c r="H98" s="3"/>
      <c r="I98" s="3"/>
      <c r="J98" s="3"/>
    </row>
    <row r="99" spans="1:10">
      <c r="A99" s="56"/>
      <c r="C99" s="3"/>
      <c r="G99" s="3"/>
      <c r="H99" s="3"/>
      <c r="I99" s="3"/>
      <c r="J99" s="3"/>
    </row>
    <row r="100" spans="1:10">
      <c r="A100" s="56"/>
      <c r="C100" s="3"/>
      <c r="G100" s="3"/>
      <c r="H100" s="3"/>
      <c r="I100" s="3"/>
      <c r="J100" s="3"/>
    </row>
    <row r="101" spans="1:10">
      <c r="A101" s="56"/>
      <c r="C101" s="3"/>
      <c r="G101" s="3"/>
      <c r="H101" s="3"/>
      <c r="I101" s="3"/>
      <c r="J101" s="3"/>
    </row>
    <row r="102" spans="1:10">
      <c r="A102" s="56"/>
      <c r="C102" s="3"/>
      <c r="G102" s="3"/>
      <c r="H102" s="3"/>
      <c r="I102" s="3"/>
      <c r="J102" s="3"/>
    </row>
    <row r="103" spans="1:10">
      <c r="A103" s="56"/>
      <c r="C103" s="3"/>
      <c r="G103" s="3"/>
      <c r="H103" s="3"/>
      <c r="I103" s="3"/>
      <c r="J103" s="3"/>
    </row>
    <row r="104" spans="1:10">
      <c r="A104" s="56"/>
      <c r="C104" s="3"/>
      <c r="G104" s="3"/>
      <c r="H104" s="3"/>
      <c r="I104" s="3"/>
      <c r="J104" s="3"/>
    </row>
    <row r="105" spans="1:10">
      <c r="A105" s="56"/>
      <c r="C105" s="3"/>
      <c r="G105" s="3"/>
      <c r="H105" s="3"/>
      <c r="I105" s="3"/>
      <c r="J105" s="3"/>
    </row>
    <row r="106" spans="1:10">
      <c r="A106" s="56"/>
      <c r="C106" s="3"/>
      <c r="G106" s="3"/>
      <c r="H106" s="3"/>
      <c r="I106" s="3"/>
      <c r="J106" s="3"/>
    </row>
    <row r="107" spans="1:10">
      <c r="A107" s="56"/>
      <c r="C107" s="3"/>
      <c r="G107" s="3"/>
      <c r="H107" s="3"/>
      <c r="I107" s="3"/>
      <c r="J107" s="3"/>
    </row>
    <row r="108" spans="1:10">
      <c r="A108" s="56"/>
      <c r="C108" s="3"/>
      <c r="G108" s="3"/>
      <c r="H108" s="3"/>
      <c r="I108" s="3"/>
      <c r="J108" s="3"/>
    </row>
    <row r="109" spans="1:10">
      <c r="A109" s="56"/>
      <c r="C109" s="3"/>
      <c r="G109" s="3"/>
      <c r="H109" s="3"/>
      <c r="I109" s="3"/>
      <c r="J109" s="3"/>
    </row>
    <row r="110" spans="1:10">
      <c r="A110" s="56"/>
      <c r="C110" s="3"/>
      <c r="G110" s="3"/>
      <c r="H110" s="3"/>
      <c r="I110" s="3"/>
      <c r="J110" s="3"/>
    </row>
    <row r="111" spans="1:10">
      <c r="A111" s="56"/>
      <c r="C111" s="3"/>
      <c r="G111" s="3"/>
      <c r="H111" s="3"/>
      <c r="I111" s="3"/>
      <c r="J111" s="3"/>
    </row>
    <row r="112" spans="1:10">
      <c r="A112" s="56"/>
      <c r="C112" s="3"/>
      <c r="G112" s="3"/>
      <c r="H112" s="3"/>
      <c r="I112" s="3"/>
      <c r="J112" s="3"/>
    </row>
    <row r="113" spans="1:10">
      <c r="A113" s="56"/>
      <c r="C113" s="3"/>
      <c r="G113" s="3"/>
      <c r="H113" s="3"/>
      <c r="I113" s="3"/>
      <c r="J113" s="3"/>
    </row>
    <row r="114" spans="1:10">
      <c r="A114" s="56"/>
      <c r="C114" s="3"/>
      <c r="G114" s="3"/>
      <c r="H114" s="3"/>
      <c r="I114" s="3"/>
      <c r="J114" s="3"/>
    </row>
    <row r="115" spans="1:10">
      <c r="A115" s="56"/>
      <c r="C115" s="3"/>
      <c r="G115" s="3"/>
      <c r="H115" s="3"/>
      <c r="I115" s="3"/>
      <c r="J115" s="3"/>
    </row>
    <row r="116" spans="1:10">
      <c r="A116" s="56"/>
      <c r="C116" s="3"/>
      <c r="G116" s="3"/>
      <c r="H116" s="3"/>
      <c r="I116" s="3"/>
      <c r="J116" s="3"/>
    </row>
    <row r="117" spans="1:10">
      <c r="A117" s="56"/>
      <c r="C117" s="3"/>
      <c r="G117" s="3"/>
      <c r="H117" s="3"/>
      <c r="I117" s="3"/>
      <c r="J117" s="3"/>
    </row>
    <row r="118" spans="1:10">
      <c r="A118" s="56"/>
      <c r="C118" s="3"/>
      <c r="G118" s="3"/>
      <c r="H118" s="3"/>
      <c r="I118" s="3"/>
      <c r="J118" s="3"/>
    </row>
    <row r="119" spans="1:10">
      <c r="A119" s="56"/>
      <c r="C119" s="3"/>
      <c r="G119" s="3"/>
      <c r="H119" s="3"/>
      <c r="I119" s="3"/>
      <c r="J119" s="3"/>
    </row>
    <row r="120" spans="1:10">
      <c r="A120" s="56"/>
      <c r="C120" s="3"/>
      <c r="G120" s="3"/>
      <c r="H120" s="3"/>
      <c r="I120" s="3"/>
      <c r="J120" s="3"/>
    </row>
    <row r="121" spans="1:10">
      <c r="A121" s="56"/>
      <c r="C121" s="3"/>
      <c r="G121" s="3"/>
      <c r="H121" s="3"/>
      <c r="I121" s="3"/>
      <c r="J121" s="3"/>
    </row>
    <row r="122" spans="1:10">
      <c r="A122" s="56"/>
      <c r="C122" s="3"/>
      <c r="G122" s="3"/>
      <c r="H122" s="3"/>
      <c r="I122" s="3"/>
      <c r="J122" s="3"/>
    </row>
    <row r="123" spans="1:10">
      <c r="A123" s="56"/>
      <c r="C123" s="3"/>
      <c r="G123" s="3"/>
      <c r="H123" s="3"/>
      <c r="I123" s="3"/>
      <c r="J123" s="3"/>
    </row>
    <row r="124" spans="1:10">
      <c r="A124" s="56"/>
      <c r="C124" s="3"/>
      <c r="G124" s="3"/>
      <c r="H124" s="3"/>
      <c r="I124" s="3"/>
      <c r="J124" s="3"/>
    </row>
    <row r="125" spans="1:10">
      <c r="A125" s="56"/>
      <c r="C125" s="3"/>
      <c r="G125" s="3"/>
      <c r="H125" s="3"/>
      <c r="I125" s="3"/>
      <c r="J125" s="3"/>
    </row>
    <row r="126" spans="1:10">
      <c r="A126" s="56"/>
      <c r="C126" s="3"/>
      <c r="G126" s="3"/>
      <c r="H126" s="3"/>
      <c r="I126" s="3"/>
      <c r="J126" s="3"/>
    </row>
    <row r="127" spans="1:10">
      <c r="A127" s="56"/>
      <c r="C127" s="3"/>
      <c r="G127" s="3"/>
      <c r="H127" s="3"/>
      <c r="I127" s="3"/>
      <c r="J127" s="3"/>
    </row>
    <row r="128" spans="1:10">
      <c r="A128" s="56"/>
      <c r="C128" s="3"/>
      <c r="G128" s="3"/>
      <c r="H128" s="3"/>
      <c r="I128" s="3"/>
      <c r="J128" s="3"/>
    </row>
    <row r="129" spans="1:10">
      <c r="A129" s="56"/>
      <c r="C129" s="3"/>
      <c r="G129" s="3"/>
      <c r="H129" s="3"/>
      <c r="I129" s="3"/>
      <c r="J129" s="3"/>
    </row>
    <row r="130" spans="1:10">
      <c r="A130" s="56"/>
      <c r="C130" s="3"/>
      <c r="G130" s="3"/>
      <c r="H130" s="3"/>
      <c r="I130" s="3"/>
      <c r="J130" s="3"/>
    </row>
    <row r="131" spans="1:10">
      <c r="A131" s="56"/>
      <c r="C131" s="3"/>
      <c r="G131" s="3"/>
      <c r="H131" s="3"/>
      <c r="I131" s="3"/>
      <c r="J131" s="3"/>
    </row>
    <row r="132" spans="1:10">
      <c r="A132" s="56"/>
      <c r="C132" s="3"/>
      <c r="G132" s="3"/>
      <c r="H132" s="3"/>
      <c r="I132" s="3"/>
      <c r="J132" s="3"/>
    </row>
    <row r="133" spans="1:10">
      <c r="A133" s="56"/>
      <c r="C133" s="3"/>
      <c r="G133" s="3"/>
      <c r="H133" s="3"/>
      <c r="I133" s="3"/>
      <c r="J133" s="3"/>
    </row>
    <row r="134" spans="1:10">
      <c r="A134" s="56"/>
      <c r="C134" s="3"/>
      <c r="G134" s="3"/>
      <c r="H134" s="3"/>
      <c r="I134" s="3"/>
      <c r="J134" s="3"/>
    </row>
    <row r="135" spans="1:10">
      <c r="A135" s="56"/>
      <c r="C135" s="3"/>
      <c r="G135" s="3"/>
      <c r="H135" s="3"/>
      <c r="I135" s="3"/>
      <c r="J135" s="3"/>
    </row>
    <row r="136" spans="1:10">
      <c r="A136" s="56"/>
      <c r="C136" s="3"/>
      <c r="G136" s="3"/>
      <c r="H136" s="3"/>
      <c r="I136" s="3"/>
      <c r="J136" s="3"/>
    </row>
    <row r="137" spans="1:10">
      <c r="A137" s="56"/>
      <c r="C137" s="3"/>
      <c r="G137" s="3"/>
      <c r="H137" s="3"/>
      <c r="I137" s="3"/>
      <c r="J137" s="3"/>
    </row>
    <row r="138" spans="1:10">
      <c r="A138" s="56"/>
      <c r="C138" s="3"/>
      <c r="G138" s="3"/>
      <c r="H138" s="3"/>
      <c r="I138" s="3"/>
      <c r="J138" s="3"/>
    </row>
    <row r="139" spans="1:10">
      <c r="A139" s="56"/>
      <c r="C139" s="3"/>
      <c r="G139" s="3"/>
      <c r="H139" s="3"/>
      <c r="I139" s="3"/>
      <c r="J139" s="3"/>
    </row>
    <row r="140" spans="1:10">
      <c r="A140" s="56"/>
      <c r="C140" s="3"/>
      <c r="G140" s="3"/>
      <c r="H140" s="3"/>
      <c r="I140" s="3"/>
      <c r="J140" s="3"/>
    </row>
    <row r="141" spans="1:10">
      <c r="A141" s="56"/>
      <c r="C141" s="3"/>
      <c r="G141" s="3"/>
      <c r="H141" s="3"/>
      <c r="I141" s="3"/>
      <c r="J141" s="3"/>
    </row>
    <row r="142" spans="1:10">
      <c r="A142" s="56"/>
      <c r="C142" s="3"/>
      <c r="G142" s="3"/>
      <c r="H142" s="3"/>
      <c r="I142" s="3"/>
      <c r="J142" s="3"/>
    </row>
    <row r="143" spans="1:10">
      <c r="A143" s="56"/>
      <c r="C143" s="3"/>
      <c r="G143" s="3"/>
      <c r="H143" s="3"/>
      <c r="I143" s="3"/>
      <c r="J143" s="3"/>
    </row>
    <row r="144" spans="1:10">
      <c r="A144" s="56"/>
      <c r="C144" s="3"/>
      <c r="G144" s="3"/>
      <c r="H144" s="3"/>
      <c r="I144" s="3"/>
      <c r="J144" s="3"/>
    </row>
    <row r="145" spans="1:10">
      <c r="A145" s="56"/>
      <c r="C145" s="3"/>
      <c r="G145" s="3"/>
      <c r="H145" s="3"/>
      <c r="I145" s="3"/>
      <c r="J145" s="3"/>
    </row>
    <row r="146" spans="1:10">
      <c r="A146" s="56"/>
      <c r="C146" s="3"/>
      <c r="G146" s="3"/>
      <c r="H146" s="3"/>
      <c r="I146" s="3"/>
      <c r="J146" s="3"/>
    </row>
    <row r="147" spans="1:10">
      <c r="A147" s="56"/>
      <c r="C147" s="3"/>
      <c r="G147" s="3"/>
      <c r="H147" s="3"/>
      <c r="I147" s="3"/>
      <c r="J147" s="3"/>
    </row>
    <row r="148" spans="1:10">
      <c r="A148" s="56"/>
      <c r="C148" s="3"/>
      <c r="G148" s="3"/>
      <c r="H148" s="3"/>
      <c r="I148" s="3"/>
      <c r="J148" s="3"/>
    </row>
    <row r="149" spans="1:10">
      <c r="A149" s="56"/>
      <c r="C149" s="3"/>
      <c r="G149" s="3"/>
      <c r="H149" s="3"/>
      <c r="I149" s="3"/>
      <c r="J149" s="3"/>
    </row>
    <row r="150" spans="1:10">
      <c r="A150" s="56"/>
      <c r="C150" s="3"/>
      <c r="G150" s="3"/>
      <c r="H150" s="3"/>
      <c r="I150" s="3"/>
      <c r="J150" s="3"/>
    </row>
  </sheetData>
  <phoneticPr fontId="14" type="noConversion"/>
  <conditionalFormatting sqref="H5:H10">
    <cfRule type="cellIs" dxfId="533" priority="63" stopIfTrue="1" operator="equal">
      <formula>"-"</formula>
    </cfRule>
    <cfRule type="containsText" dxfId="532" priority="64" stopIfTrue="1" operator="containsText" text="leer">
      <formula>NOT(ISERROR(SEARCH("leer",H5)))</formula>
    </cfRule>
  </conditionalFormatting>
  <conditionalFormatting sqref="H5:H10">
    <cfRule type="cellIs" dxfId="531" priority="61" stopIfTrue="1" operator="equal">
      <formula>"-"</formula>
    </cfRule>
    <cfRule type="containsText" dxfId="530" priority="62" stopIfTrue="1" operator="containsText" text="leer">
      <formula>NOT(ISERROR(SEARCH("leer",H5)))</formula>
    </cfRule>
  </conditionalFormatting>
  <conditionalFormatting sqref="H14:H20">
    <cfRule type="cellIs" dxfId="529" priority="59" stopIfTrue="1" operator="equal">
      <formula>"-"</formula>
    </cfRule>
    <cfRule type="containsText" dxfId="528" priority="60" stopIfTrue="1" operator="containsText" text="leer">
      <formula>NOT(ISERROR(SEARCH("leer",H14)))</formula>
    </cfRule>
  </conditionalFormatting>
  <conditionalFormatting sqref="H14:H20">
    <cfRule type="cellIs" dxfId="527" priority="57" stopIfTrue="1" operator="equal">
      <formula>"-"</formula>
    </cfRule>
    <cfRule type="containsText" dxfId="526" priority="58" stopIfTrue="1" operator="containsText" text="leer">
      <formula>NOT(ISERROR(SEARCH("leer",H14)))</formula>
    </cfRule>
  </conditionalFormatting>
  <conditionalFormatting sqref="G5:G10">
    <cfRule type="cellIs" dxfId="525" priority="55" stopIfTrue="1" operator="equal">
      <formula>"-"</formula>
    </cfRule>
    <cfRule type="containsText" dxfId="524" priority="56" stopIfTrue="1" operator="containsText" text="leer">
      <formula>NOT(ISERROR(SEARCH("leer",G5)))</formula>
    </cfRule>
  </conditionalFormatting>
  <conditionalFormatting sqref="G5:G10">
    <cfRule type="cellIs" dxfId="523" priority="53" stopIfTrue="1" operator="equal">
      <formula>"-"</formula>
    </cfRule>
    <cfRule type="containsText" dxfId="522" priority="54" stopIfTrue="1" operator="containsText" text="leer">
      <formula>NOT(ISERROR(SEARCH("leer",G5)))</formula>
    </cfRule>
  </conditionalFormatting>
  <conditionalFormatting sqref="G14:G20">
    <cfRule type="cellIs" dxfId="521" priority="51" stopIfTrue="1" operator="equal">
      <formula>"-"</formula>
    </cfRule>
    <cfRule type="containsText" dxfId="520" priority="52" stopIfTrue="1" operator="containsText" text="leer">
      <formula>NOT(ISERROR(SEARCH("leer",G14)))</formula>
    </cfRule>
  </conditionalFormatting>
  <conditionalFormatting sqref="G14:G20">
    <cfRule type="cellIs" dxfId="519" priority="49" stopIfTrue="1" operator="equal">
      <formula>"-"</formula>
    </cfRule>
    <cfRule type="containsText" dxfId="518" priority="50" stopIfTrue="1" operator="containsText" text="leer">
      <formula>NOT(ISERROR(SEARCH("leer",G14)))</formula>
    </cfRule>
  </conditionalFormatting>
  <conditionalFormatting sqref="G5:G10">
    <cfRule type="cellIs" dxfId="517" priority="47" stopIfTrue="1" operator="equal">
      <formula>"-"</formula>
    </cfRule>
    <cfRule type="containsText" dxfId="516" priority="48" stopIfTrue="1" operator="containsText" text="leer">
      <formula>NOT(ISERROR(SEARCH("leer",G5)))</formula>
    </cfRule>
  </conditionalFormatting>
  <conditionalFormatting sqref="G5:G10">
    <cfRule type="cellIs" dxfId="515" priority="45" stopIfTrue="1" operator="equal">
      <formula>"-"</formula>
    </cfRule>
    <cfRule type="containsText" dxfId="514" priority="46" stopIfTrue="1" operator="containsText" text="leer">
      <formula>NOT(ISERROR(SEARCH("leer",G5)))</formula>
    </cfRule>
  </conditionalFormatting>
  <conditionalFormatting sqref="G5:G10">
    <cfRule type="cellIs" dxfId="513" priority="43" stopIfTrue="1" operator="equal">
      <formula>"-"</formula>
    </cfRule>
    <cfRule type="containsText" dxfId="512" priority="44" stopIfTrue="1" operator="containsText" text="leer">
      <formula>NOT(ISERROR(SEARCH("leer",G5)))</formula>
    </cfRule>
  </conditionalFormatting>
  <conditionalFormatting sqref="G5:G10">
    <cfRule type="cellIs" dxfId="511" priority="41" stopIfTrue="1" operator="equal">
      <formula>"-"</formula>
    </cfRule>
    <cfRule type="containsText" dxfId="510" priority="42" stopIfTrue="1" operator="containsText" text="leer">
      <formula>NOT(ISERROR(SEARCH("leer",G5)))</formula>
    </cfRule>
  </conditionalFormatting>
  <conditionalFormatting sqref="G5:G10">
    <cfRule type="cellIs" dxfId="509" priority="39" stopIfTrue="1" operator="equal">
      <formula>"-"</formula>
    </cfRule>
    <cfRule type="containsText" dxfId="508" priority="40" stopIfTrue="1" operator="containsText" text="leer">
      <formula>NOT(ISERROR(SEARCH("leer",G5)))</formula>
    </cfRule>
  </conditionalFormatting>
  <conditionalFormatting sqref="G5:G10">
    <cfRule type="cellIs" dxfId="507" priority="37" stopIfTrue="1" operator="equal">
      <formula>"-"</formula>
    </cfRule>
    <cfRule type="containsText" dxfId="506" priority="38" stopIfTrue="1" operator="containsText" text="leer">
      <formula>NOT(ISERROR(SEARCH("leer",G5)))</formula>
    </cfRule>
  </conditionalFormatting>
  <conditionalFormatting sqref="G5:G10">
    <cfRule type="cellIs" dxfId="505" priority="35" stopIfTrue="1" operator="equal">
      <formula>"-"</formula>
    </cfRule>
    <cfRule type="containsText" dxfId="504" priority="36" stopIfTrue="1" operator="containsText" text="leer">
      <formula>NOT(ISERROR(SEARCH("leer",G5)))</formula>
    </cfRule>
  </conditionalFormatting>
  <conditionalFormatting sqref="G5:G10">
    <cfRule type="cellIs" dxfId="503" priority="33" stopIfTrue="1" operator="equal">
      <formula>"-"</formula>
    </cfRule>
    <cfRule type="containsText" dxfId="502" priority="34" stopIfTrue="1" operator="containsText" text="leer">
      <formula>NOT(ISERROR(SEARCH("leer",G5)))</formula>
    </cfRule>
  </conditionalFormatting>
  <conditionalFormatting sqref="G5:G10">
    <cfRule type="cellIs" dxfId="501" priority="31" stopIfTrue="1" operator="equal">
      <formula>"-"</formula>
    </cfRule>
    <cfRule type="containsText" dxfId="500" priority="32" stopIfTrue="1" operator="containsText" text="leer">
      <formula>NOT(ISERROR(SEARCH("leer",G5)))</formula>
    </cfRule>
  </conditionalFormatting>
  <conditionalFormatting sqref="G14:G20">
    <cfRule type="cellIs" dxfId="499" priority="29" stopIfTrue="1" operator="equal">
      <formula>"-"</formula>
    </cfRule>
    <cfRule type="containsText" dxfId="498" priority="30" stopIfTrue="1" operator="containsText" text="leer">
      <formula>NOT(ISERROR(SEARCH("leer",G14)))</formula>
    </cfRule>
  </conditionalFormatting>
  <conditionalFormatting sqref="G14:G20">
    <cfRule type="cellIs" dxfId="497" priority="27" stopIfTrue="1" operator="equal">
      <formula>"-"</formula>
    </cfRule>
    <cfRule type="containsText" dxfId="496" priority="28" stopIfTrue="1" operator="containsText" text="leer">
      <formula>NOT(ISERROR(SEARCH("leer",G14)))</formula>
    </cfRule>
  </conditionalFormatting>
  <conditionalFormatting sqref="G14:G20">
    <cfRule type="cellIs" dxfId="495" priority="25" stopIfTrue="1" operator="equal">
      <formula>"-"</formula>
    </cfRule>
    <cfRule type="containsText" dxfId="494" priority="26" stopIfTrue="1" operator="containsText" text="leer">
      <formula>NOT(ISERROR(SEARCH("leer",G14)))</formula>
    </cfRule>
  </conditionalFormatting>
  <conditionalFormatting sqref="G14:G20">
    <cfRule type="cellIs" dxfId="493" priority="23" stopIfTrue="1" operator="equal">
      <formula>"-"</formula>
    </cfRule>
    <cfRule type="containsText" dxfId="492" priority="24" stopIfTrue="1" operator="containsText" text="leer">
      <formula>NOT(ISERROR(SEARCH("leer",G14)))</formula>
    </cfRule>
  </conditionalFormatting>
  <conditionalFormatting sqref="G14:G20">
    <cfRule type="cellIs" dxfId="491" priority="21" stopIfTrue="1" operator="equal">
      <formula>"-"</formula>
    </cfRule>
    <cfRule type="containsText" dxfId="490" priority="22" stopIfTrue="1" operator="containsText" text="leer">
      <formula>NOT(ISERROR(SEARCH("leer",G14)))</formula>
    </cfRule>
  </conditionalFormatting>
  <conditionalFormatting sqref="G14:G20">
    <cfRule type="cellIs" dxfId="489" priority="19" stopIfTrue="1" operator="equal">
      <formula>"-"</formula>
    </cfRule>
    <cfRule type="containsText" dxfId="488" priority="20" stopIfTrue="1" operator="containsText" text="leer">
      <formula>NOT(ISERROR(SEARCH("leer",G14)))</formula>
    </cfRule>
  </conditionalFormatting>
  <conditionalFormatting sqref="G14:G20">
    <cfRule type="cellIs" dxfId="487" priority="17" stopIfTrue="1" operator="equal">
      <formula>"-"</formula>
    </cfRule>
    <cfRule type="containsText" dxfId="486" priority="18" stopIfTrue="1" operator="containsText" text="leer">
      <formula>NOT(ISERROR(SEARCH("leer",G14)))</formula>
    </cfRule>
  </conditionalFormatting>
  <conditionalFormatting sqref="G14:G20">
    <cfRule type="cellIs" dxfId="485" priority="15" stopIfTrue="1" operator="equal">
      <formula>"-"</formula>
    </cfRule>
    <cfRule type="containsText" dxfId="484" priority="16" stopIfTrue="1" operator="containsText" text="leer">
      <formula>NOT(ISERROR(SEARCH("leer",G14)))</formula>
    </cfRule>
  </conditionalFormatting>
  <conditionalFormatting sqref="G14:G20">
    <cfRule type="cellIs" dxfId="483" priority="13" stopIfTrue="1" operator="equal">
      <formula>"-"</formula>
    </cfRule>
    <cfRule type="containsText" dxfId="482" priority="14" stopIfTrue="1" operator="containsText" text="leer">
      <formula>NOT(ISERROR(SEARCH("leer",G14)))</formula>
    </cfRule>
  </conditionalFormatting>
  <conditionalFormatting sqref="F5:F10">
    <cfRule type="cellIs" dxfId="481" priority="11" stopIfTrue="1" operator="equal">
      <formula>"-"</formula>
    </cfRule>
    <cfRule type="containsText" dxfId="480" priority="12" stopIfTrue="1" operator="containsText" text="leer">
      <formula>NOT(ISERROR(SEARCH("leer",F5)))</formula>
    </cfRule>
  </conditionalFormatting>
  <conditionalFormatting sqref="F5:F10">
    <cfRule type="cellIs" dxfId="479" priority="10" stopIfTrue="1" operator="equal">
      <formula>"-"</formula>
    </cfRule>
  </conditionalFormatting>
  <conditionalFormatting sqref="F5:F10">
    <cfRule type="cellIs" dxfId="478" priority="8" stopIfTrue="1" operator="equal">
      <formula>"-"</formula>
    </cfRule>
    <cfRule type="containsText" dxfId="477" priority="9" stopIfTrue="1" operator="containsText" text="leer">
      <formula>NOT(ISERROR(SEARCH("leer",F5)))</formula>
    </cfRule>
  </conditionalFormatting>
  <conditionalFormatting sqref="F5:F10">
    <cfRule type="cellIs" dxfId="476" priority="7" stopIfTrue="1" operator="equal">
      <formula>"-"</formula>
    </cfRule>
  </conditionalFormatting>
  <conditionalFormatting sqref="F14:F20">
    <cfRule type="cellIs" dxfId="475" priority="5" stopIfTrue="1" operator="equal">
      <formula>"-"</formula>
    </cfRule>
    <cfRule type="containsText" dxfId="474" priority="6" stopIfTrue="1" operator="containsText" text="leer">
      <formula>NOT(ISERROR(SEARCH("leer",F14)))</formula>
    </cfRule>
  </conditionalFormatting>
  <conditionalFormatting sqref="F14:F20">
    <cfRule type="cellIs" dxfId="473" priority="4" stopIfTrue="1" operator="equal">
      <formula>"-"</formula>
    </cfRule>
  </conditionalFormatting>
  <conditionalFormatting sqref="F14:F20">
    <cfRule type="cellIs" dxfId="472" priority="2" stopIfTrue="1" operator="equal">
      <formula>"-"</formula>
    </cfRule>
    <cfRule type="containsText" dxfId="471" priority="3" stopIfTrue="1" operator="containsText" text="leer">
      <formula>NOT(ISERROR(SEARCH("leer",F14)))</formula>
    </cfRule>
  </conditionalFormatting>
  <conditionalFormatting sqref="F14:F20">
    <cfRule type="cellIs" dxfId="470" priority="1" stopIfTrue="1" operator="equal">
      <formula>"-"</formula>
    </cfRule>
  </conditionalFormatting>
  <hyperlinks>
    <hyperlink ref="A1" location="'Indice'!A1" display="zurück"/>
  </hyperlinks>
  <pageMargins left="0.79000000000000015" right="0.79000000000000015" top="0.98" bottom="0.98" header="0.51" footer="0.51"/>
  <pageSetup paperSize="9" scale="43" orientation="portrait" horizontalDpi="4294967292" verticalDpi="4294967292" r:id="rId1"/>
  <ignoredErrors>
    <ignoredError sqref="E5:E20" numberStoredAsText="1"/>
  </ignoredErrors>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C25"/>
  <sheetViews>
    <sheetView showRuler="0" workbookViewId="0">
      <selection activeCell="E5" sqref="E5"/>
    </sheetView>
  </sheetViews>
  <sheetFormatPr baseColWidth="10" defaultColWidth="10.7109375" defaultRowHeight="12.75"/>
  <cols>
    <col min="1" max="1" width="37.42578125" style="5" customWidth="1"/>
    <col min="2" max="2" width="9.7109375" style="5" customWidth="1"/>
    <col min="3" max="3" width="8.85546875" style="5" customWidth="1"/>
    <col min="4" max="4" width="12.28515625" style="8" customWidth="1"/>
    <col min="5" max="6" width="11.42578125" style="8" customWidth="1"/>
    <col min="7" max="7" width="2.7109375" style="8" customWidth="1"/>
    <col min="8" max="9" width="11.42578125" style="8" customWidth="1"/>
    <col min="10" max="10" width="2.7109375" style="8" customWidth="1"/>
    <col min="11" max="12" width="8.42578125" style="5" customWidth="1"/>
    <col min="13" max="13" width="2.7109375" style="5" customWidth="1"/>
    <col min="14" max="14" width="8.42578125" style="5" customWidth="1"/>
    <col min="15" max="15" width="2.7109375" style="5" customWidth="1"/>
    <col min="16" max="16" width="8.140625" style="5" customWidth="1"/>
    <col min="17" max="17" width="7.28515625" style="5" customWidth="1"/>
    <col min="18" max="18" width="2.7109375" style="5" bestFit="1" customWidth="1"/>
    <col min="19" max="19" width="8.140625" style="5" customWidth="1"/>
    <col min="20" max="20" width="6.42578125" style="5" customWidth="1"/>
    <col min="21" max="21" width="8.42578125" style="5" customWidth="1"/>
    <col min="22" max="22" width="7.28515625" style="5" customWidth="1"/>
    <col min="23" max="23" width="8.28515625" style="5" customWidth="1"/>
    <col min="24" max="24" width="7.28515625" style="5" customWidth="1"/>
    <col min="25" max="25" width="8.28515625" style="5" customWidth="1"/>
    <col min="26" max="26" width="7.28515625" style="5" customWidth="1"/>
    <col min="27" max="27" width="8.140625" style="5" customWidth="1"/>
    <col min="28" max="28" width="7.28515625" style="5" customWidth="1"/>
    <col min="29" max="29" width="8.42578125" style="5" customWidth="1"/>
    <col min="30" max="16384" width="10.7109375" style="5"/>
  </cols>
  <sheetData>
    <row r="1" spans="1:29">
      <c r="A1" s="97" t="s">
        <v>2408</v>
      </c>
      <c r="D1" s="5"/>
      <c r="E1" s="5"/>
      <c r="F1" s="5"/>
      <c r="G1" s="5"/>
      <c r="H1" s="5"/>
      <c r="I1" s="5"/>
      <c r="J1" s="5"/>
    </row>
    <row r="2" spans="1:29">
      <c r="A2" s="97"/>
      <c r="D2" s="5"/>
      <c r="E2" s="5"/>
      <c r="F2" s="5"/>
      <c r="G2" s="5"/>
      <c r="H2" s="5"/>
      <c r="I2" s="5"/>
      <c r="J2" s="5"/>
    </row>
    <row r="3" spans="1:29">
      <c r="A3" s="90" t="s">
        <v>2409</v>
      </c>
      <c r="B3" s="4"/>
      <c r="C3" s="5" t="s">
        <v>2410</v>
      </c>
      <c r="D3" s="5" t="s">
        <v>2411</v>
      </c>
      <c r="E3" s="24">
        <v>2013</v>
      </c>
      <c r="F3" s="202" t="s">
        <v>2412</v>
      </c>
      <c r="G3" s="5"/>
      <c r="H3" s="24">
        <v>2012</v>
      </c>
      <c r="I3" s="202" t="s">
        <v>2413</v>
      </c>
      <c r="J3" s="5"/>
      <c r="K3" s="24">
        <v>2011</v>
      </c>
      <c r="L3" s="202" t="s">
        <v>2414</v>
      </c>
      <c r="M3" s="24"/>
      <c r="N3" s="24">
        <v>2010</v>
      </c>
      <c r="O3" s="24"/>
      <c r="P3" s="202" t="s">
        <v>2415</v>
      </c>
      <c r="Q3" s="24">
        <v>2009</v>
      </c>
      <c r="R3" s="24"/>
      <c r="S3" s="202" t="s">
        <v>2416</v>
      </c>
      <c r="T3" s="24">
        <v>2008</v>
      </c>
      <c r="U3" s="202" t="s">
        <v>2417</v>
      </c>
      <c r="V3" s="24">
        <v>2007</v>
      </c>
      <c r="W3" s="202" t="s">
        <v>2418</v>
      </c>
      <c r="X3" s="24">
        <v>2006</v>
      </c>
      <c r="Y3" s="202" t="s">
        <v>2419</v>
      </c>
      <c r="Z3" s="24">
        <v>2005</v>
      </c>
      <c r="AA3" s="202" t="s">
        <v>2420</v>
      </c>
      <c r="AB3" s="24">
        <v>2004</v>
      </c>
      <c r="AC3" s="202" t="s">
        <v>2421</v>
      </c>
    </row>
    <row r="4" spans="1:29">
      <c r="A4" s="90"/>
      <c r="C4" s="8"/>
      <c r="K4" s="8"/>
      <c r="L4" s="8"/>
      <c r="M4" s="8"/>
      <c r="N4" s="8"/>
      <c r="O4" s="8"/>
      <c r="P4" s="8"/>
      <c r="Q4" s="8"/>
      <c r="R4" s="8"/>
      <c r="S4" s="8"/>
      <c r="T4" s="8"/>
      <c r="U4" s="8"/>
      <c r="V4" s="7"/>
      <c r="W4" s="7"/>
      <c r="X4" s="7"/>
      <c r="Y4" s="7"/>
    </row>
    <row r="5" spans="1:29">
      <c r="A5" s="13" t="s">
        <v>2422</v>
      </c>
      <c r="B5" s="5" t="s">
        <v>2423</v>
      </c>
      <c r="C5" s="8">
        <v>1</v>
      </c>
      <c r="D5" s="8" t="s">
        <v>2424</v>
      </c>
      <c r="E5" s="8">
        <v>5688</v>
      </c>
      <c r="F5" s="271">
        <v>1</v>
      </c>
      <c r="H5" s="202">
        <v>5314</v>
      </c>
      <c r="I5" s="127">
        <v>1</v>
      </c>
      <c r="K5" s="71">
        <v>5187</v>
      </c>
      <c r="L5" s="127">
        <v>1</v>
      </c>
      <c r="M5" s="8"/>
      <c r="N5" s="71">
        <v>5268</v>
      </c>
      <c r="O5" s="8"/>
      <c r="P5" s="127">
        <v>1</v>
      </c>
      <c r="Q5" s="71">
        <v>4983</v>
      </c>
      <c r="R5" s="8"/>
      <c r="S5" s="127">
        <v>1</v>
      </c>
      <c r="T5" s="8">
        <v>4875</v>
      </c>
      <c r="U5" s="42">
        <v>1</v>
      </c>
      <c r="V5" s="5">
        <v>4925</v>
      </c>
      <c r="W5" s="42">
        <v>1</v>
      </c>
      <c r="X5" s="5">
        <v>4735</v>
      </c>
      <c r="Y5" s="42">
        <v>1</v>
      </c>
      <c r="Z5" s="5">
        <v>4716</v>
      </c>
      <c r="AA5" s="42">
        <v>1</v>
      </c>
      <c r="AB5" s="5">
        <v>4786</v>
      </c>
      <c r="AC5" s="42">
        <v>1</v>
      </c>
    </row>
    <row r="6" spans="1:29">
      <c r="A6" s="29" t="s">
        <v>2425</v>
      </c>
      <c r="B6" s="5" t="s">
        <v>2426</v>
      </c>
      <c r="C6" s="8">
        <v>2</v>
      </c>
      <c r="D6" s="8" t="s">
        <v>2427</v>
      </c>
      <c r="E6" s="8">
        <v>4131</v>
      </c>
      <c r="F6" s="271">
        <v>0.73011664899257689</v>
      </c>
      <c r="H6" s="202">
        <v>4161</v>
      </c>
      <c r="I6" s="273">
        <v>0.78302596913812572</v>
      </c>
      <c r="K6" s="71">
        <v>4026</v>
      </c>
      <c r="L6" s="177">
        <v>0.7762</v>
      </c>
      <c r="M6" s="8"/>
      <c r="N6" s="71">
        <v>4076</v>
      </c>
      <c r="O6" s="8"/>
      <c r="P6" s="177">
        <v>0.77370000000000005</v>
      </c>
      <c r="Q6" s="71">
        <v>4032</v>
      </c>
      <c r="R6" s="8"/>
      <c r="S6" s="127">
        <v>0.80820000000000003</v>
      </c>
      <c r="T6" s="8">
        <v>3873</v>
      </c>
      <c r="U6" s="42">
        <v>0.79446153846153844</v>
      </c>
      <c r="V6" s="5">
        <v>3851</v>
      </c>
      <c r="W6" s="42">
        <v>0.78192893401015229</v>
      </c>
      <c r="X6" s="5">
        <v>3711</v>
      </c>
      <c r="Y6" s="42">
        <v>0.78373812038014778</v>
      </c>
      <c r="Z6" s="5">
        <v>3704</v>
      </c>
      <c r="AA6" s="42">
        <v>0.78500000000000003</v>
      </c>
      <c r="AB6" s="5">
        <v>3738</v>
      </c>
      <c r="AC6" s="42">
        <v>0.78100000000000003</v>
      </c>
    </row>
    <row r="7" spans="1:29">
      <c r="A7" s="29" t="s">
        <v>2428</v>
      </c>
      <c r="B7" s="5" t="s">
        <v>2429</v>
      </c>
      <c r="C7" s="8">
        <v>3</v>
      </c>
      <c r="D7" s="8" t="s">
        <v>2430</v>
      </c>
      <c r="E7" s="8">
        <v>93</v>
      </c>
      <c r="F7" s="271">
        <v>1.6436903499469777E-2</v>
      </c>
      <c r="H7" s="202">
        <v>82</v>
      </c>
      <c r="I7" s="273">
        <v>1.5430937147158449E-2</v>
      </c>
      <c r="K7" s="71">
        <v>19</v>
      </c>
      <c r="L7" s="177">
        <v>3.7000000000000002E-3</v>
      </c>
      <c r="M7" s="8"/>
      <c r="N7" s="71">
        <v>20</v>
      </c>
      <c r="O7" s="8"/>
      <c r="P7" s="177">
        <v>3.8E-3</v>
      </c>
      <c r="Q7" s="71">
        <v>14</v>
      </c>
      <c r="R7" s="8"/>
      <c r="S7" s="127">
        <v>3.2000000000000002E-3</v>
      </c>
      <c r="T7" s="8">
        <v>22</v>
      </c>
      <c r="U7" s="42">
        <v>4.5128205128205125E-3</v>
      </c>
      <c r="V7" s="5">
        <v>20</v>
      </c>
      <c r="W7" s="42">
        <v>4.0609137055837565E-3</v>
      </c>
      <c r="X7" s="5">
        <v>11</v>
      </c>
      <c r="Y7" s="42">
        <v>2.3231256599788807E-3</v>
      </c>
      <c r="Z7" s="5">
        <v>9</v>
      </c>
      <c r="AA7" s="42">
        <v>2E-3</v>
      </c>
      <c r="AB7" s="5">
        <v>11</v>
      </c>
      <c r="AC7" s="42">
        <v>3.0000000000000001E-3</v>
      </c>
    </row>
    <row r="8" spans="1:29">
      <c r="A8" s="167" t="s">
        <v>2780</v>
      </c>
      <c r="B8" s="5" t="s">
        <v>2431</v>
      </c>
      <c r="C8" s="8">
        <v>4</v>
      </c>
      <c r="D8" s="8" t="s">
        <v>2432</v>
      </c>
      <c r="E8" s="8">
        <v>94</v>
      </c>
      <c r="F8" s="271">
        <v>1.661364439731354E-2</v>
      </c>
      <c r="H8" s="202">
        <v>34</v>
      </c>
      <c r="I8" s="273">
        <v>6.3981934512608203E-3</v>
      </c>
      <c r="K8" s="71">
        <v>13</v>
      </c>
      <c r="L8" s="177">
        <v>2.5000000000000001E-3</v>
      </c>
      <c r="M8" s="8"/>
      <c r="N8" s="71">
        <v>12</v>
      </c>
      <c r="O8" s="8"/>
      <c r="P8" s="177">
        <v>2.3E-3</v>
      </c>
      <c r="Q8" s="71">
        <v>9</v>
      </c>
      <c r="R8" s="8"/>
      <c r="S8" s="127">
        <v>1.8E-3</v>
      </c>
      <c r="T8" s="8">
        <v>10</v>
      </c>
      <c r="U8" s="42">
        <v>2.0512820512820513E-3</v>
      </c>
      <c r="V8" s="5">
        <v>13</v>
      </c>
      <c r="W8" s="42">
        <v>2.6395939086294416E-3</v>
      </c>
      <c r="X8" s="5">
        <v>9</v>
      </c>
      <c r="Y8" s="42">
        <v>1.9007391763463568E-3</v>
      </c>
      <c r="Z8" s="5">
        <v>4</v>
      </c>
      <c r="AA8" s="42">
        <v>1E-3</v>
      </c>
      <c r="AB8" s="5">
        <v>2</v>
      </c>
      <c r="AC8" s="42">
        <v>0</v>
      </c>
    </row>
    <row r="9" spans="1:29">
      <c r="A9" s="29" t="s">
        <v>2433</v>
      </c>
      <c r="B9" s="5" t="s">
        <v>2434</v>
      </c>
      <c r="C9" s="8">
        <v>5</v>
      </c>
      <c r="D9" s="8" t="s">
        <v>2435</v>
      </c>
      <c r="E9" s="8">
        <v>180</v>
      </c>
      <c r="F9" s="271">
        <v>2.6511134676564158E-2</v>
      </c>
      <c r="G9" s="8" t="s">
        <v>2436</v>
      </c>
      <c r="H9" s="202">
        <v>200</v>
      </c>
      <c r="I9" s="273">
        <v>3.7636432066240122E-2</v>
      </c>
      <c r="J9" s="8" t="s">
        <v>2437</v>
      </c>
      <c r="K9" s="71">
        <v>200</v>
      </c>
      <c r="L9" s="177">
        <v>3.8600000000000002E-2</v>
      </c>
      <c r="M9" s="8" t="s">
        <v>2438</v>
      </c>
      <c r="N9" s="71">
        <v>200</v>
      </c>
      <c r="O9" s="8" t="s">
        <v>2439</v>
      </c>
      <c r="P9" s="177">
        <v>3.7999999999999999E-2</v>
      </c>
      <c r="Q9" s="71">
        <v>200</v>
      </c>
      <c r="R9" s="8" t="s">
        <v>2440</v>
      </c>
      <c r="S9" s="127">
        <v>4.0099999999999997E-2</v>
      </c>
      <c r="T9" s="8">
        <v>200</v>
      </c>
      <c r="U9" s="42">
        <v>3.487179487179487E-2</v>
      </c>
      <c r="V9" s="5">
        <v>300</v>
      </c>
      <c r="W9" s="42">
        <v>6.0913705583756347E-2</v>
      </c>
      <c r="X9" s="5">
        <v>0</v>
      </c>
      <c r="Y9" s="42">
        <v>0</v>
      </c>
      <c r="Z9" s="5">
        <v>0</v>
      </c>
      <c r="AA9" s="42">
        <v>0</v>
      </c>
      <c r="AB9" s="5">
        <v>0</v>
      </c>
      <c r="AC9" s="42">
        <v>0</v>
      </c>
    </row>
    <row r="10" spans="1:29">
      <c r="A10" s="29" t="s">
        <v>2441</v>
      </c>
      <c r="B10" s="5" t="s">
        <v>2442</v>
      </c>
      <c r="C10" s="8"/>
      <c r="D10" s="8" t="s">
        <v>2443</v>
      </c>
      <c r="E10" s="8">
        <v>1190</v>
      </c>
      <c r="F10" s="271">
        <v>0.21032166843407565</v>
      </c>
      <c r="H10" s="202">
        <v>837</v>
      </c>
      <c r="I10" s="273">
        <v>0.1575084681972149</v>
      </c>
      <c r="K10" s="71">
        <v>929</v>
      </c>
      <c r="L10" s="177">
        <v>0.17899999999999999</v>
      </c>
      <c r="M10" s="8"/>
      <c r="N10" s="71">
        <v>960</v>
      </c>
      <c r="O10" s="8"/>
      <c r="P10" s="177">
        <v>0.1822</v>
      </c>
      <c r="Q10" s="71">
        <v>728</v>
      </c>
      <c r="S10" s="127">
        <v>0.1467</v>
      </c>
      <c r="T10" s="5">
        <v>770</v>
      </c>
      <c r="U10" s="42">
        <v>0.1641025641025641</v>
      </c>
      <c r="V10" s="5">
        <v>741</v>
      </c>
      <c r="W10" s="42">
        <v>0.15045685279187818</v>
      </c>
      <c r="X10" s="5">
        <v>1004</v>
      </c>
      <c r="Y10" s="42">
        <v>0.21203801478352693</v>
      </c>
      <c r="Z10" s="5">
        <v>999</v>
      </c>
      <c r="AA10" s="42">
        <v>0.21199999999999999</v>
      </c>
      <c r="AB10" s="5">
        <v>1036</v>
      </c>
      <c r="AC10" s="42">
        <v>0.216</v>
      </c>
    </row>
    <row r="11" spans="1:29">
      <c r="A11" s="91" t="s">
        <v>2444</v>
      </c>
      <c r="B11" s="5" t="s">
        <v>2445</v>
      </c>
      <c r="C11" s="8"/>
      <c r="D11" s="8" t="s">
        <v>2446</v>
      </c>
      <c r="E11" s="8">
        <v>333</v>
      </c>
      <c r="F11" s="271">
        <v>5.8854718981972427E-2</v>
      </c>
      <c r="H11" s="202">
        <v>312</v>
      </c>
      <c r="I11" s="273">
        <v>5.871283402333459E-2</v>
      </c>
      <c r="K11" s="71">
        <v>293</v>
      </c>
      <c r="L11" s="177">
        <v>5.6500000000000002E-2</v>
      </c>
      <c r="M11" s="8"/>
      <c r="N11" s="71">
        <v>309</v>
      </c>
      <c r="O11" s="8"/>
      <c r="P11" s="177">
        <v>5.8700000000000002E-2</v>
      </c>
      <c r="Q11" s="71">
        <v>325</v>
      </c>
      <c r="R11" s="8"/>
      <c r="S11" s="127">
        <v>6.5299999999999997E-2</v>
      </c>
      <c r="T11" s="8">
        <v>279</v>
      </c>
      <c r="U11" s="42">
        <v>5.7230769230769231E-2</v>
      </c>
      <c r="V11" s="5">
        <v>284</v>
      </c>
      <c r="W11" s="42">
        <v>5.7664974619289343E-2</v>
      </c>
      <c r="X11" s="5">
        <v>257</v>
      </c>
      <c r="Y11" s="42">
        <v>5.42766631467793E-2</v>
      </c>
      <c r="Z11" s="5">
        <v>252</v>
      </c>
      <c r="AA11" s="42">
        <v>5.2999999999999999E-2</v>
      </c>
      <c r="AB11" s="5">
        <v>255</v>
      </c>
      <c r="AC11" s="42">
        <v>5.2999999999999999E-2</v>
      </c>
    </row>
    <row r="12" spans="1:29" ht="25.5">
      <c r="A12" s="91" t="s">
        <v>2447</v>
      </c>
      <c r="B12" s="5" t="s">
        <v>2448</v>
      </c>
      <c r="C12" s="8">
        <v>6</v>
      </c>
      <c r="D12" s="8" t="s">
        <v>2449</v>
      </c>
      <c r="E12" s="8">
        <v>0</v>
      </c>
      <c r="F12" s="271">
        <v>0</v>
      </c>
      <c r="G12" s="8" t="s">
        <v>2450</v>
      </c>
      <c r="H12" s="202">
        <v>100</v>
      </c>
      <c r="I12" s="273">
        <v>1.8818216033120061E-2</v>
      </c>
      <c r="J12" s="8" t="s">
        <v>2451</v>
      </c>
      <c r="K12" s="71">
        <v>100</v>
      </c>
      <c r="L12" s="177">
        <v>1.9300000000000001E-2</v>
      </c>
      <c r="M12" s="8" t="s">
        <v>2452</v>
      </c>
      <c r="N12" s="71">
        <v>100</v>
      </c>
      <c r="O12" s="8" t="s">
        <v>2453</v>
      </c>
      <c r="P12" s="177">
        <v>1.9E-2</v>
      </c>
      <c r="Q12" s="71">
        <v>250</v>
      </c>
      <c r="R12" s="8" t="s">
        <v>2454</v>
      </c>
      <c r="S12" s="127">
        <v>5.0099999999999999E-2</v>
      </c>
      <c r="T12" s="8">
        <v>250</v>
      </c>
      <c r="U12" s="42">
        <v>5.128205128205128E-2</v>
      </c>
      <c r="V12" s="8">
        <v>250</v>
      </c>
      <c r="W12" s="42">
        <v>5.0761421319796954E-2</v>
      </c>
      <c r="X12" s="5">
        <v>212</v>
      </c>
      <c r="Y12" s="42">
        <v>4.4772967265047516E-2</v>
      </c>
      <c r="Z12" s="5">
        <v>350</v>
      </c>
      <c r="AA12" s="42">
        <v>7.3999999999999996E-2</v>
      </c>
      <c r="AB12" s="5">
        <v>350</v>
      </c>
      <c r="AC12" s="42">
        <v>7.2999999999999995E-2</v>
      </c>
    </row>
    <row r="13" spans="1:29">
      <c r="A13" s="91" t="s">
        <v>2455</v>
      </c>
      <c r="B13" s="5" t="s">
        <v>2456</v>
      </c>
      <c r="C13" s="8"/>
      <c r="D13" s="8" t="s">
        <v>2457</v>
      </c>
      <c r="E13" s="8">
        <v>1601</v>
      </c>
      <c r="F13" s="271">
        <v>0.28296217744786145</v>
      </c>
      <c r="H13" s="202">
        <v>472</v>
      </c>
      <c r="I13" s="273">
        <v>8.8821979676326684E-2</v>
      </c>
      <c r="K13" s="71">
        <v>604</v>
      </c>
      <c r="L13" s="177">
        <v>0.1164</v>
      </c>
      <c r="M13" s="8"/>
      <c r="N13" s="71">
        <v>610</v>
      </c>
      <c r="O13" s="8"/>
      <c r="P13" s="177">
        <v>0.1158</v>
      </c>
      <c r="Q13" s="71">
        <v>261</v>
      </c>
      <c r="R13" s="8"/>
      <c r="S13" s="127">
        <v>4.2299999999999997E-2</v>
      </c>
      <c r="T13" s="8">
        <v>375</v>
      </c>
      <c r="U13" s="42">
        <v>7.4871794871794878E-2</v>
      </c>
      <c r="V13" s="5">
        <v>359</v>
      </c>
      <c r="W13" s="42">
        <v>7.2893401015228426E-2</v>
      </c>
      <c r="X13" s="5">
        <v>625</v>
      </c>
      <c r="Y13" s="42">
        <v>0.13199577613516367</v>
      </c>
      <c r="Z13" s="5">
        <v>461</v>
      </c>
      <c r="AA13" s="42">
        <v>9.8000000000000004E-2</v>
      </c>
      <c r="AB13" s="5">
        <v>480</v>
      </c>
      <c r="AC13" s="42">
        <v>0.1</v>
      </c>
    </row>
    <row r="14" spans="1:29">
      <c r="A14" s="91" t="s">
        <v>2458</v>
      </c>
      <c r="B14" s="5" t="s">
        <v>2459</v>
      </c>
      <c r="C14" s="8">
        <v>7</v>
      </c>
      <c r="D14" s="8" t="s">
        <v>2460</v>
      </c>
      <c r="E14" s="8">
        <v>-744</v>
      </c>
      <c r="F14" s="271">
        <v>-0.13149522799575822</v>
      </c>
      <c r="G14" s="8" t="s">
        <v>2461</v>
      </c>
      <c r="H14" s="202">
        <v>-47</v>
      </c>
      <c r="I14" s="273">
        <v>-8.8445615355664288E-3</v>
      </c>
      <c r="J14" s="8" t="s">
        <v>2462</v>
      </c>
      <c r="K14" s="71">
        <v>-68</v>
      </c>
      <c r="L14" s="177">
        <v>-1.32E-2</v>
      </c>
      <c r="M14" s="8" t="s">
        <v>2463</v>
      </c>
      <c r="N14" s="71">
        <v>-59</v>
      </c>
      <c r="O14" s="8" t="s">
        <v>2464</v>
      </c>
      <c r="P14" s="177">
        <v>-1.1299999999999999E-2</v>
      </c>
      <c r="Q14" s="71">
        <v>-108</v>
      </c>
      <c r="R14" s="8" t="s">
        <v>2465</v>
      </c>
      <c r="S14" s="127">
        <v>-1.0999999999999999E-2</v>
      </c>
      <c r="T14" s="5">
        <v>-134</v>
      </c>
      <c r="U14" s="42">
        <v>-1.9382051282051282E-2</v>
      </c>
      <c r="V14" s="5">
        <v>-152</v>
      </c>
      <c r="W14" s="42">
        <v>-3.0962944162436546E-2</v>
      </c>
      <c r="X14" s="5">
        <v>-90</v>
      </c>
      <c r="Y14" s="42">
        <v>-1.9007391763463569E-2</v>
      </c>
      <c r="Z14" s="5">
        <v>-64</v>
      </c>
      <c r="AA14" s="42">
        <v>-1.4E-2</v>
      </c>
      <c r="AB14" s="5">
        <v>-49</v>
      </c>
      <c r="AC14" s="42">
        <v>-0.01</v>
      </c>
    </row>
    <row r="15" spans="1:29">
      <c r="A15" s="13"/>
      <c r="C15" s="8"/>
      <c r="K15" s="8"/>
      <c r="L15" s="8"/>
      <c r="M15" s="8"/>
      <c r="N15" s="8"/>
      <c r="O15" s="8"/>
      <c r="P15" s="8"/>
      <c r="Q15" s="8"/>
      <c r="R15" s="8"/>
      <c r="S15" s="8"/>
      <c r="T15" s="8"/>
      <c r="U15" s="8"/>
    </row>
    <row r="16" spans="1:29">
      <c r="A16" s="238"/>
      <c r="B16" s="238"/>
      <c r="C16" s="238"/>
    </row>
    <row r="17" spans="1:10">
      <c r="A17" s="236" t="s">
        <v>2466</v>
      </c>
      <c r="B17" s="239"/>
      <c r="C17" s="239"/>
      <c r="D17" s="239"/>
      <c r="E17" s="239"/>
      <c r="F17" s="239"/>
      <c r="G17" s="239"/>
      <c r="H17" s="239"/>
      <c r="I17" s="239"/>
      <c r="J17" s="239"/>
    </row>
    <row r="18" spans="1:10">
      <c r="A18" s="236" t="s">
        <v>2467</v>
      </c>
      <c r="B18" s="255"/>
      <c r="C18" s="255"/>
      <c r="D18" s="255"/>
      <c r="E18" s="255"/>
      <c r="F18" s="255"/>
      <c r="G18" s="255"/>
      <c r="H18" s="255"/>
      <c r="I18" s="255"/>
      <c r="J18" s="255"/>
    </row>
    <row r="19" spans="1:10">
      <c r="A19" s="236" t="s">
        <v>2468</v>
      </c>
      <c r="B19" s="255"/>
      <c r="C19" s="255"/>
      <c r="D19" s="255"/>
      <c r="E19" s="255"/>
      <c r="F19" s="255"/>
      <c r="G19" s="255"/>
      <c r="H19" s="255"/>
      <c r="I19" s="255"/>
      <c r="J19" s="255"/>
    </row>
    <row r="20" spans="1:10">
      <c r="A20" s="236" t="s">
        <v>2469</v>
      </c>
      <c r="B20" s="255"/>
      <c r="C20" s="255"/>
      <c r="D20" s="255"/>
      <c r="E20" s="255"/>
      <c r="F20" s="255"/>
      <c r="G20" s="255"/>
      <c r="H20" s="255"/>
      <c r="I20" s="255"/>
      <c r="J20" s="255"/>
    </row>
    <row r="21" spans="1:10">
      <c r="A21" s="236" t="s">
        <v>2470</v>
      </c>
      <c r="B21" s="255"/>
      <c r="C21" s="255"/>
      <c r="D21" s="255"/>
      <c r="E21" s="255"/>
      <c r="F21" s="255"/>
      <c r="G21" s="255"/>
      <c r="H21" s="255"/>
      <c r="I21" s="255"/>
      <c r="J21" s="255"/>
    </row>
    <row r="22" spans="1:10">
      <c r="A22" s="236" t="s">
        <v>2471</v>
      </c>
      <c r="B22" s="236"/>
      <c r="C22" s="236"/>
      <c r="D22" s="236"/>
      <c r="E22" s="236"/>
      <c r="F22" s="236"/>
      <c r="G22" s="236"/>
      <c r="H22" s="236"/>
      <c r="I22" s="236"/>
      <c r="J22" s="236"/>
    </row>
    <row r="23" spans="1:10">
      <c r="A23" s="236" t="s">
        <v>2472</v>
      </c>
      <c r="B23" s="255"/>
      <c r="C23" s="255"/>
      <c r="D23" s="255"/>
      <c r="E23" s="255"/>
      <c r="F23" s="255"/>
      <c r="G23" s="255"/>
      <c r="H23" s="255"/>
      <c r="I23" s="255"/>
      <c r="J23" s="255"/>
    </row>
    <row r="24" spans="1:10">
      <c r="A24" s="236" t="s">
        <v>2473</v>
      </c>
    </row>
    <row r="25" spans="1:10">
      <c r="A25" s="236" t="s">
        <v>2474</v>
      </c>
    </row>
  </sheetData>
  <phoneticPr fontId="14" type="noConversion"/>
  <conditionalFormatting sqref="Q5:Q14 S5:S14">
    <cfRule type="cellIs" dxfId="469" priority="142" operator="equal">
      <formula>"-"</formula>
    </cfRule>
  </conditionalFormatting>
  <conditionalFormatting sqref="P5:P14">
    <cfRule type="cellIs" dxfId="468" priority="140" stopIfTrue="1" operator="equal">
      <formula>"-"</formula>
    </cfRule>
    <cfRule type="containsText" dxfId="467" priority="141" stopIfTrue="1" operator="containsText" text="leer">
      <formula>NOT(ISERROR(SEARCH("leer",P5)))</formula>
    </cfRule>
  </conditionalFormatting>
  <conditionalFormatting sqref="P5:P14">
    <cfRule type="cellIs" dxfId="466" priority="138" stopIfTrue="1" operator="equal">
      <formula>"-"</formula>
    </cfRule>
    <cfRule type="containsText" dxfId="465" priority="139" stopIfTrue="1" operator="containsText" text="leer">
      <formula>NOT(ISERROR(SEARCH("leer",P5)))</formula>
    </cfRule>
  </conditionalFormatting>
  <conditionalFormatting sqref="N5:N14">
    <cfRule type="cellIs" dxfId="464" priority="136" stopIfTrue="1" operator="equal">
      <formula>"-"</formula>
    </cfRule>
    <cfRule type="containsText" dxfId="463" priority="137" stopIfTrue="1" operator="containsText" text="leer">
      <formula>NOT(ISERROR(SEARCH("leer",N5)))</formula>
    </cfRule>
  </conditionalFormatting>
  <conditionalFormatting sqref="N5:N14">
    <cfRule type="cellIs" dxfId="462" priority="134" stopIfTrue="1" operator="equal">
      <formula>"-"</formula>
    </cfRule>
    <cfRule type="containsText" dxfId="461" priority="135" stopIfTrue="1" operator="containsText" text="leer">
      <formula>NOT(ISERROR(SEARCH("leer",N5)))</formula>
    </cfRule>
  </conditionalFormatting>
  <conditionalFormatting sqref="Q5:Q14">
    <cfRule type="cellIs" dxfId="460" priority="133" operator="equal">
      <formula>"-"</formula>
    </cfRule>
  </conditionalFormatting>
  <conditionalFormatting sqref="N5:N14">
    <cfRule type="cellIs" dxfId="459" priority="131" stopIfTrue="1" operator="equal">
      <formula>"-"</formula>
    </cfRule>
    <cfRule type="containsText" dxfId="458" priority="132" stopIfTrue="1" operator="containsText" text="leer">
      <formula>NOT(ISERROR(SEARCH("leer",N5)))</formula>
    </cfRule>
  </conditionalFormatting>
  <conditionalFormatting sqref="N5:N14">
    <cfRule type="cellIs" dxfId="457" priority="129" stopIfTrue="1" operator="equal">
      <formula>"-"</formula>
    </cfRule>
    <cfRule type="containsText" dxfId="456" priority="130" stopIfTrue="1" operator="containsText" text="leer">
      <formula>NOT(ISERROR(SEARCH("leer",N5)))</formula>
    </cfRule>
  </conditionalFormatting>
  <conditionalFormatting sqref="P5">
    <cfRule type="cellIs" dxfId="455" priority="128" operator="equal">
      <formula>"-"</formula>
    </cfRule>
  </conditionalFormatting>
  <conditionalFormatting sqref="P5">
    <cfRule type="cellIs" dxfId="454" priority="127" operator="equal">
      <formula>"-"</formula>
    </cfRule>
  </conditionalFormatting>
  <conditionalFormatting sqref="K5:L14">
    <cfRule type="cellIs" dxfId="453" priority="125" stopIfTrue="1" operator="equal">
      <formula>"-"</formula>
    </cfRule>
    <cfRule type="containsText" dxfId="452" priority="126" stopIfTrue="1" operator="containsText" text="leer">
      <formula>NOT(ISERROR(SEARCH("leer",K5)))</formula>
    </cfRule>
  </conditionalFormatting>
  <conditionalFormatting sqref="K5:L14">
    <cfRule type="cellIs" dxfId="451" priority="123" stopIfTrue="1" operator="equal">
      <formula>"-"</formula>
    </cfRule>
    <cfRule type="containsText" dxfId="450" priority="124" stopIfTrue="1" operator="containsText" text="leer">
      <formula>NOT(ISERROR(SEARCH("leer",K5)))</formula>
    </cfRule>
  </conditionalFormatting>
  <conditionalFormatting sqref="K5:L14">
    <cfRule type="cellIs" dxfId="449" priority="121" stopIfTrue="1" operator="equal">
      <formula>"-"</formula>
    </cfRule>
    <cfRule type="containsText" dxfId="448" priority="122" stopIfTrue="1" operator="containsText" text="leer">
      <formula>NOT(ISERROR(SEARCH("leer",K5)))</formula>
    </cfRule>
  </conditionalFormatting>
  <conditionalFormatting sqref="K5:L14">
    <cfRule type="cellIs" dxfId="447" priority="119" stopIfTrue="1" operator="equal">
      <formula>"-"</formula>
    </cfRule>
    <cfRule type="containsText" dxfId="446" priority="120" stopIfTrue="1" operator="containsText" text="leer">
      <formula>NOT(ISERROR(SEARCH("leer",K5)))</formula>
    </cfRule>
  </conditionalFormatting>
  <conditionalFormatting sqref="K5:L14">
    <cfRule type="cellIs" dxfId="445" priority="117" stopIfTrue="1" operator="equal">
      <formula>"-"</formula>
    </cfRule>
    <cfRule type="containsText" dxfId="444" priority="118" stopIfTrue="1" operator="containsText" text="leer">
      <formula>NOT(ISERROR(SEARCH("leer",K5)))</formula>
    </cfRule>
  </conditionalFormatting>
  <conditionalFormatting sqref="K5:L14">
    <cfRule type="cellIs" dxfId="443" priority="115" stopIfTrue="1" operator="equal">
      <formula>"-"</formula>
    </cfRule>
    <cfRule type="containsText" dxfId="442" priority="116" stopIfTrue="1" operator="containsText" text="leer">
      <formula>NOT(ISERROR(SEARCH("leer",K5)))</formula>
    </cfRule>
  </conditionalFormatting>
  <conditionalFormatting sqref="K5:L14">
    <cfRule type="cellIs" dxfId="441" priority="113" stopIfTrue="1" operator="equal">
      <formula>"-"</formula>
    </cfRule>
    <cfRule type="containsText" dxfId="440" priority="114" stopIfTrue="1" operator="containsText" text="leer">
      <formula>NOT(ISERROR(SEARCH("leer",K5)))</formula>
    </cfRule>
  </conditionalFormatting>
  <conditionalFormatting sqref="K5:L14">
    <cfRule type="cellIs" dxfId="439" priority="111" stopIfTrue="1" operator="equal">
      <formula>"-"</formula>
    </cfRule>
    <cfRule type="containsText" dxfId="438" priority="112" stopIfTrue="1" operator="containsText" text="leer">
      <formula>NOT(ISERROR(SEARCH("leer",K5)))</formula>
    </cfRule>
  </conditionalFormatting>
  <conditionalFormatting sqref="K5:L14">
    <cfRule type="cellIs" dxfId="437" priority="109" stopIfTrue="1" operator="equal">
      <formula>"-"</formula>
    </cfRule>
    <cfRule type="containsText" dxfId="436" priority="110" stopIfTrue="1" operator="containsText" text="leer">
      <formula>NOT(ISERROR(SEARCH("leer",K5)))</formula>
    </cfRule>
  </conditionalFormatting>
  <conditionalFormatting sqref="K5:L14">
    <cfRule type="cellIs" dxfId="435" priority="107" stopIfTrue="1" operator="equal">
      <formula>"-"</formula>
    </cfRule>
    <cfRule type="containsText" dxfId="434" priority="108" stopIfTrue="1" operator="containsText" text="leer">
      <formula>NOT(ISERROR(SEARCH("leer",K5)))</formula>
    </cfRule>
  </conditionalFormatting>
  <conditionalFormatting sqref="K5:L14">
    <cfRule type="cellIs" dxfId="433" priority="105" stopIfTrue="1" operator="equal">
      <formula>"-"</formula>
    </cfRule>
    <cfRule type="containsText" dxfId="432" priority="106" stopIfTrue="1" operator="containsText" text="leer">
      <formula>NOT(ISERROR(SEARCH("leer",K5)))</formula>
    </cfRule>
  </conditionalFormatting>
  <conditionalFormatting sqref="K5:L14">
    <cfRule type="cellIs" dxfId="431" priority="103" stopIfTrue="1" operator="equal">
      <formula>"-"</formula>
    </cfRule>
    <cfRule type="containsText" dxfId="430" priority="104" stopIfTrue="1" operator="containsText" text="leer">
      <formula>NOT(ISERROR(SEARCH("leer",K5)))</formula>
    </cfRule>
  </conditionalFormatting>
  <conditionalFormatting sqref="K5:L14">
    <cfRule type="cellIs" dxfId="429" priority="101" stopIfTrue="1" operator="equal">
      <formula>"-"</formula>
    </cfRule>
    <cfRule type="containsText" dxfId="428" priority="102" stopIfTrue="1" operator="containsText" text="leer">
      <formula>NOT(ISERROR(SEARCH("leer",K5)))</formula>
    </cfRule>
  </conditionalFormatting>
  <conditionalFormatting sqref="L5:L14">
    <cfRule type="cellIs" dxfId="427" priority="99" stopIfTrue="1" operator="equal">
      <formula>"-"</formula>
    </cfRule>
    <cfRule type="containsText" dxfId="426" priority="100" stopIfTrue="1" operator="containsText" text="leer">
      <formula>NOT(ISERROR(SEARCH("leer",L5)))</formula>
    </cfRule>
  </conditionalFormatting>
  <conditionalFormatting sqref="L5:L14">
    <cfRule type="cellIs" dxfId="425" priority="97" stopIfTrue="1" operator="equal">
      <formula>"-"</formula>
    </cfRule>
    <cfRule type="containsText" dxfId="424" priority="98" stopIfTrue="1" operator="containsText" text="leer">
      <formula>NOT(ISERROR(SEARCH("leer",L5)))</formula>
    </cfRule>
  </conditionalFormatting>
  <conditionalFormatting sqref="L5">
    <cfRule type="cellIs" dxfId="423" priority="96" operator="equal">
      <formula>"-"</formula>
    </cfRule>
  </conditionalFormatting>
  <conditionalFormatting sqref="L5">
    <cfRule type="cellIs" dxfId="422" priority="95" operator="equal">
      <formula>"-"</formula>
    </cfRule>
  </conditionalFormatting>
  <conditionalFormatting sqref="L5:L14">
    <cfRule type="cellIs" dxfId="421" priority="93" stopIfTrue="1" operator="equal">
      <formula>"-"</formula>
    </cfRule>
    <cfRule type="containsText" dxfId="420" priority="94" stopIfTrue="1" operator="containsText" text="leer">
      <formula>NOT(ISERROR(SEARCH("leer",L5)))</formula>
    </cfRule>
  </conditionalFormatting>
  <conditionalFormatting sqref="L5:L14">
    <cfRule type="cellIs" dxfId="419" priority="91" stopIfTrue="1" operator="equal">
      <formula>"-"</formula>
    </cfRule>
    <cfRule type="containsText" dxfId="418" priority="92" stopIfTrue="1" operator="containsText" text="leer">
      <formula>NOT(ISERROR(SEARCH("leer",L5)))</formula>
    </cfRule>
  </conditionalFormatting>
  <conditionalFormatting sqref="L5">
    <cfRule type="cellIs" dxfId="417" priority="90" operator="equal">
      <formula>"-"</formula>
    </cfRule>
  </conditionalFormatting>
  <conditionalFormatting sqref="L5">
    <cfRule type="cellIs" dxfId="416" priority="89" operator="equal">
      <formula>"-"</formula>
    </cfRule>
  </conditionalFormatting>
  <conditionalFormatting sqref="I5:I14">
    <cfRule type="cellIs" dxfId="415" priority="87" stopIfTrue="1" operator="equal">
      <formula>"-"</formula>
    </cfRule>
    <cfRule type="containsText" dxfId="414" priority="88" stopIfTrue="1" operator="containsText" text="leer">
      <formula>NOT(ISERROR(SEARCH("leer",I5)))</formula>
    </cfRule>
  </conditionalFormatting>
  <conditionalFormatting sqref="I5:I14">
    <cfRule type="cellIs" dxfId="413" priority="86" stopIfTrue="1" operator="equal">
      <formula>"-"</formula>
    </cfRule>
  </conditionalFormatting>
  <conditionalFormatting sqref="I5:I14">
    <cfRule type="cellIs" dxfId="412" priority="84" stopIfTrue="1" operator="equal">
      <formula>"-"</formula>
    </cfRule>
    <cfRule type="containsText" dxfId="411" priority="85" stopIfTrue="1" operator="containsText" text="leer">
      <formula>NOT(ISERROR(SEARCH("leer",I5)))</formula>
    </cfRule>
  </conditionalFormatting>
  <conditionalFormatting sqref="I5:I14">
    <cfRule type="cellIs" dxfId="410" priority="83" stopIfTrue="1" operator="equal">
      <formula>"-"</formula>
    </cfRule>
  </conditionalFormatting>
  <conditionalFormatting sqref="H5:H14">
    <cfRule type="cellIs" dxfId="409" priority="81" stopIfTrue="1" operator="equal">
      <formula>"-"</formula>
    </cfRule>
    <cfRule type="containsText" dxfId="408" priority="82" stopIfTrue="1" operator="containsText" text="leer">
      <formula>NOT(ISERROR(SEARCH("leer",H5)))</formula>
    </cfRule>
  </conditionalFormatting>
  <conditionalFormatting sqref="H5:H14">
    <cfRule type="cellIs" dxfId="407" priority="80" stopIfTrue="1" operator="equal">
      <formula>"-"</formula>
    </cfRule>
  </conditionalFormatting>
  <conditionalFormatting sqref="H5:H14">
    <cfRule type="cellIs" dxfId="406" priority="78" stopIfTrue="1" operator="equal">
      <formula>"-"</formula>
    </cfRule>
    <cfRule type="containsText" dxfId="405" priority="79" stopIfTrue="1" operator="containsText" text="leer">
      <formula>NOT(ISERROR(SEARCH("leer",H5)))</formula>
    </cfRule>
  </conditionalFormatting>
  <conditionalFormatting sqref="H5:H14">
    <cfRule type="cellIs" dxfId="404" priority="77" stopIfTrue="1" operator="equal">
      <formula>"-"</formula>
    </cfRule>
  </conditionalFormatting>
  <conditionalFormatting sqref="I5">
    <cfRule type="cellIs" dxfId="403" priority="75" stopIfTrue="1" operator="equal">
      <formula>"-"</formula>
    </cfRule>
    <cfRule type="containsText" dxfId="402" priority="76" stopIfTrue="1" operator="containsText" text="leer">
      <formula>NOT(ISERROR(SEARCH("leer",I5)))</formula>
    </cfRule>
  </conditionalFormatting>
  <conditionalFormatting sqref="I5">
    <cfRule type="cellIs" dxfId="401" priority="73" stopIfTrue="1" operator="equal">
      <formula>"-"</formula>
    </cfRule>
    <cfRule type="containsText" dxfId="400" priority="74" stopIfTrue="1" operator="containsText" text="leer">
      <formula>NOT(ISERROR(SEARCH("leer",I5)))</formula>
    </cfRule>
  </conditionalFormatting>
  <conditionalFormatting sqref="I5">
    <cfRule type="cellIs" dxfId="399" priority="71" stopIfTrue="1" operator="equal">
      <formula>"-"</formula>
    </cfRule>
    <cfRule type="containsText" dxfId="398" priority="72" stopIfTrue="1" operator="containsText" text="leer">
      <formula>NOT(ISERROR(SEARCH("leer",I5)))</formula>
    </cfRule>
  </conditionalFormatting>
  <conditionalFormatting sqref="I5">
    <cfRule type="cellIs" dxfId="397" priority="69" stopIfTrue="1" operator="equal">
      <formula>"-"</formula>
    </cfRule>
    <cfRule type="containsText" dxfId="396" priority="70" stopIfTrue="1" operator="containsText" text="leer">
      <formula>NOT(ISERROR(SEARCH("leer",I5)))</formula>
    </cfRule>
  </conditionalFormatting>
  <conditionalFormatting sqref="I5">
    <cfRule type="cellIs" dxfId="395" priority="67" stopIfTrue="1" operator="equal">
      <formula>"-"</formula>
    </cfRule>
    <cfRule type="containsText" dxfId="394" priority="68" stopIfTrue="1" operator="containsText" text="leer">
      <formula>NOT(ISERROR(SEARCH("leer",I5)))</formula>
    </cfRule>
  </conditionalFormatting>
  <conditionalFormatting sqref="I5">
    <cfRule type="cellIs" dxfId="393" priority="65" stopIfTrue="1" operator="equal">
      <formula>"-"</formula>
    </cfRule>
    <cfRule type="containsText" dxfId="392" priority="66" stopIfTrue="1" operator="containsText" text="leer">
      <formula>NOT(ISERROR(SEARCH("leer",I5)))</formula>
    </cfRule>
  </conditionalFormatting>
  <conditionalFormatting sqref="I5">
    <cfRule type="cellIs" dxfId="391" priority="63" stopIfTrue="1" operator="equal">
      <formula>"-"</formula>
    </cfRule>
    <cfRule type="containsText" dxfId="390" priority="64" stopIfTrue="1" operator="containsText" text="leer">
      <formula>NOT(ISERROR(SEARCH("leer",I5)))</formula>
    </cfRule>
  </conditionalFormatting>
  <conditionalFormatting sqref="I5">
    <cfRule type="cellIs" dxfId="389" priority="61" stopIfTrue="1" operator="equal">
      <formula>"-"</formula>
    </cfRule>
    <cfRule type="containsText" dxfId="388" priority="62" stopIfTrue="1" operator="containsText" text="leer">
      <formula>NOT(ISERROR(SEARCH("leer",I5)))</formula>
    </cfRule>
  </conditionalFormatting>
  <conditionalFormatting sqref="I5">
    <cfRule type="cellIs" dxfId="387" priority="59" stopIfTrue="1" operator="equal">
      <formula>"-"</formula>
    </cfRule>
    <cfRule type="containsText" dxfId="386" priority="60" stopIfTrue="1" operator="containsText" text="leer">
      <formula>NOT(ISERROR(SEARCH("leer",I5)))</formula>
    </cfRule>
  </conditionalFormatting>
  <conditionalFormatting sqref="I5">
    <cfRule type="cellIs" dxfId="385" priority="57" stopIfTrue="1" operator="equal">
      <formula>"-"</formula>
    </cfRule>
    <cfRule type="containsText" dxfId="384" priority="58" stopIfTrue="1" operator="containsText" text="leer">
      <formula>NOT(ISERROR(SEARCH("leer",I5)))</formula>
    </cfRule>
  </conditionalFormatting>
  <conditionalFormatting sqref="I5">
    <cfRule type="cellIs" dxfId="383" priority="55" stopIfTrue="1" operator="equal">
      <formula>"-"</formula>
    </cfRule>
    <cfRule type="containsText" dxfId="382" priority="56" stopIfTrue="1" operator="containsText" text="leer">
      <formula>NOT(ISERROR(SEARCH("leer",I5)))</formula>
    </cfRule>
  </conditionalFormatting>
  <conditionalFormatting sqref="I5">
    <cfRule type="cellIs" dxfId="381" priority="53" stopIfTrue="1" operator="equal">
      <formula>"-"</formula>
    </cfRule>
    <cfRule type="containsText" dxfId="380" priority="54" stopIfTrue="1" operator="containsText" text="leer">
      <formula>NOT(ISERROR(SEARCH("leer",I5)))</formula>
    </cfRule>
  </conditionalFormatting>
  <conditionalFormatting sqref="I5">
    <cfRule type="cellIs" dxfId="379" priority="51" stopIfTrue="1" operator="equal">
      <formula>"-"</formula>
    </cfRule>
    <cfRule type="containsText" dxfId="378" priority="52" stopIfTrue="1" operator="containsText" text="leer">
      <formula>NOT(ISERROR(SEARCH("leer",I5)))</formula>
    </cfRule>
  </conditionalFormatting>
  <conditionalFormatting sqref="I5">
    <cfRule type="cellIs" dxfId="377" priority="49" stopIfTrue="1" operator="equal">
      <formula>"-"</formula>
    </cfRule>
    <cfRule type="containsText" dxfId="376" priority="50" stopIfTrue="1" operator="containsText" text="leer">
      <formula>NOT(ISERROR(SEARCH("leer",I5)))</formula>
    </cfRule>
  </conditionalFormatting>
  <conditionalFormatting sqref="I5">
    <cfRule type="cellIs" dxfId="375" priority="47" stopIfTrue="1" operator="equal">
      <formula>"-"</formula>
    </cfRule>
    <cfRule type="containsText" dxfId="374" priority="48" stopIfTrue="1" operator="containsText" text="leer">
      <formula>NOT(ISERROR(SEARCH("leer",I5)))</formula>
    </cfRule>
  </conditionalFormatting>
  <conditionalFormatting sqref="I5">
    <cfRule type="cellIs" dxfId="373" priority="46" operator="equal">
      <formula>"-"</formula>
    </cfRule>
  </conditionalFormatting>
  <conditionalFormatting sqref="I5">
    <cfRule type="cellIs" dxfId="372" priority="45" operator="equal">
      <formula>"-"</formula>
    </cfRule>
  </conditionalFormatting>
  <conditionalFormatting sqref="I5">
    <cfRule type="cellIs" dxfId="371" priority="43" stopIfTrue="1" operator="equal">
      <formula>"-"</formula>
    </cfRule>
    <cfRule type="containsText" dxfId="370" priority="44" stopIfTrue="1" operator="containsText" text="leer">
      <formula>NOT(ISERROR(SEARCH("leer",I5)))</formula>
    </cfRule>
  </conditionalFormatting>
  <conditionalFormatting sqref="I5">
    <cfRule type="cellIs" dxfId="369" priority="41" stopIfTrue="1" operator="equal">
      <formula>"-"</formula>
    </cfRule>
    <cfRule type="containsText" dxfId="368" priority="42" stopIfTrue="1" operator="containsText" text="leer">
      <formula>NOT(ISERROR(SEARCH("leer",I5)))</formula>
    </cfRule>
  </conditionalFormatting>
  <conditionalFormatting sqref="I5">
    <cfRule type="cellIs" dxfId="367" priority="40" operator="equal">
      <formula>"-"</formula>
    </cfRule>
  </conditionalFormatting>
  <conditionalFormatting sqref="I5">
    <cfRule type="cellIs" dxfId="366" priority="39" operator="equal">
      <formula>"-"</formula>
    </cfRule>
  </conditionalFormatting>
  <conditionalFormatting sqref="I5">
    <cfRule type="cellIs" dxfId="365" priority="37" stopIfTrue="1" operator="equal">
      <formula>"-"</formula>
    </cfRule>
    <cfRule type="containsText" dxfId="364" priority="38" stopIfTrue="1" operator="containsText" text="leer">
      <formula>NOT(ISERROR(SEARCH("leer",I5)))</formula>
    </cfRule>
  </conditionalFormatting>
  <conditionalFormatting sqref="I5">
    <cfRule type="cellIs" dxfId="363" priority="35" stopIfTrue="1" operator="equal">
      <formula>"-"</formula>
    </cfRule>
    <cfRule type="containsText" dxfId="362" priority="36" stopIfTrue="1" operator="containsText" text="leer">
      <formula>NOT(ISERROR(SEARCH("leer",I5)))</formula>
    </cfRule>
  </conditionalFormatting>
  <conditionalFormatting sqref="I5">
    <cfRule type="cellIs" dxfId="361" priority="33" stopIfTrue="1" operator="equal">
      <formula>"-"</formula>
    </cfRule>
    <cfRule type="containsText" dxfId="360" priority="34" stopIfTrue="1" operator="containsText" text="leer">
      <formula>NOT(ISERROR(SEARCH("leer",I5)))</formula>
    </cfRule>
  </conditionalFormatting>
  <conditionalFormatting sqref="I5">
    <cfRule type="cellIs" dxfId="359" priority="31" stopIfTrue="1" operator="equal">
      <formula>"-"</formula>
    </cfRule>
    <cfRule type="containsText" dxfId="358" priority="32" stopIfTrue="1" operator="containsText" text="leer">
      <formula>NOT(ISERROR(SEARCH("leer",I5)))</formula>
    </cfRule>
  </conditionalFormatting>
  <conditionalFormatting sqref="I5">
    <cfRule type="cellIs" dxfId="357" priority="29" stopIfTrue="1" operator="equal">
      <formula>"-"</formula>
    </cfRule>
    <cfRule type="containsText" dxfId="356" priority="30" stopIfTrue="1" operator="containsText" text="leer">
      <formula>NOT(ISERROR(SEARCH("leer",I5)))</formula>
    </cfRule>
  </conditionalFormatting>
  <conditionalFormatting sqref="I5">
    <cfRule type="cellIs" dxfId="355" priority="27" stopIfTrue="1" operator="equal">
      <formula>"-"</formula>
    </cfRule>
    <cfRule type="containsText" dxfId="354" priority="28" stopIfTrue="1" operator="containsText" text="leer">
      <formula>NOT(ISERROR(SEARCH("leer",I5)))</formula>
    </cfRule>
  </conditionalFormatting>
  <conditionalFormatting sqref="I5">
    <cfRule type="cellIs" dxfId="353" priority="25" stopIfTrue="1" operator="equal">
      <formula>"-"</formula>
    </cfRule>
    <cfRule type="containsText" dxfId="352" priority="26" stopIfTrue="1" operator="containsText" text="leer">
      <formula>NOT(ISERROR(SEARCH("leer",I5)))</formula>
    </cfRule>
  </conditionalFormatting>
  <conditionalFormatting sqref="I5">
    <cfRule type="cellIs" dxfId="351" priority="23" stopIfTrue="1" operator="equal">
      <formula>"-"</formula>
    </cfRule>
    <cfRule type="containsText" dxfId="350" priority="24" stopIfTrue="1" operator="containsText" text="leer">
      <formula>NOT(ISERROR(SEARCH("leer",I5)))</formula>
    </cfRule>
  </conditionalFormatting>
  <conditionalFormatting sqref="I5">
    <cfRule type="cellIs" dxfId="349" priority="21" stopIfTrue="1" operator="equal">
      <formula>"-"</formula>
    </cfRule>
    <cfRule type="containsText" dxfId="348" priority="22" stopIfTrue="1" operator="containsText" text="leer">
      <formula>NOT(ISERROR(SEARCH("leer",I5)))</formula>
    </cfRule>
  </conditionalFormatting>
  <conditionalFormatting sqref="I5">
    <cfRule type="cellIs" dxfId="347" priority="19" stopIfTrue="1" operator="equal">
      <formula>"-"</formula>
    </cfRule>
    <cfRule type="containsText" dxfId="346" priority="20" stopIfTrue="1" operator="containsText" text="leer">
      <formula>NOT(ISERROR(SEARCH("leer",I5)))</formula>
    </cfRule>
  </conditionalFormatting>
  <conditionalFormatting sqref="I5">
    <cfRule type="cellIs" dxfId="345" priority="17" stopIfTrue="1" operator="equal">
      <formula>"-"</formula>
    </cfRule>
    <cfRule type="containsText" dxfId="344" priority="18" stopIfTrue="1" operator="containsText" text="leer">
      <formula>NOT(ISERROR(SEARCH("leer",I5)))</formula>
    </cfRule>
  </conditionalFormatting>
  <conditionalFormatting sqref="I5">
    <cfRule type="cellIs" dxfId="343" priority="15" stopIfTrue="1" operator="equal">
      <formula>"-"</formula>
    </cfRule>
    <cfRule type="containsText" dxfId="342" priority="16" stopIfTrue="1" operator="containsText" text="leer">
      <formula>NOT(ISERROR(SEARCH("leer",I5)))</formula>
    </cfRule>
  </conditionalFormatting>
  <conditionalFormatting sqref="I5">
    <cfRule type="cellIs" dxfId="341" priority="13" stopIfTrue="1" operator="equal">
      <formula>"-"</formula>
    </cfRule>
    <cfRule type="containsText" dxfId="340" priority="14" stopIfTrue="1" operator="containsText" text="leer">
      <formula>NOT(ISERROR(SEARCH("leer",I5)))</formula>
    </cfRule>
  </conditionalFormatting>
  <conditionalFormatting sqref="I5">
    <cfRule type="cellIs" dxfId="339" priority="11" stopIfTrue="1" operator="equal">
      <formula>"-"</formula>
    </cfRule>
    <cfRule type="containsText" dxfId="338" priority="12" stopIfTrue="1" operator="containsText" text="leer">
      <formula>NOT(ISERROR(SEARCH("leer",I5)))</formula>
    </cfRule>
  </conditionalFormatting>
  <conditionalFormatting sqref="I5">
    <cfRule type="cellIs" dxfId="337" priority="9" stopIfTrue="1" operator="equal">
      <formula>"-"</formula>
    </cfRule>
    <cfRule type="containsText" dxfId="336" priority="10" stopIfTrue="1" operator="containsText" text="leer">
      <formula>NOT(ISERROR(SEARCH("leer",I5)))</formula>
    </cfRule>
  </conditionalFormatting>
  <conditionalFormatting sqref="I5">
    <cfRule type="cellIs" dxfId="335" priority="8" operator="equal">
      <formula>"-"</formula>
    </cfRule>
  </conditionalFormatting>
  <conditionalFormatting sqref="I5">
    <cfRule type="cellIs" dxfId="334" priority="7" operator="equal">
      <formula>"-"</formula>
    </cfRule>
  </conditionalFormatting>
  <conditionalFormatting sqref="I5">
    <cfRule type="cellIs" dxfId="333" priority="5" stopIfTrue="1" operator="equal">
      <formula>"-"</formula>
    </cfRule>
    <cfRule type="containsText" dxfId="332" priority="6" stopIfTrue="1" operator="containsText" text="leer">
      <formula>NOT(ISERROR(SEARCH("leer",I5)))</formula>
    </cfRule>
  </conditionalFormatting>
  <conditionalFormatting sqref="I5">
    <cfRule type="cellIs" dxfId="331" priority="3" stopIfTrue="1" operator="equal">
      <formula>"-"</formula>
    </cfRule>
    <cfRule type="containsText" dxfId="330" priority="4" stopIfTrue="1" operator="containsText" text="leer">
      <formula>NOT(ISERROR(SEARCH("leer",I5)))</formula>
    </cfRule>
  </conditionalFormatting>
  <conditionalFormatting sqref="I5">
    <cfRule type="cellIs" dxfId="329" priority="2" operator="equal">
      <formula>"-"</formula>
    </cfRule>
  </conditionalFormatting>
  <conditionalFormatting sqref="I5">
    <cfRule type="cellIs" dxfId="328" priority="1" operator="equal">
      <formula>"-"</formula>
    </cfRule>
  </conditionalFormatting>
  <hyperlinks>
    <hyperlink ref="A1" location="'Indice'!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showRuler="0" workbookViewId="0">
      <selection activeCell="A3" sqref="A3"/>
    </sheetView>
  </sheetViews>
  <sheetFormatPr baseColWidth="10" defaultColWidth="11.42578125" defaultRowHeight="12.75"/>
  <cols>
    <col min="1" max="1" width="80.140625" customWidth="1"/>
  </cols>
  <sheetData>
    <row r="1" spans="1:1" s="5" customFormat="1">
      <c r="A1" s="97" t="s">
        <v>79</v>
      </c>
    </row>
    <row r="2" spans="1:1" s="5" customFormat="1">
      <c r="A2" s="97"/>
    </row>
    <row r="3" spans="1:1" ht="15">
      <c r="A3" s="115" t="s">
        <v>80</v>
      </c>
    </row>
    <row r="4" spans="1:1" ht="15">
      <c r="A4" s="115"/>
    </row>
    <row r="5" spans="1:1">
      <c r="A5" s="113" t="s">
        <v>81</v>
      </c>
    </row>
    <row r="6" spans="1:1" ht="25.5">
      <c r="A6" s="112" t="s">
        <v>82</v>
      </c>
    </row>
    <row r="7" spans="1:1">
      <c r="A7" s="112"/>
    </row>
    <row r="8" spans="1:1">
      <c r="A8" s="113" t="s">
        <v>83</v>
      </c>
    </row>
    <row r="9" spans="1:1" ht="63.75">
      <c r="A9" s="112" t="s">
        <v>84</v>
      </c>
    </row>
    <row r="10" spans="1:1">
      <c r="A10" s="112"/>
    </row>
    <row r="11" spans="1:1">
      <c r="A11" s="113" t="s">
        <v>85</v>
      </c>
    </row>
    <row r="12" spans="1:1" ht="38.25">
      <c r="A12" s="112" t="s">
        <v>86</v>
      </c>
    </row>
    <row r="13" spans="1:1">
      <c r="A13" s="112"/>
    </row>
    <row r="14" spans="1:1">
      <c r="A14" s="113" t="s">
        <v>87</v>
      </c>
    </row>
    <row r="15" spans="1:1" ht="38.25">
      <c r="A15" s="283" t="s">
        <v>88</v>
      </c>
    </row>
    <row r="16" spans="1:1">
      <c r="A16" s="112"/>
    </row>
    <row r="17" spans="1:1">
      <c r="A17" s="113" t="s">
        <v>89</v>
      </c>
    </row>
    <row r="18" spans="1:1" ht="25.5">
      <c r="A18" s="112" t="s">
        <v>90</v>
      </c>
    </row>
    <row r="20" spans="1:1">
      <c r="A20" s="113" t="s">
        <v>91</v>
      </c>
    </row>
    <row r="21" spans="1:1" ht="76.5">
      <c r="A21" s="112" t="s">
        <v>92</v>
      </c>
    </row>
    <row r="32" spans="1:1">
      <c r="A32" s="56"/>
    </row>
  </sheetData>
  <phoneticPr fontId="14" type="noConversion"/>
  <hyperlinks>
    <hyperlink ref="A1" location="'Indice'!A1" display="zurück"/>
  </hyperlinks>
  <pageMargins left="0.78740157499999996" right="0.78740157499999996" top="0.984251969" bottom="0.984251969" header="0.5" footer="0.5"/>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202"/>
  <sheetViews>
    <sheetView showRuler="0" workbookViewId="0">
      <selection activeCell="E5" sqref="E5"/>
    </sheetView>
  </sheetViews>
  <sheetFormatPr baseColWidth="10" defaultColWidth="10.7109375" defaultRowHeight="12.75"/>
  <cols>
    <col min="1" max="1" width="45.140625" style="13" customWidth="1"/>
    <col min="2" max="2" width="15.42578125" style="5" customWidth="1"/>
    <col min="3" max="3" width="8.140625" style="8" customWidth="1"/>
    <col min="4" max="5" width="12.28515625" style="8" customWidth="1"/>
    <col min="6" max="11" width="11.42578125" style="8" customWidth="1"/>
    <col min="12" max="16384" width="10.7109375" style="5"/>
  </cols>
  <sheetData>
    <row r="1" spans="1:11">
      <c r="A1" s="97" t="s">
        <v>2475</v>
      </c>
      <c r="C1" s="5"/>
      <c r="D1" s="5"/>
      <c r="E1" s="5"/>
      <c r="F1" s="5"/>
      <c r="G1" s="5"/>
      <c r="H1" s="5"/>
      <c r="I1" s="5"/>
      <c r="J1" s="5"/>
      <c r="K1" s="5"/>
    </row>
    <row r="2" spans="1:11">
      <c r="A2" s="97"/>
      <c r="C2" s="5"/>
      <c r="D2" s="5"/>
      <c r="E2" s="5"/>
      <c r="F2" s="5"/>
      <c r="G2" s="5"/>
      <c r="H2" s="5"/>
      <c r="I2" s="5"/>
      <c r="J2" s="5"/>
      <c r="K2" s="5"/>
    </row>
    <row r="3" spans="1:11" s="4" customFormat="1">
      <c r="A3" s="90" t="s">
        <v>2476</v>
      </c>
      <c r="C3" s="5" t="s">
        <v>2477</v>
      </c>
      <c r="D3" s="5" t="s">
        <v>2478</v>
      </c>
      <c r="E3" s="24">
        <v>2013</v>
      </c>
      <c r="F3" s="24">
        <v>2012</v>
      </c>
      <c r="G3" s="24">
        <v>2011</v>
      </c>
      <c r="H3" s="24">
        <v>2010</v>
      </c>
      <c r="I3" s="24">
        <v>2009</v>
      </c>
      <c r="J3" s="24">
        <v>2008</v>
      </c>
      <c r="K3" s="24">
        <v>2007</v>
      </c>
    </row>
    <row r="4" spans="1:11">
      <c r="A4" s="90"/>
    </row>
    <row r="5" spans="1:11" ht="25.5">
      <c r="A5" s="13" t="s">
        <v>2479</v>
      </c>
      <c r="B5" s="5" t="s">
        <v>2480</v>
      </c>
      <c r="C5" s="8">
        <v>1</v>
      </c>
      <c r="D5" s="8" t="s">
        <v>2481</v>
      </c>
      <c r="E5" s="71" t="s">
        <v>2482</v>
      </c>
      <c r="F5" s="71" t="s">
        <v>2483</v>
      </c>
      <c r="G5" s="71" t="s">
        <v>2484</v>
      </c>
      <c r="H5" s="71" t="s">
        <v>2485</v>
      </c>
      <c r="I5" s="8" t="s">
        <v>2486</v>
      </c>
      <c r="J5" s="8" t="s">
        <v>2487</v>
      </c>
      <c r="K5" s="8" t="s">
        <v>2488</v>
      </c>
    </row>
    <row r="6" spans="1:11" ht="25.5">
      <c r="A6" s="13" t="s">
        <v>2489</v>
      </c>
      <c r="B6" s="5" t="s">
        <v>2490</v>
      </c>
      <c r="C6" s="8">
        <v>1</v>
      </c>
      <c r="D6" s="8" t="s">
        <v>2491</v>
      </c>
      <c r="E6" s="71" t="s">
        <v>2492</v>
      </c>
      <c r="F6" s="71" t="s">
        <v>2493</v>
      </c>
      <c r="G6" s="71" t="s">
        <v>2494</v>
      </c>
      <c r="H6" s="71" t="s">
        <v>2495</v>
      </c>
      <c r="I6" s="93" t="s">
        <v>2496</v>
      </c>
      <c r="J6" s="8" t="s">
        <v>2497</v>
      </c>
      <c r="K6" s="8" t="s">
        <v>2498</v>
      </c>
    </row>
    <row r="7" spans="1:11">
      <c r="K7" s="5"/>
    </row>
    <row r="8" spans="1:11">
      <c r="A8" s="90"/>
    </row>
    <row r="9" spans="1:11">
      <c r="A9" s="237" t="s">
        <v>2499</v>
      </c>
      <c r="B9" s="241"/>
      <c r="C9" s="241"/>
    </row>
    <row r="10" spans="1:11">
      <c r="D10" s="24"/>
      <c r="E10" s="24"/>
      <c r="F10" s="24"/>
    </row>
    <row r="11" spans="1:11">
      <c r="A11" s="192"/>
    </row>
    <row r="12" spans="1:11">
      <c r="K12" s="5"/>
    </row>
    <row r="13" spans="1:11">
      <c r="A13" s="192"/>
    </row>
    <row r="14" spans="1:11" s="4" customFormat="1">
      <c r="A14" s="90"/>
      <c r="C14" s="24"/>
      <c r="D14" s="8"/>
      <c r="E14" s="8"/>
      <c r="F14" s="8"/>
      <c r="G14" s="24"/>
      <c r="H14" s="24"/>
      <c r="I14" s="24"/>
      <c r="J14" s="24"/>
      <c r="K14" s="24"/>
    </row>
    <row r="15" spans="1:11">
      <c r="A15" s="90"/>
      <c r="K15" s="7"/>
    </row>
    <row r="16" spans="1:11">
      <c r="K16" s="5"/>
    </row>
    <row r="17" spans="10:11">
      <c r="J17" s="49"/>
      <c r="K17" s="5"/>
    </row>
    <row r="18" spans="10:11">
      <c r="K18" s="5"/>
    </row>
    <row r="19" spans="10:11">
      <c r="K19" s="5"/>
    </row>
    <row r="20" spans="10:11">
      <c r="K20" s="5"/>
    </row>
    <row r="21" spans="10:11">
      <c r="K21" s="5"/>
    </row>
    <row r="22" spans="10:11">
      <c r="K22" s="5"/>
    </row>
    <row r="23" spans="10:11">
      <c r="K23" s="5"/>
    </row>
    <row r="24" spans="10:11">
      <c r="K24" s="5"/>
    </row>
    <row r="25" spans="10:11">
      <c r="K25" s="5"/>
    </row>
    <row r="26" spans="10:11">
      <c r="K26" s="5"/>
    </row>
    <row r="27" spans="10:11">
      <c r="K27" s="5"/>
    </row>
    <row r="28" spans="10:11">
      <c r="K28" s="5"/>
    </row>
    <row r="29" spans="10:11">
      <c r="K29" s="5"/>
    </row>
    <row r="30" spans="10:11">
      <c r="K30" s="5"/>
    </row>
    <row r="31" spans="10:11">
      <c r="K31" s="5"/>
    </row>
    <row r="32" spans="10:11">
      <c r="K32" s="5"/>
    </row>
    <row r="33" spans="11:11">
      <c r="K33" s="5"/>
    </row>
    <row r="34" spans="11:11">
      <c r="K34" s="5"/>
    </row>
    <row r="35" spans="11:11">
      <c r="K35" s="5"/>
    </row>
    <row r="36" spans="11:11">
      <c r="K36" s="5"/>
    </row>
    <row r="37" spans="11:11">
      <c r="K37" s="5"/>
    </row>
    <row r="38" spans="11:11">
      <c r="K38" s="5"/>
    </row>
    <row r="39" spans="11:11">
      <c r="K39" s="5"/>
    </row>
    <row r="40" spans="11:11">
      <c r="K40" s="5"/>
    </row>
    <row r="41" spans="11:11">
      <c r="K41" s="5"/>
    </row>
    <row r="42" spans="11:11">
      <c r="K42" s="5"/>
    </row>
    <row r="43" spans="11:11">
      <c r="K43" s="5"/>
    </row>
    <row r="44" spans="11:11">
      <c r="K44" s="5"/>
    </row>
    <row r="45" spans="11:11">
      <c r="K45" s="5"/>
    </row>
    <row r="46" spans="11:11">
      <c r="K46" s="5"/>
    </row>
    <row r="47" spans="11:11">
      <c r="K47" s="5"/>
    </row>
    <row r="48" spans="11:11">
      <c r="K48" s="5"/>
    </row>
    <row r="49" spans="11:11">
      <c r="K49" s="5"/>
    </row>
    <row r="50" spans="11:11">
      <c r="K50" s="5"/>
    </row>
    <row r="51" spans="11:11">
      <c r="K51" s="5"/>
    </row>
    <row r="52" spans="11:11">
      <c r="K52" s="5"/>
    </row>
    <row r="53" spans="11:11">
      <c r="K53" s="5"/>
    </row>
    <row r="54" spans="11:11">
      <c r="K54" s="5"/>
    </row>
    <row r="55" spans="11:11">
      <c r="K55" s="5"/>
    </row>
    <row r="56" spans="11:11">
      <c r="K56" s="5"/>
    </row>
    <row r="57" spans="11:11">
      <c r="K57" s="5"/>
    </row>
    <row r="58" spans="11:11">
      <c r="K58" s="5"/>
    </row>
    <row r="59" spans="11:11">
      <c r="K59" s="5"/>
    </row>
    <row r="60" spans="11:11">
      <c r="K60" s="5"/>
    </row>
    <row r="61" spans="11:11">
      <c r="K61" s="5"/>
    </row>
    <row r="62" spans="11:11">
      <c r="K62" s="5"/>
    </row>
    <row r="63" spans="11:11">
      <c r="K63" s="5"/>
    </row>
    <row r="64" spans="11:11">
      <c r="K64" s="5"/>
    </row>
    <row r="65" spans="11:11">
      <c r="K65" s="5"/>
    </row>
    <row r="66" spans="11:11">
      <c r="K66" s="5"/>
    </row>
    <row r="67" spans="11:11">
      <c r="K67" s="5"/>
    </row>
    <row r="68" spans="11:11">
      <c r="K68" s="5"/>
    </row>
    <row r="69" spans="11:11">
      <c r="K69" s="5"/>
    </row>
    <row r="70" spans="11:11">
      <c r="K70" s="5"/>
    </row>
    <row r="71" spans="11:11">
      <c r="K71" s="5"/>
    </row>
    <row r="72" spans="11:11">
      <c r="K72" s="5"/>
    </row>
    <row r="73" spans="11:11">
      <c r="K73" s="5"/>
    </row>
    <row r="74" spans="11:11">
      <c r="K74" s="5"/>
    </row>
    <row r="75" spans="11:11">
      <c r="K75" s="5"/>
    </row>
    <row r="76" spans="11:11">
      <c r="K76" s="5"/>
    </row>
    <row r="77" spans="11:11">
      <c r="K77" s="5"/>
    </row>
    <row r="78" spans="11:11">
      <c r="K78" s="5"/>
    </row>
    <row r="79" spans="11:11">
      <c r="K79" s="5"/>
    </row>
    <row r="80" spans="11:11">
      <c r="K80" s="5"/>
    </row>
    <row r="81" spans="11:11">
      <c r="K81" s="5"/>
    </row>
    <row r="82" spans="11:11">
      <c r="K82" s="5"/>
    </row>
    <row r="83" spans="11:11">
      <c r="K83" s="5"/>
    </row>
    <row r="84" spans="11:11">
      <c r="K84" s="5"/>
    </row>
    <row r="85" spans="11:11">
      <c r="K85" s="5"/>
    </row>
    <row r="86" spans="11:11">
      <c r="K86" s="5"/>
    </row>
    <row r="87" spans="11:11">
      <c r="K87" s="5"/>
    </row>
    <row r="88" spans="11:11">
      <c r="K88" s="5"/>
    </row>
    <row r="89" spans="11:11">
      <c r="K89" s="5"/>
    </row>
    <row r="90" spans="11:11">
      <c r="K90" s="5"/>
    </row>
    <row r="91" spans="11:11">
      <c r="K91" s="5"/>
    </row>
    <row r="92" spans="11:11">
      <c r="K92" s="5"/>
    </row>
    <row r="93" spans="11:11">
      <c r="K93" s="5"/>
    </row>
    <row r="94" spans="11:11">
      <c r="K94" s="5"/>
    </row>
    <row r="95" spans="11:11">
      <c r="K95" s="5"/>
    </row>
    <row r="96" spans="11:11">
      <c r="K96" s="5"/>
    </row>
    <row r="97" spans="11:11">
      <c r="K97" s="5"/>
    </row>
    <row r="98" spans="11:11">
      <c r="K98" s="5"/>
    </row>
    <row r="99" spans="11:11">
      <c r="K99" s="5"/>
    </row>
    <row r="100" spans="11:11">
      <c r="K100" s="5"/>
    </row>
    <row r="101" spans="11:11">
      <c r="K101" s="5"/>
    </row>
    <row r="102" spans="11:11">
      <c r="K102" s="5"/>
    </row>
    <row r="103" spans="11:11">
      <c r="K103" s="5"/>
    </row>
    <row r="104" spans="11:11">
      <c r="K104" s="5"/>
    </row>
    <row r="105" spans="11:11">
      <c r="K105" s="5"/>
    </row>
    <row r="106" spans="11:11">
      <c r="K106" s="5"/>
    </row>
    <row r="107" spans="11:11">
      <c r="K107" s="5"/>
    </row>
    <row r="108" spans="11:11">
      <c r="K108" s="5"/>
    </row>
    <row r="109" spans="11:11">
      <c r="K109" s="5"/>
    </row>
    <row r="110" spans="11:11">
      <c r="K110" s="5"/>
    </row>
    <row r="111" spans="11:11">
      <c r="K111" s="5"/>
    </row>
    <row r="112" spans="11:11">
      <c r="K112" s="5"/>
    </row>
    <row r="113" spans="11:11">
      <c r="K113" s="5"/>
    </row>
    <row r="114" spans="11:11">
      <c r="K114" s="5"/>
    </row>
    <row r="115" spans="11:11">
      <c r="K115" s="5"/>
    </row>
    <row r="116" spans="11:11">
      <c r="K116" s="5"/>
    </row>
    <row r="117" spans="11:11">
      <c r="K117" s="5"/>
    </row>
    <row r="118" spans="11:11">
      <c r="K118" s="5"/>
    </row>
    <row r="119" spans="11:11">
      <c r="K119" s="5"/>
    </row>
    <row r="120" spans="11:11">
      <c r="K120" s="5"/>
    </row>
    <row r="121" spans="11:11">
      <c r="K121" s="5"/>
    </row>
    <row r="122" spans="11:11">
      <c r="K122" s="5"/>
    </row>
    <row r="123" spans="11:11">
      <c r="K123" s="5"/>
    </row>
    <row r="124" spans="11:11">
      <c r="K124" s="5"/>
    </row>
    <row r="125" spans="11:11">
      <c r="K125" s="5"/>
    </row>
    <row r="126" spans="11:11">
      <c r="K126" s="5"/>
    </row>
    <row r="127" spans="11:11">
      <c r="K127" s="5"/>
    </row>
    <row r="128" spans="11:11">
      <c r="K128" s="5"/>
    </row>
    <row r="129" spans="11:11">
      <c r="K129" s="5"/>
    </row>
    <row r="130" spans="11:11">
      <c r="K130" s="5"/>
    </row>
    <row r="131" spans="11:11">
      <c r="K131" s="5"/>
    </row>
    <row r="132" spans="11:11">
      <c r="K132" s="5"/>
    </row>
    <row r="133" spans="11:11">
      <c r="K133" s="5"/>
    </row>
    <row r="134" spans="11:11">
      <c r="K134" s="5"/>
    </row>
    <row r="135" spans="11:11">
      <c r="K135" s="5"/>
    </row>
    <row r="136" spans="11:11">
      <c r="K136" s="5"/>
    </row>
    <row r="137" spans="11:11">
      <c r="K137" s="5"/>
    </row>
    <row r="138" spans="11:11">
      <c r="K138" s="5"/>
    </row>
    <row r="139" spans="11:11">
      <c r="K139" s="5"/>
    </row>
    <row r="140" spans="11:11">
      <c r="K140" s="5"/>
    </row>
    <row r="141" spans="11:11">
      <c r="K141" s="5"/>
    </row>
    <row r="142" spans="11:11">
      <c r="K142" s="5"/>
    </row>
    <row r="143" spans="11:11">
      <c r="K143" s="5"/>
    </row>
    <row r="144" spans="11:11">
      <c r="K144" s="5"/>
    </row>
    <row r="145" spans="11:11">
      <c r="K145" s="5"/>
    </row>
    <row r="146" spans="11:11">
      <c r="K146" s="5"/>
    </row>
    <row r="147" spans="11:11">
      <c r="K147" s="5"/>
    </row>
    <row r="148" spans="11:11">
      <c r="K148" s="5"/>
    </row>
    <row r="149" spans="11:11">
      <c r="K149" s="5"/>
    </row>
    <row r="150" spans="11:11">
      <c r="K150" s="5"/>
    </row>
    <row r="151" spans="11:11">
      <c r="K151" s="5"/>
    </row>
    <row r="152" spans="11:11">
      <c r="K152" s="5"/>
    </row>
    <row r="153" spans="11:11">
      <c r="K153" s="5"/>
    </row>
    <row r="154" spans="11:11">
      <c r="K154" s="5"/>
    </row>
    <row r="155" spans="11:11">
      <c r="K155" s="5"/>
    </row>
    <row r="156" spans="11:11">
      <c r="K156" s="5"/>
    </row>
    <row r="157" spans="11:11">
      <c r="K157" s="5"/>
    </row>
    <row r="158" spans="11:11">
      <c r="K158" s="5"/>
    </row>
    <row r="159" spans="11:11">
      <c r="K159" s="5"/>
    </row>
    <row r="160" spans="11:11">
      <c r="K160" s="5"/>
    </row>
    <row r="161" spans="11:11">
      <c r="K161" s="5"/>
    </row>
    <row r="162" spans="11:11">
      <c r="K162" s="5"/>
    </row>
    <row r="163" spans="11:11">
      <c r="K163" s="5"/>
    </row>
    <row r="164" spans="11:11">
      <c r="K164" s="5"/>
    </row>
    <row r="165" spans="11:11">
      <c r="K165" s="5"/>
    </row>
    <row r="166" spans="11:11">
      <c r="K166" s="5"/>
    </row>
    <row r="167" spans="11:11">
      <c r="K167" s="5"/>
    </row>
    <row r="168" spans="11:11">
      <c r="K168" s="5"/>
    </row>
    <row r="169" spans="11:11">
      <c r="K169" s="5"/>
    </row>
    <row r="170" spans="11:11">
      <c r="K170" s="5"/>
    </row>
    <row r="171" spans="11:11">
      <c r="K171" s="5"/>
    </row>
    <row r="172" spans="11:11">
      <c r="K172" s="5"/>
    </row>
    <row r="173" spans="11:11">
      <c r="K173" s="5"/>
    </row>
    <row r="174" spans="11:11">
      <c r="K174" s="5"/>
    </row>
    <row r="175" spans="11:11">
      <c r="K175" s="5"/>
    </row>
    <row r="176" spans="11:11">
      <c r="K176" s="5"/>
    </row>
    <row r="177" spans="11:11">
      <c r="K177" s="5"/>
    </row>
    <row r="178" spans="11:11">
      <c r="K178" s="5"/>
    </row>
    <row r="179" spans="11:11">
      <c r="K179" s="5"/>
    </row>
    <row r="180" spans="11:11">
      <c r="K180" s="5"/>
    </row>
    <row r="181" spans="11:11">
      <c r="K181" s="5"/>
    </row>
    <row r="182" spans="11:11">
      <c r="K182" s="5"/>
    </row>
    <row r="183" spans="11:11">
      <c r="K183" s="5"/>
    </row>
    <row r="184" spans="11:11">
      <c r="K184" s="5"/>
    </row>
    <row r="185" spans="11:11">
      <c r="K185" s="5"/>
    </row>
    <row r="186" spans="11:11">
      <c r="K186" s="5"/>
    </row>
    <row r="187" spans="11:11">
      <c r="K187" s="5"/>
    </row>
    <row r="188" spans="11:11">
      <c r="K188" s="5"/>
    </row>
    <row r="189" spans="11:11">
      <c r="K189" s="5"/>
    </row>
    <row r="190" spans="11:11">
      <c r="K190" s="5"/>
    </row>
    <row r="191" spans="11:11">
      <c r="K191" s="5"/>
    </row>
    <row r="192" spans="11:11">
      <c r="K192" s="5"/>
    </row>
    <row r="193" spans="11:11">
      <c r="K193" s="5"/>
    </row>
    <row r="194" spans="11:11">
      <c r="K194" s="5"/>
    </row>
    <row r="195" spans="11:11">
      <c r="K195" s="5"/>
    </row>
    <row r="196" spans="11:11">
      <c r="K196" s="5"/>
    </row>
    <row r="197" spans="11:11">
      <c r="K197" s="5"/>
    </row>
    <row r="198" spans="11:11">
      <c r="K198" s="5"/>
    </row>
    <row r="199" spans="11:11">
      <c r="K199" s="5"/>
    </row>
    <row r="200" spans="11:11">
      <c r="K200" s="5"/>
    </row>
    <row r="201" spans="11:11">
      <c r="K201" s="5"/>
    </row>
    <row r="202" spans="11:11">
      <c r="K202" s="5"/>
    </row>
  </sheetData>
  <phoneticPr fontId="14" type="noConversion"/>
  <conditionalFormatting sqref="I6">
    <cfRule type="cellIs" dxfId="327" priority="99" operator="equal">
      <formula>"-"</formula>
    </cfRule>
  </conditionalFormatting>
  <conditionalFormatting sqref="H5:H6">
    <cfRule type="cellIs" dxfId="326" priority="97" stopIfTrue="1" operator="equal">
      <formula>"-"</formula>
    </cfRule>
    <cfRule type="containsText" dxfId="325" priority="98" stopIfTrue="1" operator="containsText" text="leer">
      <formula>NOT(ISERROR(SEARCH("leer",H5)))</formula>
    </cfRule>
  </conditionalFormatting>
  <conditionalFormatting sqref="H5:H6">
    <cfRule type="cellIs" dxfId="324" priority="95" stopIfTrue="1" operator="equal">
      <formula>"-"</formula>
    </cfRule>
    <cfRule type="containsText" dxfId="323" priority="96" stopIfTrue="1" operator="containsText" text="leer">
      <formula>NOT(ISERROR(SEARCH("leer",H5)))</formula>
    </cfRule>
  </conditionalFormatting>
  <conditionalFormatting sqref="G5:G6">
    <cfRule type="cellIs" dxfId="322" priority="93" stopIfTrue="1" operator="equal">
      <formula>"-"</formula>
    </cfRule>
    <cfRule type="containsText" dxfId="321" priority="94" stopIfTrue="1" operator="containsText" text="leer">
      <formula>NOT(ISERROR(SEARCH("leer",G5)))</formula>
    </cfRule>
  </conditionalFormatting>
  <conditionalFormatting sqref="G5:G6">
    <cfRule type="cellIs" dxfId="320" priority="91" stopIfTrue="1" operator="equal">
      <formula>"-"</formula>
    </cfRule>
    <cfRule type="containsText" dxfId="319" priority="92" stopIfTrue="1" operator="containsText" text="leer">
      <formula>NOT(ISERROR(SEARCH("leer",G5)))</formula>
    </cfRule>
  </conditionalFormatting>
  <conditionalFormatting sqref="G5:G6">
    <cfRule type="cellIs" dxfId="318" priority="89" stopIfTrue="1" operator="equal">
      <formula>"-"</formula>
    </cfRule>
    <cfRule type="containsText" dxfId="317" priority="90" stopIfTrue="1" operator="containsText" text="leer">
      <formula>NOT(ISERROR(SEARCH("leer",G5)))</formula>
    </cfRule>
  </conditionalFormatting>
  <conditionalFormatting sqref="G5:G6">
    <cfRule type="cellIs" dxfId="316" priority="87" stopIfTrue="1" operator="equal">
      <formula>"-"</formula>
    </cfRule>
    <cfRule type="containsText" dxfId="315" priority="88" stopIfTrue="1" operator="containsText" text="leer">
      <formula>NOT(ISERROR(SEARCH("leer",G5)))</formula>
    </cfRule>
  </conditionalFormatting>
  <conditionalFormatting sqref="G5:G6">
    <cfRule type="cellIs" dxfId="314" priority="85" stopIfTrue="1" operator="equal">
      <formula>"-"</formula>
    </cfRule>
    <cfRule type="containsText" dxfId="313" priority="86" stopIfTrue="1" operator="containsText" text="leer">
      <formula>NOT(ISERROR(SEARCH("leer",G5)))</formula>
    </cfRule>
  </conditionalFormatting>
  <conditionalFormatting sqref="G5:G6">
    <cfRule type="cellIs" dxfId="312" priority="83" stopIfTrue="1" operator="equal">
      <formula>"-"</formula>
    </cfRule>
    <cfRule type="containsText" dxfId="311" priority="84" stopIfTrue="1" operator="containsText" text="leer">
      <formula>NOT(ISERROR(SEARCH("leer",G5)))</formula>
    </cfRule>
  </conditionalFormatting>
  <conditionalFormatting sqref="G5:G6">
    <cfRule type="cellIs" dxfId="310" priority="81" stopIfTrue="1" operator="equal">
      <formula>"-"</formula>
    </cfRule>
    <cfRule type="containsText" dxfId="309" priority="82" stopIfTrue="1" operator="containsText" text="leer">
      <formula>NOT(ISERROR(SEARCH("leer",G5)))</formula>
    </cfRule>
  </conditionalFormatting>
  <conditionalFormatting sqref="G5:G6">
    <cfRule type="cellIs" dxfId="308" priority="79" stopIfTrue="1" operator="equal">
      <formula>"-"</formula>
    </cfRule>
    <cfRule type="containsText" dxfId="307" priority="80" stopIfTrue="1" operator="containsText" text="leer">
      <formula>NOT(ISERROR(SEARCH("leer",G5)))</formula>
    </cfRule>
  </conditionalFormatting>
  <conditionalFormatting sqref="G5:G6">
    <cfRule type="cellIs" dxfId="306" priority="77" stopIfTrue="1" operator="equal">
      <formula>"-"</formula>
    </cfRule>
    <cfRule type="containsText" dxfId="305" priority="78" stopIfTrue="1" operator="containsText" text="leer">
      <formula>NOT(ISERROR(SEARCH("leer",G5)))</formula>
    </cfRule>
  </conditionalFormatting>
  <conditionalFormatting sqref="G5:G6">
    <cfRule type="cellIs" dxfId="304" priority="75" stopIfTrue="1" operator="equal">
      <formula>"-"</formula>
    </cfRule>
    <cfRule type="containsText" dxfId="303" priority="76" stopIfTrue="1" operator="containsText" text="leer">
      <formula>NOT(ISERROR(SEARCH("leer",G5)))</formula>
    </cfRule>
  </conditionalFormatting>
  <conditionalFormatting sqref="G5:G6">
    <cfRule type="cellIs" dxfId="302" priority="73" stopIfTrue="1" operator="equal">
      <formula>"-"</formula>
    </cfRule>
    <cfRule type="containsText" dxfId="301" priority="74" stopIfTrue="1" operator="containsText" text="leer">
      <formula>NOT(ISERROR(SEARCH("leer",G5)))</formula>
    </cfRule>
  </conditionalFormatting>
  <conditionalFormatting sqref="F5:F6">
    <cfRule type="cellIs" dxfId="300" priority="71" stopIfTrue="1" operator="equal">
      <formula>"-"</formula>
    </cfRule>
    <cfRule type="containsText" dxfId="299" priority="72" stopIfTrue="1" operator="containsText" text="leer">
      <formula>NOT(ISERROR(SEARCH("leer",F5)))</formula>
    </cfRule>
  </conditionalFormatting>
  <conditionalFormatting sqref="F5:F6">
    <cfRule type="cellIs" dxfId="298" priority="70" stopIfTrue="1" operator="equal">
      <formula>"-"</formula>
    </cfRule>
  </conditionalFormatting>
  <conditionalFormatting sqref="F5:F6">
    <cfRule type="cellIs" dxfId="297" priority="68" stopIfTrue="1" operator="equal">
      <formula>"-"</formula>
    </cfRule>
    <cfRule type="containsText" dxfId="296" priority="69" stopIfTrue="1" operator="containsText" text="leer">
      <formula>NOT(ISERROR(SEARCH("leer",F5)))</formula>
    </cfRule>
  </conditionalFormatting>
  <conditionalFormatting sqref="F5:F6">
    <cfRule type="cellIs" dxfId="295" priority="67" stopIfTrue="1" operator="equal">
      <formula>"-"</formula>
    </cfRule>
  </conditionalFormatting>
  <conditionalFormatting sqref="F5">
    <cfRule type="cellIs" dxfId="294" priority="65" stopIfTrue="1" operator="equal">
      <formula>"-"</formula>
    </cfRule>
    <cfRule type="containsText" dxfId="293" priority="66" stopIfTrue="1" operator="containsText" text="leer">
      <formula>NOT(ISERROR(SEARCH("leer",F5)))</formula>
    </cfRule>
  </conditionalFormatting>
  <conditionalFormatting sqref="F5">
    <cfRule type="cellIs" dxfId="292" priority="63" stopIfTrue="1" operator="equal">
      <formula>"-"</formula>
    </cfRule>
    <cfRule type="containsText" dxfId="291" priority="64" stopIfTrue="1" operator="containsText" text="leer">
      <formula>NOT(ISERROR(SEARCH("leer",F5)))</formula>
    </cfRule>
  </conditionalFormatting>
  <conditionalFormatting sqref="F5">
    <cfRule type="cellIs" dxfId="290" priority="61" stopIfTrue="1" operator="equal">
      <formula>"-"</formula>
    </cfRule>
    <cfRule type="containsText" dxfId="289" priority="62" stopIfTrue="1" operator="containsText" text="leer">
      <formula>NOT(ISERROR(SEARCH("leer",F5)))</formula>
    </cfRule>
  </conditionalFormatting>
  <conditionalFormatting sqref="F5">
    <cfRule type="cellIs" dxfId="288" priority="59" stopIfTrue="1" operator="equal">
      <formula>"-"</formula>
    </cfRule>
    <cfRule type="containsText" dxfId="287" priority="60" stopIfTrue="1" operator="containsText" text="leer">
      <formula>NOT(ISERROR(SEARCH("leer",F5)))</formula>
    </cfRule>
  </conditionalFormatting>
  <conditionalFormatting sqref="F5">
    <cfRule type="cellIs" dxfId="286" priority="57" stopIfTrue="1" operator="equal">
      <formula>"-"</formula>
    </cfRule>
    <cfRule type="containsText" dxfId="285" priority="58" stopIfTrue="1" operator="containsText" text="leer">
      <formula>NOT(ISERROR(SEARCH("leer",F5)))</formula>
    </cfRule>
  </conditionalFormatting>
  <conditionalFormatting sqref="F5">
    <cfRule type="cellIs" dxfId="284" priority="55" stopIfTrue="1" operator="equal">
      <formula>"-"</formula>
    </cfRule>
    <cfRule type="containsText" dxfId="283" priority="56" stopIfTrue="1" operator="containsText" text="leer">
      <formula>NOT(ISERROR(SEARCH("leer",F5)))</formula>
    </cfRule>
  </conditionalFormatting>
  <conditionalFormatting sqref="F5">
    <cfRule type="cellIs" dxfId="282" priority="53" stopIfTrue="1" operator="equal">
      <formula>"-"</formula>
    </cfRule>
    <cfRule type="containsText" dxfId="281" priority="54" stopIfTrue="1" operator="containsText" text="leer">
      <formula>NOT(ISERROR(SEARCH("leer",F5)))</formula>
    </cfRule>
  </conditionalFormatting>
  <conditionalFormatting sqref="F5">
    <cfRule type="cellIs" dxfId="280" priority="51" stopIfTrue="1" operator="equal">
      <formula>"-"</formula>
    </cfRule>
    <cfRule type="containsText" dxfId="279" priority="52" stopIfTrue="1" operator="containsText" text="leer">
      <formula>NOT(ISERROR(SEARCH("leer",F5)))</formula>
    </cfRule>
  </conditionalFormatting>
  <conditionalFormatting sqref="F5">
    <cfRule type="cellIs" dxfId="278" priority="49" stopIfTrue="1" operator="equal">
      <formula>"-"</formula>
    </cfRule>
    <cfRule type="containsText" dxfId="277" priority="50" stopIfTrue="1" operator="containsText" text="leer">
      <formula>NOT(ISERROR(SEARCH("leer",F5)))</formula>
    </cfRule>
  </conditionalFormatting>
  <conditionalFormatting sqref="F5">
    <cfRule type="cellIs" dxfId="276" priority="47" stopIfTrue="1" operator="equal">
      <formula>"-"</formula>
    </cfRule>
    <cfRule type="containsText" dxfId="275" priority="48" stopIfTrue="1" operator="containsText" text="leer">
      <formula>NOT(ISERROR(SEARCH("leer",F5)))</formula>
    </cfRule>
  </conditionalFormatting>
  <conditionalFormatting sqref="F5">
    <cfRule type="cellIs" dxfId="274" priority="45" stopIfTrue="1" operator="equal">
      <formula>"-"</formula>
    </cfRule>
    <cfRule type="containsText" dxfId="273" priority="46" stopIfTrue="1" operator="containsText" text="leer">
      <formula>NOT(ISERROR(SEARCH("leer",F5)))</formula>
    </cfRule>
  </conditionalFormatting>
  <conditionalFormatting sqref="F6">
    <cfRule type="cellIs" dxfId="272" priority="43" stopIfTrue="1" operator="equal">
      <formula>"-"</formula>
    </cfRule>
    <cfRule type="containsText" dxfId="271" priority="44" stopIfTrue="1" operator="containsText" text="leer">
      <formula>NOT(ISERROR(SEARCH("leer",F6)))</formula>
    </cfRule>
  </conditionalFormatting>
  <conditionalFormatting sqref="F6">
    <cfRule type="cellIs" dxfId="270" priority="41" stopIfTrue="1" operator="equal">
      <formula>"-"</formula>
    </cfRule>
    <cfRule type="containsText" dxfId="269" priority="42" stopIfTrue="1" operator="containsText" text="leer">
      <formula>NOT(ISERROR(SEARCH("leer",F6)))</formula>
    </cfRule>
  </conditionalFormatting>
  <conditionalFormatting sqref="F6">
    <cfRule type="cellIs" dxfId="268" priority="39" stopIfTrue="1" operator="equal">
      <formula>"-"</formula>
    </cfRule>
    <cfRule type="containsText" dxfId="267" priority="40" stopIfTrue="1" operator="containsText" text="leer">
      <formula>NOT(ISERROR(SEARCH("leer",F6)))</formula>
    </cfRule>
  </conditionalFormatting>
  <conditionalFormatting sqref="F6">
    <cfRule type="cellIs" dxfId="266" priority="37" stopIfTrue="1" operator="equal">
      <formula>"-"</formula>
    </cfRule>
    <cfRule type="containsText" dxfId="265" priority="38" stopIfTrue="1" operator="containsText" text="leer">
      <formula>NOT(ISERROR(SEARCH("leer",F6)))</formula>
    </cfRule>
  </conditionalFormatting>
  <conditionalFormatting sqref="F6">
    <cfRule type="cellIs" dxfId="264" priority="35" stopIfTrue="1" operator="equal">
      <formula>"-"</formula>
    </cfRule>
    <cfRule type="containsText" dxfId="263" priority="36" stopIfTrue="1" operator="containsText" text="leer">
      <formula>NOT(ISERROR(SEARCH("leer",F6)))</formula>
    </cfRule>
  </conditionalFormatting>
  <conditionalFormatting sqref="F6">
    <cfRule type="cellIs" dxfId="262" priority="33" stopIfTrue="1" operator="equal">
      <formula>"-"</formula>
    </cfRule>
    <cfRule type="containsText" dxfId="261" priority="34" stopIfTrue="1" operator="containsText" text="leer">
      <formula>NOT(ISERROR(SEARCH("leer",F6)))</formula>
    </cfRule>
  </conditionalFormatting>
  <conditionalFormatting sqref="F6">
    <cfRule type="cellIs" dxfId="260" priority="31" stopIfTrue="1" operator="equal">
      <formula>"-"</formula>
    </cfRule>
    <cfRule type="containsText" dxfId="259" priority="32" stopIfTrue="1" operator="containsText" text="leer">
      <formula>NOT(ISERROR(SEARCH("leer",F6)))</formula>
    </cfRule>
  </conditionalFormatting>
  <conditionalFormatting sqref="F6">
    <cfRule type="cellIs" dxfId="258" priority="29" stopIfTrue="1" operator="equal">
      <formula>"-"</formula>
    </cfRule>
    <cfRule type="containsText" dxfId="257" priority="30" stopIfTrue="1" operator="containsText" text="leer">
      <formula>NOT(ISERROR(SEARCH("leer",F6)))</formula>
    </cfRule>
  </conditionalFormatting>
  <conditionalFormatting sqref="F6">
    <cfRule type="cellIs" dxfId="256" priority="27" stopIfTrue="1" operator="equal">
      <formula>"-"</formula>
    </cfRule>
    <cfRule type="containsText" dxfId="255" priority="28" stopIfTrue="1" operator="containsText" text="leer">
      <formula>NOT(ISERROR(SEARCH("leer",F6)))</formula>
    </cfRule>
  </conditionalFormatting>
  <conditionalFormatting sqref="F6">
    <cfRule type="cellIs" dxfId="254" priority="25" stopIfTrue="1" operator="equal">
      <formula>"-"</formula>
    </cfRule>
    <cfRule type="containsText" dxfId="253" priority="26" stopIfTrue="1" operator="containsText" text="leer">
      <formula>NOT(ISERROR(SEARCH("leer",F6)))</formula>
    </cfRule>
  </conditionalFormatting>
  <conditionalFormatting sqref="F6">
    <cfRule type="cellIs" dxfId="252" priority="23" stopIfTrue="1" operator="equal">
      <formula>"-"</formula>
    </cfRule>
    <cfRule type="containsText" dxfId="251" priority="24" stopIfTrue="1" operator="containsText" text="leer">
      <formula>NOT(ISERROR(SEARCH("leer",F6)))</formula>
    </cfRule>
  </conditionalFormatting>
  <conditionalFormatting sqref="F6">
    <cfRule type="cellIs" dxfId="250" priority="21" stopIfTrue="1" operator="equal">
      <formula>"-"</formula>
    </cfRule>
    <cfRule type="containsText" dxfId="249" priority="22" stopIfTrue="1" operator="containsText" text="leer">
      <formula>NOT(ISERROR(SEARCH("leer",F6)))</formula>
    </cfRule>
  </conditionalFormatting>
  <conditionalFormatting sqref="F6">
    <cfRule type="cellIs" dxfId="248" priority="19" stopIfTrue="1" operator="equal">
      <formula>"-"</formula>
    </cfRule>
    <cfRule type="containsText" dxfId="247" priority="20" stopIfTrue="1" operator="containsText" text="leer">
      <formula>NOT(ISERROR(SEARCH("leer",F6)))</formula>
    </cfRule>
  </conditionalFormatting>
  <conditionalFormatting sqref="F6">
    <cfRule type="cellIs" dxfId="246" priority="17" stopIfTrue="1" operator="equal">
      <formula>"-"</formula>
    </cfRule>
    <cfRule type="containsText" dxfId="245" priority="18" stopIfTrue="1" operator="containsText" text="leer">
      <formula>NOT(ISERROR(SEARCH("leer",F6)))</formula>
    </cfRule>
  </conditionalFormatting>
  <conditionalFormatting sqref="F6">
    <cfRule type="cellIs" dxfId="244" priority="15" stopIfTrue="1" operator="equal">
      <formula>"-"</formula>
    </cfRule>
    <cfRule type="containsText" dxfId="243" priority="16" stopIfTrue="1" operator="containsText" text="leer">
      <formula>NOT(ISERROR(SEARCH("leer",F6)))</formula>
    </cfRule>
  </conditionalFormatting>
  <conditionalFormatting sqref="F6">
    <cfRule type="cellIs" dxfId="242" priority="13" stopIfTrue="1" operator="equal">
      <formula>"-"</formula>
    </cfRule>
    <cfRule type="containsText" dxfId="241" priority="14" stopIfTrue="1" operator="containsText" text="leer">
      <formula>NOT(ISERROR(SEARCH("leer",F6)))</formula>
    </cfRule>
  </conditionalFormatting>
  <conditionalFormatting sqref="F6">
    <cfRule type="cellIs" dxfId="240" priority="11" stopIfTrue="1" operator="equal">
      <formula>"-"</formula>
    </cfRule>
    <cfRule type="containsText" dxfId="239" priority="12" stopIfTrue="1" operator="containsText" text="leer">
      <formula>NOT(ISERROR(SEARCH("leer",F6)))</formula>
    </cfRule>
  </conditionalFormatting>
  <conditionalFormatting sqref="F6">
    <cfRule type="cellIs" dxfId="238" priority="9" stopIfTrue="1" operator="equal">
      <formula>"-"</formula>
    </cfRule>
    <cfRule type="containsText" dxfId="237" priority="10" stopIfTrue="1" operator="containsText" text="leer">
      <formula>NOT(ISERROR(SEARCH("leer",F6)))</formula>
    </cfRule>
  </conditionalFormatting>
  <conditionalFormatting sqref="F6">
    <cfRule type="cellIs" dxfId="236" priority="7" stopIfTrue="1" operator="equal">
      <formula>"-"</formula>
    </cfRule>
    <cfRule type="containsText" dxfId="235" priority="8" stopIfTrue="1" operator="containsText" text="leer">
      <formula>NOT(ISERROR(SEARCH("leer",F6)))</formula>
    </cfRule>
  </conditionalFormatting>
  <conditionalFormatting sqref="F6">
    <cfRule type="cellIs" dxfId="234" priority="5" stopIfTrue="1" operator="equal">
      <formula>"-"</formula>
    </cfRule>
    <cfRule type="containsText" dxfId="233" priority="6" stopIfTrue="1" operator="containsText" text="leer">
      <formula>NOT(ISERROR(SEARCH("leer",F6)))</formula>
    </cfRule>
  </conditionalFormatting>
  <conditionalFormatting sqref="F6">
    <cfRule type="cellIs" dxfId="232" priority="3" stopIfTrue="1" operator="equal">
      <formula>"-"</formula>
    </cfRule>
    <cfRule type="containsText" dxfId="231" priority="4" stopIfTrue="1" operator="containsText" text="leer">
      <formula>NOT(ISERROR(SEARCH("leer",F6)))</formula>
    </cfRule>
  </conditionalFormatting>
  <conditionalFormatting sqref="F6">
    <cfRule type="cellIs" dxfId="230" priority="1" stopIfTrue="1" operator="equal">
      <formula>"-"</formula>
    </cfRule>
    <cfRule type="containsText" dxfId="229" priority="2" stopIfTrue="1" operator="containsText" text="leer">
      <formula>NOT(ISERROR(SEARCH("leer",F6)))</formula>
    </cfRule>
  </conditionalFormatting>
  <hyperlinks>
    <hyperlink ref="A1" location="'Indice'!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43"/>
  <sheetViews>
    <sheetView showRuler="0" workbookViewId="0">
      <selection activeCell="E7" sqref="E7"/>
    </sheetView>
  </sheetViews>
  <sheetFormatPr baseColWidth="10" defaultColWidth="10.7109375" defaultRowHeight="12.75"/>
  <cols>
    <col min="1" max="1" width="52.42578125" style="5" customWidth="1"/>
    <col min="2" max="2" width="4.85546875" style="5" customWidth="1"/>
    <col min="3" max="3" width="9.140625" style="71" customWidth="1"/>
    <col min="4" max="5" width="12.28515625" style="22" customWidth="1"/>
    <col min="6" max="6" width="11.42578125" style="22" customWidth="1"/>
    <col min="7" max="8" width="10.42578125" style="71" customWidth="1"/>
    <col min="9" max="9" width="10.140625" style="8" customWidth="1"/>
    <col min="10" max="10" width="10.42578125" style="8" customWidth="1"/>
    <col min="11" max="16384" width="10.7109375" style="5"/>
  </cols>
  <sheetData>
    <row r="1" spans="1:12">
      <c r="A1" s="97" t="s">
        <v>2500</v>
      </c>
      <c r="C1" s="8"/>
      <c r="G1" s="5"/>
      <c r="H1" s="5"/>
      <c r="I1" s="5"/>
      <c r="J1" s="5"/>
    </row>
    <row r="2" spans="1:12">
      <c r="A2" s="97"/>
      <c r="C2" s="8"/>
      <c r="G2" s="5"/>
      <c r="H2" s="5"/>
      <c r="I2" s="5"/>
      <c r="J2" s="5"/>
    </row>
    <row r="3" spans="1:12" s="4" customFormat="1">
      <c r="A3" s="4" t="s">
        <v>2501</v>
      </c>
      <c r="C3" s="30" t="s">
        <v>2502</v>
      </c>
      <c r="D3" s="30" t="s">
        <v>2503</v>
      </c>
      <c r="E3" s="24">
        <v>2013</v>
      </c>
      <c r="F3" s="24">
        <v>2012</v>
      </c>
      <c r="G3" s="24">
        <v>2011</v>
      </c>
      <c r="H3" s="24">
        <v>2010</v>
      </c>
      <c r="I3" s="24">
        <v>2009</v>
      </c>
      <c r="J3" s="24">
        <v>2008</v>
      </c>
    </row>
    <row r="4" spans="1:12" s="4" customFormat="1">
      <c r="C4" s="71"/>
      <c r="D4" s="142"/>
      <c r="E4" s="142"/>
      <c r="F4" s="142"/>
      <c r="G4" s="71"/>
      <c r="H4" s="24"/>
      <c r="I4" s="24"/>
      <c r="J4" s="24"/>
    </row>
    <row r="5" spans="1:12">
      <c r="A5" s="4" t="s">
        <v>2504</v>
      </c>
      <c r="B5" s="30"/>
      <c r="D5" s="142"/>
      <c r="E5" s="142"/>
      <c r="F5" s="142"/>
      <c r="I5" s="71"/>
      <c r="J5" s="71"/>
    </row>
    <row r="6" spans="1:12">
      <c r="A6" s="83" t="s">
        <v>2505</v>
      </c>
      <c r="B6" s="30"/>
      <c r="D6" s="142"/>
      <c r="E6" s="142"/>
      <c r="F6" s="142"/>
      <c r="I6" s="71"/>
      <c r="J6" s="71"/>
    </row>
    <row r="7" spans="1:12">
      <c r="A7" s="30" t="s">
        <v>2506</v>
      </c>
      <c r="B7" s="30" t="s">
        <v>2507</v>
      </c>
      <c r="D7" s="142" t="s">
        <v>2508</v>
      </c>
      <c r="E7" s="35">
        <v>2183499.5292000002</v>
      </c>
      <c r="F7" s="35">
        <v>2091837.5279999999</v>
      </c>
      <c r="G7" s="35">
        <v>2019657.78</v>
      </c>
      <c r="H7" s="35">
        <v>1961501.1839999999</v>
      </c>
      <c r="I7" s="35">
        <v>1850398.8840000001</v>
      </c>
      <c r="J7" s="35">
        <v>1841066.2439999999</v>
      </c>
    </row>
    <row r="8" spans="1:12">
      <c r="A8" s="30" t="s">
        <v>2509</v>
      </c>
      <c r="B8" s="30" t="s">
        <v>2510</v>
      </c>
      <c r="D8" s="142" t="s">
        <v>2511</v>
      </c>
      <c r="E8" s="35">
        <v>123992.63316</v>
      </c>
      <c r="F8" s="35">
        <v>151191.16649999999</v>
      </c>
      <c r="G8" s="35">
        <v>148493.3835</v>
      </c>
      <c r="H8" s="35">
        <v>169944.5704</v>
      </c>
      <c r="I8" s="35">
        <v>191170.54329999999</v>
      </c>
      <c r="J8" s="35">
        <v>230663.63649999999</v>
      </c>
    </row>
    <row r="9" spans="1:12">
      <c r="A9" s="30" t="s">
        <v>2512</v>
      </c>
      <c r="B9" s="30" t="s">
        <v>2513</v>
      </c>
      <c r="D9" s="142" t="s">
        <v>2514</v>
      </c>
      <c r="E9" s="35">
        <v>14989.899600000001</v>
      </c>
      <c r="F9" s="35">
        <v>16532.732339998998</v>
      </c>
      <c r="G9" s="35">
        <v>43542.132119998998</v>
      </c>
      <c r="H9" s="35">
        <v>41188.310099998998</v>
      </c>
      <c r="I9" s="35">
        <v>41511.063239998999</v>
      </c>
      <c r="J9" s="35">
        <v>37841.876100000001</v>
      </c>
    </row>
    <row r="10" spans="1:12">
      <c r="A10" s="30" t="s">
        <v>2515</v>
      </c>
      <c r="B10" s="30" t="s">
        <v>2516</v>
      </c>
      <c r="D10" s="142" t="s">
        <v>2517</v>
      </c>
      <c r="E10" s="35">
        <v>16138.6558</v>
      </c>
      <c r="F10" s="35">
        <v>21391.113459999</v>
      </c>
      <c r="G10" s="35">
        <v>22076.803279999</v>
      </c>
      <c r="H10" s="35">
        <v>21376.658099999</v>
      </c>
      <c r="I10" s="35">
        <v>18204.964159998999</v>
      </c>
      <c r="J10" s="35">
        <v>8937.0580999999002</v>
      </c>
    </row>
    <row r="11" spans="1:12">
      <c r="A11" s="204" t="s">
        <v>2518</v>
      </c>
      <c r="B11" s="204" t="s">
        <v>2519</v>
      </c>
      <c r="C11" s="203"/>
      <c r="D11" s="204" t="s">
        <v>2520</v>
      </c>
      <c r="E11" s="35">
        <v>11858.7852</v>
      </c>
      <c r="F11" s="35">
        <v>6190.3656000000001</v>
      </c>
      <c r="G11" s="35">
        <v>3497.1480000000001</v>
      </c>
      <c r="H11" s="35">
        <v>1476.5940000000001</v>
      </c>
      <c r="I11" s="35">
        <v>469.548</v>
      </c>
      <c r="J11" s="35">
        <v>9.3851999999999993</v>
      </c>
    </row>
    <row r="12" spans="1:12">
      <c r="A12" s="30" t="s">
        <v>2521</v>
      </c>
      <c r="B12" s="30" t="s">
        <v>2522</v>
      </c>
      <c r="D12" s="142"/>
      <c r="E12" s="326">
        <v>2350479.5029600002</v>
      </c>
      <c r="F12" s="326">
        <v>2287142.9059000001</v>
      </c>
      <c r="G12" s="326">
        <v>2237267.2469000001</v>
      </c>
      <c r="H12" s="326">
        <v>2195487.3166</v>
      </c>
      <c r="I12" s="326">
        <v>2101755.0027000001</v>
      </c>
      <c r="J12" s="326">
        <v>2118518.1998999999</v>
      </c>
    </row>
    <row r="13" spans="1:12">
      <c r="A13" s="168" t="s">
        <v>2523</v>
      </c>
      <c r="B13" s="30" t="s">
        <v>2524</v>
      </c>
      <c r="D13" s="142"/>
      <c r="E13" s="93">
        <v>1.1911374238636001</v>
      </c>
      <c r="F13" s="93">
        <v>1.2059359731676</v>
      </c>
      <c r="G13" s="93">
        <v>1.1430887979715001</v>
      </c>
      <c r="H13" s="93">
        <v>1.0409193406496999</v>
      </c>
      <c r="I13" s="93">
        <v>0.88851993386523997</v>
      </c>
      <c r="J13" s="93">
        <v>0.42229721228839001</v>
      </c>
      <c r="K13" s="222"/>
      <c r="L13" s="223"/>
    </row>
    <row r="14" spans="1:12">
      <c r="A14" s="168" t="s">
        <v>2525</v>
      </c>
      <c r="B14" s="30" t="s">
        <v>2526</v>
      </c>
      <c r="D14" s="142" t="s">
        <v>2527</v>
      </c>
      <c r="E14" s="35">
        <v>457781.05272000004</v>
      </c>
      <c r="F14" s="35">
        <v>488267.40159999998</v>
      </c>
      <c r="G14" s="35">
        <v>512399.2377</v>
      </c>
      <c r="H14" s="35">
        <v>534684.93330000003</v>
      </c>
      <c r="I14" s="35">
        <v>554367.61139999994</v>
      </c>
      <c r="J14" s="35">
        <v>650829.83140000002</v>
      </c>
      <c r="K14" s="224"/>
      <c r="L14" s="223"/>
    </row>
    <row r="15" spans="1:12">
      <c r="A15" s="168" t="s">
        <v>2528</v>
      </c>
      <c r="B15" s="30" t="s">
        <v>2529</v>
      </c>
      <c r="D15" s="142" t="s">
        <v>2530</v>
      </c>
      <c r="E15" s="35">
        <v>1839296.0723999999</v>
      </c>
      <c r="F15" s="35">
        <v>1741747.5623999999</v>
      </c>
      <c r="G15" s="35">
        <v>1673374.3676</v>
      </c>
      <c r="H15" s="35">
        <v>1612655.5149999999</v>
      </c>
      <c r="I15" s="35">
        <v>1507781.0149000001</v>
      </c>
      <c r="J15" s="35">
        <v>1436611.76</v>
      </c>
      <c r="K15" s="224"/>
      <c r="L15" s="223"/>
    </row>
    <row r="16" spans="1:12">
      <c r="A16" s="168" t="s">
        <v>2531</v>
      </c>
      <c r="B16" s="30" t="s">
        <v>2532</v>
      </c>
      <c r="D16" s="142" t="s">
        <v>2533</v>
      </c>
      <c r="E16" s="35">
        <v>49163.134740000001</v>
      </c>
      <c r="F16" s="35">
        <v>52419.798799999997</v>
      </c>
      <c r="G16" s="35">
        <v>46441.5023</v>
      </c>
      <c r="H16" s="35">
        <v>43453.575599999996</v>
      </c>
      <c r="I16" s="35">
        <v>35492.402699999999</v>
      </c>
      <c r="J16" s="35">
        <v>27300.388500000001</v>
      </c>
      <c r="K16" s="224"/>
      <c r="L16" s="223"/>
    </row>
    <row r="17" spans="1:12">
      <c r="A17" s="168"/>
      <c r="B17" s="30"/>
      <c r="D17" s="142"/>
      <c r="E17" s="35"/>
      <c r="F17" s="35"/>
      <c r="G17" s="35"/>
      <c r="H17" s="35"/>
      <c r="I17" s="35"/>
      <c r="J17" s="35"/>
      <c r="K17" s="224"/>
      <c r="L17" s="223"/>
    </row>
    <row r="18" spans="1:12">
      <c r="A18" s="83" t="s">
        <v>2534</v>
      </c>
      <c r="B18" s="30"/>
      <c r="D18" s="142"/>
      <c r="E18" s="142"/>
      <c r="F18" s="142"/>
      <c r="I18" s="71"/>
      <c r="J18" s="71"/>
    </row>
    <row r="19" spans="1:12">
      <c r="A19" s="30" t="s">
        <v>2535</v>
      </c>
      <c r="B19" s="30" t="s">
        <v>2536</v>
      </c>
      <c r="D19" s="142" t="s">
        <v>2537</v>
      </c>
      <c r="E19" s="35">
        <v>197891.14920000001</v>
      </c>
      <c r="F19" s="35">
        <v>233774.81400000001</v>
      </c>
      <c r="G19" s="35">
        <v>238908.11040000001</v>
      </c>
      <c r="H19" s="35">
        <v>301323.6642</v>
      </c>
      <c r="I19" s="35">
        <v>322819.83240000001</v>
      </c>
      <c r="J19" s="35">
        <v>343154.71919999999</v>
      </c>
      <c r="K19" s="225"/>
      <c r="L19" s="19"/>
    </row>
    <row r="20" spans="1:12">
      <c r="A20" s="30" t="s">
        <v>2538</v>
      </c>
      <c r="B20" s="30" t="s">
        <v>2539</v>
      </c>
      <c r="D20" s="142" t="s">
        <v>2540</v>
      </c>
      <c r="E20" s="35">
        <v>82642.986000000004</v>
      </c>
      <c r="F20" s="35">
        <v>111816.4032</v>
      </c>
      <c r="G20" s="35">
        <v>81406.512000000002</v>
      </c>
      <c r="H20" s="35">
        <v>85083.202799999999</v>
      </c>
      <c r="I20" s="35">
        <v>62564.205600000001</v>
      </c>
      <c r="J20" s="35">
        <v>73252.710000000006</v>
      </c>
      <c r="K20" s="225"/>
      <c r="L20" s="19"/>
    </row>
    <row r="21" spans="1:12">
      <c r="A21" s="30" t="s">
        <v>2541</v>
      </c>
      <c r="B21" s="30" t="s">
        <v>2542</v>
      </c>
      <c r="D21" s="142" t="s">
        <v>2543</v>
      </c>
      <c r="E21" s="35">
        <v>2542</v>
      </c>
      <c r="F21" s="35">
        <v>2541.6</v>
      </c>
      <c r="G21" s="35">
        <v>2541.6</v>
      </c>
      <c r="H21" s="35">
        <v>2541.6</v>
      </c>
      <c r="I21" s="35">
        <v>2517.4295999999999</v>
      </c>
      <c r="J21" s="35">
        <v>2476.8755999999998</v>
      </c>
      <c r="K21" s="225"/>
      <c r="L21" s="19"/>
    </row>
    <row r="22" spans="1:12">
      <c r="A22" s="204" t="s">
        <v>2544</v>
      </c>
      <c r="B22" s="204" t="s">
        <v>2545</v>
      </c>
      <c r="C22" s="203"/>
      <c r="D22" s="276" t="s">
        <v>2546</v>
      </c>
      <c r="E22" s="327">
        <v>3337</v>
      </c>
      <c r="F22" s="327">
        <v>3337.2719999999999</v>
      </c>
      <c r="G22" s="327">
        <v>3337.2719999999999</v>
      </c>
      <c r="H22" s="327">
        <v>3337.2719999999999</v>
      </c>
      <c r="I22" s="327">
        <v>3305.5344</v>
      </c>
      <c r="J22" s="327">
        <v>3252.2867999999999</v>
      </c>
      <c r="K22" s="225"/>
      <c r="L22" s="19"/>
    </row>
    <row r="23" spans="1:12">
      <c r="A23" s="30" t="s">
        <v>2547</v>
      </c>
      <c r="B23" s="30" t="s">
        <v>2548</v>
      </c>
      <c r="D23" s="142"/>
      <c r="E23" s="215">
        <v>286413.00719999999</v>
      </c>
      <c r="F23" s="215">
        <v>351470.08919999999</v>
      </c>
      <c r="G23" s="215">
        <v>326193.49440000003</v>
      </c>
      <c r="H23" s="215">
        <v>392285.739</v>
      </c>
      <c r="I23" s="215">
        <v>391207.00199999998</v>
      </c>
      <c r="J23" s="215">
        <v>422136.58439999999</v>
      </c>
    </row>
    <row r="24" spans="1:12">
      <c r="A24" s="168" t="s">
        <v>2549</v>
      </c>
      <c r="B24" s="30" t="s">
        <v>2550</v>
      </c>
      <c r="D24" s="142"/>
      <c r="E24" s="93">
        <v>2.0525855503115999</v>
      </c>
      <c r="F24" s="93">
        <v>1.6726521489727</v>
      </c>
      <c r="G24" s="93">
        <v>1.8022652508179999</v>
      </c>
      <c r="H24" s="93">
        <v>1.4986198618858999</v>
      </c>
      <c r="I24" s="93">
        <v>1.4884610884342</v>
      </c>
      <c r="J24" s="93">
        <v>1.3571821566101001</v>
      </c>
    </row>
    <row r="25" spans="1:12">
      <c r="A25" s="168"/>
      <c r="B25" s="30"/>
      <c r="D25" s="142"/>
      <c r="E25" s="142"/>
      <c r="F25" s="142"/>
      <c r="G25" s="328"/>
      <c r="H25" s="328"/>
      <c r="I25" s="328"/>
      <c r="J25" s="328"/>
    </row>
    <row r="26" spans="1:12">
      <c r="A26" s="277" t="s">
        <v>2551</v>
      </c>
      <c r="B26" s="277" t="s">
        <v>2552</v>
      </c>
      <c r="C26" s="211"/>
      <c r="D26" s="278" t="s">
        <v>2553</v>
      </c>
      <c r="E26" s="329">
        <v>2625033.7249599998</v>
      </c>
      <c r="F26" s="329">
        <v>2632422.6294999998</v>
      </c>
      <c r="G26" s="329">
        <v>2559963.5932999998</v>
      </c>
      <c r="H26" s="329">
        <v>2586296.4616</v>
      </c>
      <c r="I26" s="329">
        <v>2492492.4567</v>
      </c>
      <c r="J26" s="329">
        <v>2540645.3991</v>
      </c>
    </row>
    <row r="27" spans="1:12">
      <c r="A27" s="168" t="s">
        <v>2554</v>
      </c>
      <c r="B27" s="31" t="s">
        <v>2555</v>
      </c>
      <c r="C27" s="137"/>
      <c r="D27" s="279" t="s">
        <v>2556</v>
      </c>
      <c r="E27" s="330">
        <v>0.83875218785369998</v>
      </c>
      <c r="F27" s="330">
        <v>1.0359273299964</v>
      </c>
      <c r="G27" s="330">
        <v>1.0920340958428001</v>
      </c>
      <c r="H27" s="330">
        <v>1.0538440006656</v>
      </c>
      <c r="I27" s="330">
        <v>0.96401207134692002</v>
      </c>
      <c r="J27" s="330">
        <v>0.57726357661700001</v>
      </c>
    </row>
    <row r="28" spans="1:12">
      <c r="A28" s="4"/>
      <c r="B28" s="4"/>
      <c r="D28" s="142"/>
      <c r="E28" s="142"/>
      <c r="F28" s="142"/>
      <c r="G28" s="331"/>
      <c r="H28" s="331"/>
      <c r="I28" s="331"/>
      <c r="J28" s="331"/>
    </row>
    <row r="29" spans="1:12">
      <c r="A29" s="4" t="s">
        <v>2557</v>
      </c>
      <c r="B29" s="30"/>
      <c r="D29" s="142"/>
      <c r="E29" s="142"/>
      <c r="F29" s="142"/>
      <c r="I29" s="71"/>
      <c r="J29" s="71"/>
    </row>
    <row r="30" spans="1:12">
      <c r="A30" s="30" t="s">
        <v>2558</v>
      </c>
      <c r="B30" s="30" t="s">
        <v>2559</v>
      </c>
      <c r="D30" s="142" t="s">
        <v>2560</v>
      </c>
      <c r="E30" s="35">
        <v>63590.547599999998</v>
      </c>
      <c r="F30" s="35">
        <v>69451.984800000006</v>
      </c>
      <c r="G30" s="35">
        <v>62858.876400000001</v>
      </c>
      <c r="H30" s="35">
        <v>85544.7264</v>
      </c>
      <c r="I30" s="35">
        <v>50259.859199999999</v>
      </c>
      <c r="J30" s="35">
        <v>95957.848800000007</v>
      </c>
      <c r="K30" s="225"/>
      <c r="L30" s="19"/>
    </row>
    <row r="31" spans="1:12">
      <c r="A31" s="168" t="s">
        <v>2561</v>
      </c>
      <c r="B31" s="30" t="s">
        <v>2562</v>
      </c>
      <c r="D31" s="142" t="s">
        <v>2563</v>
      </c>
      <c r="E31" s="35">
        <v>50</v>
      </c>
      <c r="F31" s="35">
        <v>50</v>
      </c>
      <c r="G31" s="35">
        <v>50</v>
      </c>
      <c r="H31" s="35">
        <v>50</v>
      </c>
      <c r="I31" s="35">
        <v>50</v>
      </c>
      <c r="J31" s="35">
        <v>50</v>
      </c>
      <c r="K31" s="225"/>
      <c r="L31" s="19"/>
    </row>
    <row r="32" spans="1:12">
      <c r="A32" s="30" t="s">
        <v>2564</v>
      </c>
      <c r="B32" s="30" t="s">
        <v>2565</v>
      </c>
      <c r="D32" s="142" t="s">
        <v>2566</v>
      </c>
      <c r="E32" s="35">
        <v>428607.68173611001</v>
      </c>
      <c r="F32" s="35">
        <v>485193.10905227001</v>
      </c>
      <c r="G32" s="35">
        <v>504145.24899771</v>
      </c>
      <c r="H32" s="35">
        <v>544597.37919591996</v>
      </c>
      <c r="I32" s="35">
        <v>582947.97239791998</v>
      </c>
      <c r="J32" s="35">
        <v>575968.74502448004</v>
      </c>
      <c r="K32" s="225"/>
      <c r="L32" s="19"/>
    </row>
    <row r="33" spans="1:12">
      <c r="A33" s="168" t="s">
        <v>2567</v>
      </c>
      <c r="B33" s="30" t="s">
        <v>2568</v>
      </c>
      <c r="D33" s="142" t="s">
        <v>2569</v>
      </c>
      <c r="E33" s="215">
        <v>100</v>
      </c>
      <c r="F33" s="215">
        <v>100</v>
      </c>
      <c r="G33" s="35">
        <v>100</v>
      </c>
      <c r="H33" s="35">
        <v>100</v>
      </c>
      <c r="I33" s="35">
        <v>100</v>
      </c>
      <c r="J33" s="35">
        <v>100</v>
      </c>
      <c r="K33" s="225"/>
      <c r="L33" s="19"/>
    </row>
    <row r="34" spans="1:12">
      <c r="A34" s="277" t="s">
        <v>2570</v>
      </c>
      <c r="B34" s="277" t="s">
        <v>2571</v>
      </c>
      <c r="C34" s="211"/>
      <c r="D34" s="278" t="s">
        <v>2572</v>
      </c>
      <c r="E34" s="332">
        <v>504057.01453610999</v>
      </c>
      <c r="F34" s="332">
        <v>560835.45945226995</v>
      </c>
      <c r="G34" s="332">
        <v>570501.27339771006</v>
      </c>
      <c r="H34" s="332">
        <v>631618.69959592004</v>
      </c>
      <c r="I34" s="332">
        <v>633677.37959791999</v>
      </c>
      <c r="J34" s="332">
        <v>671935.97902447998</v>
      </c>
    </row>
    <row r="35" spans="1:12">
      <c r="A35" s="168" t="s">
        <v>2573</v>
      </c>
      <c r="B35" s="30" t="s">
        <v>2574</v>
      </c>
      <c r="D35" s="142"/>
      <c r="E35" s="141">
        <v>93.692127500842005</v>
      </c>
      <c r="F35" s="141">
        <v>93.808167473235002</v>
      </c>
      <c r="G35" s="141">
        <v>94.490908317730003</v>
      </c>
      <c r="H35" s="141">
        <v>93.228135388111994</v>
      </c>
      <c r="I35" s="141">
        <v>96.034270685826996</v>
      </c>
      <c r="J35" s="141">
        <v>92.859598846059995</v>
      </c>
    </row>
    <row r="36" spans="1:12">
      <c r="A36" s="30"/>
      <c r="B36" s="30"/>
      <c r="D36" s="142"/>
      <c r="E36" s="142"/>
      <c r="F36" s="142"/>
      <c r="I36" s="71"/>
      <c r="J36" s="71"/>
    </row>
    <row r="37" spans="1:12">
      <c r="A37" s="333" t="s">
        <v>2575</v>
      </c>
      <c r="B37" s="277" t="s">
        <v>2576</v>
      </c>
      <c r="C37" s="211"/>
      <c r="D37" s="278"/>
      <c r="E37" s="329">
        <v>3129090.7394961002</v>
      </c>
      <c r="F37" s="329">
        <v>3193258.0889523001</v>
      </c>
      <c r="G37" s="329">
        <v>3130464.8666977002</v>
      </c>
      <c r="H37" s="329">
        <v>3217915.1611958998</v>
      </c>
      <c r="I37" s="329">
        <v>3126169.8362979</v>
      </c>
      <c r="J37" s="329">
        <v>3212581.3781245002</v>
      </c>
    </row>
    <row r="38" spans="1:12">
      <c r="A38" s="168" t="s">
        <v>2577</v>
      </c>
      <c r="B38" s="30" t="s">
        <v>2578</v>
      </c>
      <c r="D38" s="142"/>
      <c r="E38" s="334">
        <v>15.796258711747001</v>
      </c>
      <c r="F38" s="334">
        <v>17.329618749790001</v>
      </c>
      <c r="G38" s="334">
        <v>18.113204735496002</v>
      </c>
      <c r="H38" s="334">
        <v>19.145994708789999</v>
      </c>
      <c r="I38" s="334">
        <v>20.234837237987001</v>
      </c>
      <c r="J38" s="334">
        <v>19.878820174737999</v>
      </c>
    </row>
    <row r="39" spans="1:12">
      <c r="A39" s="76"/>
      <c r="B39" s="30"/>
      <c r="D39" s="142"/>
      <c r="E39" s="142"/>
      <c r="F39" s="142"/>
      <c r="I39" s="71"/>
      <c r="J39" s="71"/>
    </row>
    <row r="40" spans="1:12">
      <c r="A40" s="30"/>
      <c r="B40" s="30"/>
      <c r="D40" s="142"/>
      <c r="E40" s="142"/>
      <c r="F40" s="142"/>
      <c r="I40" s="71"/>
      <c r="J40" s="71"/>
    </row>
    <row r="41" spans="1:12">
      <c r="A41" s="76"/>
      <c r="B41" s="30"/>
      <c r="D41" s="142"/>
      <c r="E41" s="142"/>
      <c r="F41" s="142"/>
      <c r="I41" s="71"/>
      <c r="J41" s="71"/>
    </row>
    <row r="42" spans="1:12">
      <c r="A42" s="261"/>
      <c r="I42" s="71"/>
      <c r="J42" s="71"/>
    </row>
    <row r="43" spans="1:12">
      <c r="A43" s="261"/>
    </row>
  </sheetData>
  <conditionalFormatting sqref="F7:F10 G20:J20 G16:J16 E12:F16 G12:J14 J19 J21 G22:J24 E19:F24 E26:J27 G30:J30 G32:J32 E30:F35 G34:J35 E37:J38">
    <cfRule type="cellIs" dxfId="228" priority="11" stopIfTrue="1" operator="equal">
      <formula>"-"</formula>
    </cfRule>
    <cfRule type="containsText" dxfId="227" priority="12" stopIfTrue="1" operator="containsText" text="leer">
      <formula>NOT(ISERROR(SEARCH("leer",E7)))</formula>
    </cfRule>
  </conditionalFormatting>
  <conditionalFormatting sqref="F7:F10 G20:J20 G16:J16 E12:F16 G12:J14 J19 J21 G22:J24 E19:F24 E26:J27 G30:J30 G32:J32 E30:F35 G34:J35 E37:J38">
    <cfRule type="cellIs" dxfId="226" priority="10" stopIfTrue="1" operator="equal">
      <formula>"-"</formula>
    </cfRule>
  </conditionalFormatting>
  <conditionalFormatting sqref="E8">
    <cfRule type="cellIs" dxfId="225" priority="8" stopIfTrue="1" operator="equal">
      <formula>"-"</formula>
    </cfRule>
    <cfRule type="containsText" dxfId="224" priority="9" stopIfTrue="1" operator="containsText" text="leer">
      <formula>NOT(ISERROR(SEARCH("leer",E8)))</formula>
    </cfRule>
  </conditionalFormatting>
  <conditionalFormatting sqref="E8">
    <cfRule type="cellIs" dxfId="223" priority="7" stopIfTrue="1" operator="equal">
      <formula>"-"</formula>
    </cfRule>
  </conditionalFormatting>
  <conditionalFormatting sqref="E17">
    <cfRule type="cellIs" dxfId="222" priority="5" stopIfTrue="1" operator="equal">
      <formula>"-"</formula>
    </cfRule>
    <cfRule type="containsText" dxfId="221" priority="6" stopIfTrue="1" operator="containsText" text="leer">
      <formula>NOT(ISERROR(SEARCH("leer",E17)))</formula>
    </cfRule>
  </conditionalFormatting>
  <conditionalFormatting sqref="E17">
    <cfRule type="cellIs" dxfId="220" priority="4" stopIfTrue="1" operator="equal">
      <formula>"-"</formula>
    </cfRule>
  </conditionalFormatting>
  <conditionalFormatting sqref="F17">
    <cfRule type="cellIs" dxfId="219" priority="2" stopIfTrue="1" operator="equal">
      <formula>"-"</formula>
    </cfRule>
    <cfRule type="containsText" dxfId="218" priority="3" stopIfTrue="1" operator="containsText" text="leer">
      <formula>NOT(ISERROR(SEARCH("leer",F17)))</formula>
    </cfRule>
  </conditionalFormatting>
  <conditionalFormatting sqref="F17">
    <cfRule type="cellIs" dxfId="217" priority="1" stopIfTrue="1" operator="equal">
      <formula>"-"</formula>
    </cfRule>
  </conditionalFormatting>
  <hyperlinks>
    <hyperlink ref="A1" location="'Indice'!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49"/>
  <sheetViews>
    <sheetView showRuler="0" workbookViewId="0"/>
  </sheetViews>
  <sheetFormatPr baseColWidth="10" defaultColWidth="10.7109375" defaultRowHeight="12.75"/>
  <cols>
    <col min="1" max="1" width="30.85546875" style="5" customWidth="1"/>
    <col min="2" max="2" width="23.28515625" style="5" bestFit="1" customWidth="1"/>
    <col min="3" max="3" width="9.140625" style="71" bestFit="1" customWidth="1"/>
    <col min="4" max="5" width="12.28515625" style="8" customWidth="1"/>
    <col min="6" max="6" width="11.42578125" style="8" customWidth="1"/>
    <col min="7" max="8" width="11.42578125" style="71" customWidth="1"/>
    <col min="9" max="10" width="11.42578125" style="8" customWidth="1"/>
    <col min="11" max="11" width="11.42578125" customWidth="1"/>
    <col min="12" max="13" width="11.42578125" style="8" customWidth="1"/>
    <col min="14" max="16384" width="10.7109375" style="5"/>
  </cols>
  <sheetData>
    <row r="1" spans="1:13">
      <c r="A1" s="97" t="s">
        <v>2579</v>
      </c>
      <c r="C1" s="5"/>
      <c r="D1" s="5"/>
      <c r="E1" s="5"/>
      <c r="F1" s="5"/>
      <c r="G1" s="5"/>
      <c r="H1" s="5"/>
      <c r="I1" s="5"/>
      <c r="J1" s="5"/>
      <c r="L1" s="5"/>
      <c r="M1" s="5"/>
    </row>
    <row r="2" spans="1:13">
      <c r="A2" s="97"/>
      <c r="C2" s="5"/>
      <c r="D2" s="5"/>
      <c r="E2" s="5"/>
      <c r="F2" s="5"/>
      <c r="G2" s="5"/>
      <c r="H2" s="5"/>
      <c r="I2" s="5"/>
      <c r="J2" s="5"/>
      <c r="L2" s="5"/>
      <c r="M2" s="5"/>
    </row>
    <row r="3" spans="1:13" s="4" customFormat="1">
      <c r="A3" s="4" t="s">
        <v>2580</v>
      </c>
      <c r="C3" s="5" t="s">
        <v>2581</v>
      </c>
      <c r="D3" s="5" t="s">
        <v>2582</v>
      </c>
      <c r="E3" s="24">
        <v>2013</v>
      </c>
      <c r="F3" s="24">
        <v>2012</v>
      </c>
      <c r="G3" s="24">
        <v>2011</v>
      </c>
      <c r="H3" s="24">
        <v>2010</v>
      </c>
      <c r="I3" s="24">
        <v>2009</v>
      </c>
      <c r="J3" s="24">
        <v>2008</v>
      </c>
      <c r="K3"/>
      <c r="L3" s="24"/>
      <c r="M3" s="24"/>
    </row>
    <row r="4" spans="1:13" s="4" customFormat="1">
      <c r="C4" s="5"/>
      <c r="D4" s="5"/>
      <c r="E4" s="24"/>
      <c r="F4" s="24"/>
      <c r="G4" s="24"/>
      <c r="H4" s="24"/>
      <c r="I4" s="24"/>
      <c r="J4" s="24"/>
      <c r="K4"/>
      <c r="L4" s="24"/>
      <c r="M4" s="24"/>
    </row>
    <row r="5" spans="1:13" s="4" customFormat="1">
      <c r="A5" s="4" t="s">
        <v>2583</v>
      </c>
      <c r="C5" s="5"/>
      <c r="D5" s="5"/>
      <c r="E5" s="24"/>
      <c r="F5" s="24"/>
      <c r="G5" s="24"/>
      <c r="H5" s="24"/>
      <c r="I5" s="24"/>
      <c r="J5" s="24"/>
      <c r="K5"/>
      <c r="L5" s="24"/>
      <c r="M5" s="24"/>
    </row>
    <row r="6" spans="1:13">
      <c r="A6" s="219" t="s">
        <v>2584</v>
      </c>
      <c r="B6" s="30" t="s">
        <v>2585</v>
      </c>
      <c r="D6" s="22" t="s">
        <v>2586</v>
      </c>
      <c r="E6" s="20">
        <v>4180</v>
      </c>
      <c r="F6" s="20">
        <v>3852</v>
      </c>
      <c r="G6" s="178">
        <v>3908</v>
      </c>
      <c r="H6" s="178">
        <v>4047</v>
      </c>
      <c r="I6" s="220">
        <v>4332</v>
      </c>
      <c r="J6" s="220">
        <v>4203</v>
      </c>
    </row>
    <row r="7" spans="1:13">
      <c r="A7" s="221" t="s">
        <v>2587</v>
      </c>
      <c r="B7" s="30" t="s">
        <v>2588</v>
      </c>
      <c r="D7" s="142" t="s">
        <v>2589</v>
      </c>
      <c r="E7" s="335">
        <v>7.35</v>
      </c>
      <c r="F7" s="335">
        <v>8.2899999999999991</v>
      </c>
      <c r="G7" s="336">
        <v>8.5500000000000007</v>
      </c>
      <c r="H7" s="336">
        <v>8.34</v>
      </c>
      <c r="I7" s="337">
        <v>9.42</v>
      </c>
      <c r="J7" s="337">
        <v>8.99</v>
      </c>
    </row>
    <row r="8" spans="1:13" customFormat="1">
      <c r="A8" s="5"/>
      <c r="B8" s="5"/>
      <c r="C8" s="5"/>
      <c r="D8" s="5"/>
      <c r="E8" s="5"/>
      <c r="F8" s="5"/>
      <c r="G8" s="5"/>
      <c r="H8" s="5"/>
      <c r="I8" s="5"/>
      <c r="J8" s="5"/>
    </row>
    <row r="9" spans="1:13" customFormat="1">
      <c r="A9" s="4" t="s">
        <v>2590</v>
      </c>
      <c r="B9" s="4"/>
      <c r="C9" s="5"/>
      <c r="D9" s="5"/>
      <c r="E9" s="24"/>
      <c r="F9" s="24"/>
      <c r="G9" s="24"/>
      <c r="H9" s="24"/>
      <c r="I9" s="24"/>
      <c r="J9" s="24"/>
    </row>
    <row r="10" spans="1:13" customFormat="1">
      <c r="A10" s="218" t="s">
        <v>2591</v>
      </c>
      <c r="B10" s="30" t="s">
        <v>2592</v>
      </c>
      <c r="C10" s="5"/>
      <c r="D10" s="22" t="s">
        <v>2593</v>
      </c>
      <c r="E10" s="20">
        <v>522221</v>
      </c>
      <c r="F10" s="20">
        <v>750694.00000001001</v>
      </c>
      <c r="G10" s="20">
        <v>499992.00000001001</v>
      </c>
      <c r="H10" s="20">
        <v>564612.99999998999</v>
      </c>
      <c r="I10" s="20">
        <v>822439</v>
      </c>
      <c r="J10" s="20">
        <v>877952.00000001001</v>
      </c>
    </row>
    <row r="11" spans="1:13" customFormat="1">
      <c r="A11" s="5"/>
      <c r="B11" s="30"/>
      <c r="C11" s="5"/>
      <c r="D11" s="5"/>
      <c r="E11" s="5"/>
      <c r="F11" s="5"/>
      <c r="G11" s="5"/>
      <c r="H11" s="5"/>
      <c r="I11" s="5"/>
      <c r="J11" s="5"/>
    </row>
    <row r="12" spans="1:13" customFormat="1">
      <c r="A12" s="4" t="s">
        <v>2594</v>
      </c>
      <c r="B12" s="30"/>
      <c r="C12" s="5"/>
      <c r="D12" s="5"/>
      <c r="E12" s="24"/>
      <c r="F12" s="24"/>
      <c r="G12" s="24"/>
      <c r="H12" s="24"/>
      <c r="I12" s="24"/>
      <c r="J12" s="24"/>
    </row>
    <row r="13" spans="1:13" customFormat="1">
      <c r="A13" s="30" t="s">
        <v>2595</v>
      </c>
      <c r="B13" s="30" t="s">
        <v>2596</v>
      </c>
      <c r="C13" s="5"/>
      <c r="D13" s="22" t="s">
        <v>2597</v>
      </c>
      <c r="E13" s="20">
        <v>522221</v>
      </c>
      <c r="F13" s="20">
        <v>750694.00000001001</v>
      </c>
      <c r="G13" s="20">
        <v>499992.00000001001</v>
      </c>
      <c r="H13" s="20">
        <v>564612.99999998999</v>
      </c>
      <c r="I13" s="20">
        <v>822439</v>
      </c>
      <c r="J13" s="20">
        <v>877952.00000001001</v>
      </c>
    </row>
    <row r="14" spans="1:13" customFormat="1">
      <c r="A14" s="5"/>
      <c r="B14" s="5"/>
      <c r="C14" s="5"/>
      <c r="D14" s="5"/>
      <c r="E14" s="5"/>
      <c r="F14" s="5"/>
      <c r="G14" s="5"/>
      <c r="H14" s="5"/>
      <c r="I14" s="5"/>
      <c r="J14" s="5"/>
    </row>
    <row r="15" spans="1:13" customFormat="1">
      <c r="A15" s="4" t="s">
        <v>2598</v>
      </c>
      <c r="B15" s="5"/>
      <c r="C15" s="5"/>
      <c r="D15" s="5"/>
      <c r="E15" s="24"/>
      <c r="F15" s="24"/>
      <c r="G15" s="24"/>
      <c r="H15" s="24"/>
      <c r="I15" s="24"/>
      <c r="J15" s="24"/>
    </row>
    <row r="16" spans="1:13" customFormat="1">
      <c r="A16" s="79" t="s">
        <v>2599</v>
      </c>
      <c r="B16" s="5" t="s">
        <v>2600</v>
      </c>
      <c r="C16" s="5"/>
      <c r="D16" s="22" t="s">
        <v>2601</v>
      </c>
      <c r="E16" s="20">
        <v>19462.41</v>
      </c>
      <c r="F16" s="20">
        <v>19701.046999999999</v>
      </c>
      <c r="G16" s="20">
        <v>19619.883999999998</v>
      </c>
      <c r="H16" s="20">
        <v>19910.014999999999</v>
      </c>
      <c r="I16" s="20">
        <v>19954.185000000001</v>
      </c>
      <c r="J16" s="20">
        <v>19558.955000000002</v>
      </c>
    </row>
    <row r="17" spans="1:10" customFormat="1">
      <c r="A17" s="16" t="s">
        <v>2602</v>
      </c>
      <c r="B17" s="5" t="s">
        <v>2603</v>
      </c>
      <c r="C17" s="5"/>
      <c r="D17" s="22" t="s">
        <v>2604</v>
      </c>
      <c r="E17" s="335">
        <v>5.1231784758414003</v>
      </c>
      <c r="F17" s="335">
        <v>5.2524112043385003</v>
      </c>
      <c r="G17" s="336">
        <v>5.5451194308794003</v>
      </c>
      <c r="H17" s="336">
        <v>5.5564197214317002</v>
      </c>
      <c r="I17" s="337">
        <v>6.6615298996172996</v>
      </c>
      <c r="J17" s="337">
        <v>6.3092532295309001</v>
      </c>
    </row>
    <row r="18" spans="1:10" customFormat="1"/>
    <row r="19" spans="1:10" customFormat="1"/>
    <row r="20" spans="1:10">
      <c r="A20" s="76"/>
      <c r="I20" s="71"/>
      <c r="J20" s="71"/>
    </row>
    <row r="21" spans="1:10">
      <c r="A21" s="30"/>
      <c r="D21" s="24"/>
      <c r="E21" s="24"/>
      <c r="F21" s="24"/>
      <c r="I21" s="71"/>
      <c r="J21" s="71"/>
    </row>
    <row r="22" spans="1:10">
      <c r="I22" s="71"/>
      <c r="J22" s="71"/>
    </row>
    <row r="23" spans="1:10">
      <c r="I23" s="71"/>
      <c r="J23" s="71"/>
    </row>
    <row r="24" spans="1:10">
      <c r="I24" s="71"/>
      <c r="J24" s="71"/>
    </row>
    <row r="25" spans="1:10">
      <c r="I25" s="71"/>
      <c r="J25" s="71"/>
    </row>
    <row r="26" spans="1:10">
      <c r="I26" s="71"/>
      <c r="J26" s="71"/>
    </row>
    <row r="27" spans="1:10">
      <c r="I27" s="71"/>
      <c r="J27" s="71"/>
    </row>
    <row r="28" spans="1:10">
      <c r="I28" s="71"/>
      <c r="J28" s="71"/>
    </row>
    <row r="29" spans="1:10">
      <c r="I29" s="71"/>
      <c r="J29" s="71"/>
    </row>
    <row r="30" spans="1:10">
      <c r="I30" s="71"/>
      <c r="J30" s="71"/>
    </row>
    <row r="31" spans="1:10">
      <c r="I31" s="71"/>
      <c r="J31" s="71"/>
    </row>
    <row r="32" spans="1:10">
      <c r="I32" s="71"/>
      <c r="J32" s="71"/>
    </row>
    <row r="33" spans="1:10">
      <c r="A33" s="30"/>
      <c r="I33" s="71"/>
      <c r="J33" s="71"/>
    </row>
    <row r="34" spans="1:10">
      <c r="I34" s="71"/>
      <c r="J34" s="71"/>
    </row>
    <row r="35" spans="1:10">
      <c r="I35" s="71"/>
      <c r="J35" s="71"/>
    </row>
    <row r="36" spans="1:10">
      <c r="A36" s="30"/>
      <c r="I36" s="71"/>
      <c r="J36" s="71"/>
    </row>
    <row r="37" spans="1:10">
      <c r="I37" s="71"/>
      <c r="J37" s="71"/>
    </row>
    <row r="38" spans="1:10">
      <c r="I38" s="71"/>
      <c r="J38" s="71"/>
    </row>
    <row r="39" spans="1:10">
      <c r="I39" s="71"/>
      <c r="J39" s="71"/>
    </row>
    <row r="40" spans="1:10">
      <c r="I40" s="71"/>
      <c r="J40" s="71"/>
    </row>
    <row r="41" spans="1:10">
      <c r="I41" s="71"/>
      <c r="J41" s="71"/>
    </row>
    <row r="42" spans="1:10">
      <c r="I42" s="71"/>
      <c r="J42" s="71"/>
    </row>
    <row r="43" spans="1:10">
      <c r="I43" s="71"/>
      <c r="J43" s="71"/>
    </row>
    <row r="44" spans="1:10">
      <c r="I44" s="71"/>
      <c r="J44" s="71"/>
    </row>
    <row r="45" spans="1:10">
      <c r="I45" s="71"/>
      <c r="J45" s="71"/>
    </row>
    <row r="46" spans="1:10">
      <c r="I46" s="71"/>
      <c r="J46" s="71"/>
    </row>
    <row r="47" spans="1:10">
      <c r="I47" s="71"/>
      <c r="J47" s="71"/>
    </row>
    <row r="48" spans="1:10">
      <c r="I48" s="71"/>
      <c r="J48" s="71"/>
    </row>
    <row r="49" spans="9:10">
      <c r="I49" s="71"/>
      <c r="J49" s="71"/>
    </row>
  </sheetData>
  <conditionalFormatting sqref="F6:H7">
    <cfRule type="cellIs" dxfId="216" priority="30" operator="equal">
      <formula>"-"</formula>
    </cfRule>
  </conditionalFormatting>
  <conditionalFormatting sqref="F6:G7">
    <cfRule type="cellIs" dxfId="215" priority="28" stopIfTrue="1" operator="equal">
      <formula>"-"</formula>
    </cfRule>
    <cfRule type="containsText" dxfId="214" priority="29" stopIfTrue="1" operator="containsText" text="leer">
      <formula>NOT(ISERROR(SEARCH("leer",F6)))</formula>
    </cfRule>
  </conditionalFormatting>
  <conditionalFormatting sqref="E6">
    <cfRule type="cellIs" dxfId="213" priority="27" operator="equal">
      <formula>"-"</formula>
    </cfRule>
  </conditionalFormatting>
  <conditionalFormatting sqref="E6">
    <cfRule type="cellIs" dxfId="212" priority="25" stopIfTrue="1" operator="equal">
      <formula>"-"</formula>
    </cfRule>
    <cfRule type="containsText" dxfId="211" priority="26" stopIfTrue="1" operator="containsText" text="leer">
      <formula>NOT(ISERROR(SEARCH("leer",E6)))</formula>
    </cfRule>
  </conditionalFormatting>
  <conditionalFormatting sqref="E7">
    <cfRule type="cellIs" dxfId="210" priority="24" operator="equal">
      <formula>"-"</formula>
    </cfRule>
  </conditionalFormatting>
  <conditionalFormatting sqref="E7">
    <cfRule type="cellIs" dxfId="209" priority="22" stopIfTrue="1" operator="equal">
      <formula>"-"</formula>
    </cfRule>
    <cfRule type="containsText" dxfId="208" priority="23" stopIfTrue="1" operator="containsText" text="leer">
      <formula>NOT(ISERROR(SEARCH("leer",E7)))</formula>
    </cfRule>
  </conditionalFormatting>
  <conditionalFormatting sqref="E7">
    <cfRule type="cellIs" dxfId="207" priority="21" operator="equal">
      <formula>"-"</formula>
    </cfRule>
  </conditionalFormatting>
  <conditionalFormatting sqref="E7">
    <cfRule type="cellIs" dxfId="206" priority="19" stopIfTrue="1" operator="equal">
      <formula>"-"</formula>
    </cfRule>
    <cfRule type="containsText" dxfId="205" priority="20" stopIfTrue="1" operator="containsText" text="leer">
      <formula>NOT(ISERROR(SEARCH("leer",E7)))</formula>
    </cfRule>
  </conditionalFormatting>
  <conditionalFormatting sqref="F16:G17 E10:J10 E13:J13 E16 H16:J16 H17">
    <cfRule type="cellIs" dxfId="204" priority="18" operator="equal">
      <formula>"-"</formula>
    </cfRule>
  </conditionalFormatting>
  <conditionalFormatting sqref="E10:J10 E13:J13 E16:J16 F17:G17">
    <cfRule type="cellIs" dxfId="203" priority="16" stopIfTrue="1" operator="equal">
      <formula>"-"</formula>
    </cfRule>
    <cfRule type="containsText" dxfId="202" priority="17" stopIfTrue="1" operator="containsText" text="leer">
      <formula>NOT(ISERROR(SEARCH("leer",E10)))</formula>
    </cfRule>
  </conditionalFormatting>
  <conditionalFormatting sqref="E10">
    <cfRule type="cellIs" dxfId="201" priority="15" operator="equal">
      <formula>"-"</formula>
    </cfRule>
  </conditionalFormatting>
  <conditionalFormatting sqref="E13">
    <cfRule type="cellIs" dxfId="200" priority="14" operator="equal">
      <formula>"-"</formula>
    </cfRule>
  </conditionalFormatting>
  <conditionalFormatting sqref="E16">
    <cfRule type="cellIs" dxfId="199" priority="13" operator="equal">
      <formula>"-"</formula>
    </cfRule>
  </conditionalFormatting>
  <conditionalFormatting sqref="E17">
    <cfRule type="cellIs" dxfId="198" priority="12" operator="equal">
      <formula>"-"</formula>
    </cfRule>
  </conditionalFormatting>
  <conditionalFormatting sqref="E17">
    <cfRule type="cellIs" dxfId="197" priority="10" stopIfTrue="1" operator="equal">
      <formula>"-"</formula>
    </cfRule>
    <cfRule type="containsText" dxfId="196" priority="11" stopIfTrue="1" operator="containsText" text="leer">
      <formula>NOT(ISERROR(SEARCH("leer",E17)))</formula>
    </cfRule>
  </conditionalFormatting>
  <conditionalFormatting sqref="E13">
    <cfRule type="cellIs" dxfId="195" priority="9" operator="equal">
      <formula>"-"</formula>
    </cfRule>
  </conditionalFormatting>
  <conditionalFormatting sqref="E16">
    <cfRule type="cellIs" dxfId="194" priority="8" operator="equal">
      <formula>"-"</formula>
    </cfRule>
  </conditionalFormatting>
  <conditionalFormatting sqref="E16">
    <cfRule type="cellIs" dxfId="193" priority="7" operator="equal">
      <formula>"-"</formula>
    </cfRule>
  </conditionalFormatting>
  <conditionalFormatting sqref="E17">
    <cfRule type="cellIs" dxfId="192" priority="6" operator="equal">
      <formula>"-"</formula>
    </cfRule>
  </conditionalFormatting>
  <conditionalFormatting sqref="E17">
    <cfRule type="cellIs" dxfId="191" priority="4" stopIfTrue="1" operator="equal">
      <formula>"-"</formula>
    </cfRule>
    <cfRule type="containsText" dxfId="190" priority="5" stopIfTrue="1" operator="containsText" text="leer">
      <formula>NOT(ISERROR(SEARCH("leer",E17)))</formula>
    </cfRule>
  </conditionalFormatting>
  <conditionalFormatting sqref="E17">
    <cfRule type="cellIs" dxfId="189" priority="3" operator="equal">
      <formula>"-"</formula>
    </cfRule>
  </conditionalFormatting>
  <conditionalFormatting sqref="E17">
    <cfRule type="cellIs" dxfId="188" priority="1" stopIfTrue="1" operator="equal">
      <formula>"-"</formula>
    </cfRule>
    <cfRule type="containsText" dxfId="187" priority="2" stopIfTrue="1" operator="containsText" text="leer">
      <formula>NOT(ISERROR(SEARCH("leer",E17)))</formula>
    </cfRule>
  </conditionalFormatting>
  <hyperlinks>
    <hyperlink ref="A1" location="'Indice'!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55"/>
  <sheetViews>
    <sheetView showRuler="0" zoomScaleNormal="100" workbookViewId="0">
      <selection activeCell="E7" sqref="E7"/>
    </sheetView>
  </sheetViews>
  <sheetFormatPr baseColWidth="10" defaultColWidth="10.7109375" defaultRowHeight="12.75"/>
  <cols>
    <col min="1" max="1" width="48.85546875" style="5" customWidth="1"/>
    <col min="2" max="2" width="40.42578125" style="5" customWidth="1"/>
    <col min="3" max="3" width="8.140625" style="8" customWidth="1"/>
    <col min="4" max="5" width="12.28515625" style="22" customWidth="1"/>
    <col min="6" max="6" width="7.85546875" style="22" customWidth="1"/>
    <col min="7" max="7" width="12.28515625" style="22" customWidth="1"/>
    <col min="8" max="8" width="7.85546875" style="22" customWidth="1"/>
    <col min="9" max="9" width="10.7109375" style="5"/>
    <col min="10" max="10" width="7.85546875" style="5" customWidth="1"/>
    <col min="11" max="11" width="10.7109375" style="5"/>
    <col min="12" max="12" width="7.85546875" style="5" customWidth="1"/>
    <col min="13" max="13" width="10.7109375" style="5"/>
    <col min="14" max="14" width="7.85546875" style="5" customWidth="1"/>
    <col min="15" max="15" width="11.85546875" style="5" customWidth="1"/>
    <col min="16" max="16" width="7.85546875" style="5" customWidth="1"/>
    <col min="18" max="18" width="7.85546875" customWidth="1"/>
    <col min="20" max="16384" width="10.7109375" style="5"/>
  </cols>
  <sheetData>
    <row r="1" spans="1:19">
      <c r="A1" s="97" t="s">
        <v>2605</v>
      </c>
    </row>
    <row r="2" spans="1:19">
      <c r="A2" s="97"/>
    </row>
    <row r="3" spans="1:19" s="4" customFormat="1">
      <c r="A3" s="4" t="s">
        <v>2606</v>
      </c>
      <c r="C3" s="3" t="s">
        <v>2607</v>
      </c>
      <c r="D3" t="s">
        <v>2608</v>
      </c>
      <c r="E3" s="24">
        <v>2013</v>
      </c>
      <c r="F3" s="76" t="s">
        <v>2609</v>
      </c>
      <c r="G3" s="24">
        <v>2012</v>
      </c>
      <c r="H3" s="76" t="s">
        <v>2610</v>
      </c>
      <c r="I3" s="24">
        <v>2011</v>
      </c>
      <c r="J3" s="202" t="s">
        <v>2611</v>
      </c>
      <c r="K3" s="24">
        <v>2010</v>
      </c>
      <c r="L3" s="202" t="s">
        <v>2612</v>
      </c>
      <c r="M3" s="24">
        <v>2009</v>
      </c>
      <c r="N3" s="202" t="s">
        <v>2613</v>
      </c>
      <c r="O3" s="24">
        <v>2008</v>
      </c>
      <c r="P3" s="202" t="s">
        <v>2614</v>
      </c>
      <c r="Q3"/>
      <c r="R3"/>
      <c r="S3"/>
    </row>
    <row r="4" spans="1:19" s="4" customFormat="1">
      <c r="C4" s="110"/>
      <c r="D4" s="22"/>
      <c r="E4" s="22"/>
      <c r="F4" s="22"/>
      <c r="G4" s="22"/>
      <c r="H4" s="22"/>
      <c r="I4" s="24"/>
      <c r="J4" s="24"/>
      <c r="K4" s="24"/>
      <c r="L4" s="24"/>
      <c r="M4" s="24"/>
      <c r="N4" s="24"/>
      <c r="O4" s="24"/>
      <c r="P4" s="24"/>
      <c r="Q4"/>
      <c r="R4"/>
      <c r="S4"/>
    </row>
    <row r="5" spans="1:19" s="4" customFormat="1">
      <c r="A5" s="4" t="s">
        <v>2615</v>
      </c>
      <c r="C5" s="110"/>
      <c r="D5" s="22"/>
      <c r="E5" s="22"/>
      <c r="F5" s="22"/>
      <c r="G5" s="22"/>
      <c r="H5" s="22"/>
      <c r="I5" s="24"/>
      <c r="J5" s="24"/>
      <c r="K5" s="24"/>
      <c r="L5" s="24"/>
      <c r="M5" s="24"/>
      <c r="N5" s="24"/>
      <c r="O5" s="24"/>
      <c r="P5" s="24"/>
      <c r="Q5"/>
      <c r="R5"/>
      <c r="S5"/>
    </row>
    <row r="6" spans="1:19">
      <c r="A6" s="83" t="s">
        <v>2616</v>
      </c>
      <c r="J6" s="41"/>
      <c r="L6" s="41"/>
      <c r="N6" s="41"/>
      <c r="P6" s="41"/>
    </row>
    <row r="7" spans="1:19" ht="12.75" customHeight="1">
      <c r="A7" s="30" t="s">
        <v>2617</v>
      </c>
      <c r="B7" s="5" t="s">
        <v>2618</v>
      </c>
      <c r="C7" s="137">
        <v>3</v>
      </c>
      <c r="D7" s="22" t="s">
        <v>2619</v>
      </c>
      <c r="E7" s="20">
        <v>438222.84899869998</v>
      </c>
      <c r="G7" s="20">
        <v>463384.27049690002</v>
      </c>
      <c r="I7" s="20">
        <v>452521.89638575999</v>
      </c>
      <c r="J7" s="41"/>
      <c r="K7" s="20">
        <v>462908.03959566</v>
      </c>
      <c r="L7" s="41"/>
      <c r="M7" s="20">
        <v>450501.37494419003</v>
      </c>
      <c r="N7" s="41"/>
      <c r="O7" s="20">
        <v>468209.54691204999</v>
      </c>
      <c r="P7" s="41"/>
    </row>
    <row r="8" spans="1:19" ht="12.75" customHeight="1">
      <c r="A8" s="16" t="s">
        <v>2620</v>
      </c>
      <c r="B8" s="5" t="s">
        <v>2621</v>
      </c>
      <c r="C8" s="137">
        <v>3</v>
      </c>
      <c r="D8" s="22" t="s">
        <v>2622</v>
      </c>
      <c r="E8" s="20">
        <v>194588.46703647001</v>
      </c>
      <c r="F8" s="271">
        <f>E8/$E$7</f>
        <v>0.44403998440767584</v>
      </c>
      <c r="G8" s="20">
        <v>194117.00220858</v>
      </c>
      <c r="H8" s="280">
        <f>G8/G$7</f>
        <v>0.41891150513249592</v>
      </c>
      <c r="I8" s="20">
        <v>187930.12699004999</v>
      </c>
      <c r="J8" s="271">
        <f>I8/I$7</f>
        <v>0.41529510171999667</v>
      </c>
      <c r="K8" s="20">
        <v>189820.20376693999</v>
      </c>
      <c r="L8" s="271">
        <f>K8/K$7</f>
        <v>0.41006028742284056</v>
      </c>
      <c r="M8" s="20">
        <v>183651.79345283</v>
      </c>
      <c r="N8" s="271">
        <f>M8/M$7</f>
        <v>0.40766089443252318</v>
      </c>
      <c r="O8" s="20">
        <v>187580.48016425999</v>
      </c>
      <c r="P8" s="271">
        <f>O8/O$7</f>
        <v>0.40063360818120125</v>
      </c>
    </row>
    <row r="9" spans="1:19" ht="12.75" customHeight="1">
      <c r="A9" s="25" t="s">
        <v>2623</v>
      </c>
      <c r="B9" s="5" t="s">
        <v>2624</v>
      </c>
      <c r="C9" s="137">
        <v>3</v>
      </c>
      <c r="D9" s="22" t="s">
        <v>2625</v>
      </c>
      <c r="E9" s="19">
        <v>172113.66100520999</v>
      </c>
      <c r="F9" s="271">
        <f t="shared" ref="F9:F15" si="0">E9/$E$7</f>
        <v>0.39275373568145594</v>
      </c>
      <c r="G9" s="19">
        <v>167404.45373204001</v>
      </c>
      <c r="H9" s="280">
        <f>G9/G$7</f>
        <v>0.36126486026926957</v>
      </c>
      <c r="I9" s="19">
        <v>163453.15186467001</v>
      </c>
      <c r="J9" s="271">
        <f t="shared" ref="J9:L15" si="1">I9/I$7</f>
        <v>0.36120495642343814</v>
      </c>
      <c r="K9" s="19">
        <v>160574.24790861001</v>
      </c>
      <c r="L9" s="271">
        <f t="shared" si="1"/>
        <v>0.34688152758994656</v>
      </c>
      <c r="M9" s="19">
        <v>153906.40246034</v>
      </c>
      <c r="N9" s="271">
        <f t="shared" ref="N9:N11" si="2">M9/M$7</f>
        <v>0.3416335909727391</v>
      </c>
      <c r="O9" s="19">
        <v>155897.87828582001</v>
      </c>
      <c r="P9" s="271">
        <f t="shared" ref="P9:P11" si="3">O9/O$7</f>
        <v>0.33296603906093436</v>
      </c>
    </row>
    <row r="10" spans="1:19" ht="12.75" customHeight="1">
      <c r="A10" s="25" t="s">
        <v>2626</v>
      </c>
      <c r="B10" s="5" t="s">
        <v>2627</v>
      </c>
      <c r="C10" s="137">
        <v>3</v>
      </c>
      <c r="D10" s="22" t="s">
        <v>2628</v>
      </c>
      <c r="E10" s="19">
        <v>19330.667760483</v>
      </c>
      <c r="F10" s="271">
        <f t="shared" si="0"/>
        <v>4.4111501270761778E-2</v>
      </c>
      <c r="G10" s="19">
        <v>23633.240579706999</v>
      </c>
      <c r="H10" s="280">
        <f t="shared" ref="H10:H15" si="4">G10/G$7</f>
        <v>5.1001387151886721E-2</v>
      </c>
      <c r="I10" s="19">
        <v>22305.195509869998</v>
      </c>
      <c r="J10" s="271">
        <f t="shared" si="1"/>
        <v>4.9290864570353421E-2</v>
      </c>
      <c r="K10" s="19">
        <v>27143.904799631</v>
      </c>
      <c r="L10" s="271">
        <f t="shared" si="1"/>
        <v>5.8637790830637991E-2</v>
      </c>
      <c r="M10" s="19">
        <v>27473.667704315001</v>
      </c>
      <c r="N10" s="271">
        <f t="shared" si="2"/>
        <v>6.0984647844234775E-2</v>
      </c>
      <c r="O10" s="19">
        <v>29583.475713479002</v>
      </c>
      <c r="P10" s="271">
        <f t="shared" si="3"/>
        <v>6.3184264200909293E-2</v>
      </c>
    </row>
    <row r="11" spans="1:19" ht="12.75" customHeight="1">
      <c r="A11" s="25" t="s">
        <v>2629</v>
      </c>
      <c r="B11" s="5" t="s">
        <v>2630</v>
      </c>
      <c r="C11" s="137">
        <v>3</v>
      </c>
      <c r="D11" s="22" t="s">
        <v>2631</v>
      </c>
      <c r="E11" s="19">
        <v>3459.0579202375002</v>
      </c>
      <c r="F11" s="271">
        <f t="shared" si="0"/>
        <v>7.8933764593542722E-3</v>
      </c>
      <c r="G11" s="19">
        <v>3429.09584</v>
      </c>
      <c r="H11" s="280">
        <f t="shared" si="4"/>
        <v>7.400112732188522E-3</v>
      </c>
      <c r="I11" s="19">
        <v>2547.0478975000001</v>
      </c>
      <c r="J11" s="271">
        <f t="shared" si="1"/>
        <v>5.628562767554403E-3</v>
      </c>
      <c r="K11" s="19">
        <v>2450.6872975000001</v>
      </c>
      <c r="L11" s="271">
        <f t="shared" si="1"/>
        <v>5.2941126268634727E-3</v>
      </c>
      <c r="M11" s="19">
        <v>2577.22255</v>
      </c>
      <c r="N11" s="271">
        <f t="shared" si="2"/>
        <v>5.7207873124011594E-3</v>
      </c>
      <c r="O11" s="19">
        <v>2379.4535500000002</v>
      </c>
      <c r="P11" s="271">
        <f t="shared" si="3"/>
        <v>5.0820269806394281E-3</v>
      </c>
    </row>
    <row r="12" spans="1:19" ht="12.75" customHeight="1">
      <c r="A12" s="16" t="s">
        <v>2632</v>
      </c>
      <c r="B12" s="5" t="s">
        <v>2633</v>
      </c>
      <c r="C12" s="137">
        <v>3</v>
      </c>
      <c r="D12" s="22" t="s">
        <v>2634</v>
      </c>
      <c r="E12" s="20">
        <v>17896.157059772999</v>
      </c>
      <c r="F12" s="271">
        <f t="shared" si="0"/>
        <v>4.0838028187403091E-2</v>
      </c>
      <c r="G12" s="20">
        <v>19732.195886163001</v>
      </c>
      <c r="H12" s="280">
        <f t="shared" si="4"/>
        <v>4.258279174000363E-2</v>
      </c>
      <c r="I12" s="20">
        <v>20178.439354245002</v>
      </c>
      <c r="J12" s="271">
        <f>I12/I$7</f>
        <v>4.4591078388488734E-2</v>
      </c>
      <c r="K12" s="20">
        <v>23782.612039129999</v>
      </c>
      <c r="L12" s="271">
        <f>K12/K$7</f>
        <v>5.1376537032935501E-2</v>
      </c>
      <c r="M12" s="20">
        <v>23760.538001563</v>
      </c>
      <c r="N12" s="271">
        <f>M12/M$7</f>
        <v>5.2742431706244076E-2</v>
      </c>
      <c r="O12" s="20">
        <v>24502.194764779</v>
      </c>
      <c r="P12" s="271">
        <f>O12/O$7</f>
        <v>5.2331685516403131E-2</v>
      </c>
    </row>
    <row r="13" spans="1:19" ht="12.75" customHeight="1">
      <c r="A13" s="25" t="s">
        <v>2635</v>
      </c>
      <c r="B13" s="5" t="s">
        <v>2636</v>
      </c>
      <c r="C13" s="137">
        <v>3</v>
      </c>
      <c r="D13" s="22" t="s">
        <v>2637</v>
      </c>
      <c r="E13" s="19">
        <v>2018.7475428550999</v>
      </c>
      <c r="F13" s="271">
        <f t="shared" si="0"/>
        <v>4.606668838623448E-3</v>
      </c>
      <c r="G13" s="19">
        <v>2204.8249142835002</v>
      </c>
      <c r="H13" s="280">
        <f t="shared" si="4"/>
        <v>4.7580918357871841E-3</v>
      </c>
      <c r="I13" s="19">
        <v>1995.5198857123</v>
      </c>
      <c r="J13" s="271">
        <f t="shared" si="1"/>
        <v>4.409775309549187E-3</v>
      </c>
      <c r="K13" s="19">
        <v>2715.7055999971999</v>
      </c>
      <c r="L13" s="271">
        <f t="shared" si="1"/>
        <v>5.8666200793775561E-3</v>
      </c>
      <c r="M13" s="19">
        <v>1595.5510857126999</v>
      </c>
      <c r="N13" s="271">
        <f t="shared" ref="N13:N15" si="5">M13/M$7</f>
        <v>3.5417230100804097E-3</v>
      </c>
      <c r="O13" s="19">
        <v>3046.2809142826</v>
      </c>
      <c r="P13" s="271">
        <f t="shared" ref="P13:P15" si="6">O13/O$7</f>
        <v>6.5062340876505522E-3</v>
      </c>
    </row>
    <row r="14" spans="1:19" ht="12.75" customHeight="1">
      <c r="A14" s="262" t="s">
        <v>2638</v>
      </c>
      <c r="B14" s="32" t="s">
        <v>2639</v>
      </c>
      <c r="C14" s="171" t="s">
        <v>2640</v>
      </c>
      <c r="D14" s="212" t="s">
        <v>2641</v>
      </c>
      <c r="E14" s="217">
        <v>15713.452999442999</v>
      </c>
      <c r="F14" s="271">
        <f t="shared" si="0"/>
        <v>3.5857219757816909E-2</v>
      </c>
      <c r="G14" s="217">
        <v>17471.471123443</v>
      </c>
      <c r="H14" s="280">
        <f t="shared" si="4"/>
        <v>3.7704066011364279E-2</v>
      </c>
      <c r="I14" s="217">
        <v>18175.594373929998</v>
      </c>
      <c r="J14" s="271">
        <f t="shared" si="1"/>
        <v>4.0165115807867788E-2</v>
      </c>
      <c r="K14" s="217">
        <v>21059.873302625001</v>
      </c>
      <c r="L14" s="271">
        <f t="shared" si="1"/>
        <v>4.5494723576242783E-2</v>
      </c>
      <c r="M14" s="217">
        <v>22157.559229500999</v>
      </c>
      <c r="N14" s="271">
        <f t="shared" si="5"/>
        <v>4.9184221096430544E-2</v>
      </c>
      <c r="O14" s="217">
        <v>21455.913850497</v>
      </c>
      <c r="P14" s="271">
        <f t="shared" si="6"/>
        <v>4.5825451428753862E-2</v>
      </c>
      <c r="Q14" s="149"/>
    </row>
    <row r="15" spans="1:19" ht="12.75" customHeight="1">
      <c r="A15" s="251" t="s">
        <v>2642</v>
      </c>
      <c r="B15" s="32" t="s">
        <v>2643</v>
      </c>
      <c r="C15" s="137">
        <v>3</v>
      </c>
      <c r="D15" s="212" t="s">
        <v>2644</v>
      </c>
      <c r="E15" s="217">
        <v>225738.22490244999</v>
      </c>
      <c r="F15" s="271">
        <f t="shared" si="0"/>
        <v>0.51512198740490522</v>
      </c>
      <c r="G15" s="217">
        <v>249535.07240214999</v>
      </c>
      <c r="H15" s="280">
        <f t="shared" si="4"/>
        <v>0.53850570312748536</v>
      </c>
      <c r="I15" s="217">
        <v>244413.33004145999</v>
      </c>
      <c r="J15" s="271">
        <f t="shared" si="1"/>
        <v>0.54011381989150353</v>
      </c>
      <c r="K15" s="217">
        <v>249305.22378959</v>
      </c>
      <c r="L15" s="271">
        <f t="shared" si="1"/>
        <v>0.53856317554422395</v>
      </c>
      <c r="M15" s="217">
        <v>243089.04348980001</v>
      </c>
      <c r="N15" s="271">
        <f t="shared" si="5"/>
        <v>0.53959667386123933</v>
      </c>
      <c r="O15" s="217">
        <v>256126.87198301</v>
      </c>
      <c r="P15" s="271">
        <f t="shared" si="6"/>
        <v>0.54703470630239348</v>
      </c>
      <c r="Q15" s="149"/>
    </row>
    <row r="16" spans="1:19" ht="12.75" customHeight="1">
      <c r="C16" s="172"/>
      <c r="G16" s="281"/>
    </row>
    <row r="17" spans="1:17" ht="12.75" customHeight="1">
      <c r="A17" s="83" t="s">
        <v>2645</v>
      </c>
      <c r="C17" s="172"/>
      <c r="G17" s="281"/>
    </row>
    <row r="18" spans="1:17" ht="12.75" customHeight="1">
      <c r="A18" s="5" t="s">
        <v>2646</v>
      </c>
      <c r="B18" s="5" t="s">
        <v>2647</v>
      </c>
      <c r="C18" s="137">
        <v>3</v>
      </c>
      <c r="D18" s="22" t="s">
        <v>2648</v>
      </c>
      <c r="E18" s="19">
        <v>136961.49358429</v>
      </c>
      <c r="F18" s="271">
        <f>E18/$E$7</f>
        <v>0.31253845822333265</v>
      </c>
      <c r="G18" s="19">
        <v>173062.03609251999</v>
      </c>
      <c r="H18" s="271">
        <f t="shared" ref="H18:P22" si="7">G18/G$7</f>
        <v>0.37347412743842318</v>
      </c>
      <c r="I18" s="19">
        <v>165980.14543865001</v>
      </c>
      <c r="J18" s="271">
        <f t="shared" si="7"/>
        <v>0.36678920238846829</v>
      </c>
      <c r="K18" s="19">
        <v>174974.64569460001</v>
      </c>
      <c r="L18" s="271">
        <f t="shared" si="7"/>
        <v>0.37799007735410367</v>
      </c>
      <c r="M18" s="19">
        <v>169824.95251654999</v>
      </c>
      <c r="N18" s="271">
        <f t="shared" si="7"/>
        <v>0.37696877737074302</v>
      </c>
      <c r="O18" s="19">
        <v>188180.07070114001</v>
      </c>
      <c r="P18" s="271">
        <f t="shared" si="7"/>
        <v>0.40191421115231629</v>
      </c>
    </row>
    <row r="19" spans="1:17" customFormat="1" ht="12.75" customHeight="1">
      <c r="A19" s="5" t="s">
        <v>2649</v>
      </c>
      <c r="B19" s="5" t="s">
        <v>2650</v>
      </c>
      <c r="C19" s="137">
        <v>3</v>
      </c>
      <c r="D19" s="22" t="s">
        <v>2651</v>
      </c>
      <c r="E19" s="19">
        <v>91939.758522631004</v>
      </c>
      <c r="F19" s="271">
        <f t="shared" ref="F19:F22" si="8">E19/$E$7</f>
        <v>0.20980138012589972</v>
      </c>
      <c r="G19" s="19">
        <v>89784.368947794006</v>
      </c>
      <c r="H19" s="271">
        <f t="shared" si="7"/>
        <v>0.19375791252369376</v>
      </c>
      <c r="I19" s="19">
        <v>93830.118243107005</v>
      </c>
      <c r="J19" s="271">
        <f t="shared" si="7"/>
        <v>0.20734934373898214</v>
      </c>
      <c r="K19" s="19">
        <v>100472.35607302</v>
      </c>
      <c r="L19" s="271">
        <f t="shared" si="7"/>
        <v>0.21704603826017019</v>
      </c>
      <c r="M19" s="19">
        <v>103340.82732711</v>
      </c>
      <c r="N19" s="271">
        <f t="shared" si="7"/>
        <v>0.22939070350209761</v>
      </c>
      <c r="O19" s="19">
        <v>107918.98321352999</v>
      </c>
      <c r="P19" s="271">
        <f t="shared" si="7"/>
        <v>0.2304929148183342</v>
      </c>
    </row>
    <row r="20" spans="1:17" customFormat="1" ht="12.75" customHeight="1">
      <c r="A20" s="5" t="s">
        <v>2652</v>
      </c>
      <c r="B20" s="5" t="s">
        <v>2653</v>
      </c>
      <c r="C20" s="137">
        <v>3</v>
      </c>
      <c r="D20" s="22" t="s">
        <v>2654</v>
      </c>
      <c r="E20" s="19">
        <v>169239.93426459999</v>
      </c>
      <c r="F20" s="271">
        <f t="shared" si="8"/>
        <v>0.38619605219421604</v>
      </c>
      <c r="G20" s="19">
        <v>160444.57392641</v>
      </c>
      <c r="H20" s="271">
        <f t="shared" si="7"/>
        <v>0.34624518815530952</v>
      </c>
      <c r="I20" s="19">
        <v>153488.52727408</v>
      </c>
      <c r="J20" s="271">
        <f t="shared" si="7"/>
        <v>0.33918475216332095</v>
      </c>
      <c r="K20" s="19">
        <v>147979.95333565</v>
      </c>
      <c r="L20" s="271">
        <f t="shared" si="7"/>
        <v>0.31967462363563021</v>
      </c>
      <c r="M20" s="19">
        <v>138060.97788423</v>
      </c>
      <c r="N20" s="271">
        <f t="shared" si="7"/>
        <v>0.30646072478987119</v>
      </c>
      <c r="O20" s="19">
        <v>131422.12636781999</v>
      </c>
      <c r="P20" s="271">
        <f t="shared" si="7"/>
        <v>0.28069083006653589</v>
      </c>
    </row>
    <row r="21" spans="1:17" customFormat="1" ht="12.75" customHeight="1">
      <c r="A21" s="5" t="s">
        <v>2655</v>
      </c>
      <c r="B21" s="5" t="s">
        <v>2656</v>
      </c>
      <c r="C21" s="137">
        <v>3</v>
      </c>
      <c r="D21" s="22" t="s">
        <v>2657</v>
      </c>
      <c r="E21" s="19">
        <v>13807.289778881999</v>
      </c>
      <c r="F21" s="271">
        <f t="shared" si="8"/>
        <v>3.1507462037706206E-2</v>
      </c>
      <c r="G21" s="19">
        <v>13393.534932728</v>
      </c>
      <c r="H21" s="271">
        <f t="shared" ref="H21" si="9">G21/G$7</f>
        <v>2.8903732356658836E-2</v>
      </c>
      <c r="I21" s="19">
        <v>13524.201880822</v>
      </c>
      <c r="J21" s="271">
        <f t="shared" ref="J21" si="10">I21/I$7</f>
        <v>2.9886292771329377E-2</v>
      </c>
      <c r="K21" s="19">
        <v>13855.711418950999</v>
      </c>
      <c r="L21" s="271">
        <f t="shared" ref="L21" si="11">K21/K$7</f>
        <v>2.9931887618658899E-2</v>
      </c>
      <c r="M21" s="19">
        <v>13177.264762331</v>
      </c>
      <c r="N21" s="271">
        <f t="shared" ref="N21" si="12">M21/M$7</f>
        <v>2.9250220965393179E-2</v>
      </c>
      <c r="O21" s="19">
        <v>12867.494145221001</v>
      </c>
      <c r="P21" s="271">
        <f t="shared" ref="P21" si="13">O21/O$7</f>
        <v>2.7482340396698644E-2</v>
      </c>
    </row>
    <row r="22" spans="1:17" customFormat="1" ht="12.75" customHeight="1">
      <c r="A22" s="5" t="s">
        <v>2658</v>
      </c>
      <c r="B22" s="5" t="s">
        <v>2659</v>
      </c>
      <c r="C22" s="137">
        <v>3</v>
      </c>
      <c r="D22" s="22" t="s">
        <v>2660</v>
      </c>
      <c r="E22" s="19">
        <v>26274.372848297</v>
      </c>
      <c r="F22" s="271">
        <f t="shared" si="8"/>
        <v>5.9956647418845439E-2</v>
      </c>
      <c r="G22" s="19">
        <v>26699.756597441999</v>
      </c>
      <c r="H22" s="271">
        <f t="shared" si="7"/>
        <v>5.761903952590168E-2</v>
      </c>
      <c r="I22" s="19">
        <v>25698.903549092</v>
      </c>
      <c r="J22" s="271">
        <f t="shared" si="7"/>
        <v>5.67904089378794E-2</v>
      </c>
      <c r="K22" s="19">
        <v>25625.373073434999</v>
      </c>
      <c r="L22" s="271">
        <f t="shared" si="7"/>
        <v>5.5357373131428439E-2</v>
      </c>
      <c r="M22" s="19">
        <v>26097.352453969001</v>
      </c>
      <c r="N22" s="271">
        <f t="shared" si="7"/>
        <v>5.7929573371894923E-2</v>
      </c>
      <c r="O22" s="19">
        <v>27820.872484344</v>
      </c>
      <c r="P22" s="271">
        <f t="shared" si="7"/>
        <v>5.9419703566125623E-2</v>
      </c>
    </row>
    <row r="23" spans="1:17" customFormat="1" ht="12.75" customHeight="1">
      <c r="A23" s="16"/>
      <c r="B23" s="5"/>
      <c r="C23" s="172"/>
      <c r="D23" s="22"/>
      <c r="E23" s="22"/>
      <c r="F23" s="22"/>
      <c r="G23" s="281"/>
      <c r="H23" s="22"/>
      <c r="I23" s="5"/>
      <c r="J23" s="5"/>
      <c r="K23" s="5"/>
      <c r="L23" s="5"/>
      <c r="M23" s="5"/>
      <c r="N23" s="5"/>
      <c r="O23" s="5"/>
      <c r="P23" s="5"/>
    </row>
    <row r="24" spans="1:17" customFormat="1" ht="12.75" customHeight="1">
      <c r="A24" s="83" t="s">
        <v>2661</v>
      </c>
      <c r="C24" s="172"/>
      <c r="D24" s="22"/>
      <c r="E24" s="22"/>
      <c r="F24" s="22"/>
      <c r="G24" s="281"/>
      <c r="H24" s="22"/>
      <c r="I24" s="5"/>
      <c r="J24" s="5"/>
      <c r="K24" s="5"/>
      <c r="L24" s="5"/>
      <c r="M24" s="5"/>
      <c r="N24" s="5"/>
      <c r="O24" s="5"/>
      <c r="P24" s="5"/>
    </row>
    <row r="25" spans="1:17" customFormat="1" ht="12.75" customHeight="1">
      <c r="A25" s="30" t="s">
        <v>2662</v>
      </c>
      <c r="B25" s="5" t="s">
        <v>2663</v>
      </c>
      <c r="C25" s="137">
        <v>3</v>
      </c>
      <c r="D25" s="22" t="s">
        <v>2664</v>
      </c>
      <c r="E25" s="20">
        <v>82294.574148361993</v>
      </c>
      <c r="F25" s="271">
        <f>E25/$E$7</f>
        <v>0.1877916095347327</v>
      </c>
      <c r="G25" s="20">
        <v>88737.686718311001</v>
      </c>
      <c r="H25" s="271">
        <f t="shared" ref="H25:P36" si="14">G25/G$7</f>
        <v>0.19149913445088473</v>
      </c>
      <c r="I25" s="20">
        <v>92287.023473095003</v>
      </c>
      <c r="J25" s="271">
        <f t="shared" si="14"/>
        <v>0.20393935455981418</v>
      </c>
      <c r="K25" s="20">
        <v>104464.92315801</v>
      </c>
      <c r="L25" s="271">
        <f t="shared" si="14"/>
        <v>0.22567100638229964</v>
      </c>
      <c r="M25" s="20">
        <v>107480.22531631999</v>
      </c>
      <c r="N25" s="271">
        <f t="shared" si="14"/>
        <v>0.23857912826489172</v>
      </c>
      <c r="O25" s="20">
        <v>114517.33823343999</v>
      </c>
      <c r="P25" s="271">
        <f t="shared" si="14"/>
        <v>0.24458565398486268</v>
      </c>
    </row>
    <row r="26" spans="1:17" customFormat="1" ht="12.75" customHeight="1">
      <c r="A26" s="168" t="s">
        <v>2665</v>
      </c>
      <c r="B26" s="5" t="s">
        <v>2666</v>
      </c>
      <c r="C26" s="137">
        <v>3</v>
      </c>
      <c r="D26" s="22" t="s">
        <v>2667</v>
      </c>
      <c r="E26" s="215">
        <v>39220.227810506003</v>
      </c>
      <c r="F26" s="271">
        <f t="shared" ref="F26:F36" si="15">E26/$E$7</f>
        <v>8.9498363447092541E-2</v>
      </c>
      <c r="G26" s="215">
        <v>44296.101668768002</v>
      </c>
      <c r="H26" s="271">
        <f t="shared" si="14"/>
        <v>9.5592588029084463E-2</v>
      </c>
      <c r="I26" s="215">
        <v>46139.92550238</v>
      </c>
      <c r="J26" s="271">
        <f t="shared" si="14"/>
        <v>0.10196175228402038</v>
      </c>
      <c r="K26" s="215">
        <v>54373.168248428003</v>
      </c>
      <c r="L26" s="271">
        <f t="shared" si="14"/>
        <v>0.1174599782192631</v>
      </c>
      <c r="M26" s="215">
        <v>56229.771719666998</v>
      </c>
      <c r="N26" s="271">
        <f t="shared" si="14"/>
        <v>0.12481598247426653</v>
      </c>
      <c r="O26" s="215">
        <v>64487.981010902004</v>
      </c>
      <c r="P26" s="271">
        <f t="shared" si="14"/>
        <v>0.13773316122282239</v>
      </c>
    </row>
    <row r="27" spans="1:17" customFormat="1" ht="12.75" customHeight="1">
      <c r="A27" s="168" t="s">
        <v>2668</v>
      </c>
      <c r="B27" s="5" t="s">
        <v>2669</v>
      </c>
      <c r="C27" s="171" t="s">
        <v>2670</v>
      </c>
      <c r="D27" s="22" t="s">
        <v>2671</v>
      </c>
      <c r="E27" s="215">
        <v>26403.470072861001</v>
      </c>
      <c r="F27" s="271">
        <f t="shared" si="15"/>
        <v>6.0251240055580323E-2</v>
      </c>
      <c r="G27" s="215">
        <v>27938.693348749999</v>
      </c>
      <c r="H27" s="271">
        <f t="shared" si="14"/>
        <v>6.0292709803875195E-2</v>
      </c>
      <c r="I27" s="215">
        <v>30417.377096286</v>
      </c>
      <c r="J27" s="271">
        <f t="shared" si="14"/>
        <v>6.7217470224592596E-2</v>
      </c>
      <c r="K27" s="215">
        <v>34048.374247706</v>
      </c>
      <c r="L27" s="271">
        <f t="shared" si="14"/>
        <v>7.3553214321891033E-2</v>
      </c>
      <c r="M27" s="215">
        <v>34659.123500715003</v>
      </c>
      <c r="N27" s="271">
        <f t="shared" si="14"/>
        <v>7.6934556537166437E-2</v>
      </c>
      <c r="O27" s="215">
        <v>33722.489745400999</v>
      </c>
      <c r="P27" s="271">
        <f t="shared" si="14"/>
        <v>7.2024353129509208E-2</v>
      </c>
    </row>
    <row r="28" spans="1:17" customFormat="1" ht="12.75" customHeight="1">
      <c r="A28" s="142" t="s">
        <v>2672</v>
      </c>
      <c r="B28" s="5" t="s">
        <v>2673</v>
      </c>
      <c r="C28" s="137">
        <v>3</v>
      </c>
      <c r="D28" s="22" t="s">
        <v>2674</v>
      </c>
      <c r="E28" s="20">
        <v>355928.27485033002</v>
      </c>
      <c r="F28" s="271">
        <f t="shared" si="15"/>
        <v>0.81220839046524917</v>
      </c>
      <c r="G28" s="20">
        <v>374646.58377858001</v>
      </c>
      <c r="H28" s="271">
        <f t="shared" si="14"/>
        <v>0.80850086554909584</v>
      </c>
      <c r="I28" s="20">
        <v>360234.87291266001</v>
      </c>
      <c r="J28" s="271">
        <f t="shared" si="14"/>
        <v>0.79606064544017485</v>
      </c>
      <c r="K28" s="20">
        <v>358443.11643764999</v>
      </c>
      <c r="L28" s="271">
        <f t="shared" si="14"/>
        <v>0.77432899361770036</v>
      </c>
      <c r="M28" s="20">
        <v>343021.14962787001</v>
      </c>
      <c r="N28" s="271">
        <f t="shared" si="14"/>
        <v>0.7614208717351082</v>
      </c>
      <c r="O28" s="20">
        <v>353692.20867860998</v>
      </c>
      <c r="P28" s="271">
        <f t="shared" si="14"/>
        <v>0.75541434601513724</v>
      </c>
    </row>
    <row r="29" spans="1:17" customFormat="1" ht="12.75" customHeight="1">
      <c r="A29" s="16" t="s">
        <v>2675</v>
      </c>
      <c r="B29" s="5" t="s">
        <v>2676</v>
      </c>
      <c r="C29" s="137">
        <v>3</v>
      </c>
      <c r="D29" s="22" t="s">
        <v>2677</v>
      </c>
      <c r="E29" s="215">
        <v>163989.83363370001</v>
      </c>
      <c r="F29" s="271">
        <f t="shared" si="15"/>
        <v>0.37421561657134517</v>
      </c>
      <c r="G29" s="215">
        <v>155455.42881925</v>
      </c>
      <c r="H29" s="271">
        <f t="shared" si="14"/>
        <v>0.33547843273262329</v>
      </c>
      <c r="I29" s="215">
        <v>148687.99957680999</v>
      </c>
      <c r="J29" s="271">
        <f t="shared" si="14"/>
        <v>0.3285763645126652</v>
      </c>
      <c r="K29" s="215">
        <v>143305.67182630001</v>
      </c>
      <c r="L29" s="271">
        <f t="shared" si="14"/>
        <v>0.30957697764651992</v>
      </c>
      <c r="M29" s="215">
        <v>134002.94936540001</v>
      </c>
      <c r="N29" s="271">
        <f t="shared" si="14"/>
        <v>0.29745291983182259</v>
      </c>
      <c r="O29" s="215">
        <v>127582.90009025</v>
      </c>
      <c r="P29" s="271">
        <f t="shared" si="14"/>
        <v>0.27249102657493568</v>
      </c>
    </row>
    <row r="30" spans="1:17" customFormat="1" ht="12.75" customHeight="1">
      <c r="A30" s="16" t="s">
        <v>2678</v>
      </c>
      <c r="B30" s="5" t="s">
        <v>2679</v>
      </c>
      <c r="C30" s="137">
        <v>3</v>
      </c>
      <c r="D30" s="22" t="s">
        <v>2680</v>
      </c>
      <c r="E30" s="20">
        <v>132411.45643439001</v>
      </c>
      <c r="F30" s="271">
        <f t="shared" si="15"/>
        <v>0.3021555282590544</v>
      </c>
      <c r="G30" s="20">
        <v>161004.52402491</v>
      </c>
      <c r="H30" s="271">
        <f t="shared" si="14"/>
        <v>0.34745358070152083</v>
      </c>
      <c r="I30" s="20">
        <v>154014.52756066</v>
      </c>
      <c r="J30" s="271">
        <f t="shared" si="14"/>
        <v>0.34034712748876067</v>
      </c>
      <c r="K30" s="20">
        <v>157275.21937862001</v>
      </c>
      <c r="L30" s="271">
        <f t="shared" si="14"/>
        <v>0.33975478048727875</v>
      </c>
      <c r="M30" s="20">
        <v>151757.3243446</v>
      </c>
      <c r="N30" s="271">
        <f t="shared" si="14"/>
        <v>0.33686317686244649</v>
      </c>
      <c r="O30" s="20">
        <v>170576.72409278</v>
      </c>
      <c r="P30" s="271">
        <f t="shared" si="14"/>
        <v>0.364317056791714</v>
      </c>
      <c r="Q30" s="5"/>
    </row>
    <row r="31" spans="1:17" customFormat="1" ht="12.75" customHeight="1">
      <c r="A31" s="216" t="s">
        <v>2681</v>
      </c>
      <c r="B31" s="5" t="s">
        <v>2682</v>
      </c>
      <c r="C31" s="137">
        <v>3</v>
      </c>
      <c r="D31" s="22" t="s">
        <v>2683</v>
      </c>
      <c r="E31" s="215">
        <v>93316.506579552006</v>
      </c>
      <c r="F31" s="271">
        <f t="shared" si="15"/>
        <v>0.21294304209096326</v>
      </c>
      <c r="G31" s="215">
        <v>92785.045696521003</v>
      </c>
      <c r="H31" s="271">
        <f t="shared" si="14"/>
        <v>0.20023348137610494</v>
      </c>
      <c r="I31" s="215">
        <v>94131.107788887006</v>
      </c>
      <c r="J31" s="271">
        <f t="shared" si="14"/>
        <v>0.20801448181999871</v>
      </c>
      <c r="K31" s="215">
        <v>100013.48814436</v>
      </c>
      <c r="L31" s="271">
        <f t="shared" si="14"/>
        <v>0.21605476593519435</v>
      </c>
      <c r="M31" s="215">
        <v>103748.95312043</v>
      </c>
      <c r="N31" s="271">
        <f t="shared" si="14"/>
        <v>0.23029664034495534</v>
      </c>
      <c r="O31" s="215">
        <v>111326.04131287</v>
      </c>
      <c r="P31" s="271">
        <f t="shared" si="14"/>
        <v>0.23776969531503775</v>
      </c>
    </row>
    <row r="32" spans="1:17" customFormat="1" ht="12.75" customHeight="1">
      <c r="A32" s="216" t="s">
        <v>2684</v>
      </c>
      <c r="B32" s="5" t="s">
        <v>2685</v>
      </c>
      <c r="C32" s="137">
        <v>3</v>
      </c>
      <c r="D32" s="22" t="s">
        <v>2686</v>
      </c>
      <c r="E32" s="215">
        <v>1471.2107819406001</v>
      </c>
      <c r="F32" s="271">
        <f t="shared" si="15"/>
        <v>3.3572206134440162E-3</v>
      </c>
      <c r="G32" s="215">
        <v>1337.4225809085999</v>
      </c>
      <c r="H32" s="271">
        <f t="shared" si="14"/>
        <v>2.8862062570109339E-3</v>
      </c>
      <c r="I32" s="215">
        <v>1391.2248155693001</v>
      </c>
      <c r="J32" s="271">
        <f t="shared" si="14"/>
        <v>3.0743812104582157E-3</v>
      </c>
      <c r="K32" s="215">
        <v>1397.2737261464999</v>
      </c>
      <c r="L32" s="271">
        <f t="shared" si="14"/>
        <v>3.018469342997343E-3</v>
      </c>
      <c r="M32" s="215">
        <v>1381.0136269776999</v>
      </c>
      <c r="N32" s="271">
        <f t="shared" si="14"/>
        <v>3.0655036894144563E-3</v>
      </c>
      <c r="O32" s="215">
        <v>1466.0235748299999</v>
      </c>
      <c r="P32" s="271">
        <f t="shared" si="14"/>
        <v>3.1311270445012573E-3</v>
      </c>
    </row>
    <row r="33" spans="1:16" customFormat="1" ht="12.75" customHeight="1">
      <c r="A33" s="216" t="s">
        <v>2687</v>
      </c>
      <c r="B33" s="5" t="s">
        <v>2688</v>
      </c>
      <c r="C33" s="137" t="s">
        <v>2689</v>
      </c>
      <c r="D33" s="142" t="s">
        <v>2690</v>
      </c>
      <c r="E33" s="215">
        <v>37623.739072898999</v>
      </c>
      <c r="F33" s="271">
        <f t="shared" si="15"/>
        <v>8.5855265554650742E-2</v>
      </c>
      <c r="G33" s="215">
        <v>66882.055747480001</v>
      </c>
      <c r="H33" s="271">
        <f t="shared" si="14"/>
        <v>0.14433389306840408</v>
      </c>
      <c r="I33" s="215">
        <v>58492.194956200998</v>
      </c>
      <c r="J33" s="271">
        <f t="shared" si="14"/>
        <v>0.1292582644582978</v>
      </c>
      <c r="K33" s="215">
        <v>55864.457508109997</v>
      </c>
      <c r="L33" s="271">
        <f t="shared" si="14"/>
        <v>0.12068154520907948</v>
      </c>
      <c r="M33" s="215">
        <v>46627.357597191003</v>
      </c>
      <c r="N33" s="271">
        <f t="shared" si="14"/>
        <v>0.10350103282807381</v>
      </c>
      <c r="O33" s="215">
        <v>57784.659205080003</v>
      </c>
      <c r="P33" s="271">
        <f t="shared" si="14"/>
        <v>0.123416234432175</v>
      </c>
    </row>
    <row r="34" spans="1:16" customFormat="1" ht="12.75" customHeight="1">
      <c r="A34" s="5" t="s">
        <v>2691</v>
      </c>
      <c r="B34" s="5" t="s">
        <v>2692</v>
      </c>
      <c r="C34" s="137">
        <v>3</v>
      </c>
      <c r="D34" s="22" t="s">
        <v>2693</v>
      </c>
      <c r="E34" s="215">
        <v>5658.9681356275996</v>
      </c>
      <c r="F34" s="271">
        <f t="shared" si="15"/>
        <v>1.2913448371206194E-2</v>
      </c>
      <c r="G34" s="215">
        <v>6149.1935995178001</v>
      </c>
      <c r="H34" s="271">
        <f t="shared" si="14"/>
        <v>1.3270181987238899E-2</v>
      </c>
      <c r="I34" s="215">
        <v>5612.0135029281</v>
      </c>
      <c r="J34" s="271">
        <f t="shared" si="14"/>
        <v>1.2401639672578504E-2</v>
      </c>
      <c r="K34" s="215">
        <v>5275.0824708693999</v>
      </c>
      <c r="L34" s="271">
        <f t="shared" si="14"/>
        <v>1.1395530039782996E-2</v>
      </c>
      <c r="M34" s="215">
        <v>5057.1939925385996</v>
      </c>
      <c r="N34" s="271">
        <f t="shared" si="14"/>
        <v>1.1225701571199656E-2</v>
      </c>
      <c r="O34" s="215">
        <v>4278.2114532470996</v>
      </c>
      <c r="P34" s="271">
        <f t="shared" si="14"/>
        <v>9.1373862012487598E-3</v>
      </c>
    </row>
    <row r="35" spans="1:16" customFormat="1" ht="12.75" customHeight="1">
      <c r="A35" s="5" t="s">
        <v>2694</v>
      </c>
      <c r="B35" s="5" t="s">
        <v>2695</v>
      </c>
      <c r="C35" s="137">
        <v>3</v>
      </c>
      <c r="D35" s="142" t="s">
        <v>2696</v>
      </c>
      <c r="E35" s="215">
        <v>53868.016646616998</v>
      </c>
      <c r="F35" s="271">
        <f t="shared" si="15"/>
        <v>0.12292379726365386</v>
      </c>
      <c r="G35" s="215">
        <v>52037.437334902999</v>
      </c>
      <c r="H35" s="271">
        <f t="shared" ref="H35" si="16">G35/G$7</f>
        <v>0.11229867012771449</v>
      </c>
      <c r="I35" s="215">
        <v>51920.332272266998</v>
      </c>
      <c r="J35" s="271">
        <f t="shared" ref="J35" si="17">I35/I$7</f>
        <v>0.11473551376618167</v>
      </c>
      <c r="K35" s="215">
        <v>52587.142761862997</v>
      </c>
      <c r="L35" s="271">
        <f t="shared" ref="L35" si="18">K35/K$7</f>
        <v>0.11360170544412387</v>
      </c>
      <c r="M35" s="215">
        <v>52203.681925331999</v>
      </c>
      <c r="N35" s="271">
        <f t="shared" ref="N35" si="19">M35/M$7</f>
        <v>0.11587907346964081</v>
      </c>
      <c r="O35" s="215">
        <v>51254.37304233</v>
      </c>
      <c r="P35" s="271">
        <f t="shared" ref="P35" si="20">O35/O$7</f>
        <v>0.10946887644723269</v>
      </c>
    </row>
    <row r="36" spans="1:16" customFormat="1" ht="12.75" customHeight="1">
      <c r="A36" s="30" t="s">
        <v>2697</v>
      </c>
      <c r="B36" s="5" t="s">
        <v>2698</v>
      </c>
      <c r="C36" s="137">
        <v>3</v>
      </c>
      <c r="D36" s="22" t="s">
        <v>2699</v>
      </c>
      <c r="E36" s="215">
        <v>16670.876264995</v>
      </c>
      <c r="F36" s="271">
        <f t="shared" si="15"/>
        <v>3.8042006032059858E-2</v>
      </c>
      <c r="G36" s="215">
        <v>16502.891700792999</v>
      </c>
      <c r="H36" s="271">
        <f t="shared" si="14"/>
        <v>3.5613836617925082E-2</v>
      </c>
      <c r="I36" s="215">
        <v>15729.720874428</v>
      </c>
      <c r="J36" s="271">
        <f t="shared" si="14"/>
        <v>3.4760132051198982E-2</v>
      </c>
      <c r="K36" s="215">
        <v>16043.380661879</v>
      </c>
      <c r="L36" s="271">
        <f t="shared" si="14"/>
        <v>3.4657813841151991E-2</v>
      </c>
      <c r="M36" s="215">
        <v>16591.330095939</v>
      </c>
      <c r="N36" s="271">
        <f t="shared" si="14"/>
        <v>3.6828589253460997E-2</v>
      </c>
      <c r="O36" s="215">
        <v>16306.867477141999</v>
      </c>
      <c r="P36" s="271">
        <f t="shared" si="14"/>
        <v>3.4828139632541784E-2</v>
      </c>
    </row>
    <row r="37" spans="1:16" customFormat="1" ht="12.75" customHeight="1">
      <c r="A37" s="5"/>
      <c r="B37" s="5"/>
      <c r="C37" s="71"/>
      <c r="D37" s="22"/>
      <c r="E37" s="318"/>
      <c r="F37" s="22"/>
      <c r="G37" s="281"/>
      <c r="H37" s="22"/>
      <c r="I37" s="5"/>
      <c r="J37" s="5"/>
      <c r="K37" s="5"/>
      <c r="L37" s="5"/>
      <c r="M37" s="5"/>
      <c r="N37" s="41"/>
      <c r="O37" s="5"/>
      <c r="P37" s="41"/>
    </row>
    <row r="38" spans="1:16" customFormat="1" ht="12.75" customHeight="1">
      <c r="A38" s="4" t="s">
        <v>2700</v>
      </c>
      <c r="B38" s="5"/>
      <c r="C38" s="71"/>
      <c r="D38" s="22"/>
      <c r="E38" s="20"/>
      <c r="F38" s="22"/>
      <c r="G38" s="281"/>
      <c r="H38" s="22"/>
      <c r="I38" s="5"/>
      <c r="J38" s="5"/>
      <c r="K38" s="5"/>
      <c r="L38" s="5"/>
      <c r="M38" s="5"/>
      <c r="N38" s="41"/>
      <c r="O38" s="5"/>
      <c r="P38" s="41"/>
    </row>
    <row r="39" spans="1:16" customFormat="1" ht="12.75" customHeight="1">
      <c r="A39" s="5" t="s">
        <v>2701</v>
      </c>
      <c r="B39" s="5" t="s">
        <v>2702</v>
      </c>
      <c r="C39" s="71"/>
      <c r="D39" s="22" t="s">
        <v>2703</v>
      </c>
      <c r="E39" s="20">
        <f>E7/'[1]Verteilung d'!E5</f>
        <v>77.451899787681157</v>
      </c>
      <c r="F39" s="20"/>
      <c r="G39" s="20">
        <f>G7/'[1]Verteilung d'!H5</f>
        <v>87.200653085604074</v>
      </c>
      <c r="H39" s="20"/>
      <c r="I39" s="20">
        <f>I7/'[1]Verteilung d'!K5</f>
        <v>87.241545476336995</v>
      </c>
      <c r="J39" s="20"/>
      <c r="K39" s="20">
        <f>K7/'[1]Verteilung d'!N5</f>
        <v>87.87168557244874</v>
      </c>
      <c r="L39" s="20"/>
      <c r="M39" s="20">
        <f>M7/'[1]Verteilung d'!Q5</f>
        <v>90.407661036361631</v>
      </c>
      <c r="N39" s="20"/>
      <c r="O39" s="20">
        <f>O7/'[1]Verteilung d'!T5</f>
        <v>96.042983981958969</v>
      </c>
      <c r="P39" s="41"/>
    </row>
    <row r="40" spans="1:16" customFormat="1" ht="12.75" customHeight="1">
      <c r="A40" s="5" t="s">
        <v>2704</v>
      </c>
      <c r="B40" s="5" t="s">
        <v>2705</v>
      </c>
      <c r="C40" s="71"/>
      <c r="D40" s="22" t="s">
        <v>2706</v>
      </c>
      <c r="E40" s="20">
        <f>E7/Risultato!F6</f>
        <v>51.738234828654072</v>
      </c>
      <c r="F40" s="20"/>
      <c r="G40" s="20">
        <f>G7/Risultato!G6</f>
        <v>54.032680794881067</v>
      </c>
      <c r="H40" s="271"/>
      <c r="I40" s="20">
        <v>52.257943603808194</v>
      </c>
      <c r="J40" s="282"/>
      <c r="K40" s="20">
        <v>52.639261285923027</v>
      </c>
      <c r="L40" s="119"/>
      <c r="M40" s="20">
        <v>52.316105373722934</v>
      </c>
      <c r="N40" s="119"/>
      <c r="O40" s="20">
        <v>51.803530892923554</v>
      </c>
      <c r="P40" s="41"/>
    </row>
    <row r="41" spans="1:16" customFormat="1" ht="12.75" customHeight="1">
      <c r="A41" s="5" t="s">
        <v>2707</v>
      </c>
      <c r="B41" s="5" t="s">
        <v>2708</v>
      </c>
      <c r="C41" s="172">
        <v>2</v>
      </c>
      <c r="D41" s="22" t="s">
        <v>2709</v>
      </c>
      <c r="E41" s="40">
        <v>9.5</v>
      </c>
      <c r="F41" s="22"/>
      <c r="G41" s="40">
        <v>9.8682167189301122</v>
      </c>
      <c r="H41" s="271"/>
      <c r="I41" s="40">
        <v>9.7001836821059548</v>
      </c>
      <c r="J41" s="282"/>
      <c r="K41" s="40">
        <v>9.7831419337054282</v>
      </c>
      <c r="L41" s="17"/>
      <c r="M41" s="40">
        <v>9.6164188708346785</v>
      </c>
      <c r="N41" s="17"/>
      <c r="O41" s="40">
        <v>10.155337657580633</v>
      </c>
      <c r="P41" s="41"/>
    </row>
    <row r="42" spans="1:16" customFormat="1" ht="12.75" customHeight="1">
      <c r="A42" s="5"/>
      <c r="C42" s="172"/>
      <c r="D42" s="22"/>
      <c r="E42" s="142"/>
      <c r="F42" s="22"/>
      <c r="G42" s="281"/>
      <c r="H42" s="22"/>
      <c r="P42" s="5"/>
    </row>
    <row r="43" spans="1:16" customFormat="1" ht="12.75" customHeight="1">
      <c r="A43" s="4" t="s">
        <v>2710</v>
      </c>
      <c r="B43" s="5"/>
      <c r="C43" s="71"/>
      <c r="D43" s="22"/>
      <c r="E43" s="142"/>
      <c r="F43" s="22"/>
      <c r="G43" s="281"/>
      <c r="H43" s="22"/>
      <c r="I43" s="5"/>
      <c r="K43" s="5"/>
      <c r="M43" s="5"/>
      <c r="O43" s="5"/>
      <c r="P43" s="41"/>
    </row>
    <row r="44" spans="1:16" customFormat="1" ht="12.75" customHeight="1">
      <c r="A44" s="5" t="s">
        <v>2711</v>
      </c>
      <c r="B44" s="5" t="s">
        <v>2712</v>
      </c>
      <c r="C44" s="172">
        <v>4</v>
      </c>
      <c r="D44" s="142" t="s">
        <v>2713</v>
      </c>
      <c r="E44" s="20">
        <v>43000</v>
      </c>
      <c r="F44" s="142"/>
      <c r="G44" s="20">
        <f>ROUND(38337,-2)</f>
        <v>38300</v>
      </c>
      <c r="H44" s="22"/>
      <c r="I44" s="214">
        <v>9500</v>
      </c>
      <c r="J44" s="179"/>
      <c r="K44" s="214">
        <v>27000</v>
      </c>
      <c r="L44" s="179"/>
      <c r="M44" s="214">
        <v>12400</v>
      </c>
      <c r="N44" s="179"/>
      <c r="O44" s="178" t="s">
        <v>2714</v>
      </c>
      <c r="P44" s="5"/>
    </row>
    <row r="45" spans="1:16" customFormat="1" ht="12.75" customHeight="1">
      <c r="A45" s="5" t="s">
        <v>2715</v>
      </c>
      <c r="B45" s="5" t="s">
        <v>2716</v>
      </c>
      <c r="C45" s="172">
        <v>4</v>
      </c>
      <c r="D45" s="142" t="s">
        <v>2717</v>
      </c>
      <c r="E45" s="20">
        <v>2252</v>
      </c>
      <c r="F45" s="142"/>
      <c r="G45" s="20">
        <v>1726</v>
      </c>
      <c r="H45" s="22"/>
      <c r="I45" s="231">
        <v>67</v>
      </c>
      <c r="J45" s="179"/>
      <c r="K45" s="231">
        <v>69</v>
      </c>
      <c r="L45" s="179"/>
      <c r="M45" s="231">
        <v>56</v>
      </c>
      <c r="N45" s="179"/>
      <c r="O45" s="178" t="s">
        <v>2718</v>
      </c>
      <c r="P45" s="5"/>
    </row>
    <row r="46" spans="1:16" customFormat="1">
      <c r="A46" s="5"/>
      <c r="B46" s="5"/>
      <c r="C46" s="263"/>
      <c r="D46" s="22"/>
      <c r="E46" s="22"/>
      <c r="F46" s="22"/>
      <c r="G46" s="22"/>
      <c r="H46" s="22"/>
      <c r="I46" s="231"/>
      <c r="J46" s="179"/>
      <c r="K46" s="231"/>
      <c r="L46" s="179"/>
      <c r="M46" s="231"/>
      <c r="N46" s="179"/>
      <c r="O46" s="178"/>
      <c r="P46" s="5"/>
    </row>
    <row r="47" spans="1:16" customFormat="1">
      <c r="A47" s="5"/>
      <c r="B47" s="5"/>
      <c r="C47" s="263"/>
      <c r="D47" s="22"/>
      <c r="E47" s="22"/>
      <c r="F47" s="22"/>
      <c r="G47" s="22"/>
      <c r="H47" s="22"/>
      <c r="I47" s="231"/>
      <c r="J47" s="179"/>
      <c r="K47" s="231"/>
      <c r="L47" s="179"/>
      <c r="M47" s="231"/>
      <c r="N47" s="179"/>
      <c r="O47" s="178"/>
      <c r="P47" s="5"/>
    </row>
    <row r="48" spans="1:16" customFormat="1">
      <c r="A48" s="5"/>
      <c r="B48" s="5"/>
      <c r="C48" s="8"/>
      <c r="D48" s="22"/>
      <c r="E48" s="22"/>
      <c r="F48" s="22"/>
      <c r="G48" s="22"/>
      <c r="H48" s="22"/>
      <c r="I48" s="5"/>
      <c r="K48" s="5"/>
      <c r="M48" s="5"/>
      <c r="O48" s="5"/>
      <c r="P48" s="5"/>
    </row>
    <row r="49" spans="1:16" customFormat="1">
      <c r="A49" s="30" t="s">
        <v>2719</v>
      </c>
      <c r="B49" s="5"/>
      <c r="C49" s="8"/>
      <c r="D49" s="22"/>
      <c r="E49" s="22"/>
      <c r="F49" s="22"/>
      <c r="G49" s="22"/>
      <c r="H49" s="22"/>
      <c r="I49" s="103"/>
      <c r="K49" s="5"/>
      <c r="M49" s="5"/>
      <c r="O49" s="5"/>
      <c r="P49" s="5"/>
    </row>
    <row r="50" spans="1:16" customFormat="1">
      <c r="A50" s="30" t="s">
        <v>2720</v>
      </c>
      <c r="B50" s="5"/>
      <c r="C50" s="8"/>
      <c r="D50" s="22"/>
      <c r="E50" s="22"/>
      <c r="F50" s="22"/>
      <c r="G50" s="22"/>
      <c r="H50" s="22"/>
      <c r="I50" s="5"/>
      <c r="K50" s="5"/>
      <c r="M50" s="5"/>
      <c r="O50" s="5"/>
      <c r="P50" s="5"/>
    </row>
    <row r="51" spans="1:16" customFormat="1">
      <c r="A51" s="30" t="s">
        <v>2721</v>
      </c>
      <c r="B51" s="5"/>
      <c r="C51" s="8"/>
      <c r="D51" s="22"/>
      <c r="E51" s="22"/>
      <c r="F51" s="22"/>
      <c r="G51" s="22"/>
      <c r="H51" s="22"/>
      <c r="I51" s="5"/>
      <c r="K51" s="5"/>
      <c r="L51" s="5"/>
      <c r="M51" s="5"/>
      <c r="O51" s="5"/>
      <c r="P51" s="5"/>
    </row>
    <row r="52" spans="1:16" customFormat="1" ht="14.25">
      <c r="A52" s="30" t="s">
        <v>2722</v>
      </c>
      <c r="B52" s="5"/>
      <c r="C52" s="8"/>
      <c r="D52" s="22"/>
      <c r="E52" s="22"/>
      <c r="F52" s="22"/>
      <c r="G52" s="22"/>
      <c r="H52" s="22"/>
      <c r="I52" s="5"/>
      <c r="J52" s="5"/>
      <c r="K52" s="5"/>
      <c r="L52" s="5"/>
      <c r="M52" s="5"/>
      <c r="N52" s="5"/>
      <c r="O52" s="5"/>
      <c r="P52" s="5"/>
    </row>
    <row r="53" spans="1:16" customFormat="1">
      <c r="A53" s="5" t="s">
        <v>2723</v>
      </c>
      <c r="B53" s="5"/>
      <c r="C53" s="263"/>
      <c r="D53" s="22"/>
      <c r="E53" s="22"/>
      <c r="F53" s="22"/>
      <c r="G53" s="22"/>
      <c r="H53" s="22"/>
      <c r="I53" s="231"/>
      <c r="J53" s="179"/>
      <c r="K53" s="231"/>
      <c r="L53" s="179"/>
      <c r="M53" s="231"/>
      <c r="N53" s="179"/>
      <c r="O53" s="178"/>
      <c r="P53" s="5"/>
    </row>
    <row r="54" spans="1:16">
      <c r="J54"/>
      <c r="L54"/>
      <c r="N54"/>
    </row>
    <row r="55" spans="1:16">
      <c r="A55" s="261"/>
      <c r="J55"/>
      <c r="L55"/>
      <c r="N55"/>
    </row>
  </sheetData>
  <phoneticPr fontId="11" type="noConversion"/>
  <conditionalFormatting sqref="I49:I53 M49:M53 O49:O53 K49:K53 I45:I47 M45:M47 O45:O47 K45:K47 H8:H15 G40:H46 J8:J15 L8:L15 N8:N15 P8:P15 G40:K41 M40:M41 O40:O41 G49:G51 P22 N22 L22 J22 H22 H18:H20 J18:J20 L18:L20 N18:N20 P18:P20 H36 H25:H34 E40:F40 J25:J34 J36 L36 L25:L34 N25:N34 N36 P36 P25:P34 E39:O39">
    <cfRule type="cellIs" dxfId="186" priority="614" stopIfTrue="1" operator="equal">
      <formula>"-"</formula>
    </cfRule>
    <cfRule type="containsText" dxfId="185" priority="615" stopIfTrue="1" operator="containsText" text="leer">
      <formula>NOT(ISERROR(SEARCH("leer",E8)))</formula>
    </cfRule>
  </conditionalFormatting>
  <conditionalFormatting sqref="I49:I53 M49:M53 O49:O53 K49:K53 I45:I47 M45:M47 O45:O47 K45:K47 H8:H15 G40:H46 J8:J15 L8:L15 N8:N15 P8:P15 G40:K41 M40:M41 O40:O41 G49:G51 P22 N22 L22 J22 H22 H18:H20 J18:J20 L18:L20 N18:N20 P18:P20 H36 H25:H34 E40:F40 J25:J34 J36 L36 L25:L34 N25:N34 N36 P36 P25:P34 E39:O39">
    <cfRule type="cellIs" dxfId="184" priority="613" stopIfTrue="1" operator="equal">
      <formula>"-"</formula>
    </cfRule>
  </conditionalFormatting>
  <conditionalFormatting sqref="G41:H41">
    <cfRule type="cellIs" dxfId="183" priority="59" stopIfTrue="1" operator="equal">
      <formula>"-"</formula>
    </cfRule>
    <cfRule type="containsText" dxfId="182" priority="60" stopIfTrue="1" operator="containsText" text="leer">
      <formula>NOT(ISERROR(SEARCH("leer",G41)))</formula>
    </cfRule>
  </conditionalFormatting>
  <conditionalFormatting sqref="G41:H41">
    <cfRule type="cellIs" dxfId="181" priority="58" stopIfTrue="1" operator="equal">
      <formula>"-"</formula>
    </cfRule>
  </conditionalFormatting>
  <conditionalFormatting sqref="J41">
    <cfRule type="cellIs" dxfId="180" priority="56" stopIfTrue="1" operator="equal">
      <formula>"-"</formula>
    </cfRule>
    <cfRule type="containsText" dxfId="179" priority="57" stopIfTrue="1" operator="containsText" text="leer">
      <formula>NOT(ISERROR(SEARCH("leer",J41)))</formula>
    </cfRule>
  </conditionalFormatting>
  <conditionalFormatting sqref="J41">
    <cfRule type="cellIs" dxfId="178" priority="55" stopIfTrue="1" operator="equal">
      <formula>"-"</formula>
    </cfRule>
  </conditionalFormatting>
  <conditionalFormatting sqref="I41">
    <cfRule type="cellIs" dxfId="177" priority="53" stopIfTrue="1" operator="equal">
      <formula>"-"</formula>
    </cfRule>
    <cfRule type="containsText" dxfId="176" priority="54" stopIfTrue="1" operator="containsText" text="leer">
      <formula>NOT(ISERROR(SEARCH("leer",I41)))</formula>
    </cfRule>
  </conditionalFormatting>
  <conditionalFormatting sqref="I41">
    <cfRule type="cellIs" dxfId="175" priority="52" stopIfTrue="1" operator="equal">
      <formula>"-"</formula>
    </cfRule>
  </conditionalFormatting>
  <conditionalFormatting sqref="K41">
    <cfRule type="cellIs" dxfId="174" priority="50" stopIfTrue="1" operator="equal">
      <formula>"-"</formula>
    </cfRule>
    <cfRule type="containsText" dxfId="173" priority="51" stopIfTrue="1" operator="containsText" text="leer">
      <formula>NOT(ISERROR(SEARCH("leer",K41)))</formula>
    </cfRule>
  </conditionalFormatting>
  <conditionalFormatting sqref="K41">
    <cfRule type="cellIs" dxfId="172" priority="49" stopIfTrue="1" operator="equal">
      <formula>"-"</formula>
    </cfRule>
  </conditionalFormatting>
  <conditionalFormatting sqref="M41">
    <cfRule type="cellIs" dxfId="171" priority="47" stopIfTrue="1" operator="equal">
      <formula>"-"</formula>
    </cfRule>
    <cfRule type="containsText" dxfId="170" priority="48" stopIfTrue="1" operator="containsText" text="leer">
      <formula>NOT(ISERROR(SEARCH("leer",M41)))</formula>
    </cfRule>
  </conditionalFormatting>
  <conditionalFormatting sqref="M41">
    <cfRule type="cellIs" dxfId="169" priority="46" stopIfTrue="1" operator="equal">
      <formula>"-"</formula>
    </cfRule>
  </conditionalFormatting>
  <conditionalFormatting sqref="O41">
    <cfRule type="cellIs" dxfId="168" priority="44" stopIfTrue="1" operator="equal">
      <formula>"-"</formula>
    </cfRule>
    <cfRule type="containsText" dxfId="167" priority="45" stopIfTrue="1" operator="containsText" text="leer">
      <formula>NOT(ISERROR(SEARCH("leer",O41)))</formula>
    </cfRule>
  </conditionalFormatting>
  <conditionalFormatting sqref="O41">
    <cfRule type="cellIs" dxfId="166" priority="43" stopIfTrue="1" operator="equal">
      <formula>"-"</formula>
    </cfRule>
  </conditionalFormatting>
  <conditionalFormatting sqref="G44:G45">
    <cfRule type="cellIs" dxfId="165" priority="41" stopIfTrue="1" operator="equal">
      <formula>"-"</formula>
    </cfRule>
    <cfRule type="containsText" dxfId="164" priority="42" stopIfTrue="1" operator="containsText" text="leer">
      <formula>NOT(ISERROR(SEARCH("leer",G44)))</formula>
    </cfRule>
  </conditionalFormatting>
  <conditionalFormatting sqref="G44:G45">
    <cfRule type="cellIs" dxfId="163" priority="40" stopIfTrue="1" operator="equal">
      <formula>"-"</formula>
    </cfRule>
  </conditionalFormatting>
  <conditionalFormatting sqref="H21 J21 L21 N21 P21">
    <cfRule type="cellIs" dxfId="162" priority="38" stopIfTrue="1" operator="equal">
      <formula>"-"</formula>
    </cfRule>
    <cfRule type="containsText" dxfId="161" priority="39" stopIfTrue="1" operator="containsText" text="leer">
      <formula>NOT(ISERROR(SEARCH("leer",H21)))</formula>
    </cfRule>
  </conditionalFormatting>
  <conditionalFormatting sqref="H21 J21 L21 N21 P21">
    <cfRule type="cellIs" dxfId="160" priority="37" stopIfTrue="1" operator="equal">
      <formula>"-"</formula>
    </cfRule>
  </conditionalFormatting>
  <conditionalFormatting sqref="H35 J35 L35 N35 P35">
    <cfRule type="cellIs" dxfId="159" priority="35" stopIfTrue="1" operator="equal">
      <formula>"-"</formula>
    </cfRule>
    <cfRule type="containsText" dxfId="158" priority="36" stopIfTrue="1" operator="containsText" text="leer">
      <formula>NOT(ISERROR(SEARCH("leer",H35)))</formula>
    </cfRule>
  </conditionalFormatting>
  <conditionalFormatting sqref="H35 J35 L35 N35 P35">
    <cfRule type="cellIs" dxfId="157" priority="34" stopIfTrue="1" operator="equal">
      <formula>"-"</formula>
    </cfRule>
  </conditionalFormatting>
  <conditionalFormatting sqref="E44 E37:E38 E41">
    <cfRule type="cellIs" dxfId="156" priority="32" stopIfTrue="1" operator="equal">
      <formula>"-"</formula>
    </cfRule>
    <cfRule type="containsText" dxfId="155" priority="33" stopIfTrue="1" operator="containsText" text="leer">
      <formula>NOT(ISERROR(SEARCH("leer",E37)))</formula>
    </cfRule>
  </conditionalFormatting>
  <conditionalFormatting sqref="E44 E37:E38 E41">
    <cfRule type="cellIs" dxfId="154" priority="31" stopIfTrue="1" operator="equal">
      <formula>"-"</formula>
    </cfRule>
  </conditionalFormatting>
  <conditionalFormatting sqref="E7:E15">
    <cfRule type="cellIs" dxfId="153" priority="26" stopIfTrue="1" operator="equal">
      <formula>"-"</formula>
    </cfRule>
    <cfRule type="containsText" dxfId="152" priority="27" stopIfTrue="1" operator="containsText" text="leer">
      <formula>NOT(ISERROR(SEARCH("leer",E7)))</formula>
    </cfRule>
  </conditionalFormatting>
  <conditionalFormatting sqref="E7:E15">
    <cfRule type="cellIs" dxfId="151" priority="25" stopIfTrue="1" operator="equal">
      <formula>"-"</formula>
    </cfRule>
  </conditionalFormatting>
  <conditionalFormatting sqref="E25:E36">
    <cfRule type="cellIs" dxfId="150" priority="23" stopIfTrue="1" operator="equal">
      <formula>"-"</formula>
    </cfRule>
    <cfRule type="containsText" dxfId="149" priority="24" stopIfTrue="1" operator="containsText" text="leer">
      <formula>NOT(ISERROR(SEARCH("leer",E25)))</formula>
    </cfRule>
  </conditionalFormatting>
  <conditionalFormatting sqref="E25:E36">
    <cfRule type="cellIs" dxfId="148" priority="22" stopIfTrue="1" operator="equal">
      <formula>"-"</formula>
    </cfRule>
  </conditionalFormatting>
  <conditionalFormatting sqref="E45">
    <cfRule type="cellIs" dxfId="147" priority="17" stopIfTrue="1" operator="equal">
      <formula>"-"</formula>
    </cfRule>
    <cfRule type="containsText" dxfId="146" priority="18" stopIfTrue="1" operator="containsText" text="leer">
      <formula>NOT(ISERROR(SEARCH("leer",E45)))</formula>
    </cfRule>
  </conditionalFormatting>
  <conditionalFormatting sqref="E45">
    <cfRule type="cellIs" dxfId="145" priority="16" stopIfTrue="1" operator="equal">
      <formula>"-"</formula>
    </cfRule>
  </conditionalFormatting>
  <conditionalFormatting sqref="G25:G36 G7:G15">
    <cfRule type="cellIs" dxfId="144" priority="14" stopIfTrue="1" operator="equal">
      <formula>"-"</formula>
    </cfRule>
    <cfRule type="containsText" dxfId="143" priority="15" stopIfTrue="1" operator="containsText" text="leer">
      <formula>NOT(ISERROR(SEARCH("leer",G7)))</formula>
    </cfRule>
  </conditionalFormatting>
  <conditionalFormatting sqref="G25:G36 G7:G15">
    <cfRule type="cellIs" dxfId="142" priority="13" stopIfTrue="1" operator="equal">
      <formula>"-"</formula>
    </cfRule>
  </conditionalFormatting>
  <conditionalFormatting sqref="I25:I36 I7:I8 I12">
    <cfRule type="cellIs" dxfId="141" priority="11" stopIfTrue="1" operator="equal">
      <formula>"-"</formula>
    </cfRule>
    <cfRule type="containsText" dxfId="140" priority="12" stopIfTrue="1" operator="containsText" text="leer">
      <formula>NOT(ISERROR(SEARCH("leer",I7)))</formula>
    </cfRule>
  </conditionalFormatting>
  <conditionalFormatting sqref="I25:I36 I7:I8 I12">
    <cfRule type="cellIs" dxfId="139" priority="10" stopIfTrue="1" operator="equal">
      <formula>"-"</formula>
    </cfRule>
  </conditionalFormatting>
  <conditionalFormatting sqref="K25:K36 K7:K8 K12">
    <cfRule type="cellIs" dxfId="138" priority="8" stopIfTrue="1" operator="equal">
      <formula>"-"</formula>
    </cfRule>
    <cfRule type="containsText" dxfId="137" priority="9" stopIfTrue="1" operator="containsText" text="leer">
      <formula>NOT(ISERROR(SEARCH("leer",K7)))</formula>
    </cfRule>
  </conditionalFormatting>
  <conditionalFormatting sqref="K25:K36 K7:K8 K12">
    <cfRule type="cellIs" dxfId="136" priority="7" stopIfTrue="1" operator="equal">
      <formula>"-"</formula>
    </cfRule>
  </conditionalFormatting>
  <conditionalFormatting sqref="M25:M36 M7:M8 M12">
    <cfRule type="cellIs" dxfId="135" priority="5" stopIfTrue="1" operator="equal">
      <formula>"-"</formula>
    </cfRule>
    <cfRule type="containsText" dxfId="134" priority="6" stopIfTrue="1" operator="containsText" text="leer">
      <formula>NOT(ISERROR(SEARCH("leer",M7)))</formula>
    </cfRule>
  </conditionalFormatting>
  <conditionalFormatting sqref="M25:M36 M7:M8 M12">
    <cfRule type="cellIs" dxfId="133" priority="4" stopIfTrue="1" operator="equal">
      <formula>"-"</formula>
    </cfRule>
  </conditionalFormatting>
  <conditionalFormatting sqref="O25:O36 O7:O8 O12">
    <cfRule type="cellIs" dxfId="132" priority="2" stopIfTrue="1" operator="equal">
      <formula>"-"</formula>
    </cfRule>
    <cfRule type="containsText" dxfId="131" priority="3" stopIfTrue="1" operator="containsText" text="leer">
      <formula>NOT(ISERROR(SEARCH("leer",O7)))</formula>
    </cfRule>
  </conditionalFormatting>
  <conditionalFormatting sqref="O25:O36 O7:O8 O12">
    <cfRule type="cellIs" dxfId="130" priority="1" stopIfTrue="1" operator="equal">
      <formula>"-"</formula>
    </cfRule>
  </conditionalFormatting>
  <hyperlinks>
    <hyperlink ref="A1" location="'Indice'!A1" display="zurück"/>
  </hyperlinks>
  <pageMargins left="0.79000000000000015" right="0.79000000000000015" top="0.98" bottom="0.98" header="0.51" footer="0.51"/>
  <pageSetup paperSize="9" scale="61" orientation="landscape" horizontalDpi="4294967292" verticalDpi="4294967292"/>
  <extLst>
    <ext xmlns:mx="http://schemas.microsoft.com/office/mac/excel/2008/main" uri="{64002731-A6B0-56B0-2670-7721B7C09600}">
      <mx:PLV Mode="0" OnePage="0" WScale="0"/>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15"/>
  <sheetViews>
    <sheetView showRuler="0" workbookViewId="0">
      <selection activeCell="E6" sqref="E6"/>
    </sheetView>
  </sheetViews>
  <sheetFormatPr baseColWidth="10" defaultColWidth="11.42578125" defaultRowHeight="12.75"/>
  <cols>
    <col min="1" max="1" width="61" customWidth="1"/>
    <col min="2" max="2" width="5.42578125" customWidth="1"/>
    <col min="3" max="3" width="8.140625" style="3" customWidth="1"/>
    <col min="4" max="6" width="12.28515625" style="22" customWidth="1"/>
    <col min="7" max="8" width="11.42578125" style="3" customWidth="1"/>
  </cols>
  <sheetData>
    <row r="1" spans="1:12" s="5" customFormat="1">
      <c r="A1" s="97" t="s">
        <v>2724</v>
      </c>
      <c r="D1" s="22"/>
      <c r="E1" s="22"/>
      <c r="F1" s="22"/>
    </row>
    <row r="2" spans="1:12" s="5" customFormat="1">
      <c r="A2" s="97"/>
      <c r="D2" s="22"/>
      <c r="E2" s="22"/>
      <c r="F2" s="22"/>
    </row>
    <row r="3" spans="1:12">
      <c r="A3" s="4" t="s">
        <v>2725</v>
      </c>
      <c r="B3" s="76"/>
      <c r="C3" s="172" t="s">
        <v>2726</v>
      </c>
      <c r="D3" s="76" t="s">
        <v>2727</v>
      </c>
      <c r="E3" s="24">
        <v>2013</v>
      </c>
      <c r="F3" s="24">
        <v>2012</v>
      </c>
      <c r="G3" s="24">
        <v>2011</v>
      </c>
      <c r="H3" s="24">
        <v>2010</v>
      </c>
      <c r="I3" s="76"/>
      <c r="J3" s="76"/>
      <c r="K3" s="76"/>
      <c r="L3" s="76"/>
    </row>
    <row r="4" spans="1:12">
      <c r="A4" s="4"/>
      <c r="B4" s="76"/>
      <c r="C4" s="172"/>
      <c r="D4" s="142"/>
      <c r="E4" s="142"/>
      <c r="F4" s="142"/>
      <c r="G4" s="172"/>
      <c r="H4" s="6"/>
      <c r="I4" s="76"/>
      <c r="J4" s="76"/>
      <c r="K4" s="76"/>
      <c r="L4" s="76"/>
    </row>
    <row r="5" spans="1:12">
      <c r="A5" s="4" t="s">
        <v>2728</v>
      </c>
      <c r="B5" s="76"/>
      <c r="C5" s="172"/>
      <c r="D5" s="142"/>
      <c r="E5" s="142"/>
      <c r="F5" s="142"/>
      <c r="G5" s="172"/>
      <c r="H5" s="172"/>
      <c r="I5" s="76"/>
      <c r="J5" s="76"/>
      <c r="K5" s="76"/>
      <c r="L5" s="76"/>
    </row>
    <row r="6" spans="1:12" s="5" customFormat="1">
      <c r="A6" s="30" t="s">
        <v>2729</v>
      </c>
      <c r="B6" s="30" t="s">
        <v>2730</v>
      </c>
      <c r="C6" s="71">
        <v>1</v>
      </c>
      <c r="D6" s="142" t="s">
        <v>2731</v>
      </c>
      <c r="E6" s="141">
        <v>1866.6615235279473</v>
      </c>
      <c r="F6" s="141">
        <v>1992.5804188307759</v>
      </c>
      <c r="G6" s="141">
        <f>1989.82240318215+4.429035003793</f>
        <v>1994.251438185943</v>
      </c>
      <c r="H6" s="141">
        <f>2043.35175301386+6.56713941595773</f>
        <v>2049.9188924298178</v>
      </c>
      <c r="I6" s="30"/>
      <c r="J6" s="30"/>
      <c r="K6" s="30"/>
      <c r="L6" s="30"/>
    </row>
    <row r="7" spans="1:12" s="5" customFormat="1">
      <c r="A7" s="30" t="s">
        <v>2732</v>
      </c>
      <c r="B7" s="30" t="s">
        <v>2733</v>
      </c>
      <c r="C7" s="71">
        <v>1</v>
      </c>
      <c r="D7" s="142" t="s">
        <v>2734</v>
      </c>
      <c r="E7" s="141">
        <v>367.50565341705214</v>
      </c>
      <c r="F7" s="141">
        <v>419.8899418668878</v>
      </c>
      <c r="G7" s="141">
        <f>405.655724862299+4.64397241587423</f>
        <v>410.2996972781732</v>
      </c>
      <c r="H7" s="141">
        <f>415.389125639544+5.87390779458727</f>
        <v>421.26303343413127</v>
      </c>
      <c r="I7" s="30"/>
      <c r="J7" s="30"/>
      <c r="K7" s="30"/>
      <c r="L7" s="30"/>
    </row>
    <row r="8" spans="1:12" s="5" customFormat="1">
      <c r="A8" s="30" t="s">
        <v>2735</v>
      </c>
      <c r="B8" s="30" t="s">
        <v>2736</v>
      </c>
      <c r="C8" s="71">
        <v>1</v>
      </c>
      <c r="D8" s="142" t="s">
        <v>2737</v>
      </c>
      <c r="E8" s="141">
        <v>301.89848634655527</v>
      </c>
      <c r="F8" s="141">
        <v>330.12725063843516</v>
      </c>
      <c r="G8" s="141">
        <f>337.98657780295+0.401150228989816</f>
        <v>338.38772803193984</v>
      </c>
      <c r="H8" s="141">
        <f>355.274617146284+0.720485148135056</f>
        <v>355.9951022944191</v>
      </c>
      <c r="I8" s="30"/>
      <c r="J8" s="30"/>
      <c r="K8" s="30"/>
      <c r="L8" s="30"/>
    </row>
    <row r="9" spans="1:12" s="5" customFormat="1">
      <c r="A9" s="30" t="s">
        <v>2738</v>
      </c>
      <c r="B9" s="30" t="s">
        <v>2739</v>
      </c>
      <c r="C9" s="71">
        <v>1</v>
      </c>
      <c r="D9" s="142" t="s">
        <v>2740</v>
      </c>
      <c r="E9" s="141">
        <v>83.428255580440606</v>
      </c>
      <c r="F9" s="141">
        <v>78.476720019186743</v>
      </c>
      <c r="G9" s="141">
        <f>81.3234700871278+0.528391323914281</f>
        <v>81.85186141104208</v>
      </c>
      <c r="H9" s="141">
        <f>88.0489763279073+0.611316937575547</f>
        <v>88.660293265482849</v>
      </c>
      <c r="I9" s="30"/>
      <c r="J9" s="30"/>
      <c r="K9" s="30"/>
      <c r="L9" s="30"/>
    </row>
    <row r="10" spans="1:12">
      <c r="A10" s="30"/>
      <c r="B10" s="76"/>
      <c r="C10" s="172"/>
      <c r="D10" s="11"/>
      <c r="E10" s="171"/>
      <c r="F10" s="11"/>
      <c r="G10" s="171"/>
      <c r="H10" s="93"/>
      <c r="I10" s="76"/>
      <c r="J10" s="76"/>
      <c r="K10" s="76"/>
      <c r="L10" s="76"/>
    </row>
    <row r="11" spans="1:12">
      <c r="A11" s="4" t="s">
        <v>2741</v>
      </c>
      <c r="B11" s="76"/>
      <c r="C11" s="172"/>
      <c r="D11" s="142"/>
      <c r="E11" s="172"/>
      <c r="F11" s="142"/>
      <c r="G11" s="172"/>
      <c r="H11" s="93"/>
      <c r="I11" s="76"/>
      <c r="J11" s="76"/>
      <c r="K11" s="76"/>
      <c r="L11" s="76"/>
    </row>
    <row r="12" spans="1:12" s="5" customFormat="1">
      <c r="A12" s="30" t="s">
        <v>2742</v>
      </c>
      <c r="B12" s="30" t="s">
        <v>2743</v>
      </c>
      <c r="C12" s="71">
        <v>1</v>
      </c>
      <c r="D12" s="142" t="s">
        <v>2744</v>
      </c>
      <c r="E12" s="141">
        <v>106.6825</v>
      </c>
      <c r="F12" s="71">
        <v>108</v>
      </c>
      <c r="G12" s="141">
        <v>56.216750000000005</v>
      </c>
      <c r="H12" s="141">
        <v>56.656749999999995</v>
      </c>
      <c r="I12" s="30"/>
      <c r="J12" s="30"/>
      <c r="K12" s="30"/>
      <c r="L12" s="30"/>
    </row>
    <row r="13" spans="1:12">
      <c r="A13" s="30"/>
      <c r="B13" s="76"/>
      <c r="C13" s="172"/>
      <c r="D13" s="142"/>
      <c r="E13" s="142"/>
      <c r="F13" s="142"/>
      <c r="G13" s="172"/>
      <c r="H13" s="172"/>
      <c r="I13" s="76"/>
      <c r="J13" s="76"/>
      <c r="K13" s="76"/>
      <c r="L13" s="76"/>
    </row>
    <row r="14" spans="1:12">
      <c r="A14" s="30"/>
      <c r="B14" s="76"/>
      <c r="C14" s="172"/>
      <c r="D14" s="142"/>
      <c r="E14" s="142"/>
      <c r="F14" s="142"/>
      <c r="G14" s="172"/>
      <c r="H14" s="172"/>
      <c r="I14" s="76"/>
      <c r="J14" s="76"/>
      <c r="K14" s="76"/>
      <c r="L14" s="76"/>
    </row>
    <row r="15" spans="1:12">
      <c r="A15" s="30" t="s">
        <v>2745</v>
      </c>
      <c r="B15" s="76"/>
      <c r="C15" s="172"/>
      <c r="D15" s="142"/>
      <c r="E15" s="142"/>
      <c r="F15" s="142"/>
      <c r="G15" s="172"/>
      <c r="H15" s="172"/>
      <c r="I15" s="76"/>
      <c r="J15" s="76"/>
      <c r="K15" s="76"/>
      <c r="L15" s="76"/>
    </row>
  </sheetData>
  <conditionalFormatting sqref="H10:H11">
    <cfRule type="cellIs" dxfId="129" priority="70" operator="equal">
      <formula>"-"</formula>
    </cfRule>
  </conditionalFormatting>
  <conditionalFormatting sqref="G6:G9">
    <cfRule type="cellIs" dxfId="128" priority="52" stopIfTrue="1" operator="equal">
      <formula>"-"</formula>
    </cfRule>
    <cfRule type="containsText" dxfId="127" priority="53" stopIfTrue="1" operator="containsText" text="leer">
      <formula>NOT(ISERROR(SEARCH("leer",G6)))</formula>
    </cfRule>
  </conditionalFormatting>
  <conditionalFormatting sqref="G6:H9">
    <cfRule type="cellIs" dxfId="126" priority="57" operator="equal">
      <formula>"-"</formula>
    </cfRule>
  </conditionalFormatting>
  <conditionalFormatting sqref="G6:G9">
    <cfRule type="cellIs" dxfId="125" priority="55" stopIfTrue="1" operator="equal">
      <formula>"-"</formula>
    </cfRule>
    <cfRule type="containsText" dxfId="124" priority="56" stopIfTrue="1" operator="containsText" text="leer">
      <formula>NOT(ISERROR(SEARCH("leer",G6)))</formula>
    </cfRule>
  </conditionalFormatting>
  <conditionalFormatting sqref="G6:H9">
    <cfRule type="cellIs" dxfId="123" priority="54" operator="equal">
      <formula>"-"</formula>
    </cfRule>
  </conditionalFormatting>
  <conditionalFormatting sqref="G12:H12">
    <cfRule type="cellIs" dxfId="122" priority="51" operator="equal">
      <formula>"-"</formula>
    </cfRule>
  </conditionalFormatting>
  <conditionalFormatting sqref="G12">
    <cfRule type="cellIs" dxfId="121" priority="49" stopIfTrue="1" operator="equal">
      <formula>"-"</formula>
    </cfRule>
    <cfRule type="containsText" dxfId="120" priority="50" stopIfTrue="1" operator="containsText" text="leer">
      <formula>NOT(ISERROR(SEARCH("leer",G12)))</formula>
    </cfRule>
  </conditionalFormatting>
  <conditionalFormatting sqref="G12:H12">
    <cfRule type="cellIs" dxfId="119" priority="48" operator="equal">
      <formula>"-"</formula>
    </cfRule>
  </conditionalFormatting>
  <conditionalFormatting sqref="G12">
    <cfRule type="cellIs" dxfId="118" priority="46" stopIfTrue="1" operator="equal">
      <formula>"-"</formula>
    </cfRule>
    <cfRule type="containsText" dxfId="117" priority="47" stopIfTrue="1" operator="containsText" text="leer">
      <formula>NOT(ISERROR(SEARCH("leer",G12)))</formula>
    </cfRule>
  </conditionalFormatting>
  <conditionalFormatting sqref="F6:F9">
    <cfRule type="cellIs" dxfId="116" priority="44" stopIfTrue="1" operator="equal">
      <formula>"-"</formula>
    </cfRule>
    <cfRule type="containsText" dxfId="115" priority="45" stopIfTrue="1" operator="containsText" text="leer">
      <formula>NOT(ISERROR(SEARCH("leer",F6)))</formula>
    </cfRule>
  </conditionalFormatting>
  <conditionalFormatting sqref="F6:F9">
    <cfRule type="cellIs" dxfId="114" priority="43" stopIfTrue="1" operator="equal">
      <formula>"-"</formula>
    </cfRule>
  </conditionalFormatting>
  <conditionalFormatting sqref="F6:F9">
    <cfRule type="cellIs" dxfId="113" priority="41" stopIfTrue="1" operator="equal">
      <formula>"-"</formula>
    </cfRule>
    <cfRule type="containsText" dxfId="112" priority="42" stopIfTrue="1" operator="containsText" text="leer">
      <formula>NOT(ISERROR(SEARCH("leer",F6)))</formula>
    </cfRule>
  </conditionalFormatting>
  <conditionalFormatting sqref="F6:F9">
    <cfRule type="cellIs" dxfId="111" priority="40" stopIfTrue="1" operator="equal">
      <formula>"-"</formula>
    </cfRule>
  </conditionalFormatting>
  <conditionalFormatting sqref="F12">
    <cfRule type="cellIs" dxfId="110" priority="38" stopIfTrue="1" operator="equal">
      <formula>"-"</formula>
    </cfRule>
    <cfRule type="containsText" dxfId="109" priority="39" stopIfTrue="1" operator="containsText" text="leer">
      <formula>NOT(ISERROR(SEARCH("leer",F12)))</formula>
    </cfRule>
  </conditionalFormatting>
  <conditionalFormatting sqref="F12">
    <cfRule type="cellIs" dxfId="108" priority="37" stopIfTrue="1" operator="equal">
      <formula>"-"</formula>
    </cfRule>
  </conditionalFormatting>
  <conditionalFormatting sqref="F12">
    <cfRule type="cellIs" dxfId="107" priority="35" stopIfTrue="1" operator="equal">
      <formula>"-"</formula>
    </cfRule>
    <cfRule type="containsText" dxfId="106" priority="36" stopIfTrue="1" operator="containsText" text="leer">
      <formula>NOT(ISERROR(SEARCH("leer",F12)))</formula>
    </cfRule>
  </conditionalFormatting>
  <conditionalFormatting sqref="F12">
    <cfRule type="cellIs" dxfId="105" priority="34" stopIfTrue="1" operator="equal">
      <formula>"-"</formula>
    </cfRule>
  </conditionalFormatting>
  <conditionalFormatting sqref="F6:F9">
    <cfRule type="cellIs" dxfId="104" priority="32" stopIfTrue="1" operator="equal">
      <formula>"-"</formula>
    </cfRule>
    <cfRule type="containsText" dxfId="103" priority="33" stopIfTrue="1" operator="containsText" text="leer">
      <formula>NOT(ISERROR(SEARCH("leer",F6)))</formula>
    </cfRule>
  </conditionalFormatting>
  <conditionalFormatting sqref="F6:F9">
    <cfRule type="cellIs" dxfId="102" priority="31" stopIfTrue="1" operator="equal">
      <formula>"-"</formula>
    </cfRule>
  </conditionalFormatting>
  <conditionalFormatting sqref="F6:F9">
    <cfRule type="cellIs" dxfId="101" priority="29" stopIfTrue="1" operator="equal">
      <formula>"-"</formula>
    </cfRule>
    <cfRule type="containsText" dxfId="100" priority="30" stopIfTrue="1" operator="containsText" text="leer">
      <formula>NOT(ISERROR(SEARCH("leer",F6)))</formula>
    </cfRule>
  </conditionalFormatting>
  <conditionalFormatting sqref="F6:F9">
    <cfRule type="cellIs" dxfId="99" priority="28" stopIfTrue="1" operator="equal">
      <formula>"-"</formula>
    </cfRule>
  </conditionalFormatting>
  <conditionalFormatting sqref="F12">
    <cfRule type="cellIs" dxfId="98" priority="26" stopIfTrue="1" operator="equal">
      <formula>"-"</formula>
    </cfRule>
    <cfRule type="containsText" dxfId="97" priority="27" stopIfTrue="1" operator="containsText" text="leer">
      <formula>NOT(ISERROR(SEARCH("leer",F12)))</formula>
    </cfRule>
  </conditionalFormatting>
  <conditionalFormatting sqref="F12">
    <cfRule type="cellIs" dxfId="96" priority="25" stopIfTrue="1" operator="equal">
      <formula>"-"</formula>
    </cfRule>
  </conditionalFormatting>
  <conditionalFormatting sqref="F12">
    <cfRule type="cellIs" dxfId="95" priority="23" stopIfTrue="1" operator="equal">
      <formula>"-"</formula>
    </cfRule>
    <cfRule type="containsText" dxfId="94" priority="24" stopIfTrue="1" operator="containsText" text="leer">
      <formula>NOT(ISERROR(SEARCH("leer",F12)))</formula>
    </cfRule>
  </conditionalFormatting>
  <conditionalFormatting sqref="F12">
    <cfRule type="cellIs" dxfId="93" priority="22" stopIfTrue="1" operator="equal">
      <formula>"-"</formula>
    </cfRule>
  </conditionalFormatting>
  <conditionalFormatting sqref="H10:H11 F6:H9 F12:H12">
    <cfRule type="cellIs" dxfId="92" priority="21" operator="equal">
      <formula>"-"</formula>
    </cfRule>
  </conditionalFormatting>
  <conditionalFormatting sqref="F6:G9 F12:G12">
    <cfRule type="cellIs" dxfId="91" priority="19" stopIfTrue="1" operator="equal">
      <formula>"-"</formula>
    </cfRule>
    <cfRule type="containsText" dxfId="90" priority="20" stopIfTrue="1" operator="containsText" text="leer">
      <formula>NOT(ISERROR(SEARCH("leer",F6)))</formula>
    </cfRule>
  </conditionalFormatting>
  <conditionalFormatting sqref="G6:H9">
    <cfRule type="cellIs" dxfId="89" priority="18" operator="equal">
      <formula>"-"</formula>
    </cfRule>
  </conditionalFormatting>
  <conditionalFormatting sqref="G6:G9">
    <cfRule type="cellIs" dxfId="88" priority="16" stopIfTrue="1" operator="equal">
      <formula>"-"</formula>
    </cfRule>
    <cfRule type="containsText" dxfId="87" priority="17" stopIfTrue="1" operator="containsText" text="leer">
      <formula>NOT(ISERROR(SEARCH("leer",G6)))</formula>
    </cfRule>
  </conditionalFormatting>
  <conditionalFormatting sqref="E12 E6:E9">
    <cfRule type="cellIs" dxfId="86" priority="3" operator="equal">
      <formula>"-"</formula>
    </cfRule>
  </conditionalFormatting>
  <conditionalFormatting sqref="E12 E6:E9">
    <cfRule type="cellIs" dxfId="85" priority="1" stopIfTrue="1" operator="equal">
      <formula>"-"</formula>
    </cfRule>
    <cfRule type="containsText" dxfId="84" priority="2" stopIfTrue="1" operator="containsText" text="leer">
      <formula>NOT(ISERROR(SEARCH("leer",E6)))</formula>
    </cfRule>
  </conditionalFormatting>
  <hyperlinks>
    <hyperlink ref="A1" location="'Indice'!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X14"/>
  <sheetViews>
    <sheetView showRuler="0" zoomScaleNormal="100" workbookViewId="0">
      <selection activeCell="E5" sqref="E5"/>
    </sheetView>
  </sheetViews>
  <sheetFormatPr baseColWidth="10" defaultColWidth="10.7109375" defaultRowHeight="12.75"/>
  <cols>
    <col min="1" max="1" width="41.7109375" style="5" customWidth="1"/>
    <col min="2" max="2" width="11.7109375" style="5" customWidth="1"/>
    <col min="3" max="3" width="10.140625" style="5" customWidth="1"/>
    <col min="4" max="4" width="10.7109375" style="8" customWidth="1"/>
    <col min="5" max="8" width="7" style="8" customWidth="1"/>
    <col min="9" max="14" width="7" style="5" customWidth="1"/>
    <col min="15" max="24" width="6.42578125" style="5" customWidth="1"/>
    <col min="25" max="16384" width="10.7109375" style="5"/>
  </cols>
  <sheetData>
    <row r="1" spans="1:24">
      <c r="A1" s="97" t="s">
        <v>2746</v>
      </c>
      <c r="D1" s="5"/>
      <c r="E1" s="5"/>
      <c r="F1" s="5"/>
      <c r="G1" s="5"/>
      <c r="H1" s="5"/>
    </row>
    <row r="2" spans="1:24">
      <c r="A2" s="97"/>
      <c r="D2" s="5"/>
      <c r="E2" s="5"/>
      <c r="F2" s="5"/>
      <c r="G2" s="5"/>
      <c r="H2" s="5"/>
    </row>
    <row r="3" spans="1:24">
      <c r="A3" s="4" t="s">
        <v>2747</v>
      </c>
      <c r="C3" s="3" t="s">
        <v>2748</v>
      </c>
      <c r="D3" t="s">
        <v>2749</v>
      </c>
      <c r="E3" s="24">
        <v>2013</v>
      </c>
      <c r="F3" s="79" t="s">
        <v>2750</v>
      </c>
      <c r="G3" s="24">
        <v>2012</v>
      </c>
      <c r="H3" s="79" t="s">
        <v>2751</v>
      </c>
      <c r="I3" s="24">
        <v>2011</v>
      </c>
      <c r="J3" s="79" t="s">
        <v>2752</v>
      </c>
      <c r="K3" s="24">
        <v>2010</v>
      </c>
      <c r="L3" s="79" t="s">
        <v>2753</v>
      </c>
      <c r="M3" s="24">
        <v>2009</v>
      </c>
      <c r="N3" s="79" t="s">
        <v>2754</v>
      </c>
      <c r="O3" s="24">
        <v>2008</v>
      </c>
      <c r="P3" s="79" t="s">
        <v>2755</v>
      </c>
      <c r="Q3" s="24">
        <v>2007</v>
      </c>
      <c r="R3" s="202" t="s">
        <v>2756</v>
      </c>
      <c r="S3" s="24">
        <v>2006</v>
      </c>
      <c r="T3" s="202" t="s">
        <v>2757</v>
      </c>
      <c r="U3" s="24">
        <v>2005</v>
      </c>
      <c r="V3" s="202" t="s">
        <v>2758</v>
      </c>
      <c r="W3" s="24">
        <v>2004</v>
      </c>
      <c r="X3" s="202" t="s">
        <v>2759</v>
      </c>
    </row>
    <row r="4" spans="1:24">
      <c r="A4" s="4"/>
      <c r="D4" s="5"/>
      <c r="E4" s="5"/>
      <c r="F4" s="5"/>
      <c r="G4" s="5"/>
      <c r="H4" s="5"/>
      <c r="I4" s="79"/>
      <c r="J4" s="79"/>
      <c r="K4" s="79"/>
      <c r="L4" s="79"/>
      <c r="M4" s="79"/>
      <c r="N4" s="79"/>
      <c r="O4" s="79"/>
      <c r="P4" s="79"/>
      <c r="Q4" s="79"/>
      <c r="R4" s="79"/>
      <c r="S4" s="79"/>
      <c r="T4" s="79"/>
      <c r="U4" s="79"/>
      <c r="V4" s="79"/>
      <c r="W4" s="79"/>
      <c r="X4" s="79"/>
    </row>
    <row r="5" spans="1:24">
      <c r="A5" s="4" t="s">
        <v>2760</v>
      </c>
      <c r="B5" s="5" t="s">
        <v>2761</v>
      </c>
      <c r="D5" s="24"/>
      <c r="E5" s="71">
        <v>20.5</v>
      </c>
      <c r="F5" s="319">
        <f>E5/$E$5</f>
        <v>1</v>
      </c>
      <c r="G5" s="274">
        <v>20.100000000000001</v>
      </c>
      <c r="H5" s="275">
        <v>1</v>
      </c>
      <c r="I5" s="266">
        <v>20.700000000000003</v>
      </c>
      <c r="J5" s="264">
        <v>1</v>
      </c>
      <c r="K5" s="266">
        <v>19</v>
      </c>
      <c r="L5" s="264">
        <v>1</v>
      </c>
      <c r="M5" s="266">
        <v>20.7</v>
      </c>
      <c r="N5" s="264">
        <v>1</v>
      </c>
      <c r="O5" s="266">
        <v>20.14</v>
      </c>
      <c r="P5" s="264">
        <v>1</v>
      </c>
      <c r="Q5" s="266">
        <v>17.830000000000002</v>
      </c>
      <c r="R5" s="264">
        <v>1</v>
      </c>
      <c r="S5" s="266">
        <v>16.68</v>
      </c>
      <c r="T5" s="264">
        <v>1</v>
      </c>
      <c r="U5" s="266">
        <v>17.849999999999998</v>
      </c>
      <c r="V5" s="264">
        <v>1</v>
      </c>
      <c r="W5" s="266">
        <v>16.690000000000001</v>
      </c>
      <c r="X5" s="264">
        <v>1</v>
      </c>
    </row>
    <row r="6" spans="1:24">
      <c r="A6" s="16" t="s">
        <v>2762</v>
      </c>
      <c r="B6" s="5" t="s">
        <v>2763</v>
      </c>
      <c r="E6" s="8">
        <v>10.3</v>
      </c>
      <c r="F6" s="319">
        <f t="shared" ref="F6:F9" si="0">E6/$E$5</f>
        <v>0.5024390243902439</v>
      </c>
      <c r="G6" s="274">
        <v>11.9</v>
      </c>
      <c r="H6" s="275">
        <v>0.59</v>
      </c>
      <c r="I6" s="266">
        <v>11.8</v>
      </c>
      <c r="J6" s="264">
        <v>0.57004830917874394</v>
      </c>
      <c r="K6" s="266">
        <v>11.8</v>
      </c>
      <c r="L6" s="264">
        <v>0.62105263157894741</v>
      </c>
      <c r="M6" s="265">
        <v>11.7</v>
      </c>
      <c r="N6" s="264">
        <v>0.56521739130434778</v>
      </c>
      <c r="O6" s="265">
        <v>12.65</v>
      </c>
      <c r="P6" s="264">
        <v>0.628103277060576</v>
      </c>
      <c r="Q6" s="265">
        <v>9.75</v>
      </c>
      <c r="R6" s="264">
        <v>0.54683118339876602</v>
      </c>
      <c r="S6" s="265">
        <v>9.65</v>
      </c>
      <c r="T6" s="264">
        <v>0.57853717026378904</v>
      </c>
      <c r="U6" s="265">
        <v>9.6</v>
      </c>
      <c r="V6" s="264">
        <v>0.53781512605042026</v>
      </c>
      <c r="W6" s="265">
        <v>8.1300000000000008</v>
      </c>
      <c r="X6" s="264">
        <v>0.48711803475134813</v>
      </c>
    </row>
    <row r="7" spans="1:24">
      <c r="A7" s="16" t="s">
        <v>2764</v>
      </c>
      <c r="B7" s="5" t="s">
        <v>2765</v>
      </c>
      <c r="E7" s="8">
        <v>5.0999999999999996</v>
      </c>
      <c r="F7" s="319">
        <f t="shared" si="0"/>
        <v>0.24878048780487802</v>
      </c>
      <c r="G7" s="274">
        <v>2.2999999999999998</v>
      </c>
      <c r="H7" s="275">
        <v>0.12</v>
      </c>
      <c r="I7" s="266">
        <v>2.5</v>
      </c>
      <c r="J7" s="264">
        <v>0.12077294685990336</v>
      </c>
      <c r="K7" s="266">
        <v>2.6</v>
      </c>
      <c r="L7" s="264">
        <v>0.1368421052631579</v>
      </c>
      <c r="M7" s="265">
        <v>4</v>
      </c>
      <c r="N7" s="264">
        <v>0.19323671497584541</v>
      </c>
      <c r="O7" s="265">
        <v>4.2699999999999996</v>
      </c>
      <c r="P7" s="264">
        <v>0.21201588877855013</v>
      </c>
      <c r="Q7" s="265">
        <v>4.6500000000000004</v>
      </c>
      <c r="R7" s="264">
        <v>0.26079641054402691</v>
      </c>
      <c r="S7" s="265">
        <v>3.63</v>
      </c>
      <c r="T7" s="264">
        <v>0.21762589928057555</v>
      </c>
      <c r="U7" s="265">
        <v>5.14</v>
      </c>
      <c r="V7" s="264">
        <v>0.28795518207282916</v>
      </c>
      <c r="W7" s="265">
        <v>4.91</v>
      </c>
      <c r="X7" s="264">
        <v>0.29418813660874776</v>
      </c>
    </row>
    <row r="8" spans="1:24">
      <c r="A8" s="168" t="s">
        <v>2766</v>
      </c>
      <c r="B8" s="5" t="s">
        <v>2767</v>
      </c>
      <c r="E8" s="8">
        <v>5.0999999999999996</v>
      </c>
      <c r="F8" s="319">
        <f t="shared" si="0"/>
        <v>0.24878048780487802</v>
      </c>
      <c r="G8" s="274">
        <v>5.9</v>
      </c>
      <c r="H8" s="275">
        <v>0.28999999999999998</v>
      </c>
      <c r="I8" s="266">
        <v>6.4</v>
      </c>
      <c r="J8" s="264">
        <v>0.30917874396135264</v>
      </c>
      <c r="K8" s="266">
        <v>4.5999999999999996</v>
      </c>
      <c r="L8" s="264">
        <v>0.24210526315789471</v>
      </c>
      <c r="M8" s="265">
        <v>5</v>
      </c>
      <c r="N8" s="264">
        <v>0.24154589371980678</v>
      </c>
      <c r="O8" s="265">
        <v>3.22</v>
      </c>
      <c r="P8" s="264">
        <v>0.1598808341608739</v>
      </c>
      <c r="Q8" s="265">
        <v>3.43</v>
      </c>
      <c r="R8" s="264">
        <v>0.19237240605720696</v>
      </c>
      <c r="S8" s="265">
        <v>3.4</v>
      </c>
      <c r="T8" s="264">
        <v>0.2038369304556355</v>
      </c>
      <c r="U8" s="265">
        <v>3.11</v>
      </c>
      <c r="V8" s="264">
        <v>0.17422969187675072</v>
      </c>
      <c r="W8" s="265">
        <v>3.65</v>
      </c>
      <c r="X8" s="264">
        <v>0.21869382863990411</v>
      </c>
    </row>
    <row r="9" spans="1:24">
      <c r="A9" s="16" t="s">
        <v>2768</v>
      </c>
      <c r="B9" s="5" t="s">
        <v>2769</v>
      </c>
      <c r="D9" s="8" t="s">
        <v>2770</v>
      </c>
      <c r="E9" s="8">
        <v>0</v>
      </c>
      <c r="F9" s="319">
        <f t="shared" si="0"/>
        <v>0</v>
      </c>
      <c r="G9" s="274">
        <v>0</v>
      </c>
      <c r="H9" s="275">
        <v>0</v>
      </c>
      <c r="I9" s="266">
        <v>0</v>
      </c>
      <c r="J9" s="264">
        <v>0</v>
      </c>
      <c r="K9" s="266">
        <v>0</v>
      </c>
      <c r="L9" s="264">
        <v>0</v>
      </c>
      <c r="M9" s="265">
        <v>0</v>
      </c>
      <c r="N9" s="264">
        <v>0</v>
      </c>
      <c r="O9" s="265">
        <v>0</v>
      </c>
      <c r="P9" s="264">
        <v>0</v>
      </c>
      <c r="Q9" s="265">
        <v>0</v>
      </c>
      <c r="R9" s="264">
        <v>0</v>
      </c>
      <c r="S9" s="265">
        <v>0</v>
      </c>
      <c r="T9" s="264">
        <v>0</v>
      </c>
      <c r="U9" s="265">
        <v>0</v>
      </c>
      <c r="V9" s="264">
        <v>0</v>
      </c>
      <c r="W9" s="265">
        <v>0</v>
      </c>
      <c r="X9" s="264">
        <v>0</v>
      </c>
    </row>
    <row r="10" spans="1:24">
      <c r="A10" s="16"/>
    </row>
    <row r="11" spans="1:24">
      <c r="O11" s="8"/>
      <c r="P11" s="8"/>
      <c r="R11" s="41"/>
      <c r="S11" s="37"/>
      <c r="U11" s="37"/>
      <c r="W11" s="37"/>
    </row>
    <row r="13" spans="1:24">
      <c r="A13" s="30"/>
    </row>
    <row r="14" spans="1:24">
      <c r="A14" s="30"/>
    </row>
  </sheetData>
  <phoneticPr fontId="14" type="noConversion"/>
  <conditionalFormatting sqref="M6:M9">
    <cfRule type="cellIs" dxfId="83" priority="126" operator="equal">
      <formula>"-"</formula>
    </cfRule>
  </conditionalFormatting>
  <conditionalFormatting sqref="I5:L9 X5:X9 N5:N9 P5:P9 R5:R9 T5:T9 V5:V9">
    <cfRule type="cellIs" dxfId="82" priority="124" stopIfTrue="1" operator="equal">
      <formula>"-"</formula>
    </cfRule>
    <cfRule type="containsText" dxfId="81" priority="125" stopIfTrue="1" operator="containsText" text="leer">
      <formula>NOT(ISERROR(SEARCH("leer",I5)))</formula>
    </cfRule>
  </conditionalFormatting>
  <conditionalFormatting sqref="O5 M5">
    <cfRule type="cellIs" dxfId="80" priority="104" stopIfTrue="1" operator="equal">
      <formula>"-"</formula>
    </cfRule>
    <cfRule type="containsText" dxfId="79" priority="105" stopIfTrue="1" operator="containsText" text="leer">
      <formula>NOT(ISERROR(SEARCH("leer",M5)))</formula>
    </cfRule>
  </conditionalFormatting>
  <conditionalFormatting sqref="O5 M5">
    <cfRule type="cellIs" dxfId="78" priority="102" stopIfTrue="1" operator="equal">
      <formula>"-"</formula>
    </cfRule>
    <cfRule type="containsText" dxfId="77" priority="103" stopIfTrue="1" operator="containsText" text="leer">
      <formula>NOT(ISERROR(SEARCH("leer",M5)))</formula>
    </cfRule>
  </conditionalFormatting>
  <conditionalFormatting sqref="Q5">
    <cfRule type="cellIs" dxfId="76" priority="100" stopIfTrue="1" operator="equal">
      <formula>"-"</formula>
    </cfRule>
    <cfRule type="containsText" dxfId="75" priority="101" stopIfTrue="1" operator="containsText" text="leer">
      <formula>NOT(ISERROR(SEARCH("leer",Q5)))</formula>
    </cfRule>
  </conditionalFormatting>
  <conditionalFormatting sqref="Q5">
    <cfRule type="cellIs" dxfId="74" priority="98" stopIfTrue="1" operator="equal">
      <formula>"-"</formula>
    </cfRule>
    <cfRule type="containsText" dxfId="73" priority="99" stopIfTrue="1" operator="containsText" text="leer">
      <formula>NOT(ISERROR(SEARCH("leer",Q5)))</formula>
    </cfRule>
  </conditionalFormatting>
  <conditionalFormatting sqref="S5">
    <cfRule type="cellIs" dxfId="72" priority="96" stopIfTrue="1" operator="equal">
      <formula>"-"</formula>
    </cfRule>
    <cfRule type="containsText" dxfId="71" priority="97" stopIfTrue="1" operator="containsText" text="leer">
      <formula>NOT(ISERROR(SEARCH("leer",S5)))</formula>
    </cfRule>
  </conditionalFormatting>
  <conditionalFormatting sqref="S5">
    <cfRule type="cellIs" dxfId="70" priority="94" stopIfTrue="1" operator="equal">
      <formula>"-"</formula>
    </cfRule>
    <cfRule type="containsText" dxfId="69" priority="95" stopIfTrue="1" operator="containsText" text="leer">
      <formula>NOT(ISERROR(SEARCH("leer",S5)))</formula>
    </cfRule>
  </conditionalFormatting>
  <conditionalFormatting sqref="U5">
    <cfRule type="cellIs" dxfId="68" priority="92" stopIfTrue="1" operator="equal">
      <formula>"-"</formula>
    </cfRule>
    <cfRule type="containsText" dxfId="67" priority="93" stopIfTrue="1" operator="containsText" text="leer">
      <formula>NOT(ISERROR(SEARCH("leer",U5)))</formula>
    </cfRule>
  </conditionalFormatting>
  <conditionalFormatting sqref="U5">
    <cfRule type="cellIs" dxfId="66" priority="90" stopIfTrue="1" operator="equal">
      <formula>"-"</formula>
    </cfRule>
    <cfRule type="containsText" dxfId="65" priority="91" stopIfTrue="1" operator="containsText" text="leer">
      <formula>NOT(ISERROR(SEARCH("leer",U5)))</formula>
    </cfRule>
  </conditionalFormatting>
  <conditionalFormatting sqref="W5">
    <cfRule type="cellIs" dxfId="64" priority="88" stopIfTrue="1" operator="equal">
      <formula>"-"</formula>
    </cfRule>
    <cfRule type="containsText" dxfId="63" priority="89" stopIfTrue="1" operator="containsText" text="leer">
      <formula>NOT(ISERROR(SEARCH("leer",W5)))</formula>
    </cfRule>
  </conditionalFormatting>
  <conditionalFormatting sqref="W5">
    <cfRule type="cellIs" dxfId="62" priority="86" stopIfTrue="1" operator="equal">
      <formula>"-"</formula>
    </cfRule>
    <cfRule type="containsText" dxfId="61" priority="87" stopIfTrue="1" operator="containsText" text="leer">
      <formula>NOT(ISERROR(SEARCH("leer",W5)))</formula>
    </cfRule>
  </conditionalFormatting>
  <conditionalFormatting sqref="J6">
    <cfRule type="cellIs" dxfId="60" priority="60" stopIfTrue="1" operator="equal">
      <formula>"-"</formula>
    </cfRule>
    <cfRule type="containsText" dxfId="59" priority="61" stopIfTrue="1" operator="containsText" text="leer">
      <formula>NOT(ISERROR(SEARCH("leer",J6)))</formula>
    </cfRule>
  </conditionalFormatting>
  <conditionalFormatting sqref="J6">
    <cfRule type="cellIs" dxfId="58" priority="58" stopIfTrue="1" operator="equal">
      <formula>"-"</formula>
    </cfRule>
    <cfRule type="containsText" dxfId="57" priority="59" stopIfTrue="1" operator="containsText" text="leer">
      <formula>NOT(ISERROR(SEARCH("leer",J6)))</formula>
    </cfRule>
  </conditionalFormatting>
  <conditionalFormatting sqref="J7">
    <cfRule type="cellIs" dxfId="56" priority="56" stopIfTrue="1" operator="equal">
      <formula>"-"</formula>
    </cfRule>
    <cfRule type="containsText" dxfId="55" priority="57" stopIfTrue="1" operator="containsText" text="leer">
      <formula>NOT(ISERROR(SEARCH("leer",J7)))</formula>
    </cfRule>
  </conditionalFormatting>
  <conditionalFormatting sqref="J7">
    <cfRule type="cellIs" dxfId="54" priority="54" stopIfTrue="1" operator="equal">
      <formula>"-"</formula>
    </cfRule>
    <cfRule type="containsText" dxfId="53" priority="55" stopIfTrue="1" operator="containsText" text="leer">
      <formula>NOT(ISERROR(SEARCH("leer",J7)))</formula>
    </cfRule>
  </conditionalFormatting>
  <conditionalFormatting sqref="J8">
    <cfRule type="cellIs" dxfId="52" priority="52" stopIfTrue="1" operator="equal">
      <formula>"-"</formula>
    </cfRule>
    <cfRule type="containsText" dxfId="51" priority="53" stopIfTrue="1" operator="containsText" text="leer">
      <formula>NOT(ISERROR(SEARCH("leer",J8)))</formula>
    </cfRule>
  </conditionalFormatting>
  <conditionalFormatting sqref="J8">
    <cfRule type="cellIs" dxfId="50" priority="50" stopIfTrue="1" operator="equal">
      <formula>"-"</formula>
    </cfRule>
    <cfRule type="containsText" dxfId="49" priority="51" stopIfTrue="1" operator="containsText" text="leer">
      <formula>NOT(ISERROR(SEARCH("leer",J8)))</formula>
    </cfRule>
  </conditionalFormatting>
  <conditionalFormatting sqref="J9">
    <cfRule type="cellIs" dxfId="48" priority="48" stopIfTrue="1" operator="equal">
      <formula>"-"</formula>
    </cfRule>
    <cfRule type="containsText" dxfId="47" priority="49" stopIfTrue="1" operator="containsText" text="leer">
      <formula>NOT(ISERROR(SEARCH("leer",J9)))</formula>
    </cfRule>
  </conditionalFormatting>
  <conditionalFormatting sqref="J9">
    <cfRule type="cellIs" dxfId="46" priority="46" stopIfTrue="1" operator="equal">
      <formula>"-"</formula>
    </cfRule>
    <cfRule type="containsText" dxfId="45" priority="47" stopIfTrue="1" operator="containsText" text="leer">
      <formula>NOT(ISERROR(SEARCH("leer",J9)))</formula>
    </cfRule>
  </conditionalFormatting>
  <conditionalFormatting sqref="J9">
    <cfRule type="cellIs" dxfId="44" priority="44" stopIfTrue="1" operator="equal">
      <formula>"-"</formula>
    </cfRule>
    <cfRule type="containsText" dxfId="43" priority="45" stopIfTrue="1" operator="containsText" text="leer">
      <formula>NOT(ISERROR(SEARCH("leer",J9)))</formula>
    </cfRule>
  </conditionalFormatting>
  <conditionalFormatting sqref="J9">
    <cfRule type="cellIs" dxfId="42" priority="42" stopIfTrue="1" operator="equal">
      <formula>"-"</formula>
    </cfRule>
    <cfRule type="containsText" dxfId="41" priority="43" stopIfTrue="1" operator="containsText" text="leer">
      <formula>NOT(ISERROR(SEARCH("leer",J9)))</formula>
    </cfRule>
  </conditionalFormatting>
  <conditionalFormatting sqref="J5">
    <cfRule type="cellIs" dxfId="40" priority="40" stopIfTrue="1" operator="equal">
      <formula>"-"</formula>
    </cfRule>
    <cfRule type="containsText" dxfId="39" priority="41" stopIfTrue="1" operator="containsText" text="leer">
      <formula>NOT(ISERROR(SEARCH("leer",J5)))</formula>
    </cfRule>
  </conditionalFormatting>
  <conditionalFormatting sqref="J5">
    <cfRule type="cellIs" dxfId="38" priority="38" stopIfTrue="1" operator="equal">
      <formula>"-"</formula>
    </cfRule>
    <cfRule type="containsText" dxfId="37" priority="39" stopIfTrue="1" operator="containsText" text="leer">
      <formula>NOT(ISERROR(SEARCH("leer",J5)))</formula>
    </cfRule>
  </conditionalFormatting>
  <conditionalFormatting sqref="J5">
    <cfRule type="cellIs" dxfId="36" priority="36" stopIfTrue="1" operator="equal">
      <formula>"-"</formula>
    </cfRule>
    <cfRule type="containsText" dxfId="35" priority="37" stopIfTrue="1" operator="containsText" text="leer">
      <formula>NOT(ISERROR(SEARCH("leer",J5)))</formula>
    </cfRule>
  </conditionalFormatting>
  <conditionalFormatting sqref="J5">
    <cfRule type="cellIs" dxfId="34" priority="34" stopIfTrue="1" operator="equal">
      <formula>"-"</formula>
    </cfRule>
    <cfRule type="containsText" dxfId="33" priority="35" stopIfTrue="1" operator="containsText" text="leer">
      <formula>NOT(ISERROR(SEARCH("leer",J5)))</formula>
    </cfRule>
  </conditionalFormatting>
  <conditionalFormatting sqref="I6:I9">
    <cfRule type="cellIs" dxfId="32" priority="32" stopIfTrue="1" operator="equal">
      <formula>"-"</formula>
    </cfRule>
    <cfRule type="containsText" dxfId="31" priority="33" stopIfTrue="1" operator="containsText" text="leer">
      <formula>NOT(ISERROR(SEARCH("leer",I6)))</formula>
    </cfRule>
  </conditionalFormatting>
  <conditionalFormatting sqref="I6:I9">
    <cfRule type="cellIs" dxfId="30" priority="30" stopIfTrue="1" operator="equal">
      <formula>"-"</formula>
    </cfRule>
    <cfRule type="containsText" dxfId="29" priority="31" stopIfTrue="1" operator="containsText" text="leer">
      <formula>NOT(ISERROR(SEARCH("leer",I6)))</formula>
    </cfRule>
  </conditionalFormatting>
  <conditionalFormatting sqref="I6:I9">
    <cfRule type="cellIs" dxfId="28" priority="28" stopIfTrue="1" operator="equal">
      <formula>"-"</formula>
    </cfRule>
    <cfRule type="containsText" dxfId="27" priority="29" stopIfTrue="1" operator="containsText" text="leer">
      <formula>NOT(ISERROR(SEARCH("leer",I6)))</formula>
    </cfRule>
  </conditionalFormatting>
  <conditionalFormatting sqref="I6:I9">
    <cfRule type="cellIs" dxfId="26" priority="26" stopIfTrue="1" operator="equal">
      <formula>"-"</formula>
    </cfRule>
    <cfRule type="containsText" dxfId="25" priority="27" stopIfTrue="1" operator="containsText" text="leer">
      <formula>NOT(ISERROR(SEARCH("leer",I6)))</formula>
    </cfRule>
  </conditionalFormatting>
  <conditionalFormatting sqref="I6:I9">
    <cfRule type="cellIs" dxfId="24" priority="25" stopIfTrue="1" operator="equal">
      <formula>"-"</formula>
    </cfRule>
  </conditionalFormatting>
  <conditionalFormatting sqref="I6:I9">
    <cfRule type="cellIs" dxfId="23" priority="23" stopIfTrue="1" operator="equal">
      <formula>"-"</formula>
    </cfRule>
    <cfRule type="containsText" dxfId="22" priority="24" stopIfTrue="1" operator="containsText" text="leer">
      <formula>NOT(ISERROR(SEARCH("leer",I6)))</formula>
    </cfRule>
  </conditionalFormatting>
  <conditionalFormatting sqref="I6:I9">
    <cfRule type="cellIs" dxfId="21" priority="21" stopIfTrue="1" operator="equal">
      <formula>"-"</formula>
    </cfRule>
    <cfRule type="containsText" dxfId="20" priority="22" stopIfTrue="1" operator="containsText" text="leer">
      <formula>NOT(ISERROR(SEARCH("leer",I6)))</formula>
    </cfRule>
  </conditionalFormatting>
  <conditionalFormatting sqref="I6:I9">
    <cfRule type="cellIs" dxfId="19" priority="19" stopIfTrue="1" operator="equal">
      <formula>"-"</formula>
    </cfRule>
    <cfRule type="containsText" dxfId="18" priority="20" stopIfTrue="1" operator="containsText" text="leer">
      <formula>NOT(ISERROR(SEARCH("leer",I6)))</formula>
    </cfRule>
  </conditionalFormatting>
  <conditionalFormatting sqref="I6:I9">
    <cfRule type="cellIs" dxfId="17" priority="17" stopIfTrue="1" operator="equal">
      <formula>"-"</formula>
    </cfRule>
    <cfRule type="containsText" dxfId="16" priority="18" stopIfTrue="1" operator="containsText" text="leer">
      <formula>NOT(ISERROR(SEARCH("leer",I6)))</formula>
    </cfRule>
  </conditionalFormatting>
  <conditionalFormatting sqref="I6:I9">
    <cfRule type="cellIs" dxfId="15" priority="15" stopIfTrue="1" operator="equal">
      <formula>"-"</formula>
    </cfRule>
    <cfRule type="containsText" dxfId="14" priority="16" stopIfTrue="1" operator="containsText" text="leer">
      <formula>NOT(ISERROR(SEARCH("leer",I6)))</formula>
    </cfRule>
  </conditionalFormatting>
  <conditionalFormatting sqref="I6:I9">
    <cfRule type="cellIs" dxfId="13" priority="13" stopIfTrue="1" operator="equal">
      <formula>"-"</formula>
    </cfRule>
    <cfRule type="containsText" dxfId="12" priority="14" stopIfTrue="1" operator="containsText" text="leer">
      <formula>NOT(ISERROR(SEARCH("leer",I6)))</formula>
    </cfRule>
  </conditionalFormatting>
  <conditionalFormatting sqref="I6:I9">
    <cfRule type="cellIs" dxfId="11" priority="11" stopIfTrue="1" operator="equal">
      <formula>"-"</formula>
    </cfRule>
    <cfRule type="containsText" dxfId="10" priority="12" stopIfTrue="1" operator="containsText" text="leer">
      <formula>NOT(ISERROR(SEARCH("leer",I6)))</formula>
    </cfRule>
  </conditionalFormatting>
  <conditionalFormatting sqref="I6:I9">
    <cfRule type="cellIs" dxfId="9" priority="9" stopIfTrue="1" operator="equal">
      <formula>"-"</formula>
    </cfRule>
    <cfRule type="containsText" dxfId="8" priority="10" stopIfTrue="1" operator="containsText" text="leer">
      <formula>NOT(ISERROR(SEARCH("leer",I6)))</formula>
    </cfRule>
  </conditionalFormatting>
  <conditionalFormatting sqref="I6:I9">
    <cfRule type="cellIs" dxfId="7" priority="7" stopIfTrue="1" operator="equal">
      <formula>"-"</formula>
    </cfRule>
    <cfRule type="containsText" dxfId="6" priority="8" stopIfTrue="1" operator="containsText" text="leer">
      <formula>NOT(ISERROR(SEARCH("leer",I6)))</formula>
    </cfRule>
  </conditionalFormatting>
  <conditionalFormatting sqref="G5:H9">
    <cfRule type="cellIs" dxfId="5" priority="5" stopIfTrue="1" operator="equal">
      <formula>"-"</formula>
    </cfRule>
    <cfRule type="containsText" dxfId="4" priority="6" stopIfTrue="1" operator="containsText" text="leer">
      <formula>NOT(ISERROR(SEARCH("leer",G5)))</formula>
    </cfRule>
  </conditionalFormatting>
  <conditionalFormatting sqref="G5:H9">
    <cfRule type="cellIs" dxfId="3" priority="4" stopIfTrue="1" operator="equal">
      <formula>"-"</formula>
    </cfRule>
  </conditionalFormatting>
  <conditionalFormatting sqref="G5:H9">
    <cfRule type="cellIs" dxfId="2" priority="2" stopIfTrue="1" operator="equal">
      <formula>"-"</formula>
    </cfRule>
    <cfRule type="containsText" dxfId="1" priority="3" stopIfTrue="1" operator="containsText" text="leer">
      <formula>NOT(ISERROR(SEARCH("leer",G5)))</formula>
    </cfRule>
  </conditionalFormatting>
  <conditionalFormatting sqref="G5:H9">
    <cfRule type="cellIs" dxfId="0" priority="1" stopIfTrue="1" operator="equal">
      <formula>"-"</formula>
    </cfRule>
  </conditionalFormatting>
  <hyperlinks>
    <hyperlink ref="A1" location="'Indice'!A1" display="zurück"/>
  </hyperlinks>
  <pageMargins left="0.79000000000000015" right="0.79000000000000015" top="0.98" bottom="0.98" header="0.51" footer="0.51"/>
  <pageSetup paperSize="9" scale="41"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showRuler="0" workbookViewId="0">
      <selection activeCell="A3" sqref="A3"/>
    </sheetView>
  </sheetViews>
  <sheetFormatPr baseColWidth="10" defaultColWidth="11.42578125" defaultRowHeight="12.75"/>
  <cols>
    <col min="1" max="1" width="80.140625" customWidth="1"/>
  </cols>
  <sheetData>
    <row r="1" spans="1:1" s="5" customFormat="1">
      <c r="A1" s="97" t="s">
        <v>93</v>
      </c>
    </row>
    <row r="2" spans="1:1" s="5" customFormat="1">
      <c r="A2" s="97"/>
    </row>
    <row r="3" spans="1:1" ht="15">
      <c r="A3" s="115" t="s">
        <v>94</v>
      </c>
    </row>
    <row r="4" spans="1:1" ht="15">
      <c r="A4" s="115"/>
    </row>
    <row r="5" spans="1:1" ht="25.5">
      <c r="A5" s="283" t="s">
        <v>95</v>
      </c>
    </row>
    <row r="6" spans="1:1">
      <c r="A6" s="283"/>
    </row>
    <row r="7" spans="1:1">
      <c r="A7" s="283" t="s">
        <v>96</v>
      </c>
    </row>
    <row r="8" spans="1:1">
      <c r="A8" s="283" t="s">
        <v>97</v>
      </c>
    </row>
    <row r="9" spans="1:1">
      <c r="A9" s="283" t="s">
        <v>98</v>
      </c>
    </row>
    <row r="10" spans="1:1">
      <c r="A10" s="283"/>
    </row>
    <row r="11" spans="1:1">
      <c r="A11" s="283" t="s">
        <v>99</v>
      </c>
    </row>
    <row r="12" spans="1:1">
      <c r="A12" s="112"/>
    </row>
    <row r="25" spans="1:1">
      <c r="A25" s="56"/>
    </row>
  </sheetData>
  <phoneticPr fontId="14" type="noConversion"/>
  <hyperlinks>
    <hyperlink ref="A1" location="'Indice'!A1" display="zurück"/>
  </hyperlinks>
  <pageMargins left="0.78740157499999996" right="0.78740157499999996" top="0.984251969" bottom="0.984251969"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Ruler="0" workbookViewId="0">
      <selection activeCell="A3" sqref="A3"/>
    </sheetView>
  </sheetViews>
  <sheetFormatPr baseColWidth="10" defaultColWidth="11.42578125" defaultRowHeight="12.75"/>
  <cols>
    <col min="1" max="1" width="80.140625" customWidth="1"/>
  </cols>
  <sheetData>
    <row r="1" spans="1:2" s="5" customFormat="1">
      <c r="A1" s="97" t="s">
        <v>100</v>
      </c>
    </row>
    <row r="2" spans="1:2" s="5" customFormat="1">
      <c r="A2" s="97"/>
    </row>
    <row r="3" spans="1:2" ht="15">
      <c r="A3" s="115" t="s">
        <v>101</v>
      </c>
    </row>
    <row r="4" spans="1:2" ht="15">
      <c r="A4" s="115"/>
    </row>
    <row r="5" spans="1:2" ht="38.25">
      <c r="A5" s="283" t="s">
        <v>102</v>
      </c>
      <c r="B5" s="5"/>
    </row>
    <row r="19" spans="1:1">
      <c r="A19" s="56"/>
    </row>
  </sheetData>
  <phoneticPr fontId="14" type="noConversion"/>
  <hyperlinks>
    <hyperlink ref="A1" location="'Indice'!A1" display="zurück"/>
  </hyperlinks>
  <pageMargins left="0.78740157499999996" right="0.78740157499999996" top="0.984251969" bottom="0.984251969"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6"/>
  <sheetViews>
    <sheetView showRuler="0" zoomScaleNormal="100" zoomScaleSheetLayoutView="85" workbookViewId="0">
      <selection activeCell="E6" sqref="E6"/>
    </sheetView>
  </sheetViews>
  <sheetFormatPr baseColWidth="10" defaultColWidth="41" defaultRowHeight="12.75"/>
  <cols>
    <col min="1" max="1" width="71" style="5" customWidth="1"/>
    <col min="2" max="2" width="23" style="5" customWidth="1"/>
    <col min="3" max="3" width="9" style="5" customWidth="1"/>
    <col min="4" max="4" width="13.140625" style="5" customWidth="1"/>
    <col min="5" max="8" width="11.42578125" style="5" customWidth="1"/>
    <col min="9" max="13" width="9.28515625" style="5" customWidth="1"/>
    <col min="14" max="16384" width="41" style="5"/>
  </cols>
  <sheetData>
    <row r="1" spans="1:13">
      <c r="A1" s="145" t="s">
        <v>103</v>
      </c>
    </row>
    <row r="2" spans="1:13">
      <c r="A2" s="97"/>
    </row>
    <row r="3" spans="1:13">
      <c r="A3" s="4" t="s">
        <v>104</v>
      </c>
      <c r="C3" t="s">
        <v>105</v>
      </c>
      <c r="D3" s="5" t="s">
        <v>106</v>
      </c>
      <c r="E3" s="4">
        <v>2013</v>
      </c>
      <c r="F3" s="4">
        <v>2012</v>
      </c>
      <c r="G3" s="24">
        <v>2011</v>
      </c>
      <c r="H3" s="24">
        <v>2010</v>
      </c>
      <c r="I3" s="24">
        <v>2009</v>
      </c>
      <c r="J3" s="24">
        <v>2008</v>
      </c>
      <c r="K3" s="4">
        <v>2007</v>
      </c>
      <c r="L3" s="4">
        <v>2006</v>
      </c>
      <c r="M3" s="4">
        <v>2005</v>
      </c>
    </row>
    <row r="4" spans="1:13">
      <c r="A4" s="4"/>
      <c r="C4"/>
      <c r="E4" s="4"/>
      <c r="F4" s="4"/>
      <c r="G4" s="24"/>
      <c r="H4" s="24"/>
      <c r="I4" s="24"/>
      <c r="J4" s="24"/>
      <c r="K4" s="4"/>
      <c r="L4" s="4"/>
      <c r="M4" s="4"/>
    </row>
    <row r="5" spans="1:13">
      <c r="A5" s="4" t="s">
        <v>107</v>
      </c>
      <c r="E5" s="4"/>
      <c r="F5" s="4"/>
      <c r="G5" s="24"/>
      <c r="H5" s="24"/>
      <c r="I5" s="24"/>
      <c r="J5" s="24"/>
      <c r="K5" s="4"/>
      <c r="L5" s="4"/>
      <c r="M5" s="4"/>
    </row>
    <row r="6" spans="1:13">
      <c r="A6" s="30" t="s">
        <v>108</v>
      </c>
      <c r="B6" s="5" t="s">
        <v>109</v>
      </c>
      <c r="C6" s="8" t="s">
        <v>110</v>
      </c>
      <c r="D6" s="8">
        <v>2.8</v>
      </c>
      <c r="E6" s="166">
        <v>2245</v>
      </c>
      <c r="F6" s="166">
        <v>2291</v>
      </c>
      <c r="G6" s="166">
        <v>2334</v>
      </c>
      <c r="H6" s="166">
        <v>2364</v>
      </c>
      <c r="I6" s="166">
        <v>2401</v>
      </c>
      <c r="J6" s="166">
        <v>2682</v>
      </c>
      <c r="K6" s="166">
        <v>2742</v>
      </c>
      <c r="L6" s="166">
        <v>2762</v>
      </c>
      <c r="M6" s="166">
        <v>2813</v>
      </c>
    </row>
    <row r="7" spans="1:13">
      <c r="A7" s="30" t="s">
        <v>111</v>
      </c>
      <c r="B7" s="5" t="s">
        <v>112</v>
      </c>
      <c r="C7" s="8">
        <v>7</v>
      </c>
      <c r="D7" s="8">
        <v>2.8</v>
      </c>
      <c r="E7" s="30">
        <v>114</v>
      </c>
      <c r="F7" s="30">
        <v>111</v>
      </c>
      <c r="G7" s="30">
        <v>107</v>
      </c>
      <c r="H7" s="30">
        <v>108</v>
      </c>
      <c r="I7" s="30">
        <v>104</v>
      </c>
      <c r="J7" s="30">
        <v>104</v>
      </c>
      <c r="K7" s="30">
        <v>104</v>
      </c>
      <c r="L7" s="30">
        <v>104</v>
      </c>
      <c r="M7" s="30">
        <v>105</v>
      </c>
    </row>
    <row r="8" spans="1:13">
      <c r="A8" s="30" t="s">
        <v>113</v>
      </c>
      <c r="B8" s="5" t="s">
        <v>114</v>
      </c>
      <c r="C8" s="8"/>
      <c r="D8" s="8">
        <v>2.8</v>
      </c>
      <c r="E8" s="166">
        <v>106542</v>
      </c>
      <c r="F8" s="166">
        <v>99158</v>
      </c>
      <c r="G8" s="166">
        <v>88084</v>
      </c>
      <c r="H8" s="166">
        <v>80335</v>
      </c>
      <c r="I8" s="166">
        <v>70249</v>
      </c>
      <c r="J8" s="166">
        <v>50497</v>
      </c>
      <c r="K8" s="166">
        <v>45019</v>
      </c>
      <c r="L8" s="166">
        <v>41807</v>
      </c>
      <c r="M8" s="166">
        <v>39352</v>
      </c>
    </row>
    <row r="9" spans="1:13">
      <c r="A9" s="5" t="s">
        <v>115</v>
      </c>
      <c r="B9" s="5" t="s">
        <v>116</v>
      </c>
      <c r="C9" s="8">
        <v>4</v>
      </c>
      <c r="D9" s="8">
        <v>2.8</v>
      </c>
      <c r="E9" s="30">
        <v>139</v>
      </c>
      <c r="F9" s="30">
        <v>133</v>
      </c>
      <c r="G9" s="30">
        <v>124</v>
      </c>
      <c r="H9" s="30">
        <v>121</v>
      </c>
      <c r="I9" s="30">
        <v>118</v>
      </c>
      <c r="J9" s="30">
        <v>115</v>
      </c>
      <c r="K9" s="30">
        <v>111</v>
      </c>
      <c r="L9" s="30">
        <v>106</v>
      </c>
      <c r="M9" s="30">
        <v>105</v>
      </c>
    </row>
    <row r="10" spans="1:13">
      <c r="A10" s="4"/>
      <c r="C10" s="8"/>
      <c r="D10" s="8"/>
      <c r="E10" s="8"/>
      <c r="F10" s="8"/>
      <c r="G10" s="8"/>
      <c r="H10" s="8"/>
      <c r="I10" s="8"/>
      <c r="J10" s="8"/>
    </row>
    <row r="11" spans="1:13">
      <c r="A11" s="4" t="s">
        <v>117</v>
      </c>
      <c r="C11" s="8"/>
      <c r="D11" s="8"/>
      <c r="E11" s="8"/>
      <c r="F11" s="8"/>
      <c r="G11" s="8"/>
      <c r="H11" s="8"/>
      <c r="I11" s="8"/>
      <c r="J11" s="8"/>
      <c r="K11" s="8"/>
      <c r="L11" s="8"/>
      <c r="M11" s="8"/>
    </row>
    <row r="12" spans="1:13">
      <c r="A12" s="5" t="s">
        <v>118</v>
      </c>
      <c r="B12" s="5" t="s">
        <v>119</v>
      </c>
      <c r="C12" s="8" t="s">
        <v>120</v>
      </c>
      <c r="D12" s="8">
        <v>2.8</v>
      </c>
      <c r="E12" s="231">
        <v>1905</v>
      </c>
      <c r="F12" s="231">
        <v>1929</v>
      </c>
      <c r="G12" s="178">
        <v>1969</v>
      </c>
      <c r="H12" s="178">
        <v>1989</v>
      </c>
      <c r="I12" s="178">
        <v>2401</v>
      </c>
      <c r="J12" s="220">
        <v>2682</v>
      </c>
      <c r="K12" s="220">
        <v>2742</v>
      </c>
      <c r="L12" s="220">
        <v>2762</v>
      </c>
      <c r="M12" s="220">
        <v>2813</v>
      </c>
    </row>
    <row r="13" spans="1:13">
      <c r="A13" s="16" t="s">
        <v>2771</v>
      </c>
      <c r="B13" s="5" t="s">
        <v>121</v>
      </c>
      <c r="C13" s="8" t="s">
        <v>122</v>
      </c>
      <c r="D13" s="8">
        <v>2.8</v>
      </c>
      <c r="E13" s="231">
        <v>414</v>
      </c>
      <c r="F13" s="231">
        <v>413</v>
      </c>
      <c r="G13" s="178">
        <v>414</v>
      </c>
      <c r="H13" s="178">
        <v>414</v>
      </c>
      <c r="I13" s="178">
        <v>627</v>
      </c>
      <c r="J13" s="220">
        <v>768</v>
      </c>
      <c r="K13" s="220">
        <v>758</v>
      </c>
      <c r="L13" s="220">
        <v>742</v>
      </c>
      <c r="M13" s="220">
        <v>751</v>
      </c>
    </row>
    <row r="14" spans="1:13">
      <c r="A14" s="16" t="s">
        <v>2772</v>
      </c>
      <c r="B14" s="5" t="s">
        <v>123</v>
      </c>
      <c r="C14" s="8" t="s">
        <v>124</v>
      </c>
      <c r="D14" s="8">
        <v>2.8</v>
      </c>
      <c r="E14" s="231">
        <v>375</v>
      </c>
      <c r="F14" s="231">
        <v>393</v>
      </c>
      <c r="G14" s="178">
        <v>418</v>
      </c>
      <c r="H14" s="178">
        <v>452</v>
      </c>
      <c r="I14" s="178">
        <v>643</v>
      </c>
      <c r="J14" s="220">
        <v>780</v>
      </c>
      <c r="K14" s="220">
        <v>802</v>
      </c>
      <c r="L14" s="220">
        <v>806</v>
      </c>
      <c r="M14" s="220">
        <v>919</v>
      </c>
    </row>
    <row r="15" spans="1:13">
      <c r="A15" s="16" t="s">
        <v>2773</v>
      </c>
      <c r="B15" s="5" t="s">
        <v>125</v>
      </c>
      <c r="C15" s="8" t="s">
        <v>126</v>
      </c>
      <c r="D15" s="8">
        <v>2.8</v>
      </c>
      <c r="E15" s="231">
        <v>1094</v>
      </c>
      <c r="F15" s="231">
        <v>1101</v>
      </c>
      <c r="G15" s="178">
        <v>1117</v>
      </c>
      <c r="H15" s="178">
        <v>1102</v>
      </c>
      <c r="I15" s="178">
        <v>1097</v>
      </c>
      <c r="J15" s="220">
        <v>1101</v>
      </c>
      <c r="K15" s="220">
        <v>1147</v>
      </c>
      <c r="L15" s="220">
        <v>1178</v>
      </c>
      <c r="M15" s="220">
        <v>1103</v>
      </c>
    </row>
    <row r="16" spans="1:13">
      <c r="A16" s="5" t="s">
        <v>127</v>
      </c>
      <c r="B16" s="5" t="s">
        <v>128</v>
      </c>
      <c r="C16" s="8" t="s">
        <v>129</v>
      </c>
      <c r="D16" s="8">
        <v>2.8</v>
      </c>
      <c r="E16" s="231">
        <v>1934</v>
      </c>
      <c r="F16" s="231">
        <v>1902</v>
      </c>
      <c r="G16" s="178">
        <v>1257</v>
      </c>
      <c r="H16" s="178">
        <v>1300</v>
      </c>
      <c r="I16" s="178">
        <v>1232</v>
      </c>
      <c r="J16" s="220">
        <v>1203</v>
      </c>
      <c r="K16" s="220">
        <v>1216</v>
      </c>
      <c r="L16" s="220">
        <v>1159</v>
      </c>
      <c r="M16" s="220">
        <v>1211</v>
      </c>
    </row>
    <row r="17" spans="1:15">
      <c r="A17" s="5" t="s">
        <v>130</v>
      </c>
      <c r="B17" s="5" t="s">
        <v>131</v>
      </c>
      <c r="C17" s="8" t="s">
        <v>132</v>
      </c>
      <c r="D17" s="8">
        <v>2.8</v>
      </c>
      <c r="E17" s="231">
        <v>1276</v>
      </c>
      <c r="F17" s="231">
        <v>1318</v>
      </c>
      <c r="G17" s="178">
        <v>1342</v>
      </c>
      <c r="H17" s="178">
        <v>1372</v>
      </c>
      <c r="I17" s="178">
        <v>1249</v>
      </c>
      <c r="J17" s="220">
        <v>1196</v>
      </c>
      <c r="K17" s="220">
        <v>1214</v>
      </c>
      <c r="L17" s="220">
        <v>1196</v>
      </c>
      <c r="M17" s="220">
        <v>1201</v>
      </c>
    </row>
    <row r="18" spans="1:15">
      <c r="I18" s="71"/>
    </row>
    <row r="19" spans="1:15">
      <c r="A19" s="4" t="s">
        <v>133</v>
      </c>
      <c r="C19" s="8"/>
      <c r="D19" s="8"/>
      <c r="E19" s="8"/>
      <c r="F19" s="8"/>
      <c r="G19" s="8"/>
      <c r="H19" s="8"/>
      <c r="I19" s="71"/>
      <c r="J19" s="8"/>
      <c r="K19" s="8"/>
      <c r="L19" s="8"/>
      <c r="M19" s="8"/>
    </row>
    <row r="20" spans="1:15">
      <c r="A20" s="30" t="s">
        <v>134</v>
      </c>
      <c r="B20" s="5" t="s">
        <v>135</v>
      </c>
      <c r="C20" s="8">
        <v>7</v>
      </c>
      <c r="D20" s="8">
        <v>2.8</v>
      </c>
      <c r="E20" s="8">
        <v>105</v>
      </c>
      <c r="F20" s="202">
        <v>101</v>
      </c>
      <c r="G20" s="71">
        <v>97</v>
      </c>
      <c r="H20" s="71">
        <v>97</v>
      </c>
      <c r="I20" s="71">
        <v>104</v>
      </c>
      <c r="J20" s="8">
        <v>104</v>
      </c>
      <c r="K20" s="8">
        <v>104</v>
      </c>
      <c r="L20" s="8">
        <v>104</v>
      </c>
      <c r="M20" s="8">
        <v>105</v>
      </c>
    </row>
    <row r="21" spans="1:15">
      <c r="A21" s="30" t="s">
        <v>136</v>
      </c>
      <c r="B21" s="5" t="s">
        <v>137</v>
      </c>
      <c r="C21" s="8">
        <v>7</v>
      </c>
      <c r="D21" s="8">
        <v>2.8</v>
      </c>
      <c r="E21" s="8">
        <v>51</v>
      </c>
      <c r="F21" s="202">
        <v>47</v>
      </c>
      <c r="G21" s="71">
        <v>43</v>
      </c>
      <c r="H21" s="71">
        <v>41</v>
      </c>
      <c r="I21" s="71" t="s">
        <v>138</v>
      </c>
      <c r="J21" s="71" t="s">
        <v>139</v>
      </c>
      <c r="K21" s="71" t="s">
        <v>140</v>
      </c>
      <c r="L21" s="71" t="s">
        <v>141</v>
      </c>
      <c r="M21" s="71" t="s">
        <v>142</v>
      </c>
    </row>
    <row r="22" spans="1:15">
      <c r="A22" s="30" t="s">
        <v>143</v>
      </c>
      <c r="B22" s="5" t="s">
        <v>144</v>
      </c>
      <c r="C22" s="8">
        <v>8</v>
      </c>
      <c r="D22" s="8">
        <v>2.8</v>
      </c>
      <c r="E22" s="27">
        <v>2</v>
      </c>
      <c r="F22" s="202">
        <v>2.1</v>
      </c>
      <c r="G22" s="71">
        <v>2.1</v>
      </c>
      <c r="H22" s="71">
        <v>2.4</v>
      </c>
      <c r="I22" s="71">
        <v>2.9</v>
      </c>
      <c r="J22" s="27">
        <v>3</v>
      </c>
      <c r="K22" s="8">
        <v>3</v>
      </c>
      <c r="L22" s="71">
        <v>3.2</v>
      </c>
      <c r="M22" s="71">
        <v>3.2</v>
      </c>
    </row>
    <row r="23" spans="1:15">
      <c r="A23" s="5" t="s">
        <v>145</v>
      </c>
      <c r="B23" s="5" t="s">
        <v>146</v>
      </c>
      <c r="C23" s="8"/>
      <c r="D23" s="8">
        <v>2.8</v>
      </c>
      <c r="E23" s="8">
        <v>41</v>
      </c>
      <c r="F23" s="202">
        <v>47</v>
      </c>
      <c r="G23" s="71">
        <v>50</v>
      </c>
      <c r="H23" s="71">
        <v>73</v>
      </c>
      <c r="I23" s="71">
        <v>88</v>
      </c>
      <c r="J23" s="8">
        <v>90</v>
      </c>
      <c r="K23" s="8">
        <v>97</v>
      </c>
      <c r="L23" s="8">
        <v>63</v>
      </c>
      <c r="M23" s="8">
        <v>36</v>
      </c>
    </row>
    <row r="24" spans="1:15">
      <c r="A24" s="30" t="s">
        <v>147</v>
      </c>
      <c r="B24" s="5" t="s">
        <v>148</v>
      </c>
      <c r="C24" s="8"/>
      <c r="D24" s="8">
        <v>2.8</v>
      </c>
      <c r="E24" s="8">
        <v>42</v>
      </c>
      <c r="F24" s="202">
        <v>38</v>
      </c>
      <c r="G24" s="71">
        <v>33</v>
      </c>
      <c r="H24" s="71">
        <v>34</v>
      </c>
      <c r="I24" s="71">
        <v>30</v>
      </c>
      <c r="J24" s="8">
        <v>31</v>
      </c>
      <c r="K24" s="8">
        <v>22</v>
      </c>
      <c r="L24" s="8">
        <v>19</v>
      </c>
      <c r="M24" s="8">
        <v>17</v>
      </c>
    </row>
    <row r="25" spans="1:15" s="15" customFormat="1">
      <c r="A25" s="4"/>
      <c r="B25" s="5"/>
      <c r="C25" s="8"/>
      <c r="D25" s="8"/>
      <c r="E25" s="8"/>
      <c r="F25" s="8"/>
      <c r="G25" s="8"/>
      <c r="H25" s="8"/>
      <c r="I25" s="71"/>
      <c r="J25" s="8"/>
      <c r="K25" s="8"/>
      <c r="L25" s="8"/>
      <c r="M25" s="8"/>
      <c r="N25" s="5"/>
      <c r="O25" s="5"/>
    </row>
    <row r="26" spans="1:15" s="15" customFormat="1">
      <c r="A26" s="4" t="s">
        <v>149</v>
      </c>
      <c r="B26" s="30"/>
      <c r="C26" s="71"/>
      <c r="D26" s="71"/>
      <c r="E26" s="71"/>
      <c r="F26" s="71"/>
      <c r="G26" s="71"/>
      <c r="H26" s="71"/>
      <c r="I26" s="71"/>
      <c r="J26" s="71"/>
      <c r="K26" s="71"/>
      <c r="L26" s="71"/>
      <c r="M26" s="71"/>
      <c r="N26" s="30"/>
      <c r="O26" s="30"/>
    </row>
    <row r="27" spans="1:15" s="15" customFormat="1">
      <c r="A27" s="30" t="s">
        <v>150</v>
      </c>
      <c r="B27" s="30" t="s">
        <v>151</v>
      </c>
      <c r="C27" s="202" t="s">
        <v>152</v>
      </c>
      <c r="D27" s="8">
        <v>2.8</v>
      </c>
      <c r="E27" s="27">
        <v>68</v>
      </c>
      <c r="F27" s="202">
        <v>67.599999999999994</v>
      </c>
      <c r="G27" s="71">
        <v>69.8</v>
      </c>
      <c r="H27" s="71">
        <v>74.400000000000006</v>
      </c>
      <c r="I27" s="71">
        <v>170</v>
      </c>
      <c r="J27" s="71">
        <v>184</v>
      </c>
      <c r="K27" s="71">
        <v>194</v>
      </c>
      <c r="L27" s="71">
        <v>199.7</v>
      </c>
      <c r="M27" s="71">
        <v>191.7</v>
      </c>
      <c r="N27" s="30"/>
      <c r="O27" s="30"/>
    </row>
    <row r="28" spans="1:15" s="15" customFormat="1">
      <c r="A28" s="142" t="s">
        <v>153</v>
      </c>
      <c r="B28" s="30" t="s">
        <v>154</v>
      </c>
      <c r="C28" s="71" t="s">
        <v>155</v>
      </c>
      <c r="D28" s="8">
        <v>2.8</v>
      </c>
      <c r="E28" s="8">
        <v>1.3</v>
      </c>
      <c r="F28" s="269">
        <v>1.4</v>
      </c>
      <c r="G28" s="71">
        <v>0.9</v>
      </c>
      <c r="H28" s="71">
        <v>0.9</v>
      </c>
      <c r="I28" s="71">
        <v>1.1000000000000001</v>
      </c>
      <c r="J28" s="71">
        <v>1.4</v>
      </c>
      <c r="K28" s="71">
        <v>0.8</v>
      </c>
      <c r="L28" s="71">
        <v>1.4</v>
      </c>
      <c r="M28" s="71">
        <v>1.4</v>
      </c>
      <c r="N28" s="30"/>
      <c r="O28" s="30"/>
    </row>
    <row r="29" spans="1:15" s="15" customFormat="1">
      <c r="A29" s="168" t="s">
        <v>156</v>
      </c>
      <c r="B29" s="30" t="s">
        <v>157</v>
      </c>
      <c r="C29" s="71">
        <v>2</v>
      </c>
      <c r="D29" s="8">
        <v>2.8</v>
      </c>
      <c r="E29" s="93">
        <v>1</v>
      </c>
      <c r="F29" s="202">
        <v>0.6</v>
      </c>
      <c r="G29" s="71">
        <v>0.5</v>
      </c>
      <c r="H29" s="71">
        <v>0.5</v>
      </c>
      <c r="I29" s="71">
        <v>0.5</v>
      </c>
      <c r="J29" s="71">
        <v>0.6</v>
      </c>
      <c r="K29" s="71">
        <v>1.3</v>
      </c>
      <c r="L29" s="71">
        <v>0.5</v>
      </c>
      <c r="M29" s="71">
        <v>0.5</v>
      </c>
      <c r="N29" s="30"/>
      <c r="O29" s="30"/>
    </row>
    <row r="30" spans="1:15" s="15" customFormat="1">
      <c r="A30" s="142" t="s">
        <v>158</v>
      </c>
      <c r="B30" s="30" t="s">
        <v>159</v>
      </c>
      <c r="C30" s="71">
        <v>2</v>
      </c>
      <c r="D30" s="8">
        <v>2.8</v>
      </c>
      <c r="E30" s="71">
        <v>1.4</v>
      </c>
      <c r="F30" s="202">
        <v>1.4</v>
      </c>
      <c r="G30" s="71">
        <v>1.5</v>
      </c>
      <c r="H30" s="71">
        <v>1.5</v>
      </c>
      <c r="I30" s="71">
        <v>1.5</v>
      </c>
      <c r="J30" s="71">
        <v>1.5</v>
      </c>
      <c r="K30" s="71">
        <v>1.9</v>
      </c>
      <c r="L30" s="71">
        <v>1.6</v>
      </c>
      <c r="M30" s="71">
        <v>1.4</v>
      </c>
      <c r="N30" s="30"/>
      <c r="O30" s="30"/>
    </row>
    <row r="31" spans="1:15" s="15" customFormat="1">
      <c r="A31" s="142" t="s">
        <v>160</v>
      </c>
      <c r="B31" s="30" t="s">
        <v>161</v>
      </c>
      <c r="C31" s="71">
        <v>2</v>
      </c>
      <c r="D31" s="8">
        <v>2.8</v>
      </c>
      <c r="E31" s="71">
        <v>8.5</v>
      </c>
      <c r="F31" s="202">
        <v>9.5</v>
      </c>
      <c r="G31" s="71">
        <v>10.6</v>
      </c>
      <c r="H31" s="71">
        <v>11.8</v>
      </c>
      <c r="I31" s="71" t="s">
        <v>162</v>
      </c>
      <c r="J31" s="71" t="s">
        <v>163</v>
      </c>
      <c r="K31" s="71" t="s">
        <v>164</v>
      </c>
      <c r="L31" s="71" t="s">
        <v>165</v>
      </c>
      <c r="M31" s="71" t="s">
        <v>166</v>
      </c>
      <c r="N31" s="30"/>
      <c r="O31" s="30"/>
    </row>
    <row r="32" spans="1:15" s="15" customFormat="1">
      <c r="A32" s="30" t="s">
        <v>167</v>
      </c>
      <c r="B32" s="30" t="s">
        <v>168</v>
      </c>
      <c r="C32" s="202" t="s">
        <v>169</v>
      </c>
      <c r="D32" s="8">
        <v>2.8</v>
      </c>
      <c r="E32" s="8">
        <v>164.2</v>
      </c>
      <c r="F32" s="202">
        <v>179.6</v>
      </c>
      <c r="G32" s="71">
        <v>197.5</v>
      </c>
      <c r="H32" s="71">
        <v>198.2</v>
      </c>
      <c r="I32" s="71">
        <v>220.3</v>
      </c>
      <c r="J32" s="71">
        <v>235.8</v>
      </c>
      <c r="K32" s="71">
        <v>234.6</v>
      </c>
      <c r="L32" s="71">
        <v>230.6</v>
      </c>
      <c r="M32" s="71">
        <v>220.4</v>
      </c>
      <c r="N32" s="30"/>
      <c r="O32" s="30"/>
    </row>
    <row r="33" spans="1:18" s="15" customFormat="1">
      <c r="A33" s="30" t="s">
        <v>170</v>
      </c>
      <c r="B33" s="30" t="s">
        <v>171</v>
      </c>
      <c r="C33" s="202" t="s">
        <v>172</v>
      </c>
      <c r="D33" s="8">
        <v>2.8</v>
      </c>
      <c r="E33" s="8">
        <v>1.5</v>
      </c>
      <c r="F33" s="202">
        <v>1.4</v>
      </c>
      <c r="G33" s="71">
        <v>3.4</v>
      </c>
      <c r="H33" s="71">
        <v>3.8</v>
      </c>
      <c r="I33" s="71">
        <v>4.5</v>
      </c>
      <c r="J33" s="71">
        <v>4.3</v>
      </c>
      <c r="K33" s="71">
        <v>2.9</v>
      </c>
      <c r="L33" s="71">
        <v>3.5</v>
      </c>
      <c r="M33" s="71">
        <v>3.2</v>
      </c>
      <c r="N33" s="30"/>
      <c r="O33" s="30"/>
    </row>
    <row r="34" spans="1:18">
      <c r="A34" s="168" t="s">
        <v>173</v>
      </c>
      <c r="B34" s="30" t="s">
        <v>174</v>
      </c>
      <c r="C34" s="71">
        <v>2</v>
      </c>
      <c r="D34" s="8">
        <v>2.8</v>
      </c>
      <c r="E34" s="71">
        <v>1.2</v>
      </c>
      <c r="F34" s="202">
        <v>1.4</v>
      </c>
      <c r="G34" s="71">
        <v>1.2</v>
      </c>
      <c r="H34" s="71">
        <v>1</v>
      </c>
      <c r="I34" s="71">
        <v>1</v>
      </c>
      <c r="J34" s="71">
        <v>0.8</v>
      </c>
      <c r="K34" s="71">
        <v>1.3</v>
      </c>
      <c r="L34" s="71">
        <v>0.8</v>
      </c>
      <c r="M34" s="71">
        <v>0.7</v>
      </c>
      <c r="N34" s="30"/>
      <c r="O34" s="30"/>
    </row>
    <row r="35" spans="1:18">
      <c r="A35" s="142" t="s">
        <v>175</v>
      </c>
      <c r="B35" s="30" t="s">
        <v>176</v>
      </c>
      <c r="C35" s="71">
        <v>2</v>
      </c>
      <c r="D35" s="8">
        <v>2.8</v>
      </c>
      <c r="E35" s="71">
        <v>0.3</v>
      </c>
      <c r="F35" s="202">
        <v>0.3</v>
      </c>
      <c r="G35" s="71">
        <v>0.4</v>
      </c>
      <c r="H35" s="71">
        <v>0.4</v>
      </c>
      <c r="I35" s="71">
        <v>0.4</v>
      </c>
      <c r="J35" s="71">
        <v>0.4</v>
      </c>
      <c r="K35" s="71">
        <v>0.3</v>
      </c>
      <c r="L35" s="71">
        <v>0.3</v>
      </c>
      <c r="M35" s="71">
        <v>0.3</v>
      </c>
      <c r="N35" s="30"/>
      <c r="O35" s="30"/>
      <c r="P35" s="72"/>
      <c r="Q35" s="52"/>
      <c r="R35" s="52"/>
    </row>
    <row r="36" spans="1:18">
      <c r="A36" s="142" t="s">
        <v>177</v>
      </c>
      <c r="B36" s="30" t="s">
        <v>178</v>
      </c>
      <c r="C36" s="71">
        <v>2</v>
      </c>
      <c r="D36" s="8">
        <v>2.8</v>
      </c>
      <c r="E36" s="71">
        <v>22.9</v>
      </c>
      <c r="F36" s="202">
        <v>23.5</v>
      </c>
      <c r="G36" s="71">
        <v>25.7</v>
      </c>
      <c r="H36" s="71">
        <v>24.1</v>
      </c>
      <c r="I36" s="71" t="s">
        <v>179</v>
      </c>
      <c r="J36" s="71" t="s">
        <v>180</v>
      </c>
      <c r="K36" s="71" t="s">
        <v>181</v>
      </c>
      <c r="L36" s="71" t="s">
        <v>182</v>
      </c>
      <c r="M36" s="71" t="s">
        <v>183</v>
      </c>
      <c r="N36" s="30"/>
      <c r="O36" s="30"/>
      <c r="P36" s="72"/>
      <c r="Q36" s="52"/>
      <c r="R36" s="52"/>
    </row>
    <row r="37" spans="1:18">
      <c r="I37" s="71"/>
      <c r="P37" s="72"/>
      <c r="Q37" s="52"/>
      <c r="R37" s="52"/>
    </row>
    <row r="38" spans="1:18">
      <c r="A38" s="4" t="s">
        <v>184</v>
      </c>
      <c r="B38" s="4"/>
      <c r="C38" s="71"/>
      <c r="D38" s="71"/>
      <c r="E38" s="71"/>
      <c r="F38" s="71"/>
      <c r="G38" s="71"/>
      <c r="H38" s="71"/>
      <c r="I38" s="71"/>
      <c r="J38" s="30"/>
      <c r="K38" s="30"/>
      <c r="L38" s="30"/>
      <c r="M38" s="30"/>
      <c r="N38" s="30"/>
      <c r="O38" s="30"/>
      <c r="P38" s="72"/>
      <c r="Q38" s="52"/>
      <c r="R38" s="52"/>
    </row>
    <row r="39" spans="1:18">
      <c r="A39" s="30" t="s">
        <v>185</v>
      </c>
      <c r="B39" s="30" t="s">
        <v>186</v>
      </c>
      <c r="C39" s="71">
        <v>3</v>
      </c>
      <c r="D39" s="8">
        <v>2.8</v>
      </c>
      <c r="E39" s="17">
        <v>6.3248540000000002</v>
      </c>
      <c r="F39" s="93">
        <v>5.2861380000000002</v>
      </c>
      <c r="G39" s="93">
        <v>5.2705979999999997</v>
      </c>
      <c r="H39" s="71">
        <v>5.9</v>
      </c>
      <c r="I39" s="71">
        <v>3.9</v>
      </c>
      <c r="J39" s="93">
        <v>3.2</v>
      </c>
      <c r="K39" s="93">
        <v>4.3</v>
      </c>
      <c r="L39" s="93">
        <v>4.3</v>
      </c>
      <c r="M39" s="71" t="s">
        <v>187</v>
      </c>
      <c r="N39" s="30"/>
      <c r="O39" s="30"/>
      <c r="P39" s="73"/>
      <c r="Q39" s="52"/>
      <c r="R39" s="52"/>
    </row>
    <row r="40" spans="1:18">
      <c r="A40" s="142" t="s">
        <v>188</v>
      </c>
      <c r="B40" s="30" t="s">
        <v>189</v>
      </c>
      <c r="C40" s="71">
        <v>3</v>
      </c>
      <c r="D40" s="8">
        <v>2.8</v>
      </c>
      <c r="E40" s="17">
        <v>153.834</v>
      </c>
      <c r="F40" s="71">
        <v>33</v>
      </c>
      <c r="G40" s="178">
        <v>38.65</v>
      </c>
      <c r="H40" s="141">
        <v>35</v>
      </c>
      <c r="I40" s="71">
        <v>33</v>
      </c>
      <c r="J40" s="93">
        <v>23.7</v>
      </c>
      <c r="K40" s="93">
        <v>15.7</v>
      </c>
      <c r="L40" s="93">
        <v>15.7</v>
      </c>
      <c r="M40" s="71" t="s">
        <v>190</v>
      </c>
      <c r="N40" s="30"/>
      <c r="O40" s="30"/>
      <c r="P40" s="73"/>
      <c r="Q40" s="52"/>
      <c r="R40" s="52"/>
    </row>
    <row r="41" spans="1:18">
      <c r="A41" s="142" t="s">
        <v>191</v>
      </c>
      <c r="B41" s="30" t="s">
        <v>192</v>
      </c>
      <c r="C41" s="202" t="s">
        <v>193</v>
      </c>
      <c r="D41" s="8">
        <v>2.8</v>
      </c>
      <c r="E41" s="93" t="s">
        <v>194</v>
      </c>
      <c r="F41" s="93" t="s">
        <v>195</v>
      </c>
      <c r="G41" s="71" t="s">
        <v>196</v>
      </c>
      <c r="H41" s="71">
        <v>890</v>
      </c>
      <c r="I41" s="71">
        <v>800</v>
      </c>
      <c r="J41" s="141">
        <v>1000</v>
      </c>
      <c r="K41" s="141">
        <v>1000</v>
      </c>
      <c r="L41" s="178">
        <v>1000</v>
      </c>
      <c r="M41" s="71" t="s">
        <v>197</v>
      </c>
      <c r="N41" s="142"/>
      <c r="O41" s="30"/>
      <c r="P41" s="73"/>
      <c r="Q41" s="52"/>
      <c r="R41" s="52"/>
    </row>
    <row r="42" spans="1:18">
      <c r="A42" s="142" t="s">
        <v>198</v>
      </c>
      <c r="B42" s="30" t="s">
        <v>199</v>
      </c>
      <c r="C42" s="71">
        <v>3</v>
      </c>
      <c r="D42" s="8">
        <v>2.8</v>
      </c>
      <c r="E42" s="17">
        <v>140</v>
      </c>
      <c r="F42" s="71">
        <v>171.5</v>
      </c>
      <c r="G42" s="93">
        <v>189.50945299999998</v>
      </c>
      <c r="H42" s="93">
        <v>165.5</v>
      </c>
      <c r="I42" s="71">
        <v>125</v>
      </c>
      <c r="J42" s="93">
        <v>254</v>
      </c>
      <c r="K42" s="93">
        <v>256</v>
      </c>
      <c r="L42" s="93">
        <v>256</v>
      </c>
      <c r="M42" s="71" t="s">
        <v>200</v>
      </c>
      <c r="N42" s="30"/>
      <c r="O42" s="30"/>
      <c r="P42" s="73"/>
      <c r="Q42" s="52"/>
      <c r="R42" s="52"/>
    </row>
    <row r="43" spans="1:18">
      <c r="A43" s="142" t="s">
        <v>201</v>
      </c>
      <c r="B43" s="30" t="s">
        <v>202</v>
      </c>
      <c r="C43" s="71">
        <v>3</v>
      </c>
      <c r="D43" s="8">
        <v>2.8</v>
      </c>
      <c r="E43" s="17">
        <v>5</v>
      </c>
      <c r="F43" s="71">
        <v>8.3000000000000007</v>
      </c>
      <c r="G43" s="71">
        <v>9</v>
      </c>
      <c r="H43" s="93">
        <v>20</v>
      </c>
      <c r="I43" s="71">
        <v>20</v>
      </c>
      <c r="J43" s="93">
        <v>22</v>
      </c>
      <c r="K43" s="93">
        <v>21</v>
      </c>
      <c r="L43" s="93">
        <v>21</v>
      </c>
      <c r="M43" s="71" t="s">
        <v>203</v>
      </c>
      <c r="N43" s="30"/>
      <c r="O43" s="30"/>
      <c r="P43" s="73"/>
      <c r="Q43" s="52"/>
      <c r="R43" s="52"/>
    </row>
    <row r="44" spans="1:18">
      <c r="A44" s="142" t="s">
        <v>204</v>
      </c>
      <c r="B44" s="30" t="s">
        <v>205</v>
      </c>
      <c r="C44" s="71">
        <v>3</v>
      </c>
      <c r="D44" s="8">
        <v>2.8</v>
      </c>
      <c r="E44" s="17">
        <v>360</v>
      </c>
      <c r="F44" s="93">
        <v>204.12100000000001</v>
      </c>
      <c r="G44" s="93">
        <v>203.63200000000001</v>
      </c>
      <c r="H44" s="71">
        <v>204.2</v>
      </c>
      <c r="I44" s="71">
        <v>208.9</v>
      </c>
      <c r="J44" s="93">
        <v>204.2</v>
      </c>
      <c r="K44" s="93">
        <v>169.2</v>
      </c>
      <c r="L44" s="93">
        <v>169.2</v>
      </c>
      <c r="M44" s="71" t="s">
        <v>206</v>
      </c>
      <c r="N44" s="30"/>
      <c r="O44" s="30"/>
    </row>
    <row r="45" spans="1:18">
      <c r="A45" s="11" t="s">
        <v>207</v>
      </c>
      <c r="B45" s="30" t="s">
        <v>208</v>
      </c>
      <c r="C45" s="71">
        <v>3</v>
      </c>
      <c r="D45" s="8">
        <v>2.8</v>
      </c>
      <c r="E45" s="17">
        <v>620.9</v>
      </c>
      <c r="F45" s="93">
        <v>503.887</v>
      </c>
      <c r="G45" s="71">
        <v>498.4</v>
      </c>
      <c r="H45" s="93">
        <v>662.4</v>
      </c>
      <c r="I45" s="71">
        <v>456.9</v>
      </c>
      <c r="J45" s="93">
        <v>568.5</v>
      </c>
      <c r="K45" s="93">
        <v>261.7</v>
      </c>
      <c r="L45" s="93">
        <v>261.7</v>
      </c>
      <c r="M45" s="71" t="s">
        <v>209</v>
      </c>
      <c r="N45" s="30"/>
      <c r="O45" s="30"/>
    </row>
    <row r="46" spans="1:18">
      <c r="A46" s="142" t="s">
        <v>210</v>
      </c>
      <c r="B46" s="30" t="s">
        <v>211</v>
      </c>
      <c r="C46" s="71">
        <v>3</v>
      </c>
      <c r="D46" s="8">
        <v>2.8</v>
      </c>
      <c r="E46" s="17">
        <v>75.7</v>
      </c>
      <c r="F46" s="93">
        <v>54.397838999999998</v>
      </c>
      <c r="G46" s="93">
        <v>55.690846000000001</v>
      </c>
      <c r="H46" s="93">
        <v>52.2</v>
      </c>
      <c r="I46" s="71">
        <v>46.7</v>
      </c>
      <c r="J46" s="93">
        <v>37.1</v>
      </c>
      <c r="K46" s="93">
        <v>29.9</v>
      </c>
      <c r="L46" s="93">
        <v>29.9</v>
      </c>
      <c r="M46" s="71" t="s">
        <v>212</v>
      </c>
      <c r="N46" s="30"/>
      <c r="O46" s="30"/>
    </row>
    <row r="47" spans="1:18">
      <c r="F47" s="30"/>
      <c r="I47" s="71"/>
    </row>
    <row r="48" spans="1:18">
      <c r="A48" s="4" t="s">
        <v>213</v>
      </c>
      <c r="C48" s="71"/>
      <c r="D48" s="71"/>
      <c r="E48" s="71"/>
      <c r="F48" s="71"/>
      <c r="G48" s="71"/>
      <c r="H48" s="71"/>
      <c r="I48" s="71"/>
      <c r="J48" s="58"/>
    </row>
    <row r="49" spans="1:24">
      <c r="A49" s="30" t="s">
        <v>214</v>
      </c>
      <c r="B49" s="79" t="s">
        <v>215</v>
      </c>
      <c r="C49" s="71">
        <v>10</v>
      </c>
      <c r="D49" s="8">
        <v>2.8</v>
      </c>
      <c r="E49" s="8">
        <v>340</v>
      </c>
      <c r="F49" s="71">
        <v>362</v>
      </c>
      <c r="G49" s="71">
        <v>365</v>
      </c>
      <c r="H49" s="71">
        <v>375</v>
      </c>
      <c r="I49" s="71" t="s">
        <v>216</v>
      </c>
      <c r="J49" s="71" t="s">
        <v>217</v>
      </c>
      <c r="K49" s="71" t="s">
        <v>218</v>
      </c>
      <c r="L49" s="71" t="s">
        <v>219</v>
      </c>
      <c r="M49" s="71" t="s">
        <v>220</v>
      </c>
      <c r="N49" s="30"/>
    </row>
    <row r="50" spans="1:24">
      <c r="A50" s="30" t="s">
        <v>221</v>
      </c>
      <c r="B50" s="79" t="s">
        <v>222</v>
      </c>
      <c r="C50" s="71">
        <v>10</v>
      </c>
      <c r="D50" s="8">
        <v>2.8</v>
      </c>
      <c r="E50" s="8">
        <v>10</v>
      </c>
      <c r="F50" s="71">
        <v>10</v>
      </c>
      <c r="G50" s="71">
        <v>10</v>
      </c>
      <c r="H50" s="71">
        <v>11</v>
      </c>
      <c r="I50" s="71" t="s">
        <v>223</v>
      </c>
      <c r="J50" s="71" t="s">
        <v>224</v>
      </c>
      <c r="K50" s="71" t="s">
        <v>225</v>
      </c>
      <c r="L50" s="71" t="s">
        <v>226</v>
      </c>
      <c r="M50" s="71" t="s">
        <v>227</v>
      </c>
      <c r="N50" s="30"/>
      <c r="W50" s="57"/>
      <c r="X50" s="57"/>
    </row>
    <row r="51" spans="1:24">
      <c r="A51" s="30" t="s">
        <v>228</v>
      </c>
      <c r="B51" s="79" t="s">
        <v>229</v>
      </c>
      <c r="C51" s="71">
        <v>10</v>
      </c>
      <c r="D51" s="8">
        <v>2.8</v>
      </c>
      <c r="E51" s="8">
        <v>20</v>
      </c>
      <c r="F51" s="71">
        <v>22</v>
      </c>
      <c r="G51" s="71">
        <v>37</v>
      </c>
      <c r="H51" s="71">
        <v>38</v>
      </c>
      <c r="I51" s="71" t="s">
        <v>230</v>
      </c>
      <c r="J51" s="71" t="s">
        <v>231</v>
      </c>
      <c r="K51" s="71" t="s">
        <v>232</v>
      </c>
      <c r="L51" s="71" t="s">
        <v>233</v>
      </c>
      <c r="M51" s="71" t="s">
        <v>234</v>
      </c>
      <c r="N51" s="30"/>
      <c r="W51" s="57"/>
      <c r="X51" s="57"/>
    </row>
    <row r="52" spans="1:24">
      <c r="A52" s="30" t="s">
        <v>235</v>
      </c>
      <c r="B52" s="79" t="s">
        <v>236</v>
      </c>
      <c r="C52" s="71">
        <v>10</v>
      </c>
      <c r="D52" s="8">
        <v>2.8</v>
      </c>
      <c r="E52" s="8">
        <v>497</v>
      </c>
      <c r="F52" s="71">
        <v>498</v>
      </c>
      <c r="G52" s="71">
        <v>495</v>
      </c>
      <c r="H52" s="71">
        <v>482</v>
      </c>
      <c r="I52" s="71" t="s">
        <v>237</v>
      </c>
      <c r="J52" s="71" t="s">
        <v>238</v>
      </c>
      <c r="K52" s="71" t="s">
        <v>239</v>
      </c>
      <c r="L52" s="71" t="s">
        <v>240</v>
      </c>
      <c r="M52" s="71" t="s">
        <v>241</v>
      </c>
      <c r="N52" s="30"/>
      <c r="W52" s="57"/>
      <c r="X52" s="57"/>
    </row>
    <row r="53" spans="1:24">
      <c r="A53" s="142" t="s">
        <v>242</v>
      </c>
      <c r="B53" s="30" t="s">
        <v>243</v>
      </c>
      <c r="C53" s="71"/>
      <c r="D53" s="8">
        <v>2.8</v>
      </c>
      <c r="E53" s="8">
        <v>178</v>
      </c>
      <c r="F53" s="71">
        <v>183</v>
      </c>
      <c r="G53" s="71">
        <v>189</v>
      </c>
      <c r="H53" s="71">
        <v>201</v>
      </c>
      <c r="I53" s="71">
        <v>207</v>
      </c>
      <c r="J53" s="58">
        <v>212</v>
      </c>
      <c r="K53" s="30">
        <v>216</v>
      </c>
      <c r="L53" s="30">
        <v>222</v>
      </c>
      <c r="M53" s="30">
        <v>230</v>
      </c>
      <c r="N53" s="30"/>
      <c r="W53" s="57"/>
      <c r="X53" s="57"/>
    </row>
    <row r="54" spans="1:24">
      <c r="I54" s="71"/>
      <c r="W54" s="57"/>
      <c r="X54" s="57"/>
    </row>
    <row r="55" spans="1:24">
      <c r="A55" s="4" t="s">
        <v>244</v>
      </c>
      <c r="C55" s="8"/>
      <c r="D55" s="8"/>
      <c r="E55" s="8"/>
      <c r="F55" s="8"/>
      <c r="G55" s="8"/>
      <c r="H55" s="8"/>
      <c r="I55" s="71"/>
      <c r="J55" s="58"/>
      <c r="W55" s="57"/>
      <c r="X55" s="57"/>
    </row>
    <row r="56" spans="1:24">
      <c r="A56" s="5" t="s">
        <v>245</v>
      </c>
      <c r="B56" s="5" t="s">
        <v>246</v>
      </c>
      <c r="C56" s="8"/>
      <c r="D56" s="8">
        <v>2.8</v>
      </c>
      <c r="E56" s="231">
        <v>4256</v>
      </c>
      <c r="F56" s="231">
        <v>11553</v>
      </c>
      <c r="G56" s="178">
        <v>8185</v>
      </c>
      <c r="H56" s="178">
        <v>10662</v>
      </c>
      <c r="I56" s="178">
        <v>20120</v>
      </c>
      <c r="J56" s="285">
        <v>5941</v>
      </c>
      <c r="K56" s="213">
        <v>3409</v>
      </c>
      <c r="L56" s="213">
        <v>2548</v>
      </c>
      <c r="M56" s="213">
        <v>2065</v>
      </c>
      <c r="N56" s="30"/>
      <c r="W56" s="60"/>
      <c r="X56" s="60"/>
    </row>
    <row r="57" spans="1:24">
      <c r="A57" s="22" t="s">
        <v>247</v>
      </c>
      <c r="B57" s="5" t="s">
        <v>248</v>
      </c>
      <c r="C57" s="8"/>
      <c r="D57" s="8">
        <v>2.8</v>
      </c>
      <c r="E57" s="231">
        <v>4628</v>
      </c>
      <c r="F57" s="231">
        <v>4549.2359999999999</v>
      </c>
      <c r="G57" s="178">
        <v>4212</v>
      </c>
      <c r="H57" s="178">
        <v>4079</v>
      </c>
      <c r="I57" s="178">
        <v>3881</v>
      </c>
      <c r="J57" s="286">
        <v>3646</v>
      </c>
      <c r="K57" s="213">
        <v>3335.0120000000002</v>
      </c>
      <c r="L57" s="213">
        <v>3154</v>
      </c>
      <c r="M57" s="213">
        <v>3008</v>
      </c>
      <c r="N57" s="30"/>
      <c r="W57" s="57"/>
      <c r="X57" s="57"/>
    </row>
    <row r="58" spans="1:24">
      <c r="A58" s="22" t="s">
        <v>249</v>
      </c>
      <c r="B58" s="5" t="s">
        <v>250</v>
      </c>
      <c r="C58" s="8"/>
      <c r="D58" s="8">
        <v>2.8</v>
      </c>
      <c r="E58" s="231">
        <v>106542</v>
      </c>
      <c r="F58" s="231">
        <v>99158</v>
      </c>
      <c r="G58" s="178">
        <v>88084</v>
      </c>
      <c r="H58" s="178">
        <v>80335</v>
      </c>
      <c r="I58" s="178">
        <v>70249</v>
      </c>
      <c r="J58" s="286">
        <v>50497</v>
      </c>
      <c r="K58" s="213">
        <v>45019</v>
      </c>
      <c r="L58" s="213">
        <v>41807</v>
      </c>
      <c r="M58" s="213">
        <v>39352</v>
      </c>
      <c r="N58" s="30"/>
    </row>
    <row r="59" spans="1:24">
      <c r="A59" s="22" t="s">
        <v>251</v>
      </c>
      <c r="B59" s="5" t="s">
        <v>252</v>
      </c>
      <c r="C59" s="8"/>
      <c r="D59" s="8">
        <v>2.8</v>
      </c>
      <c r="E59" s="231">
        <v>965</v>
      </c>
      <c r="F59" s="231">
        <v>932.12372300000004</v>
      </c>
      <c r="G59" s="178">
        <v>907</v>
      </c>
      <c r="H59" s="178">
        <v>894</v>
      </c>
      <c r="I59" s="178">
        <v>865</v>
      </c>
      <c r="J59" s="286">
        <v>843</v>
      </c>
      <c r="K59" s="213">
        <v>823</v>
      </c>
      <c r="L59" s="213">
        <v>803</v>
      </c>
      <c r="M59" s="213">
        <v>801</v>
      </c>
      <c r="P59" s="52"/>
      <c r="Q59" s="54"/>
      <c r="R59" s="54"/>
      <c r="S59" s="53"/>
      <c r="T59" s="53"/>
      <c r="U59" s="52"/>
    </row>
    <row r="60" spans="1:24">
      <c r="A60" s="30" t="s">
        <v>253</v>
      </c>
      <c r="B60" s="5" t="s">
        <v>254</v>
      </c>
      <c r="C60" s="8"/>
      <c r="D60" s="8">
        <v>2.8</v>
      </c>
      <c r="E60" s="231">
        <v>1546000</v>
      </c>
      <c r="F60" s="231">
        <v>1463325</v>
      </c>
      <c r="G60" s="178">
        <v>1349747</v>
      </c>
      <c r="H60" s="178">
        <v>1219539</v>
      </c>
      <c r="I60" s="178">
        <v>1101593</v>
      </c>
      <c r="J60" s="214">
        <v>984592</v>
      </c>
      <c r="K60" s="213">
        <v>858587</v>
      </c>
      <c r="L60" s="213">
        <v>760585</v>
      </c>
      <c r="M60" s="213">
        <v>671728</v>
      </c>
    </row>
    <row r="61" spans="1:24">
      <c r="A61" s="30" t="s">
        <v>255</v>
      </c>
      <c r="B61" s="5" t="s">
        <v>256</v>
      </c>
      <c r="C61" s="8"/>
      <c r="D61" s="8">
        <v>2.8</v>
      </c>
      <c r="E61" s="231">
        <v>2352</v>
      </c>
      <c r="F61" s="231">
        <v>2131.5705029999999</v>
      </c>
      <c r="G61" s="178">
        <v>1764</v>
      </c>
      <c r="H61" s="178">
        <v>1673</v>
      </c>
      <c r="I61" s="178">
        <v>1464</v>
      </c>
      <c r="J61" s="214">
        <v>1160</v>
      </c>
      <c r="K61" s="213">
        <v>1475</v>
      </c>
      <c r="L61" s="213">
        <v>1560</v>
      </c>
      <c r="M61" s="213">
        <v>1524</v>
      </c>
    </row>
    <row r="62" spans="1:24">
      <c r="A62" s="30" t="s">
        <v>257</v>
      </c>
      <c r="B62" s="5" t="s">
        <v>258</v>
      </c>
      <c r="C62" s="8"/>
      <c r="D62" s="8">
        <v>2.8</v>
      </c>
      <c r="E62" s="231">
        <v>2634</v>
      </c>
      <c r="F62" s="231">
        <v>2390.2245640000001</v>
      </c>
      <c r="G62" s="178">
        <v>1990</v>
      </c>
      <c r="H62" s="178">
        <v>1940</v>
      </c>
      <c r="I62" s="178">
        <v>1723</v>
      </c>
      <c r="J62" s="214">
        <v>1380.2</v>
      </c>
      <c r="K62" s="287">
        <v>1728.9</v>
      </c>
      <c r="L62" s="287">
        <v>1708</v>
      </c>
      <c r="M62" s="287">
        <v>1552.2</v>
      </c>
      <c r="N62" s="30"/>
    </row>
    <row r="63" spans="1:24">
      <c r="A63" s="22" t="s">
        <v>259</v>
      </c>
      <c r="B63" s="5" t="s">
        <v>260</v>
      </c>
      <c r="C63" s="8"/>
      <c r="D63" s="8">
        <v>2.8</v>
      </c>
      <c r="E63" s="231">
        <v>7271</v>
      </c>
      <c r="F63" s="231">
        <v>6514.2359330000008</v>
      </c>
      <c r="G63" s="178">
        <v>6842</v>
      </c>
      <c r="H63" s="178">
        <v>6134</v>
      </c>
      <c r="I63" s="178">
        <v>5423</v>
      </c>
      <c r="J63" s="286">
        <v>4313</v>
      </c>
      <c r="K63" s="213">
        <v>3160</v>
      </c>
      <c r="L63" s="213">
        <v>2649</v>
      </c>
      <c r="M63" s="213">
        <v>2106</v>
      </c>
    </row>
    <row r="64" spans="1:24">
      <c r="A64" s="22" t="s">
        <v>261</v>
      </c>
      <c r="B64" s="5" t="s">
        <v>262</v>
      </c>
      <c r="C64" s="8"/>
      <c r="D64" s="8">
        <v>2.8</v>
      </c>
      <c r="E64" s="231">
        <v>4424</v>
      </c>
      <c r="F64" s="231">
        <v>4166.7325166999999</v>
      </c>
      <c r="G64" s="178">
        <v>3684</v>
      </c>
      <c r="H64" s="178">
        <v>3197</v>
      </c>
      <c r="I64" s="178">
        <v>2673</v>
      </c>
      <c r="J64" s="286">
        <v>2040</v>
      </c>
      <c r="K64" s="213">
        <v>1943.5</v>
      </c>
      <c r="L64" s="213">
        <v>1819</v>
      </c>
      <c r="M64" s="213">
        <v>1440</v>
      </c>
    </row>
    <row r="65" spans="1:15">
      <c r="F65" s="214"/>
      <c r="G65" s="214"/>
      <c r="H65" s="214"/>
      <c r="I65" s="178"/>
      <c r="J65" s="214"/>
      <c r="K65" s="214"/>
      <c r="L65" s="214"/>
      <c r="M65" s="214"/>
    </row>
    <row r="66" spans="1:15">
      <c r="A66" s="4" t="s">
        <v>263</v>
      </c>
      <c r="C66" s="8"/>
      <c r="D66" s="8"/>
      <c r="E66" s="8"/>
      <c r="F66" s="220"/>
      <c r="G66" s="220"/>
      <c r="H66" s="220"/>
      <c r="I66" s="178"/>
      <c r="J66" s="220"/>
      <c r="K66" s="220"/>
      <c r="L66" s="220"/>
      <c r="M66" s="220"/>
      <c r="O66" s="62"/>
    </row>
    <row r="67" spans="1:15">
      <c r="A67" s="5" t="s">
        <v>264</v>
      </c>
      <c r="B67" s="5" t="s">
        <v>265</v>
      </c>
      <c r="C67" s="8">
        <v>4</v>
      </c>
      <c r="D67" s="8">
        <v>2.8</v>
      </c>
      <c r="E67" s="8">
        <v>139</v>
      </c>
      <c r="F67" s="231">
        <v>133</v>
      </c>
      <c r="G67" s="178">
        <v>124</v>
      </c>
      <c r="H67" s="178">
        <v>121</v>
      </c>
      <c r="I67" s="178">
        <v>118</v>
      </c>
      <c r="J67" s="220">
        <v>115</v>
      </c>
      <c r="K67" s="220">
        <v>111</v>
      </c>
      <c r="L67" s="220">
        <v>106</v>
      </c>
      <c r="M67" s="220">
        <v>105</v>
      </c>
    </row>
    <row r="68" spans="1:15">
      <c r="A68" s="22" t="s">
        <v>266</v>
      </c>
      <c r="B68" s="5" t="s">
        <v>267</v>
      </c>
      <c r="C68" s="8">
        <v>4</v>
      </c>
      <c r="D68" s="8">
        <v>2.8</v>
      </c>
      <c r="E68" s="8">
        <v>108</v>
      </c>
      <c r="F68" s="231">
        <v>107</v>
      </c>
      <c r="G68" s="178">
        <v>104</v>
      </c>
      <c r="H68" s="178">
        <v>103</v>
      </c>
      <c r="I68" s="178">
        <v>98</v>
      </c>
      <c r="J68" s="220">
        <v>94</v>
      </c>
      <c r="K68" s="220">
        <v>89</v>
      </c>
      <c r="L68" s="220">
        <v>91</v>
      </c>
      <c r="M68" s="220">
        <v>94</v>
      </c>
    </row>
    <row r="69" spans="1:15">
      <c r="A69" s="22" t="s">
        <v>268</v>
      </c>
      <c r="B69" s="5" t="s">
        <v>269</v>
      </c>
      <c r="C69" s="8" t="s">
        <v>270</v>
      </c>
      <c r="D69" s="8">
        <v>2.8</v>
      </c>
      <c r="E69" s="8">
        <v>2219</v>
      </c>
      <c r="F69" s="231">
        <v>2157</v>
      </c>
      <c r="G69" s="178">
        <v>2145</v>
      </c>
      <c r="H69" s="178">
        <v>2103</v>
      </c>
      <c r="I69" s="178">
        <v>2066</v>
      </c>
      <c r="J69" s="220">
        <v>1989</v>
      </c>
      <c r="K69" s="220">
        <v>1909</v>
      </c>
      <c r="L69" s="220">
        <v>1953</v>
      </c>
      <c r="M69" s="220">
        <v>2029</v>
      </c>
      <c r="N69" s="30"/>
    </row>
    <row r="70" spans="1:15">
      <c r="A70" s="22" t="s">
        <v>271</v>
      </c>
      <c r="B70" s="5" t="s">
        <v>272</v>
      </c>
      <c r="C70" s="8" t="s">
        <v>273</v>
      </c>
      <c r="D70" s="8">
        <v>2.8</v>
      </c>
      <c r="E70" s="231">
        <v>11548</v>
      </c>
      <c r="F70" s="231">
        <v>11249</v>
      </c>
      <c r="G70" s="178">
        <v>11102</v>
      </c>
      <c r="H70" s="178">
        <v>11007</v>
      </c>
      <c r="I70" s="178">
        <v>10429</v>
      </c>
      <c r="J70" s="220">
        <v>10345</v>
      </c>
      <c r="K70" s="220">
        <v>9827</v>
      </c>
      <c r="L70" s="220">
        <v>9805</v>
      </c>
      <c r="M70" s="220">
        <v>10450</v>
      </c>
      <c r="N70" s="30"/>
    </row>
    <row r="71" spans="1:15">
      <c r="F71" s="214"/>
      <c r="G71" s="214"/>
      <c r="H71" s="214"/>
      <c r="I71" s="178"/>
      <c r="J71" s="214"/>
      <c r="K71" s="214"/>
      <c r="L71" s="214"/>
      <c r="M71" s="214"/>
    </row>
    <row r="72" spans="1:15">
      <c r="A72" s="4" t="s">
        <v>274</v>
      </c>
      <c r="B72" s="30"/>
      <c r="C72" s="30"/>
      <c r="D72" s="30"/>
      <c r="E72" s="30"/>
      <c r="F72" s="166"/>
      <c r="G72" s="166"/>
      <c r="H72" s="166"/>
      <c r="I72" s="178"/>
      <c r="J72" s="214"/>
      <c r="K72" s="214"/>
      <c r="L72" s="214"/>
      <c r="M72" s="214"/>
    </row>
    <row r="73" spans="1:15">
      <c r="A73" s="5" t="s">
        <v>275</v>
      </c>
      <c r="B73" s="30" t="s">
        <v>276</v>
      </c>
      <c r="C73" s="30"/>
      <c r="D73" s="8">
        <v>2.8</v>
      </c>
      <c r="E73" s="231">
        <v>2484</v>
      </c>
      <c r="F73" s="231">
        <v>2545</v>
      </c>
      <c r="G73" s="178">
        <v>2733</v>
      </c>
      <c r="H73" s="178">
        <v>2687</v>
      </c>
      <c r="I73" s="178">
        <v>2773</v>
      </c>
      <c r="J73" s="220">
        <v>2997</v>
      </c>
      <c r="K73" s="220">
        <v>2923</v>
      </c>
      <c r="L73" s="178" t="s">
        <v>277</v>
      </c>
      <c r="M73" s="178" t="s">
        <v>278</v>
      </c>
    </row>
    <row r="74" spans="1:15">
      <c r="A74" s="30" t="s">
        <v>279</v>
      </c>
      <c r="B74" s="30" t="s">
        <v>280</v>
      </c>
      <c r="C74" s="30"/>
      <c r="D74" s="8">
        <v>2.8</v>
      </c>
      <c r="E74" s="231">
        <v>1086</v>
      </c>
      <c r="F74" s="231">
        <v>1120</v>
      </c>
      <c r="G74" s="178">
        <v>1154</v>
      </c>
      <c r="H74" s="178">
        <v>1180</v>
      </c>
      <c r="I74" s="178">
        <v>1216</v>
      </c>
      <c r="J74" s="220">
        <v>1304</v>
      </c>
      <c r="K74" s="220">
        <v>1346</v>
      </c>
      <c r="L74" s="178" t="s">
        <v>281</v>
      </c>
      <c r="M74" s="178" t="s">
        <v>282</v>
      </c>
    </row>
    <row r="75" spans="1:15">
      <c r="A75" s="5" t="s">
        <v>283</v>
      </c>
      <c r="B75" s="30" t="s">
        <v>284</v>
      </c>
      <c r="C75" s="30"/>
      <c r="D75" s="8">
        <v>2.8</v>
      </c>
      <c r="E75" s="231">
        <v>1398</v>
      </c>
      <c r="F75" s="231">
        <v>1425</v>
      </c>
      <c r="G75" s="178">
        <v>1579</v>
      </c>
      <c r="H75" s="178">
        <v>1507</v>
      </c>
      <c r="I75" s="178">
        <v>1557</v>
      </c>
      <c r="J75" s="220">
        <v>1693</v>
      </c>
      <c r="K75" s="220">
        <v>1577</v>
      </c>
      <c r="L75" s="178" t="s">
        <v>285</v>
      </c>
      <c r="M75" s="178" t="s">
        <v>286</v>
      </c>
    </row>
    <row r="76" spans="1:15">
      <c r="A76" s="5" t="s">
        <v>287</v>
      </c>
      <c r="B76" s="30" t="s">
        <v>288</v>
      </c>
      <c r="C76" s="30"/>
      <c r="D76" s="8">
        <v>2.8</v>
      </c>
      <c r="E76" s="269">
        <v>2.6</v>
      </c>
      <c r="F76" s="269">
        <v>2.5539999999999998</v>
      </c>
      <c r="G76" s="71">
        <v>2.6</v>
      </c>
      <c r="H76" s="93">
        <v>2.673</v>
      </c>
      <c r="I76" s="71">
        <v>2.6</v>
      </c>
      <c r="J76" s="8">
        <v>2.8</v>
      </c>
      <c r="K76" s="8">
        <v>2.6</v>
      </c>
      <c r="L76" s="71" t="s">
        <v>289</v>
      </c>
      <c r="M76" s="71" t="s">
        <v>290</v>
      </c>
    </row>
    <row r="77" spans="1:15">
      <c r="A77" s="5" t="s">
        <v>2774</v>
      </c>
      <c r="B77" s="30" t="s">
        <v>291</v>
      </c>
      <c r="C77" s="30"/>
      <c r="D77" s="8">
        <v>2.8</v>
      </c>
      <c r="E77" s="269">
        <v>0.8</v>
      </c>
      <c r="F77" s="269">
        <v>0.72399999999999998</v>
      </c>
      <c r="G77" s="71">
        <v>0.8</v>
      </c>
      <c r="H77" s="93">
        <v>0.77500000000000002</v>
      </c>
      <c r="I77" s="71">
        <v>0.8</v>
      </c>
      <c r="J77" s="8">
        <v>0.7</v>
      </c>
      <c r="K77" s="8">
        <v>0.5</v>
      </c>
      <c r="L77" s="71" t="s">
        <v>292</v>
      </c>
      <c r="M77" s="71" t="s">
        <v>293</v>
      </c>
    </row>
    <row r="78" spans="1:15">
      <c r="A78" s="5" t="s">
        <v>2774</v>
      </c>
      <c r="B78" s="79" t="s">
        <v>294</v>
      </c>
      <c r="C78" s="30"/>
      <c r="D78" s="8">
        <v>2.8</v>
      </c>
      <c r="E78" s="231">
        <v>157</v>
      </c>
      <c r="F78" s="231">
        <v>137</v>
      </c>
      <c r="G78" s="178">
        <v>137</v>
      </c>
      <c r="H78" s="178">
        <v>138</v>
      </c>
      <c r="I78" s="178">
        <v>129</v>
      </c>
      <c r="J78" s="178">
        <v>116</v>
      </c>
      <c r="K78" s="178">
        <v>111</v>
      </c>
      <c r="L78" s="71" t="s">
        <v>295</v>
      </c>
      <c r="M78" s="71" t="s">
        <v>296</v>
      </c>
    </row>
    <row r="79" spans="1:15">
      <c r="A79" s="5" t="s">
        <v>297</v>
      </c>
      <c r="B79" s="30" t="s">
        <v>298</v>
      </c>
      <c r="C79" s="30"/>
      <c r="D79" s="8">
        <v>2.8</v>
      </c>
      <c r="E79" s="231">
        <v>5496</v>
      </c>
      <c r="F79" s="231">
        <v>5357</v>
      </c>
      <c r="G79" s="178">
        <v>5277</v>
      </c>
      <c r="H79" s="178">
        <v>5237</v>
      </c>
      <c r="I79" s="178">
        <v>5208</v>
      </c>
      <c r="J79" s="220">
        <v>5732</v>
      </c>
      <c r="K79" s="220">
        <v>6057</v>
      </c>
      <c r="L79" s="71" t="s">
        <v>299</v>
      </c>
      <c r="M79" s="71" t="s">
        <v>300</v>
      </c>
    </row>
    <row r="80" spans="1:15">
      <c r="A80" s="5" t="s">
        <v>301</v>
      </c>
      <c r="B80" s="30" t="s">
        <v>302</v>
      </c>
      <c r="C80" s="30"/>
      <c r="D80" s="8">
        <v>2.8</v>
      </c>
      <c r="E80" s="231">
        <v>370</v>
      </c>
      <c r="F80" s="231">
        <v>392</v>
      </c>
      <c r="G80" s="178">
        <v>394</v>
      </c>
      <c r="H80" s="178">
        <v>398</v>
      </c>
      <c r="I80" s="178">
        <v>402</v>
      </c>
      <c r="J80" s="220">
        <v>415</v>
      </c>
      <c r="K80" s="220">
        <v>399</v>
      </c>
      <c r="L80" s="71" t="s">
        <v>303</v>
      </c>
      <c r="M80" s="71" t="s">
        <v>304</v>
      </c>
    </row>
    <row r="81" spans="1:13">
      <c r="A81" s="5" t="s">
        <v>305</v>
      </c>
      <c r="B81" s="30" t="s">
        <v>306</v>
      </c>
      <c r="C81" s="30"/>
      <c r="D81" s="8">
        <v>2.8</v>
      </c>
      <c r="E81" s="231">
        <v>64</v>
      </c>
      <c r="F81" s="231">
        <v>63</v>
      </c>
      <c r="G81" s="178">
        <v>56</v>
      </c>
      <c r="H81" s="178">
        <v>56</v>
      </c>
      <c r="I81" s="178">
        <v>57</v>
      </c>
      <c r="J81" s="220">
        <v>59</v>
      </c>
      <c r="K81" s="220">
        <v>55</v>
      </c>
      <c r="L81" s="71" t="s">
        <v>307</v>
      </c>
      <c r="M81" s="71" t="s">
        <v>308</v>
      </c>
    </row>
    <row r="82" spans="1:13">
      <c r="A82" s="5" t="s">
        <v>309</v>
      </c>
      <c r="B82" s="30" t="s">
        <v>310</v>
      </c>
      <c r="C82" s="30"/>
      <c r="D82" s="8">
        <v>2.8</v>
      </c>
      <c r="E82" s="231">
        <v>157</v>
      </c>
      <c r="F82" s="231">
        <v>177</v>
      </c>
      <c r="G82" s="178">
        <v>183</v>
      </c>
      <c r="H82" s="178">
        <v>167</v>
      </c>
      <c r="I82" s="178">
        <v>121</v>
      </c>
      <c r="J82" s="220">
        <v>160</v>
      </c>
      <c r="K82" s="220">
        <v>140</v>
      </c>
      <c r="L82" s="71" t="s">
        <v>311</v>
      </c>
      <c r="M82" s="71" t="s">
        <v>312</v>
      </c>
    </row>
    <row r="83" spans="1:13">
      <c r="A83" s="5" t="s">
        <v>313</v>
      </c>
      <c r="B83" s="30" t="s">
        <v>314</v>
      </c>
      <c r="C83" s="30"/>
      <c r="D83" s="8">
        <v>2.8</v>
      </c>
      <c r="E83" s="231">
        <v>44</v>
      </c>
      <c r="F83" s="231">
        <v>54</v>
      </c>
      <c r="G83" s="178">
        <v>48</v>
      </c>
      <c r="H83" s="178">
        <v>44</v>
      </c>
      <c r="I83" s="178">
        <v>49</v>
      </c>
      <c r="J83" s="220">
        <v>50</v>
      </c>
      <c r="K83" s="220">
        <v>47</v>
      </c>
      <c r="L83" s="71" t="s">
        <v>315</v>
      </c>
      <c r="M83" s="71" t="s">
        <v>316</v>
      </c>
    </row>
    <row r="84" spans="1:13">
      <c r="A84" s="5" t="s">
        <v>317</v>
      </c>
      <c r="B84" s="30" t="s">
        <v>318</v>
      </c>
      <c r="C84" s="30"/>
      <c r="D84" s="8">
        <v>2.8</v>
      </c>
      <c r="E84" s="71" t="s">
        <v>319</v>
      </c>
      <c r="F84" s="71" t="s">
        <v>320</v>
      </c>
      <c r="G84" s="71" t="s">
        <v>321</v>
      </c>
      <c r="H84" s="71" t="s">
        <v>322</v>
      </c>
      <c r="I84" s="71" t="s">
        <v>323</v>
      </c>
      <c r="J84" s="8" t="s">
        <v>324</v>
      </c>
      <c r="K84" s="8" t="s">
        <v>325</v>
      </c>
      <c r="L84" s="71" t="s">
        <v>326</v>
      </c>
      <c r="M84" s="71" t="s">
        <v>327</v>
      </c>
    </row>
    <row r="85" spans="1:13">
      <c r="I85" s="71"/>
      <c r="L85" s="8"/>
      <c r="M85" s="71"/>
    </row>
    <row r="86" spans="1:13">
      <c r="A86" s="4" t="s">
        <v>328</v>
      </c>
      <c r="B86" s="30"/>
      <c r="C86" s="30"/>
      <c r="D86" s="30"/>
      <c r="E86" s="30"/>
      <c r="F86" s="30"/>
      <c r="G86" s="30"/>
      <c r="H86" s="30"/>
      <c r="I86" s="71"/>
      <c r="J86" s="8"/>
      <c r="K86" s="8"/>
      <c r="L86" s="8"/>
      <c r="M86" s="71"/>
    </row>
    <row r="87" spans="1:13">
      <c r="A87" s="5" t="s">
        <v>329</v>
      </c>
      <c r="B87" s="30" t="s">
        <v>330</v>
      </c>
      <c r="C87" s="30"/>
      <c r="D87" s="8">
        <v>2.8</v>
      </c>
      <c r="E87" s="20">
        <v>16768</v>
      </c>
      <c r="F87" s="231">
        <v>19200</v>
      </c>
      <c r="G87" s="178">
        <v>20901</v>
      </c>
      <c r="H87" s="178">
        <v>21935</v>
      </c>
      <c r="I87" s="178">
        <v>24000</v>
      </c>
      <c r="J87" s="220">
        <v>24000</v>
      </c>
      <c r="K87" s="220">
        <v>25000</v>
      </c>
      <c r="L87" s="71" t="s">
        <v>331</v>
      </c>
      <c r="M87" s="71" t="s">
        <v>332</v>
      </c>
    </row>
    <row r="88" spans="1:13">
      <c r="A88" s="5" t="s">
        <v>333</v>
      </c>
      <c r="B88" s="30" t="s">
        <v>334</v>
      </c>
      <c r="C88" s="30"/>
      <c r="D88" s="8">
        <v>2.8</v>
      </c>
      <c r="E88" s="20">
        <v>86884</v>
      </c>
      <c r="F88" s="231">
        <v>87073</v>
      </c>
      <c r="G88" s="178">
        <v>85455</v>
      </c>
      <c r="H88" s="178">
        <v>79121</v>
      </c>
      <c r="I88" s="178">
        <v>64431</v>
      </c>
      <c r="J88" s="220">
        <v>62000</v>
      </c>
      <c r="K88" s="220">
        <v>38200</v>
      </c>
      <c r="L88" s="71" t="s">
        <v>335</v>
      </c>
      <c r="M88" s="71" t="s">
        <v>336</v>
      </c>
    </row>
    <row r="89" spans="1:13">
      <c r="A89" s="5" t="s">
        <v>337</v>
      </c>
      <c r="B89" s="30" t="s">
        <v>338</v>
      </c>
      <c r="C89" s="30"/>
      <c r="D89" s="8">
        <v>2.8</v>
      </c>
      <c r="E89" s="20">
        <v>540</v>
      </c>
      <c r="F89" s="231">
        <v>509</v>
      </c>
      <c r="G89" s="178">
        <v>636</v>
      </c>
      <c r="H89" s="178">
        <v>654</v>
      </c>
      <c r="I89" s="178">
        <v>625</v>
      </c>
      <c r="J89" s="220">
        <v>450</v>
      </c>
      <c r="K89" s="220">
        <v>430</v>
      </c>
      <c r="L89" s="71" t="s">
        <v>339</v>
      </c>
      <c r="M89" s="71" t="s">
        <v>340</v>
      </c>
    </row>
    <row r="90" spans="1:13">
      <c r="A90" s="5" t="s">
        <v>341</v>
      </c>
      <c r="B90" s="30" t="s">
        <v>342</v>
      </c>
      <c r="C90" s="30"/>
      <c r="D90" s="8">
        <v>2.8</v>
      </c>
      <c r="E90" s="20">
        <v>550000</v>
      </c>
      <c r="F90" s="231">
        <v>550000</v>
      </c>
      <c r="G90" s="178">
        <v>471415</v>
      </c>
      <c r="H90" s="178">
        <v>434675</v>
      </c>
      <c r="I90" s="178">
        <v>261000</v>
      </c>
      <c r="J90" s="220">
        <v>220000</v>
      </c>
      <c r="K90" s="220">
        <v>110000</v>
      </c>
      <c r="L90" s="71" t="s">
        <v>343</v>
      </c>
      <c r="M90" s="71" t="s">
        <v>344</v>
      </c>
    </row>
    <row r="91" spans="1:13">
      <c r="A91" s="5" t="s">
        <v>345</v>
      </c>
      <c r="B91" s="30" t="s">
        <v>346</v>
      </c>
      <c r="C91" s="30"/>
      <c r="D91" s="8">
        <v>2.8</v>
      </c>
      <c r="E91" s="20">
        <v>74</v>
      </c>
      <c r="F91" s="231">
        <v>76.900000000000006</v>
      </c>
      <c r="G91" s="178">
        <v>69.2</v>
      </c>
      <c r="H91" s="178">
        <v>68.099999999999994</v>
      </c>
      <c r="I91" s="178">
        <v>68.599999999999994</v>
      </c>
      <c r="J91" s="220">
        <v>67.5</v>
      </c>
      <c r="K91" s="220">
        <v>67.7</v>
      </c>
      <c r="L91" s="71" t="s">
        <v>347</v>
      </c>
      <c r="M91" s="71" t="s">
        <v>348</v>
      </c>
    </row>
    <row r="92" spans="1:13">
      <c r="A92" s="5" t="s">
        <v>349</v>
      </c>
      <c r="B92" s="30" t="s">
        <v>350</v>
      </c>
      <c r="C92" s="30"/>
      <c r="D92" s="8">
        <v>2.8</v>
      </c>
      <c r="E92" s="20">
        <v>44440</v>
      </c>
      <c r="F92" s="231">
        <v>44100</v>
      </c>
      <c r="G92" s="178">
        <v>40214</v>
      </c>
      <c r="H92" s="178">
        <v>38927</v>
      </c>
      <c r="I92" s="178">
        <v>41500</v>
      </c>
      <c r="J92" s="220">
        <v>39600</v>
      </c>
      <c r="K92" s="220">
        <v>40500</v>
      </c>
      <c r="L92" s="71" t="s">
        <v>351</v>
      </c>
      <c r="M92" s="71" t="s">
        <v>352</v>
      </c>
    </row>
    <row r="93" spans="1:13">
      <c r="E93" s="20"/>
    </row>
    <row r="95" spans="1:13">
      <c r="A95" s="4"/>
    </row>
    <row r="96" spans="1:13" s="240" customFormat="1" ht="12">
      <c r="A96" s="240" t="s">
        <v>353</v>
      </c>
    </row>
    <row r="97" spans="1:1" s="240" customFormat="1" ht="12">
      <c r="A97" s="240" t="s">
        <v>354</v>
      </c>
    </row>
    <row r="98" spans="1:1" s="240" customFormat="1" ht="12">
      <c r="A98" s="240" t="s">
        <v>355</v>
      </c>
    </row>
    <row r="99" spans="1:1" s="240" customFormat="1" ht="12">
      <c r="A99" s="240" t="s">
        <v>356</v>
      </c>
    </row>
    <row r="100" spans="1:1" s="240" customFormat="1" ht="12">
      <c r="A100" s="240" t="s">
        <v>357</v>
      </c>
    </row>
    <row r="101" spans="1:1" s="240" customFormat="1" ht="12">
      <c r="A101" s="240" t="s">
        <v>358</v>
      </c>
    </row>
    <row r="102" spans="1:1" s="240" customFormat="1" ht="12">
      <c r="A102" s="240" t="s">
        <v>359</v>
      </c>
    </row>
    <row r="103" spans="1:1" s="240" customFormat="1" ht="12">
      <c r="A103" s="240" t="s">
        <v>360</v>
      </c>
    </row>
    <row r="104" spans="1:1" s="240" customFormat="1" ht="12">
      <c r="A104" s="240" t="s">
        <v>361</v>
      </c>
    </row>
    <row r="105" spans="1:1" s="240" customFormat="1" ht="12">
      <c r="A105" s="240" t="s">
        <v>362</v>
      </c>
    </row>
    <row r="106" spans="1:1" s="240" customFormat="1" ht="12"/>
  </sheetData>
  <phoneticPr fontId="14" type="noConversion"/>
  <conditionalFormatting sqref="I53:I92 I47:I48 J78:K78 G76:H76 I32:I35 I12:I20 I22:I30 I37:I38 H38 I39:J46">
    <cfRule type="cellIs" dxfId="3148" priority="994" stopIfTrue="1" operator="equal">
      <formula>"-"</formula>
    </cfRule>
    <cfRule type="cellIs" dxfId="3147" priority="995" stopIfTrue="1" operator="equal">
      <formula>"-"</formula>
    </cfRule>
  </conditionalFormatting>
  <conditionalFormatting sqref="H66:H77 H47:H64 H80:H85 G66:G85 F49:F53 F67:G70 F56:F64 F73:H84 F87:H92 H26:H38 N41 F12:H17 F20:H24 F27:F36 H39:I46 G26:G40 F38:F40 G42:G64 F42:F46">
    <cfRule type="cellIs" dxfId="3146" priority="277" stopIfTrue="1" operator="equal">
      <formula>"-"</formula>
    </cfRule>
    <cfRule type="containsText" dxfId="3145" priority="278" stopIfTrue="1" operator="containsText" text="leer">
      <formula>NOT(ISERROR(SEARCH("leer",F12)))</formula>
    </cfRule>
  </conditionalFormatting>
  <conditionalFormatting sqref="L85:M86 F49:F53 F67:F70 F56:F64 F73:F84 F87:F92 F12:F17 F20:F24 F27:F36 F39:G40 F42:G46">
    <cfRule type="cellIs" dxfId="3144" priority="256" stopIfTrue="1" operator="equal">
      <formula>"-"</formula>
    </cfRule>
  </conditionalFormatting>
  <conditionalFormatting sqref="E12:E17">
    <cfRule type="cellIs" dxfId="3143" priority="11" stopIfTrue="1" operator="equal">
      <formula>"-"</formula>
    </cfRule>
    <cfRule type="containsText" dxfId="3142" priority="12" stopIfTrue="1" operator="containsText" text="leer">
      <formula>NOT(ISERROR(SEARCH("leer",E12)))</formula>
    </cfRule>
  </conditionalFormatting>
  <conditionalFormatting sqref="E12:E17">
    <cfRule type="cellIs" dxfId="3141" priority="10" stopIfTrue="1" operator="equal">
      <formula>"-"</formula>
    </cfRule>
  </conditionalFormatting>
  <conditionalFormatting sqref="E56:E64">
    <cfRule type="cellIs" dxfId="3140" priority="8" stopIfTrue="1" operator="equal">
      <formula>"-"</formula>
    </cfRule>
    <cfRule type="containsText" dxfId="3139" priority="9" stopIfTrue="1" operator="containsText" text="leer">
      <formula>NOT(ISERROR(SEARCH("leer",E56)))</formula>
    </cfRule>
  </conditionalFormatting>
  <conditionalFormatting sqref="E56:E64">
    <cfRule type="cellIs" dxfId="3138" priority="7" stopIfTrue="1" operator="equal">
      <formula>"-"</formula>
    </cfRule>
  </conditionalFormatting>
  <conditionalFormatting sqref="E70">
    <cfRule type="cellIs" dxfId="3137" priority="5" stopIfTrue="1" operator="equal">
      <formula>"-"</formula>
    </cfRule>
    <cfRule type="containsText" dxfId="3136" priority="6" stopIfTrue="1" operator="containsText" text="leer">
      <formula>NOT(ISERROR(SEARCH("leer",E70)))</formula>
    </cfRule>
  </conditionalFormatting>
  <conditionalFormatting sqref="E70">
    <cfRule type="cellIs" dxfId="3135" priority="4" stopIfTrue="1" operator="equal">
      <formula>"-"</formula>
    </cfRule>
  </conditionalFormatting>
  <conditionalFormatting sqref="E73:E84">
    <cfRule type="cellIs" dxfId="3134" priority="2" stopIfTrue="1" operator="equal">
      <formula>"-"</formula>
    </cfRule>
    <cfRule type="containsText" dxfId="3133" priority="3" stopIfTrue="1" operator="containsText" text="leer">
      <formula>NOT(ISERROR(SEARCH("leer",E73)))</formula>
    </cfRule>
  </conditionalFormatting>
  <conditionalFormatting sqref="E73:E84">
    <cfRule type="cellIs" dxfId="3132" priority="1" stopIfTrue="1" operator="equal">
      <formula>"-"</formula>
    </cfRule>
  </conditionalFormatting>
  <hyperlinks>
    <hyperlink ref="A1" location="'Indice'!A1" display="zurück"/>
  </hyperlinks>
  <pageMargins left="0.78740157480314965" right="0.78740157480314965" top="0.98425196850393704" bottom="0.98425196850393704" header="0.51181102362204722" footer="0.51181102362204722"/>
  <pageSetup paperSize="9" scale="60" orientation="landscape" r:id="rId1"/>
  <ignoredErrors>
    <ignoredError sqref="C33 C28" twoDigitTextYear="1"/>
  </ignoredError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Y82"/>
  <sheetViews>
    <sheetView showRuler="0" workbookViewId="0">
      <selection activeCell="E6" sqref="E6"/>
    </sheetView>
  </sheetViews>
  <sheetFormatPr baseColWidth="10" defaultColWidth="10.7109375" defaultRowHeight="12.75"/>
  <cols>
    <col min="1" max="1" width="41" style="5" customWidth="1"/>
    <col min="2" max="2" width="23.140625" style="5" hidden="1" customWidth="1"/>
    <col min="3" max="3" width="9.85546875" style="8" customWidth="1"/>
    <col min="4" max="4" width="12.42578125" style="5" customWidth="1"/>
    <col min="5" max="6" width="11.42578125" style="5" customWidth="1"/>
    <col min="7" max="7" width="10.42578125" style="5" customWidth="1"/>
    <col min="8" max="10" width="10.7109375" style="8" customWidth="1"/>
    <col min="11" max="11" width="10.7109375" style="8"/>
    <col min="12" max="16384" width="10.7109375" style="5"/>
  </cols>
  <sheetData>
    <row r="1" spans="1:14">
      <c r="A1" s="97" t="s">
        <v>363</v>
      </c>
      <c r="C1" s="5"/>
      <c r="H1" s="5"/>
      <c r="I1" s="5"/>
      <c r="J1" s="5"/>
      <c r="K1" s="5"/>
    </row>
    <row r="2" spans="1:14">
      <c r="A2" s="97"/>
      <c r="C2" s="5"/>
      <c r="H2" s="5"/>
      <c r="I2" s="5"/>
      <c r="J2" s="5"/>
      <c r="K2" s="5"/>
    </row>
    <row r="3" spans="1:14" ht="13.5">
      <c r="A3" s="4" t="s">
        <v>364</v>
      </c>
      <c r="C3" t="s">
        <v>365</v>
      </c>
      <c r="D3" s="5" t="s">
        <v>366</v>
      </c>
      <c r="E3" s="24" t="s">
        <v>367</v>
      </c>
      <c r="F3" s="4">
        <v>2013</v>
      </c>
      <c r="G3" s="24" t="s">
        <v>368</v>
      </c>
      <c r="H3" s="4">
        <v>2011</v>
      </c>
      <c r="I3" s="4">
        <v>2010</v>
      </c>
      <c r="J3" s="4">
        <v>2009</v>
      </c>
      <c r="K3" s="4">
        <v>2008</v>
      </c>
      <c r="L3" s="4">
        <v>2007</v>
      </c>
      <c r="M3" s="4">
        <v>2006</v>
      </c>
      <c r="N3" s="4">
        <v>2005</v>
      </c>
    </row>
    <row r="4" spans="1:14">
      <c r="A4" s="4"/>
      <c r="C4" s="110"/>
      <c r="D4" s="8"/>
      <c r="E4" s="8"/>
      <c r="F4" s="8"/>
      <c r="G4" s="8"/>
      <c r="H4" s="110"/>
      <c r="I4" s="110"/>
      <c r="J4" s="4"/>
      <c r="K4" s="4"/>
      <c r="L4" s="4"/>
      <c r="M4" s="4"/>
      <c r="N4" s="4"/>
    </row>
    <row r="5" spans="1:14">
      <c r="A5" s="4" t="s">
        <v>369</v>
      </c>
      <c r="D5" s="8"/>
      <c r="E5" s="8"/>
      <c r="F5" s="8"/>
      <c r="G5" s="8"/>
      <c r="J5" s="5"/>
      <c r="K5" s="5"/>
    </row>
    <row r="6" spans="1:14">
      <c r="A6" s="5" t="s">
        <v>370</v>
      </c>
      <c r="B6" s="5" t="s">
        <v>447</v>
      </c>
      <c r="D6" s="8">
        <v>2.8</v>
      </c>
      <c r="E6" s="20">
        <v>8575</v>
      </c>
      <c r="F6" s="20">
        <v>8470</v>
      </c>
      <c r="G6" s="20">
        <v>8576</v>
      </c>
      <c r="H6" s="178">
        <v>8599</v>
      </c>
      <c r="I6" s="178">
        <v>8736</v>
      </c>
      <c r="J6" s="272">
        <v>8558</v>
      </c>
      <c r="K6" s="214">
        <v>8980</v>
      </c>
      <c r="L6" s="214">
        <v>8712</v>
      </c>
      <c r="M6" s="214">
        <v>7895</v>
      </c>
      <c r="N6" s="214">
        <v>7499</v>
      </c>
    </row>
    <row r="7" spans="1:14">
      <c r="A7" s="16" t="s">
        <v>371</v>
      </c>
      <c r="B7" s="5" t="s">
        <v>448</v>
      </c>
      <c r="C7" s="8">
        <v>1</v>
      </c>
      <c r="D7" s="8">
        <v>2.8</v>
      </c>
      <c r="E7" s="20">
        <v>1031</v>
      </c>
      <c r="F7" s="20">
        <v>1031</v>
      </c>
      <c r="G7" s="20">
        <v>1025</v>
      </c>
      <c r="H7" s="178">
        <v>1095</v>
      </c>
      <c r="I7" s="178">
        <v>1218</v>
      </c>
      <c r="J7" s="272">
        <v>1391</v>
      </c>
      <c r="K7" s="214">
        <v>1608</v>
      </c>
      <c r="L7" s="214">
        <v>1741</v>
      </c>
      <c r="M7" s="214">
        <v>1391</v>
      </c>
      <c r="N7" s="214">
        <v>1089</v>
      </c>
    </row>
    <row r="8" spans="1:14">
      <c r="A8" s="16"/>
      <c r="B8" s="5" t="s">
        <v>449</v>
      </c>
      <c r="D8" s="8">
        <v>2.8</v>
      </c>
      <c r="E8" s="40">
        <f>E7/E6*100</f>
        <v>12.023323615160351</v>
      </c>
      <c r="F8" s="40">
        <v>12.172373081464</v>
      </c>
      <c r="G8" s="40">
        <f>G7/G6*100</f>
        <v>11.95195895522388</v>
      </c>
      <c r="H8" s="71">
        <v>12.7</v>
      </c>
      <c r="I8" s="71">
        <v>13.9</v>
      </c>
      <c r="J8" s="63">
        <v>16.3</v>
      </c>
      <c r="K8" s="5">
        <v>17.899999999999999</v>
      </c>
      <c r="L8" s="17">
        <v>20</v>
      </c>
      <c r="M8" s="5">
        <v>17.600000000000001</v>
      </c>
      <c r="N8" s="5">
        <v>14.1</v>
      </c>
    </row>
    <row r="9" spans="1:14">
      <c r="A9" s="16" t="s">
        <v>372</v>
      </c>
      <c r="B9" s="5" t="s">
        <v>450</v>
      </c>
      <c r="C9" s="8">
        <v>2</v>
      </c>
      <c r="D9" s="8">
        <v>2.8</v>
      </c>
      <c r="E9" s="20">
        <v>1237</v>
      </c>
      <c r="F9" s="20">
        <v>1237</v>
      </c>
      <c r="G9" s="20">
        <v>1360</v>
      </c>
      <c r="H9" s="178">
        <v>1378</v>
      </c>
      <c r="I9" s="178">
        <v>1469</v>
      </c>
      <c r="J9" s="272">
        <v>1641</v>
      </c>
      <c r="K9" s="214">
        <v>1835</v>
      </c>
      <c r="L9" s="214">
        <v>1893</v>
      </c>
      <c r="M9" s="214">
        <v>2028</v>
      </c>
      <c r="N9" s="214">
        <v>2395</v>
      </c>
    </row>
    <row r="10" spans="1:14">
      <c r="B10" s="5" t="s">
        <v>451</v>
      </c>
      <c r="D10" s="8">
        <v>2.8</v>
      </c>
      <c r="E10" s="40">
        <f>E9/E6*100</f>
        <v>14.425655976676385</v>
      </c>
      <c r="F10" s="40">
        <f>F9/F6*100</f>
        <v>14.604486422668241</v>
      </c>
      <c r="G10" s="40">
        <f>G9/G6*100</f>
        <v>15.858208955223882</v>
      </c>
      <c r="H10" s="93">
        <v>16</v>
      </c>
      <c r="I10" s="71">
        <v>16.8</v>
      </c>
      <c r="J10" s="63">
        <v>19.2</v>
      </c>
      <c r="K10" s="5">
        <v>20.399999999999999</v>
      </c>
      <c r="L10" s="17">
        <v>21.728650137741045</v>
      </c>
      <c r="M10" s="5">
        <v>25.7</v>
      </c>
      <c r="N10" s="5">
        <v>31.9</v>
      </c>
    </row>
    <row r="11" spans="1:14">
      <c r="A11" s="5" t="s">
        <v>373</v>
      </c>
      <c r="B11" s="5" t="s">
        <v>452</v>
      </c>
      <c r="D11" s="8">
        <v>2.8</v>
      </c>
      <c r="E11" s="20">
        <v>7664</v>
      </c>
      <c r="F11" s="20">
        <v>7229</v>
      </c>
      <c r="G11" s="20">
        <v>7717</v>
      </c>
      <c r="H11" s="178">
        <v>7691</v>
      </c>
      <c r="I11" s="178">
        <v>7806</v>
      </c>
      <c r="J11" s="178">
        <v>7837</v>
      </c>
      <c r="K11" s="178">
        <v>8168</v>
      </c>
      <c r="L11" s="178">
        <v>7846</v>
      </c>
      <c r="M11" s="178">
        <v>7072</v>
      </c>
      <c r="N11" s="214">
        <v>6694</v>
      </c>
    </row>
    <row r="12" spans="1:14">
      <c r="A12" s="16" t="s">
        <v>374</v>
      </c>
      <c r="B12" s="5" t="s">
        <v>453</v>
      </c>
      <c r="D12" s="8">
        <v>2.8</v>
      </c>
      <c r="E12" s="20">
        <v>4131</v>
      </c>
      <c r="F12" s="20">
        <v>3701</v>
      </c>
      <c r="G12" s="20">
        <v>4161</v>
      </c>
      <c r="H12" s="178">
        <v>4026</v>
      </c>
      <c r="I12" s="178">
        <v>4076</v>
      </c>
      <c r="J12" s="178">
        <v>4032</v>
      </c>
      <c r="K12" s="178">
        <v>3873</v>
      </c>
      <c r="L12" s="178">
        <v>3851</v>
      </c>
      <c r="M12" s="178">
        <v>3711</v>
      </c>
      <c r="N12" s="214">
        <v>3704</v>
      </c>
    </row>
    <row r="13" spans="1:14">
      <c r="A13" s="5" t="s">
        <v>375</v>
      </c>
      <c r="B13" s="5" t="s">
        <v>454</v>
      </c>
      <c r="D13" s="8">
        <v>2.8</v>
      </c>
      <c r="E13" s="20">
        <v>911</v>
      </c>
      <c r="F13" s="20">
        <v>1241</v>
      </c>
      <c r="G13" s="20">
        <v>860</v>
      </c>
      <c r="H13" s="178">
        <v>908</v>
      </c>
      <c r="I13" s="178">
        <v>930</v>
      </c>
      <c r="J13" s="272">
        <v>721</v>
      </c>
      <c r="K13" s="214">
        <v>812</v>
      </c>
      <c r="L13" s="214">
        <v>866</v>
      </c>
      <c r="M13" s="214">
        <v>823</v>
      </c>
      <c r="N13" s="214">
        <v>805</v>
      </c>
    </row>
    <row r="14" spans="1:14">
      <c r="A14" s="16" t="s">
        <v>376</v>
      </c>
      <c r="B14" s="5" t="s">
        <v>455</v>
      </c>
      <c r="D14" s="8">
        <v>2.8</v>
      </c>
      <c r="E14" s="40">
        <f>E13/E6*100</f>
        <v>10.623906705539358</v>
      </c>
      <c r="F14" s="40">
        <v>14.651711924439201</v>
      </c>
      <c r="G14" s="40">
        <f>G13/G6*100</f>
        <v>10.027985074626866</v>
      </c>
      <c r="H14" s="71">
        <v>10.6</v>
      </c>
      <c r="I14" s="71">
        <v>10.7</v>
      </c>
      <c r="J14" s="63">
        <v>8.3000000000000007</v>
      </c>
      <c r="K14" s="5">
        <v>9</v>
      </c>
      <c r="L14" s="5">
        <v>9.9</v>
      </c>
      <c r="M14" s="5">
        <v>10.4</v>
      </c>
      <c r="N14" s="5">
        <v>10.7</v>
      </c>
    </row>
    <row r="15" spans="1:14">
      <c r="A15" s="16" t="s">
        <v>377</v>
      </c>
      <c r="B15" s="5" t="s">
        <v>456</v>
      </c>
      <c r="C15" s="8">
        <v>1</v>
      </c>
      <c r="D15" s="8">
        <v>2.8</v>
      </c>
      <c r="E15" s="20">
        <v>47</v>
      </c>
      <c r="F15" s="20">
        <v>47</v>
      </c>
      <c r="G15" s="20">
        <v>35</v>
      </c>
      <c r="H15" s="71">
        <v>52</v>
      </c>
      <c r="I15" s="71">
        <v>24.4</v>
      </c>
      <c r="J15" s="5">
        <v>35</v>
      </c>
      <c r="K15" s="5">
        <v>32.700000000000003</v>
      </c>
      <c r="L15" s="5">
        <v>60.6</v>
      </c>
      <c r="M15" s="5">
        <v>54.2</v>
      </c>
      <c r="N15" s="5">
        <v>38</v>
      </c>
    </row>
    <row r="16" spans="1:14">
      <c r="B16" s="5" t="s">
        <v>457</v>
      </c>
      <c r="D16" s="8">
        <v>2.8</v>
      </c>
      <c r="E16" s="40">
        <f>E15/E13*100</f>
        <v>5.1591657519209662</v>
      </c>
      <c r="F16" s="40">
        <v>3.8</v>
      </c>
      <c r="G16" s="40">
        <f>G15/G13*100</f>
        <v>4.0697674418604652</v>
      </c>
      <c r="H16" s="71">
        <v>5.7</v>
      </c>
      <c r="I16" s="71">
        <v>2.6</v>
      </c>
      <c r="J16" s="63">
        <v>4.9000000000000004</v>
      </c>
      <c r="K16" s="17">
        <v>4</v>
      </c>
      <c r="L16" s="17">
        <v>7</v>
      </c>
      <c r="M16" s="17">
        <v>6.6</v>
      </c>
      <c r="N16" s="5">
        <v>4.7</v>
      </c>
    </row>
    <row r="17" spans="1:19">
      <c r="A17" s="5" t="s">
        <v>378</v>
      </c>
      <c r="B17" s="5" t="s">
        <v>458</v>
      </c>
      <c r="D17" s="8">
        <v>2.8</v>
      </c>
      <c r="E17" s="20">
        <v>626</v>
      </c>
      <c r="F17" s="20">
        <v>1751</v>
      </c>
      <c r="G17" s="20">
        <v>772</v>
      </c>
      <c r="H17" s="178">
        <v>904</v>
      </c>
      <c r="I17" s="178">
        <v>910</v>
      </c>
      <c r="J17" s="272">
        <v>728</v>
      </c>
      <c r="K17" s="214">
        <v>825</v>
      </c>
      <c r="L17" s="214">
        <v>909</v>
      </c>
      <c r="M17" s="214">
        <v>837</v>
      </c>
      <c r="N17" s="214">
        <v>811</v>
      </c>
    </row>
    <row r="18" spans="1:19">
      <c r="A18" s="5" t="s">
        <v>379</v>
      </c>
      <c r="B18" s="5" t="s">
        <v>459</v>
      </c>
      <c r="D18" s="8">
        <v>2.8</v>
      </c>
      <c r="E18" s="20">
        <v>-367</v>
      </c>
      <c r="F18" s="20">
        <v>-367</v>
      </c>
      <c r="G18" s="20">
        <v>13424</v>
      </c>
      <c r="H18" s="178">
        <v>19703</v>
      </c>
      <c r="I18" s="178">
        <v>-2271</v>
      </c>
      <c r="J18" s="272">
        <v>-357</v>
      </c>
      <c r="K18" s="214">
        <v>8281</v>
      </c>
      <c r="L18" s="214">
        <v>-3312</v>
      </c>
      <c r="M18" s="214">
        <v>3247</v>
      </c>
      <c r="N18" s="214">
        <v>3603</v>
      </c>
    </row>
    <row r="19" spans="1:19">
      <c r="A19" s="5" t="s">
        <v>380</v>
      </c>
      <c r="B19" s="5" t="s">
        <v>460</v>
      </c>
      <c r="C19" s="8" t="s">
        <v>381</v>
      </c>
      <c r="D19" s="8">
        <v>2.8</v>
      </c>
      <c r="E19" s="20">
        <v>135</v>
      </c>
      <c r="F19" s="20">
        <v>135</v>
      </c>
      <c r="G19" s="20">
        <v>269</v>
      </c>
      <c r="H19" s="178">
        <v>390</v>
      </c>
      <c r="I19" s="178">
        <v>452</v>
      </c>
      <c r="J19" s="272">
        <v>272</v>
      </c>
      <c r="K19" s="214">
        <v>416</v>
      </c>
      <c r="L19" s="214">
        <v>559</v>
      </c>
      <c r="M19" s="214">
        <v>532</v>
      </c>
      <c r="N19" s="214">
        <v>532</v>
      </c>
    </row>
    <row r="20" spans="1:19">
      <c r="D20" s="8"/>
      <c r="E20" s="8"/>
      <c r="F20" s="8"/>
      <c r="G20" s="8"/>
      <c r="J20" s="63"/>
      <c r="K20" s="5"/>
    </row>
    <row r="21" spans="1:19">
      <c r="A21" s="4" t="s">
        <v>382</v>
      </c>
      <c r="D21" s="71"/>
      <c r="E21" s="71"/>
      <c r="F21" s="71"/>
      <c r="G21" s="71"/>
      <c r="J21" s="63"/>
      <c r="K21" s="5"/>
    </row>
    <row r="22" spans="1:19">
      <c r="D22" s="71"/>
      <c r="E22" s="71"/>
      <c r="F22" s="71"/>
      <c r="G22" s="71"/>
      <c r="J22" s="63"/>
      <c r="K22" s="5"/>
    </row>
    <row r="23" spans="1:19">
      <c r="A23" s="94" t="s">
        <v>383</v>
      </c>
      <c r="D23" s="71"/>
      <c r="E23" s="71"/>
      <c r="F23" s="71"/>
      <c r="G23" s="71"/>
      <c r="J23" s="63"/>
      <c r="K23" s="5"/>
    </row>
    <row r="24" spans="1:19">
      <c r="A24" s="94" t="s">
        <v>384</v>
      </c>
      <c r="B24"/>
      <c r="C24" s="3"/>
      <c r="D24" s="71"/>
      <c r="E24" s="71"/>
      <c r="F24" s="71"/>
      <c r="G24" s="71"/>
      <c r="H24" s="3"/>
      <c r="I24" s="3"/>
      <c r="J24" s="63"/>
      <c r="K24" s="3"/>
      <c r="L24"/>
      <c r="M24"/>
      <c r="N24"/>
    </row>
    <row r="25" spans="1:19">
      <c r="A25" t="s">
        <v>385</v>
      </c>
      <c r="B25" t="s">
        <v>461</v>
      </c>
      <c r="C25" s="3"/>
      <c r="D25" s="8" t="s">
        <v>386</v>
      </c>
      <c r="E25" s="20">
        <v>2959</v>
      </c>
      <c r="F25" s="20">
        <v>2959</v>
      </c>
      <c r="G25" s="231">
        <v>3102</v>
      </c>
      <c r="H25" s="178">
        <v>3141</v>
      </c>
      <c r="I25" s="178">
        <v>2619</v>
      </c>
      <c r="J25" s="272">
        <v>2808</v>
      </c>
      <c r="K25" s="289">
        <v>2916</v>
      </c>
      <c r="L25" s="289">
        <v>3008</v>
      </c>
      <c r="M25" s="289">
        <v>3028</v>
      </c>
      <c r="N25" s="289">
        <v>3178</v>
      </c>
    </row>
    <row r="26" spans="1:19">
      <c r="A26" s="1" t="s">
        <v>387</v>
      </c>
      <c r="B26" t="s">
        <v>462</v>
      </c>
      <c r="C26" s="3">
        <v>2</v>
      </c>
      <c r="D26" s="8" t="s">
        <v>388</v>
      </c>
      <c r="E26" s="40">
        <v>33</v>
      </c>
      <c r="F26" s="40">
        <v>33</v>
      </c>
      <c r="G26" s="202">
        <v>34.4</v>
      </c>
      <c r="H26" s="93">
        <v>34</v>
      </c>
      <c r="I26" s="71">
        <v>39.1</v>
      </c>
      <c r="J26" s="63">
        <v>53.5</v>
      </c>
      <c r="K26" s="3">
        <v>58.1</v>
      </c>
      <c r="L26" s="3">
        <v>56.800000000000004</v>
      </c>
      <c r="M26" s="3">
        <v>59.5</v>
      </c>
      <c r="N26" s="3">
        <v>68.3</v>
      </c>
    </row>
    <row r="27" spans="1:19">
      <c r="A27" t="s">
        <v>389</v>
      </c>
      <c r="B27" t="s">
        <v>463</v>
      </c>
      <c r="C27" s="3"/>
      <c r="D27" s="8" t="s">
        <v>390</v>
      </c>
      <c r="E27" s="20">
        <v>324</v>
      </c>
      <c r="F27" s="20">
        <v>491</v>
      </c>
      <c r="G27" s="202">
        <v>346</v>
      </c>
      <c r="H27" s="71">
        <v>251</v>
      </c>
      <c r="I27" s="71">
        <v>199</v>
      </c>
      <c r="J27" s="63">
        <v>198</v>
      </c>
      <c r="K27" s="3">
        <v>249</v>
      </c>
      <c r="L27" s="3">
        <v>236</v>
      </c>
      <c r="M27" s="3">
        <v>383</v>
      </c>
      <c r="N27" s="3">
        <v>218</v>
      </c>
    </row>
    <row r="28" spans="1:19">
      <c r="D28" s="71"/>
      <c r="E28" s="215"/>
      <c r="F28" s="215"/>
      <c r="G28" s="71"/>
    </row>
    <row r="29" spans="1:19">
      <c r="A29" s="95" t="s">
        <v>391</v>
      </c>
      <c r="B29" s="4"/>
      <c r="C29" s="71"/>
      <c r="D29" s="71"/>
      <c r="E29" s="215"/>
      <c r="F29" s="215"/>
      <c r="G29" s="71"/>
      <c r="H29" s="71"/>
      <c r="I29" s="71"/>
      <c r="J29" s="63"/>
    </row>
    <row r="30" spans="1:19">
      <c r="A30" s="5" t="s">
        <v>392</v>
      </c>
      <c r="B30" s="47" t="s">
        <v>464</v>
      </c>
      <c r="C30" s="71">
        <v>5</v>
      </c>
      <c r="D30" s="8" t="s">
        <v>393</v>
      </c>
      <c r="E30" s="20">
        <v>616</v>
      </c>
      <c r="F30" s="20">
        <v>616</v>
      </c>
      <c r="G30" s="202">
        <v>549</v>
      </c>
      <c r="H30" s="71">
        <v>549</v>
      </c>
      <c r="I30" s="71">
        <v>665</v>
      </c>
      <c r="J30" s="63">
        <v>696</v>
      </c>
      <c r="K30" s="8">
        <v>708</v>
      </c>
      <c r="L30" s="5">
        <v>692</v>
      </c>
      <c r="M30" s="8" t="s">
        <v>394</v>
      </c>
      <c r="N30" s="8" t="s">
        <v>395</v>
      </c>
      <c r="Q30" s="4"/>
      <c r="R30" s="4"/>
      <c r="S30" s="4"/>
    </row>
    <row r="31" spans="1:19">
      <c r="A31" s="5" t="s">
        <v>396</v>
      </c>
      <c r="B31" s="47" t="s">
        <v>465</v>
      </c>
      <c r="C31" s="71">
        <v>5</v>
      </c>
      <c r="D31" s="8" t="s">
        <v>397</v>
      </c>
      <c r="E31" s="20">
        <v>5</v>
      </c>
      <c r="F31" s="20">
        <v>15</v>
      </c>
      <c r="G31" s="202">
        <v>3</v>
      </c>
      <c r="H31" s="71">
        <v>11</v>
      </c>
      <c r="I31" s="71">
        <v>7</v>
      </c>
      <c r="J31" s="63">
        <v>-25</v>
      </c>
      <c r="K31" s="8">
        <v>9</v>
      </c>
      <c r="L31" s="5">
        <v>-1</v>
      </c>
      <c r="M31" s="8" t="s">
        <v>398</v>
      </c>
      <c r="N31" s="8" t="s">
        <v>399</v>
      </c>
      <c r="Q31" s="52"/>
      <c r="R31" s="52"/>
      <c r="S31" s="52"/>
    </row>
    <row r="32" spans="1:19">
      <c r="D32" s="71"/>
      <c r="E32" s="215"/>
      <c r="F32" s="215"/>
      <c r="G32" s="71"/>
    </row>
    <row r="33" spans="1:25">
      <c r="A33" s="95" t="s">
        <v>400</v>
      </c>
      <c r="C33" s="71"/>
      <c r="D33" s="71"/>
      <c r="E33" s="215"/>
      <c r="F33" s="215"/>
      <c r="G33" s="71"/>
      <c r="H33" s="71"/>
      <c r="I33" s="71"/>
      <c r="J33" s="63"/>
    </row>
    <row r="34" spans="1:25">
      <c r="A34" s="5" t="s">
        <v>401</v>
      </c>
      <c r="B34" s="5" t="s">
        <v>466</v>
      </c>
      <c r="C34" s="71"/>
      <c r="D34" s="8" t="s">
        <v>402</v>
      </c>
      <c r="E34" s="20">
        <v>1697</v>
      </c>
      <c r="F34" s="20">
        <v>1592</v>
      </c>
      <c r="G34" s="231">
        <v>1509</v>
      </c>
      <c r="H34" s="178">
        <v>1706</v>
      </c>
      <c r="I34" s="178">
        <v>1769</v>
      </c>
      <c r="J34" s="272">
        <v>1359</v>
      </c>
      <c r="K34" s="288">
        <v>1337</v>
      </c>
      <c r="L34" s="214">
        <v>1736</v>
      </c>
      <c r="M34" s="214">
        <v>1651</v>
      </c>
      <c r="N34" s="214">
        <v>1875</v>
      </c>
    </row>
    <row r="35" spans="1:25">
      <c r="A35" s="168" t="s">
        <v>403</v>
      </c>
      <c r="B35" s="79" t="s">
        <v>467</v>
      </c>
      <c r="C35" s="71"/>
      <c r="D35" s="8" t="s">
        <v>404</v>
      </c>
      <c r="E35" s="40">
        <v>15.5</v>
      </c>
      <c r="F35" s="40">
        <v>16.5</v>
      </c>
      <c r="G35" s="202">
        <v>17.3</v>
      </c>
      <c r="H35" s="71">
        <v>18.2</v>
      </c>
      <c r="I35" s="71" t="s">
        <v>405</v>
      </c>
      <c r="J35" s="71" t="s">
        <v>406</v>
      </c>
      <c r="K35" s="58" t="s">
        <v>407</v>
      </c>
      <c r="L35" s="71" t="s">
        <v>408</v>
      </c>
      <c r="M35" s="71" t="s">
        <v>409</v>
      </c>
      <c r="N35" s="71" t="s">
        <v>410</v>
      </c>
    </row>
    <row r="36" spans="1:25">
      <c r="A36" s="16" t="s">
        <v>411</v>
      </c>
      <c r="B36" s="5" t="s">
        <v>468</v>
      </c>
      <c r="C36" s="71"/>
      <c r="D36" s="8" t="s">
        <v>412</v>
      </c>
      <c r="E36" s="20">
        <v>497</v>
      </c>
      <c r="F36" s="20">
        <v>497</v>
      </c>
      <c r="G36" s="202">
        <v>498</v>
      </c>
      <c r="H36" s="71">
        <v>495</v>
      </c>
      <c r="I36" s="71">
        <v>482</v>
      </c>
      <c r="J36" s="63">
        <v>462</v>
      </c>
      <c r="K36" s="74">
        <v>444</v>
      </c>
      <c r="L36" s="5">
        <v>420</v>
      </c>
      <c r="M36" s="5">
        <v>405</v>
      </c>
      <c r="N36" s="5">
        <v>390</v>
      </c>
    </row>
    <row r="37" spans="1:25">
      <c r="A37" s="5" t="s">
        <v>413</v>
      </c>
      <c r="B37" s="5" t="s">
        <v>469</v>
      </c>
      <c r="C37" s="71"/>
      <c r="D37" s="8" t="s">
        <v>414</v>
      </c>
      <c r="E37" s="20">
        <v>-91</v>
      </c>
      <c r="F37" s="20">
        <v>-110</v>
      </c>
      <c r="G37" s="202">
        <v>-307</v>
      </c>
      <c r="H37" s="71">
        <v>-151</v>
      </c>
      <c r="I37" s="71">
        <v>-108</v>
      </c>
      <c r="J37" s="63">
        <v>-113</v>
      </c>
      <c r="K37" s="74">
        <v>-95</v>
      </c>
      <c r="L37" s="5">
        <v>-25</v>
      </c>
      <c r="M37" s="5">
        <v>-111</v>
      </c>
      <c r="N37" s="5">
        <v>27</v>
      </c>
    </row>
    <row r="38" spans="1:25">
      <c r="E38" s="19"/>
      <c r="F38" s="19"/>
    </row>
    <row r="39" spans="1:25">
      <c r="A39" s="94" t="s">
        <v>415</v>
      </c>
      <c r="D39" s="71"/>
      <c r="E39" s="215"/>
      <c r="F39" s="215"/>
      <c r="G39" s="71"/>
    </row>
    <row r="40" spans="1:25">
      <c r="A40" s="95" t="s">
        <v>416</v>
      </c>
      <c r="D40" s="71"/>
      <c r="E40" s="215"/>
      <c r="F40" s="215"/>
      <c r="G40" s="71"/>
      <c r="J40" s="63"/>
      <c r="L40" s="8"/>
      <c r="M40" s="8"/>
      <c r="N40" s="8"/>
    </row>
    <row r="41" spans="1:25">
      <c r="A41" s="5" t="s">
        <v>417</v>
      </c>
      <c r="B41" s="5" t="s">
        <v>470</v>
      </c>
      <c r="D41" s="8" t="s">
        <v>418</v>
      </c>
      <c r="E41" s="20">
        <v>1581</v>
      </c>
      <c r="F41" s="20">
        <v>1581</v>
      </c>
      <c r="G41" s="231">
        <v>1535</v>
      </c>
      <c r="H41" s="178">
        <v>1501</v>
      </c>
      <c r="I41" s="178">
        <v>1478</v>
      </c>
      <c r="J41" s="272">
        <v>1488</v>
      </c>
      <c r="K41" s="220">
        <v>1516</v>
      </c>
      <c r="L41" s="220">
        <v>1461</v>
      </c>
      <c r="M41" s="220">
        <v>1375</v>
      </c>
      <c r="N41" s="220">
        <v>1368</v>
      </c>
    </row>
    <row r="42" spans="1:25">
      <c r="A42" s="5" t="s">
        <v>419</v>
      </c>
      <c r="B42" s="5" t="s">
        <v>471</v>
      </c>
      <c r="D42" s="8" t="s">
        <v>420</v>
      </c>
      <c r="E42" s="20">
        <v>133</v>
      </c>
      <c r="F42" s="20">
        <v>189</v>
      </c>
      <c r="G42" s="231">
        <v>149</v>
      </c>
      <c r="H42" s="178">
        <v>162</v>
      </c>
      <c r="I42" s="178">
        <v>164</v>
      </c>
      <c r="J42" s="272">
        <v>45</v>
      </c>
      <c r="K42" s="220">
        <v>39</v>
      </c>
      <c r="L42" s="220">
        <v>76</v>
      </c>
      <c r="M42" s="220">
        <v>93</v>
      </c>
      <c r="N42" s="220">
        <v>87</v>
      </c>
    </row>
    <row r="43" spans="1:25">
      <c r="D43" s="71"/>
      <c r="E43" s="215"/>
      <c r="F43" s="215"/>
      <c r="G43" s="178"/>
      <c r="H43" s="220"/>
      <c r="I43" s="220"/>
      <c r="J43" s="220"/>
      <c r="K43" s="220"/>
      <c r="L43" s="214"/>
      <c r="M43" s="214"/>
      <c r="N43" s="214"/>
    </row>
    <row r="44" spans="1:25">
      <c r="A44" s="94" t="s">
        <v>421</v>
      </c>
      <c r="D44" s="71"/>
      <c r="E44" s="215"/>
      <c r="F44" s="215"/>
      <c r="G44" s="178"/>
      <c r="H44" s="220"/>
      <c r="I44" s="220"/>
      <c r="J44" s="272"/>
      <c r="K44" s="220"/>
      <c r="L44" s="214"/>
      <c r="M44" s="214"/>
      <c r="N44" s="214"/>
    </row>
    <row r="45" spans="1:25">
      <c r="A45" s="95" t="s">
        <v>422</v>
      </c>
      <c r="E45" s="19"/>
      <c r="F45" s="19"/>
      <c r="G45" s="214"/>
      <c r="H45" s="220"/>
      <c r="I45" s="220"/>
      <c r="J45" s="272"/>
      <c r="K45" s="220"/>
      <c r="L45" s="214"/>
      <c r="M45" s="214"/>
      <c r="N45" s="214"/>
      <c r="X45" s="57"/>
      <c r="Y45" s="57"/>
    </row>
    <row r="46" spans="1:25">
      <c r="A46" s="5" t="s">
        <v>423</v>
      </c>
      <c r="B46" s="5" t="s">
        <v>472</v>
      </c>
      <c r="D46" s="8" t="s">
        <v>424</v>
      </c>
      <c r="E46" s="20">
        <v>2377</v>
      </c>
      <c r="F46" s="20">
        <v>2377</v>
      </c>
      <c r="G46" s="231">
        <v>2356</v>
      </c>
      <c r="H46" s="178">
        <v>2451</v>
      </c>
      <c r="I46" s="178">
        <v>2389</v>
      </c>
      <c r="J46" s="272">
        <v>2160</v>
      </c>
      <c r="K46" s="285">
        <v>2191</v>
      </c>
      <c r="L46" s="213">
        <v>1937</v>
      </c>
      <c r="M46" s="213">
        <v>1587</v>
      </c>
      <c r="N46" s="213">
        <v>1529</v>
      </c>
      <c r="X46" s="57"/>
      <c r="Y46" s="57"/>
    </row>
    <row r="47" spans="1:25">
      <c r="A47" s="5" t="s">
        <v>425</v>
      </c>
      <c r="B47" s="5" t="s">
        <v>473</v>
      </c>
      <c r="D47" s="8" t="s">
        <v>426</v>
      </c>
      <c r="E47" s="20">
        <v>537</v>
      </c>
      <c r="F47" s="20">
        <v>588</v>
      </c>
      <c r="G47" s="231">
        <v>623</v>
      </c>
      <c r="H47" s="178">
        <v>591</v>
      </c>
      <c r="I47" s="178">
        <v>571</v>
      </c>
      <c r="J47" s="272">
        <v>441</v>
      </c>
      <c r="K47" s="285">
        <v>229</v>
      </c>
      <c r="L47" s="213">
        <v>318</v>
      </c>
      <c r="M47" s="213">
        <v>245</v>
      </c>
      <c r="N47" s="213">
        <v>312</v>
      </c>
      <c r="O47" s="28"/>
      <c r="P47" s="28"/>
      <c r="X47" s="57"/>
      <c r="Y47" s="59"/>
    </row>
    <row r="48" spans="1:25">
      <c r="D48" s="8"/>
      <c r="E48" s="20"/>
      <c r="F48" s="20"/>
      <c r="G48" s="8"/>
    </row>
    <row r="49" spans="1:15">
      <c r="A49" s="94" t="s">
        <v>427</v>
      </c>
      <c r="C49" s="71"/>
      <c r="D49" s="8"/>
      <c r="E49" s="20"/>
      <c r="F49" s="20"/>
      <c r="G49" s="8"/>
      <c r="H49" s="71"/>
      <c r="I49" s="71"/>
      <c r="J49" s="63"/>
      <c r="K49" s="74"/>
    </row>
    <row r="50" spans="1:15">
      <c r="A50" s="95" t="s">
        <v>428</v>
      </c>
      <c r="D50" s="8"/>
      <c r="E50" s="20"/>
      <c r="F50" s="20"/>
      <c r="G50" s="8"/>
      <c r="J50" s="63"/>
    </row>
    <row r="51" spans="1:15">
      <c r="A51" s="5" t="s">
        <v>429</v>
      </c>
      <c r="B51" s="5" t="s">
        <v>474</v>
      </c>
      <c r="D51" s="8" t="s">
        <v>430</v>
      </c>
      <c r="E51" s="20">
        <v>812</v>
      </c>
      <c r="F51" s="20">
        <v>812</v>
      </c>
      <c r="G51" s="202">
        <v>778</v>
      </c>
      <c r="H51" s="71">
        <v>719</v>
      </c>
      <c r="I51" s="71">
        <v>702</v>
      </c>
      <c r="J51" s="63">
        <v>640</v>
      </c>
      <c r="K51" s="8">
        <v>604</v>
      </c>
      <c r="L51" s="8">
        <v>585</v>
      </c>
      <c r="M51" s="8">
        <v>579</v>
      </c>
      <c r="N51" s="8">
        <v>559</v>
      </c>
    </row>
    <row r="52" spans="1:15">
      <c r="A52" s="16" t="s">
        <v>431</v>
      </c>
      <c r="B52" s="5" t="s">
        <v>475</v>
      </c>
      <c r="D52" s="8" t="s">
        <v>432</v>
      </c>
      <c r="E52" s="40">
        <v>12</v>
      </c>
      <c r="F52" s="40">
        <v>12</v>
      </c>
      <c r="G52" s="202">
        <v>10.9</v>
      </c>
      <c r="H52" s="93">
        <v>9</v>
      </c>
      <c r="I52" s="71">
        <v>9.3000000000000007</v>
      </c>
      <c r="J52" s="63">
        <v>7.2</v>
      </c>
      <c r="K52" s="8">
        <v>5.4</v>
      </c>
      <c r="L52" s="8">
        <v>5.6</v>
      </c>
      <c r="M52" s="8">
        <v>4.7</v>
      </c>
      <c r="N52" s="8">
        <v>3.2</v>
      </c>
    </row>
    <row r="53" spans="1:15">
      <c r="A53" s="5" t="s">
        <v>433</v>
      </c>
      <c r="B53" s="5" t="s">
        <v>476</v>
      </c>
      <c r="D53" s="8" t="s">
        <v>434</v>
      </c>
      <c r="E53" s="20">
        <v>28</v>
      </c>
      <c r="F53" s="20">
        <v>65</v>
      </c>
      <c r="G53" s="202">
        <v>35</v>
      </c>
      <c r="H53" s="71">
        <v>33</v>
      </c>
      <c r="I53" s="71">
        <v>28</v>
      </c>
      <c r="J53" s="63">
        <v>27</v>
      </c>
      <c r="K53" s="8">
        <v>27</v>
      </c>
      <c r="L53" s="8">
        <v>32</v>
      </c>
      <c r="M53" s="8">
        <v>28</v>
      </c>
      <c r="N53" s="8">
        <v>29</v>
      </c>
    </row>
    <row r="54" spans="1:15">
      <c r="D54" s="8"/>
      <c r="E54" s="20"/>
      <c r="F54" s="20"/>
      <c r="G54" s="8"/>
    </row>
    <row r="55" spans="1:15">
      <c r="A55" s="94" t="s">
        <v>435</v>
      </c>
      <c r="E55" s="19"/>
      <c r="F55" s="19"/>
    </row>
    <row r="56" spans="1:15">
      <c r="A56" s="95" t="s">
        <v>436</v>
      </c>
      <c r="C56" s="71"/>
      <c r="D56" s="8"/>
      <c r="E56" s="20"/>
      <c r="F56" s="20"/>
      <c r="G56" s="8"/>
      <c r="H56" s="71"/>
      <c r="I56" s="71"/>
      <c r="J56" s="63"/>
      <c r="O56" s="8"/>
    </row>
    <row r="57" spans="1:15">
      <c r="A57" s="5" t="s">
        <v>437</v>
      </c>
      <c r="B57" s="5" t="s">
        <v>477</v>
      </c>
      <c r="C57" s="71"/>
      <c r="D57" s="8" t="s">
        <v>438</v>
      </c>
      <c r="E57" s="20">
        <v>897</v>
      </c>
      <c r="F57" s="20">
        <v>897</v>
      </c>
      <c r="G57" s="231">
        <v>937</v>
      </c>
      <c r="H57" s="178">
        <v>945</v>
      </c>
      <c r="I57" s="178">
        <v>968</v>
      </c>
      <c r="J57" s="178">
        <v>1030</v>
      </c>
      <c r="K57" s="178">
        <v>1176</v>
      </c>
      <c r="L57" s="178">
        <v>1018</v>
      </c>
      <c r="M57" s="178">
        <v>882</v>
      </c>
      <c r="N57" s="178">
        <v>858</v>
      </c>
    </row>
    <row r="58" spans="1:15">
      <c r="A58" s="5" t="s">
        <v>439</v>
      </c>
      <c r="B58" s="5" t="s">
        <v>478</v>
      </c>
      <c r="C58" s="71"/>
      <c r="D58" s="8" t="s">
        <v>440</v>
      </c>
      <c r="E58" s="20">
        <v>-25</v>
      </c>
      <c r="F58" s="20">
        <v>3</v>
      </c>
      <c r="G58" s="231">
        <v>7</v>
      </c>
      <c r="H58" s="178">
        <v>11</v>
      </c>
      <c r="I58" s="178">
        <v>20</v>
      </c>
      <c r="J58" s="178">
        <v>95</v>
      </c>
      <c r="K58" s="178">
        <v>318</v>
      </c>
      <c r="L58" s="178">
        <v>196</v>
      </c>
      <c r="M58" s="178">
        <v>136</v>
      </c>
      <c r="N58" s="178">
        <v>92</v>
      </c>
    </row>
    <row r="59" spans="1:15">
      <c r="D59" s="8"/>
      <c r="E59" s="8"/>
      <c r="F59" s="8"/>
      <c r="G59" s="8"/>
    </row>
    <row r="60" spans="1:15">
      <c r="D60" s="8"/>
      <c r="E60" s="8"/>
      <c r="F60" s="8"/>
      <c r="G60" s="8"/>
    </row>
    <row r="61" spans="1:15">
      <c r="A61" s="4"/>
    </row>
    <row r="62" spans="1:15" s="238" customFormat="1" ht="12.75" customHeight="1">
      <c r="A62" s="338" t="s">
        <v>441</v>
      </c>
      <c r="B62" s="338"/>
      <c r="C62" s="338"/>
      <c r="D62" s="338"/>
      <c r="E62" s="338"/>
      <c r="F62" s="338"/>
      <c r="G62" s="338"/>
      <c r="H62" s="338"/>
      <c r="I62" s="338"/>
      <c r="J62" s="338"/>
      <c r="K62" s="338"/>
      <c r="L62" s="338"/>
      <c r="M62" s="338"/>
      <c r="N62" s="338"/>
    </row>
    <row r="63" spans="1:15" s="238" customFormat="1" ht="26.1" customHeight="1">
      <c r="A63" s="338" t="s">
        <v>442</v>
      </c>
      <c r="B63" s="338"/>
      <c r="C63" s="338"/>
      <c r="D63" s="338"/>
      <c r="E63" s="338"/>
      <c r="F63" s="338"/>
      <c r="G63" s="338"/>
      <c r="H63" s="338"/>
      <c r="I63" s="338"/>
      <c r="J63" s="338"/>
      <c r="K63" s="338"/>
      <c r="L63" s="338"/>
      <c r="M63" s="338"/>
      <c r="N63" s="338"/>
    </row>
    <row r="64" spans="1:15" s="238" customFormat="1" ht="26.1" customHeight="1">
      <c r="A64" s="338" t="s">
        <v>443</v>
      </c>
      <c r="B64" s="338"/>
      <c r="C64" s="338"/>
      <c r="D64" s="338"/>
      <c r="E64" s="338"/>
      <c r="F64" s="338"/>
      <c r="G64" s="338"/>
      <c r="H64" s="338"/>
      <c r="I64" s="338"/>
      <c r="J64" s="338"/>
      <c r="K64" s="338"/>
      <c r="L64" s="338"/>
      <c r="M64" s="338"/>
      <c r="N64" s="338"/>
    </row>
    <row r="65" spans="1:14" s="238" customFormat="1">
      <c r="A65" s="339" t="s">
        <v>444</v>
      </c>
      <c r="B65" s="339"/>
      <c r="C65" s="339"/>
      <c r="D65" s="339"/>
      <c r="E65" s="339"/>
      <c r="F65" s="339"/>
      <c r="G65" s="339"/>
      <c r="H65" s="339"/>
      <c r="I65" s="339"/>
      <c r="J65" s="339"/>
      <c r="K65" s="339"/>
      <c r="L65" s="339"/>
      <c r="M65" s="339"/>
      <c r="N65" s="339"/>
    </row>
    <row r="66" spans="1:14" s="238" customFormat="1" ht="12.75" customHeight="1">
      <c r="A66" s="339" t="s">
        <v>445</v>
      </c>
      <c r="B66" s="339"/>
      <c r="C66" s="339"/>
      <c r="D66" s="339"/>
      <c r="E66" s="339"/>
      <c r="F66" s="339"/>
      <c r="G66" s="339"/>
      <c r="H66" s="339"/>
      <c r="I66" s="339"/>
      <c r="J66" s="339"/>
      <c r="K66" s="339"/>
      <c r="L66" s="339"/>
      <c r="M66" s="339"/>
      <c r="N66" s="339"/>
    </row>
    <row r="67" spans="1:14">
      <c r="A67" s="240" t="s">
        <v>446</v>
      </c>
      <c r="D67" s="30"/>
      <c r="E67" s="30"/>
      <c r="F67" s="30"/>
      <c r="G67" s="30"/>
    </row>
    <row r="68" spans="1:14">
      <c r="D68" s="30"/>
      <c r="E68" s="30"/>
      <c r="F68" s="30"/>
      <c r="G68" s="30"/>
    </row>
    <row r="69" spans="1:14">
      <c r="D69" s="30"/>
      <c r="E69" s="30"/>
      <c r="F69" s="30"/>
      <c r="G69" s="30"/>
    </row>
    <row r="70" spans="1:14">
      <c r="D70" s="30"/>
      <c r="E70" s="30"/>
      <c r="F70" s="30"/>
      <c r="G70" s="30"/>
    </row>
    <row r="71" spans="1:14">
      <c r="D71" s="30"/>
      <c r="E71" s="30"/>
      <c r="F71" s="30"/>
      <c r="G71" s="30"/>
    </row>
    <row r="72" spans="1:14">
      <c r="D72" s="30"/>
      <c r="E72" s="30"/>
      <c r="F72" s="30"/>
      <c r="G72" s="30"/>
    </row>
    <row r="73" spans="1:14">
      <c r="D73" s="30"/>
      <c r="E73" s="30"/>
      <c r="F73" s="30"/>
      <c r="G73" s="30"/>
    </row>
    <row r="74" spans="1:14">
      <c r="D74" s="30"/>
      <c r="E74" s="30"/>
      <c r="F74" s="30"/>
      <c r="G74" s="30"/>
    </row>
    <row r="76" spans="1:14">
      <c r="D76" s="30"/>
      <c r="E76" s="30"/>
      <c r="F76" s="30"/>
      <c r="G76" s="30"/>
    </row>
    <row r="77" spans="1:14">
      <c r="D77" s="30"/>
      <c r="E77" s="30"/>
      <c r="F77" s="30"/>
      <c r="G77" s="30"/>
    </row>
    <row r="78" spans="1:14">
      <c r="D78" s="30"/>
      <c r="E78" s="30"/>
      <c r="F78" s="30"/>
      <c r="G78" s="30"/>
    </row>
    <row r="79" spans="1:14">
      <c r="D79" s="30"/>
      <c r="E79" s="30"/>
      <c r="F79" s="30"/>
      <c r="G79" s="30"/>
    </row>
    <row r="80" spans="1:14">
      <c r="D80" s="30"/>
      <c r="E80" s="30"/>
      <c r="F80" s="30"/>
      <c r="G80" s="30"/>
    </row>
    <row r="81" spans="4:7">
      <c r="D81" s="30"/>
      <c r="E81" s="30"/>
      <c r="F81" s="30"/>
      <c r="G81" s="30"/>
    </row>
    <row r="82" spans="4:7">
      <c r="D82" s="30"/>
      <c r="E82" s="30"/>
      <c r="F82" s="30"/>
      <c r="G82" s="30"/>
    </row>
  </sheetData>
  <mergeCells count="5">
    <mergeCell ref="A62:N62"/>
    <mergeCell ref="A63:N63"/>
    <mergeCell ref="A64:N64"/>
    <mergeCell ref="A65:N65"/>
    <mergeCell ref="A66:N66"/>
  </mergeCells>
  <phoneticPr fontId="14" type="noConversion"/>
  <conditionalFormatting sqref="J56:J58 J33:J37 J40:J42 J49:J53 J44:J47 J29:J31 J16:J27 J6:J14 G8 G25:G27 G10 G14 G16">
    <cfRule type="cellIs" dxfId="3131" priority="1874" stopIfTrue="1" operator="equal">
      <formula>"-"</formula>
    </cfRule>
  </conditionalFormatting>
  <conditionalFormatting sqref="I57:I58 H30:I31 H34:I37 H41:I42 H46:I47 H51:I53 I13:I19 I6:I11 I11:M12 G8:H8 G25:I27 H6:H7 G10:H10 H9 G14:H14 H11:H13 G16:H16 H15 H17:H19">
    <cfRule type="cellIs" dxfId="3130" priority="1872" stopIfTrue="1" operator="equal">
      <formula>"-"</formula>
    </cfRule>
    <cfRule type="containsText" dxfId="3129" priority="1873" stopIfTrue="1" operator="containsText" text="leer">
      <formula>NOT(ISERROR(SEARCH("leer",G6)))</formula>
    </cfRule>
  </conditionalFormatting>
  <conditionalFormatting sqref="H57:H58 H57:N57">
    <cfRule type="cellIs" dxfId="3128" priority="211" stopIfTrue="1" operator="equal">
      <formula>"-"</formula>
    </cfRule>
    <cfRule type="containsText" dxfId="3127" priority="212" stopIfTrue="1" operator="containsText" text="leer">
      <formula>NOT(ISERROR(SEARCH("leer",H57)))</formula>
    </cfRule>
  </conditionalFormatting>
  <conditionalFormatting sqref="H57:H58 H57:N57">
    <cfRule type="cellIs" dxfId="3126" priority="77" stopIfTrue="1" operator="equal">
      <formula>"-"</formula>
    </cfRule>
    <cfRule type="containsText" dxfId="3125" priority="78" stopIfTrue="1" operator="containsText" text="leer">
      <formula>NOT(ISERROR(SEARCH("leer",H57)))</formula>
    </cfRule>
  </conditionalFormatting>
  <conditionalFormatting sqref="H57:H58 H57:N57">
    <cfRule type="cellIs" dxfId="3124" priority="75" stopIfTrue="1" operator="equal">
      <formula>"-"</formula>
    </cfRule>
    <cfRule type="containsText" dxfId="3123" priority="76" stopIfTrue="1" operator="containsText" text="leer">
      <formula>NOT(ISERROR(SEARCH("leer",H57)))</formula>
    </cfRule>
  </conditionalFormatting>
  <conditionalFormatting sqref="H57:H58 H57:N57">
    <cfRule type="cellIs" dxfId="3122" priority="73" stopIfTrue="1" operator="equal">
      <formula>"-"</formula>
    </cfRule>
    <cfRule type="containsText" dxfId="3121" priority="74" stopIfTrue="1" operator="containsText" text="leer">
      <formula>NOT(ISERROR(SEARCH("leer",H57)))</formula>
    </cfRule>
  </conditionalFormatting>
  <conditionalFormatting sqref="H57:H58 H57:N57">
    <cfRule type="cellIs" dxfId="3120" priority="71" stopIfTrue="1" operator="equal">
      <formula>"-"</formula>
    </cfRule>
    <cfRule type="containsText" dxfId="3119" priority="72" stopIfTrue="1" operator="containsText" text="leer">
      <formula>NOT(ISERROR(SEARCH("leer",H57)))</formula>
    </cfRule>
  </conditionalFormatting>
  <conditionalFormatting sqref="I58:N58">
    <cfRule type="cellIs" dxfId="3118" priority="69" stopIfTrue="1" operator="equal">
      <formula>"-"</formula>
    </cfRule>
    <cfRule type="containsText" dxfId="3117" priority="70" stopIfTrue="1" operator="containsText" text="leer">
      <formula>NOT(ISERROR(SEARCH("leer",I58)))</formula>
    </cfRule>
  </conditionalFormatting>
  <conditionalFormatting sqref="I58:N58">
    <cfRule type="cellIs" dxfId="3116" priority="67" stopIfTrue="1" operator="equal">
      <formula>"-"</formula>
    </cfRule>
    <cfRule type="containsText" dxfId="3115" priority="68" stopIfTrue="1" operator="containsText" text="leer">
      <formula>NOT(ISERROR(SEARCH("leer",I58)))</formula>
    </cfRule>
  </conditionalFormatting>
  <conditionalFormatting sqref="I58:N58">
    <cfRule type="cellIs" dxfId="3114" priority="65" stopIfTrue="1" operator="equal">
      <formula>"-"</formula>
    </cfRule>
    <cfRule type="containsText" dxfId="3113" priority="66" stopIfTrue="1" operator="containsText" text="leer">
      <formula>NOT(ISERROR(SEARCH("leer",I58)))</formula>
    </cfRule>
  </conditionalFormatting>
  <conditionalFormatting sqref="I58:N58">
    <cfRule type="cellIs" dxfId="3112" priority="63" stopIfTrue="1" operator="equal">
      <formula>"-"</formula>
    </cfRule>
    <cfRule type="containsText" dxfId="3111" priority="64" stopIfTrue="1" operator="containsText" text="leer">
      <formula>NOT(ISERROR(SEARCH("leer",I58)))</formula>
    </cfRule>
  </conditionalFormatting>
  <conditionalFormatting sqref="I58:N58">
    <cfRule type="cellIs" dxfId="3110" priority="61" stopIfTrue="1" operator="equal">
      <formula>"-"</formula>
    </cfRule>
    <cfRule type="containsText" dxfId="3109" priority="62" stopIfTrue="1" operator="containsText" text="leer">
      <formula>NOT(ISERROR(SEARCH("leer",I58)))</formula>
    </cfRule>
  </conditionalFormatting>
  <conditionalFormatting sqref="G30:G31">
    <cfRule type="cellIs" dxfId="3108" priority="41" stopIfTrue="1" operator="equal">
      <formula>"-"</formula>
    </cfRule>
    <cfRule type="containsText" dxfId="3107" priority="42" stopIfTrue="1" operator="containsText" text="leer">
      <formula>NOT(ISERROR(SEARCH("leer",G30)))</formula>
    </cfRule>
  </conditionalFormatting>
  <conditionalFormatting sqref="G30:G31">
    <cfRule type="cellIs" dxfId="3106" priority="40" stopIfTrue="1" operator="equal">
      <formula>"-"</formula>
    </cfRule>
  </conditionalFormatting>
  <conditionalFormatting sqref="G30:G31">
    <cfRule type="cellIs" dxfId="3105" priority="38" stopIfTrue="1" operator="equal">
      <formula>"-"</formula>
    </cfRule>
    <cfRule type="containsText" dxfId="3104" priority="39" stopIfTrue="1" operator="containsText" text="leer">
      <formula>NOT(ISERROR(SEARCH("leer",G30)))</formula>
    </cfRule>
  </conditionalFormatting>
  <conditionalFormatting sqref="G30:G31">
    <cfRule type="cellIs" dxfId="3103" priority="37" stopIfTrue="1" operator="equal">
      <formula>"-"</formula>
    </cfRule>
  </conditionalFormatting>
  <conditionalFormatting sqref="G34:G37">
    <cfRule type="cellIs" dxfId="3102" priority="35" stopIfTrue="1" operator="equal">
      <formula>"-"</formula>
    </cfRule>
    <cfRule type="containsText" dxfId="3101" priority="36" stopIfTrue="1" operator="containsText" text="leer">
      <formula>NOT(ISERROR(SEARCH("leer",G34)))</formula>
    </cfRule>
  </conditionalFormatting>
  <conditionalFormatting sqref="G34:G37">
    <cfRule type="cellIs" dxfId="3100" priority="34" stopIfTrue="1" operator="equal">
      <formula>"-"</formula>
    </cfRule>
  </conditionalFormatting>
  <conditionalFormatting sqref="G34:G37">
    <cfRule type="cellIs" dxfId="3099" priority="32" stopIfTrue="1" operator="equal">
      <formula>"-"</formula>
    </cfRule>
    <cfRule type="containsText" dxfId="3098" priority="33" stopIfTrue="1" operator="containsText" text="leer">
      <formula>NOT(ISERROR(SEARCH("leer",G34)))</formula>
    </cfRule>
  </conditionalFormatting>
  <conditionalFormatting sqref="G34:G37">
    <cfRule type="cellIs" dxfId="3097" priority="31" stopIfTrue="1" operator="equal">
      <formula>"-"</formula>
    </cfRule>
  </conditionalFormatting>
  <conditionalFormatting sqref="G41:G42">
    <cfRule type="cellIs" dxfId="3096" priority="29" stopIfTrue="1" operator="equal">
      <formula>"-"</formula>
    </cfRule>
    <cfRule type="containsText" dxfId="3095" priority="30" stopIfTrue="1" operator="containsText" text="leer">
      <formula>NOT(ISERROR(SEARCH("leer",G41)))</formula>
    </cfRule>
  </conditionalFormatting>
  <conditionalFormatting sqref="G41:G42">
    <cfRule type="cellIs" dxfId="3094" priority="28" stopIfTrue="1" operator="equal">
      <formula>"-"</formula>
    </cfRule>
  </conditionalFormatting>
  <conditionalFormatting sqref="G41:G42">
    <cfRule type="cellIs" dxfId="3093" priority="26" stopIfTrue="1" operator="equal">
      <formula>"-"</formula>
    </cfRule>
    <cfRule type="containsText" dxfId="3092" priority="27" stopIfTrue="1" operator="containsText" text="leer">
      <formula>NOT(ISERROR(SEARCH("leer",G41)))</formula>
    </cfRule>
  </conditionalFormatting>
  <conditionalFormatting sqref="G41:G42">
    <cfRule type="cellIs" dxfId="3091" priority="25" stopIfTrue="1" operator="equal">
      <formula>"-"</formula>
    </cfRule>
  </conditionalFormatting>
  <conditionalFormatting sqref="G46:G47">
    <cfRule type="cellIs" dxfId="3090" priority="23" stopIfTrue="1" operator="equal">
      <formula>"-"</formula>
    </cfRule>
    <cfRule type="containsText" dxfId="3089" priority="24" stopIfTrue="1" operator="containsText" text="leer">
      <formula>NOT(ISERROR(SEARCH("leer",G46)))</formula>
    </cfRule>
  </conditionalFormatting>
  <conditionalFormatting sqref="G46:G47">
    <cfRule type="cellIs" dxfId="3088" priority="22" stopIfTrue="1" operator="equal">
      <formula>"-"</formula>
    </cfRule>
  </conditionalFormatting>
  <conditionalFormatting sqref="G46:G47">
    <cfRule type="cellIs" dxfId="3087" priority="20" stopIfTrue="1" operator="equal">
      <formula>"-"</formula>
    </cfRule>
    <cfRule type="containsText" dxfId="3086" priority="21" stopIfTrue="1" operator="containsText" text="leer">
      <formula>NOT(ISERROR(SEARCH("leer",G46)))</formula>
    </cfRule>
  </conditionalFormatting>
  <conditionalFormatting sqref="G46:G47">
    <cfRule type="cellIs" dxfId="3085" priority="19" stopIfTrue="1" operator="equal">
      <formula>"-"</formula>
    </cfRule>
  </conditionalFormatting>
  <conditionalFormatting sqref="G51:G53">
    <cfRule type="cellIs" dxfId="3084" priority="17" stopIfTrue="1" operator="equal">
      <formula>"-"</formula>
    </cfRule>
    <cfRule type="containsText" dxfId="3083" priority="18" stopIfTrue="1" operator="containsText" text="leer">
      <formula>NOT(ISERROR(SEARCH("leer",G51)))</formula>
    </cfRule>
  </conditionalFormatting>
  <conditionalFormatting sqref="G51:G53">
    <cfRule type="cellIs" dxfId="3082" priority="16" stopIfTrue="1" operator="equal">
      <formula>"-"</formula>
    </cfRule>
  </conditionalFormatting>
  <conditionalFormatting sqref="G51:G53">
    <cfRule type="cellIs" dxfId="3081" priority="14" stopIfTrue="1" operator="equal">
      <formula>"-"</formula>
    </cfRule>
    <cfRule type="containsText" dxfId="3080" priority="15" stopIfTrue="1" operator="containsText" text="leer">
      <formula>NOT(ISERROR(SEARCH("leer",G51)))</formula>
    </cfRule>
  </conditionalFormatting>
  <conditionalFormatting sqref="G51:G53">
    <cfRule type="cellIs" dxfId="3079" priority="13" stopIfTrue="1" operator="equal">
      <formula>"-"</formula>
    </cfRule>
  </conditionalFormatting>
  <conditionalFormatting sqref="G57:G58">
    <cfRule type="cellIs" dxfId="3078" priority="11" stopIfTrue="1" operator="equal">
      <formula>"-"</formula>
    </cfRule>
    <cfRule type="containsText" dxfId="3077" priority="12" stopIfTrue="1" operator="containsText" text="leer">
      <formula>NOT(ISERROR(SEARCH("leer",G57)))</formula>
    </cfRule>
  </conditionalFormatting>
  <conditionalFormatting sqref="G57:G58">
    <cfRule type="cellIs" dxfId="3076" priority="10" stopIfTrue="1" operator="equal">
      <formula>"-"</formula>
    </cfRule>
  </conditionalFormatting>
  <conditionalFormatting sqref="G57:G58">
    <cfRule type="cellIs" dxfId="3075" priority="8" stopIfTrue="1" operator="equal">
      <formula>"-"</formula>
    </cfRule>
    <cfRule type="containsText" dxfId="3074" priority="9" stopIfTrue="1" operator="containsText" text="leer">
      <formula>NOT(ISERROR(SEARCH("leer",G57)))</formula>
    </cfRule>
  </conditionalFormatting>
  <conditionalFormatting sqref="G57:G58">
    <cfRule type="cellIs" dxfId="3073" priority="7" stopIfTrue="1" operator="equal">
      <formula>"-"</formula>
    </cfRule>
  </conditionalFormatting>
  <conditionalFormatting sqref="G35">
    <cfRule type="cellIs" dxfId="3072" priority="6" stopIfTrue="1" operator="equal">
      <formula>"-"</formula>
    </cfRule>
  </conditionalFormatting>
  <conditionalFormatting sqref="G35">
    <cfRule type="cellIs" dxfId="3071" priority="4" stopIfTrue="1" operator="equal">
      <formula>"-"</formula>
    </cfRule>
    <cfRule type="containsText" dxfId="3070" priority="5" stopIfTrue="1" operator="containsText" text="leer">
      <formula>NOT(ISERROR(SEARCH("leer",G35)))</formula>
    </cfRule>
  </conditionalFormatting>
  <conditionalFormatting sqref="G35">
    <cfRule type="cellIs" dxfId="3069" priority="3" stopIfTrue="1" operator="equal">
      <formula>"-"</formula>
    </cfRule>
  </conditionalFormatting>
  <conditionalFormatting sqref="G35">
    <cfRule type="cellIs" dxfId="3068" priority="1" stopIfTrue="1" operator="equal">
      <formula>"-"</formula>
    </cfRule>
    <cfRule type="containsText" dxfId="3067" priority="2" stopIfTrue="1" operator="containsText" text="leer">
      <formula>NOT(ISERROR(SEARCH("leer",G35)))</formula>
    </cfRule>
  </conditionalFormatting>
  <hyperlinks>
    <hyperlink ref="A1" location="'Indice'!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34"/>
  <sheetViews>
    <sheetView showRuler="0" workbookViewId="0">
      <selection activeCell="E5" sqref="E5"/>
    </sheetView>
  </sheetViews>
  <sheetFormatPr baseColWidth="10" defaultColWidth="10.7109375" defaultRowHeight="12.75"/>
  <cols>
    <col min="1" max="1" width="24.7109375" style="5" customWidth="1"/>
    <col min="2" max="2" width="8.42578125" style="5" bestFit="1" customWidth="1"/>
    <col min="3" max="3" width="8.140625" style="8" bestFit="1" customWidth="1"/>
    <col min="4" max="4" width="12.28515625" style="8" customWidth="1"/>
    <col min="5" max="5" width="11.42578125" style="8" customWidth="1"/>
    <col min="6" max="6" width="9.28515625" style="8" customWidth="1"/>
    <col min="7" max="7" width="9" style="8" customWidth="1"/>
    <col min="8" max="8" width="9.7109375" style="8" customWidth="1"/>
    <col min="9" max="9" width="10" style="8" customWidth="1"/>
    <col min="10" max="10" width="9.85546875" style="8" customWidth="1"/>
    <col min="11" max="12" width="9.7109375" style="5" customWidth="1"/>
    <col min="13" max="13" width="9.28515625" style="5" customWidth="1"/>
    <col min="14" max="16384" width="10.7109375" style="5"/>
  </cols>
  <sheetData>
    <row r="1" spans="1:13">
      <c r="A1" s="97" t="s">
        <v>479</v>
      </c>
      <c r="C1" s="5"/>
      <c r="D1" s="5"/>
      <c r="E1" s="5"/>
      <c r="F1" s="5"/>
      <c r="G1" s="5"/>
      <c r="H1" s="5"/>
      <c r="I1" s="5"/>
      <c r="J1" s="5"/>
    </row>
    <row r="2" spans="1:13">
      <c r="A2" s="97"/>
      <c r="C2" s="5"/>
      <c r="D2" s="5"/>
      <c r="E2" s="5"/>
      <c r="F2" s="5"/>
      <c r="G2" s="5"/>
      <c r="H2" s="5"/>
      <c r="I2" s="5"/>
      <c r="J2" s="5"/>
    </row>
    <row r="3" spans="1:13">
      <c r="A3" s="4" t="s">
        <v>480</v>
      </c>
      <c r="C3" t="s">
        <v>481</v>
      </c>
      <c r="D3" s="5" t="s">
        <v>482</v>
      </c>
      <c r="E3" s="4">
        <v>2013</v>
      </c>
      <c r="F3" s="4">
        <v>2012</v>
      </c>
      <c r="G3" s="4">
        <v>2011</v>
      </c>
      <c r="H3" s="4">
        <v>2010</v>
      </c>
      <c r="I3" s="4">
        <v>2009</v>
      </c>
      <c r="J3" s="4">
        <v>2008</v>
      </c>
      <c r="K3" s="4">
        <v>2007</v>
      </c>
      <c r="L3" s="4">
        <v>2006</v>
      </c>
      <c r="M3" s="4">
        <v>2005</v>
      </c>
    </row>
    <row r="4" spans="1:13">
      <c r="A4" s="4"/>
      <c r="I4" s="5"/>
      <c r="J4" s="5"/>
    </row>
    <row r="5" spans="1:13">
      <c r="A5" s="5" t="s">
        <v>483</v>
      </c>
      <c r="B5" s="5" t="s">
        <v>484</v>
      </c>
      <c r="D5" s="8">
        <v>2.8</v>
      </c>
      <c r="E5" s="20">
        <v>120383</v>
      </c>
      <c r="F5" s="231">
        <v>120069</v>
      </c>
      <c r="G5" s="178">
        <v>108254</v>
      </c>
      <c r="H5" s="178">
        <v>93310</v>
      </c>
      <c r="I5" s="272">
        <v>84676</v>
      </c>
      <c r="J5" s="214">
        <v>71603</v>
      </c>
      <c r="K5" s="214">
        <v>60085</v>
      </c>
      <c r="L5" s="214">
        <v>55600</v>
      </c>
      <c r="M5" s="214">
        <v>50130</v>
      </c>
    </row>
    <row r="6" spans="1:13">
      <c r="A6" s="16" t="s">
        <v>485</v>
      </c>
      <c r="B6" s="5" t="s">
        <v>486</v>
      </c>
      <c r="D6" s="8">
        <v>2.8</v>
      </c>
      <c r="E6" s="20">
        <v>109086</v>
      </c>
      <c r="F6" s="231">
        <v>110531</v>
      </c>
      <c r="G6" s="178">
        <v>100707</v>
      </c>
      <c r="H6" s="178">
        <v>85725</v>
      </c>
      <c r="I6" s="272">
        <v>77272</v>
      </c>
      <c r="J6" s="214">
        <v>64204</v>
      </c>
      <c r="K6" s="214">
        <v>51462</v>
      </c>
      <c r="L6" s="214">
        <v>48364</v>
      </c>
      <c r="M6" s="214">
        <v>43630</v>
      </c>
    </row>
    <row r="7" spans="1:13">
      <c r="A7" s="16" t="s">
        <v>487</v>
      </c>
      <c r="B7" s="5" t="s">
        <v>488</v>
      </c>
      <c r="D7" s="8">
        <v>2.8</v>
      </c>
      <c r="E7" s="231">
        <f>E6/E5*100</f>
        <v>90.615784620752109</v>
      </c>
      <c r="F7" s="231">
        <f>F6/F5*100</f>
        <v>92.056234331925808</v>
      </c>
      <c r="G7" s="178">
        <v>93</v>
      </c>
      <c r="H7" s="178">
        <v>92</v>
      </c>
      <c r="I7" s="272">
        <v>91</v>
      </c>
      <c r="J7" s="214">
        <v>90</v>
      </c>
      <c r="K7" s="214">
        <v>86</v>
      </c>
      <c r="L7" s="214">
        <v>87</v>
      </c>
      <c r="M7" s="214">
        <v>87</v>
      </c>
    </row>
    <row r="8" spans="1:13">
      <c r="A8" s="5" t="s">
        <v>489</v>
      </c>
      <c r="B8" s="5" t="s">
        <v>490</v>
      </c>
      <c r="D8" s="8">
        <v>2.8</v>
      </c>
      <c r="E8" s="20">
        <v>5637</v>
      </c>
      <c r="F8" s="231">
        <v>3145</v>
      </c>
      <c r="G8" s="178">
        <v>4879</v>
      </c>
      <c r="H8" s="178">
        <v>4224</v>
      </c>
      <c r="I8" s="272">
        <v>3534</v>
      </c>
      <c r="J8" s="214">
        <v>2857</v>
      </c>
      <c r="K8" s="214">
        <v>2470</v>
      </c>
      <c r="L8" s="214">
        <v>1605</v>
      </c>
      <c r="M8" s="214">
        <v>922</v>
      </c>
    </row>
    <row r="9" spans="1:13">
      <c r="J9" s="5"/>
    </row>
    <row r="10" spans="1:13">
      <c r="A10" s="4"/>
      <c r="D10" s="24"/>
      <c r="E10" s="24"/>
      <c r="F10" s="24"/>
    </row>
    <row r="11" spans="1:13">
      <c r="J11" s="5"/>
    </row>
    <row r="12" spans="1:13">
      <c r="J12" s="5"/>
    </row>
    <row r="13" spans="1:13">
      <c r="J13" s="5"/>
    </row>
    <row r="14" spans="1:13">
      <c r="J14" s="5"/>
    </row>
    <row r="15" spans="1:13">
      <c r="J15" s="5"/>
    </row>
    <row r="16" spans="1:13">
      <c r="J16" s="5"/>
    </row>
    <row r="17" spans="1:26">
      <c r="A17" s="4"/>
      <c r="J17" s="5"/>
    </row>
    <row r="18" spans="1:26">
      <c r="J18" s="5"/>
    </row>
    <row r="19" spans="1:26">
      <c r="J19" s="5"/>
    </row>
    <row r="20" spans="1:26">
      <c r="J20" s="5"/>
    </row>
    <row r="21" spans="1:26">
      <c r="A21" s="4"/>
    </row>
    <row r="22" spans="1:26">
      <c r="J22" s="74"/>
      <c r="K22" s="8"/>
      <c r="L22" s="8"/>
      <c r="M22" s="8"/>
      <c r="N22" s="8"/>
    </row>
    <row r="23" spans="1:26">
      <c r="A23" s="15"/>
      <c r="J23" s="74"/>
      <c r="K23" s="8"/>
      <c r="L23" s="8"/>
      <c r="M23" s="8"/>
      <c r="N23" s="8"/>
    </row>
    <row r="24" spans="1:26">
      <c r="A24" s="51"/>
      <c r="J24" s="81"/>
      <c r="K24" s="8"/>
      <c r="L24" s="8"/>
      <c r="M24" s="8"/>
      <c r="N24" s="8"/>
    </row>
    <row r="28" spans="1:26">
      <c r="A28" s="15"/>
    </row>
    <row r="30" spans="1:26">
      <c r="A30" s="4"/>
      <c r="K30" s="8"/>
      <c r="L30" s="8"/>
      <c r="M30" s="8"/>
      <c r="N30" s="8"/>
    </row>
    <row r="32" spans="1:26" ht="15">
      <c r="O32" s="80"/>
      <c r="U32" s="47"/>
      <c r="V32" s="47"/>
      <c r="W32" s="47"/>
      <c r="X32" s="47"/>
      <c r="Y32" s="47"/>
      <c r="Z32" s="47"/>
    </row>
    <row r="33" spans="11:16">
      <c r="O33" s="47"/>
    </row>
    <row r="34" spans="11:16">
      <c r="K34" s="8"/>
      <c r="L34" s="8"/>
      <c r="M34" s="8"/>
      <c r="N34" s="8"/>
      <c r="O34" s="47"/>
      <c r="P34" s="47"/>
    </row>
  </sheetData>
  <phoneticPr fontId="14" type="noConversion"/>
  <conditionalFormatting sqref="I5:I8">
    <cfRule type="cellIs" dxfId="3066" priority="345" stopIfTrue="1" operator="equal">
      <formula>"-"</formula>
    </cfRule>
  </conditionalFormatting>
  <conditionalFormatting sqref="H5:H8">
    <cfRule type="cellIs" dxfId="3065" priority="343" stopIfTrue="1" operator="equal">
      <formula>"-"</formula>
    </cfRule>
    <cfRule type="containsText" dxfId="3064" priority="344" stopIfTrue="1" operator="containsText" text="leer">
      <formula>NOT(ISERROR(SEARCH("leer",H5)))</formula>
    </cfRule>
  </conditionalFormatting>
  <conditionalFormatting sqref="G5:G8">
    <cfRule type="cellIs" dxfId="3063" priority="23" stopIfTrue="1" operator="equal">
      <formula>"-"</formula>
    </cfRule>
    <cfRule type="containsText" dxfId="3062" priority="24" stopIfTrue="1" operator="containsText" text="leer">
      <formula>NOT(ISERROR(SEARCH("leer",G5)))</formula>
    </cfRule>
  </conditionalFormatting>
  <conditionalFormatting sqref="G5:G8">
    <cfRule type="cellIs" dxfId="3061" priority="21" stopIfTrue="1" operator="equal">
      <formula>"-"</formula>
    </cfRule>
    <cfRule type="containsText" dxfId="3060" priority="22" stopIfTrue="1" operator="containsText" text="leer">
      <formula>NOT(ISERROR(SEARCH("leer",G5)))</formula>
    </cfRule>
  </conditionalFormatting>
  <conditionalFormatting sqref="G5:G8">
    <cfRule type="cellIs" dxfId="3059" priority="19" stopIfTrue="1" operator="equal">
      <formula>"-"</formula>
    </cfRule>
    <cfRule type="containsText" dxfId="3058" priority="20" stopIfTrue="1" operator="containsText" text="leer">
      <formula>NOT(ISERROR(SEARCH("leer",G5)))</formula>
    </cfRule>
  </conditionalFormatting>
  <conditionalFormatting sqref="G5:G8">
    <cfRule type="cellIs" dxfId="3057" priority="17" stopIfTrue="1" operator="equal">
      <formula>"-"</formula>
    </cfRule>
    <cfRule type="containsText" dxfId="3056" priority="18" stopIfTrue="1" operator="containsText" text="leer">
      <formula>NOT(ISERROR(SEARCH("leer",G5)))</formula>
    </cfRule>
  </conditionalFormatting>
  <conditionalFormatting sqref="G5:G8">
    <cfRule type="cellIs" dxfId="3055" priority="15" stopIfTrue="1" operator="equal">
      <formula>"-"</formula>
    </cfRule>
    <cfRule type="containsText" dxfId="3054" priority="16" stopIfTrue="1" operator="containsText" text="leer">
      <formula>NOT(ISERROR(SEARCH("leer",G5)))</formula>
    </cfRule>
  </conditionalFormatting>
  <conditionalFormatting sqref="G5:G8">
    <cfRule type="cellIs" dxfId="3053" priority="13" stopIfTrue="1" operator="equal">
      <formula>"-"</formula>
    </cfRule>
    <cfRule type="containsText" dxfId="3052" priority="14" stopIfTrue="1" operator="containsText" text="leer">
      <formula>NOT(ISERROR(SEARCH("leer",G5)))</formula>
    </cfRule>
  </conditionalFormatting>
  <conditionalFormatting sqref="F5:F6 F8">
    <cfRule type="cellIs" dxfId="3051" priority="11" stopIfTrue="1" operator="equal">
      <formula>"-"</formula>
    </cfRule>
    <cfRule type="containsText" dxfId="3050" priority="12" stopIfTrue="1" operator="containsText" text="leer">
      <formula>NOT(ISERROR(SEARCH("leer",F5)))</formula>
    </cfRule>
  </conditionalFormatting>
  <conditionalFormatting sqref="F5:F6 F8">
    <cfRule type="cellIs" dxfId="3049" priority="10" stopIfTrue="1" operator="equal">
      <formula>"-"</formula>
    </cfRule>
  </conditionalFormatting>
  <conditionalFormatting sqref="F5:F6 F8">
    <cfRule type="cellIs" dxfId="3048" priority="8" stopIfTrue="1" operator="equal">
      <formula>"-"</formula>
    </cfRule>
    <cfRule type="containsText" dxfId="3047" priority="9" stopIfTrue="1" operator="containsText" text="leer">
      <formula>NOT(ISERROR(SEARCH("leer",F5)))</formula>
    </cfRule>
  </conditionalFormatting>
  <conditionalFormatting sqref="F5:F6 F8">
    <cfRule type="cellIs" dxfId="3046" priority="7" stopIfTrue="1" operator="equal">
      <formula>"-"</formula>
    </cfRule>
  </conditionalFormatting>
  <conditionalFormatting sqref="E7:F7">
    <cfRule type="cellIs" dxfId="3045" priority="5" stopIfTrue="1" operator="equal">
      <formula>"-"</formula>
    </cfRule>
    <cfRule type="containsText" dxfId="3044" priority="6" stopIfTrue="1" operator="containsText" text="leer">
      <formula>NOT(ISERROR(SEARCH("leer",E7)))</formula>
    </cfRule>
  </conditionalFormatting>
  <conditionalFormatting sqref="E7:F7">
    <cfRule type="cellIs" dxfId="3043" priority="4" stopIfTrue="1" operator="equal">
      <formula>"-"</formula>
    </cfRule>
  </conditionalFormatting>
  <conditionalFormatting sqref="E7:F7">
    <cfRule type="cellIs" dxfId="3042" priority="2" stopIfTrue="1" operator="equal">
      <formula>"-"</formula>
    </cfRule>
    <cfRule type="containsText" dxfId="3041" priority="3" stopIfTrue="1" operator="containsText" text="leer">
      <formula>NOT(ISERROR(SEARCH("leer",E7)))</formula>
    </cfRule>
  </conditionalFormatting>
  <conditionalFormatting sqref="E7:F7">
    <cfRule type="cellIs" dxfId="3040" priority="1" stopIfTrue="1" operator="equal">
      <formula>"-"</formula>
    </cfRule>
  </conditionalFormatting>
  <hyperlinks>
    <hyperlink ref="A1" location="'Indice'!A1" display="zurück"/>
  </hyperlinks>
  <pageMargins left="0.79000000000000015" right="0.79000000000000015" top="0.98" bottom="0.98" header="0.51" footer="0.51"/>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45</vt:i4>
      </vt:variant>
      <vt:variant>
        <vt:lpstr>Benannte Bereiche</vt:lpstr>
      </vt:variant>
      <vt:variant>
        <vt:i4>6</vt:i4>
      </vt:variant>
    </vt:vector>
  </HeadingPairs>
  <TitlesOfParts>
    <vt:vector size="51" baseType="lpstr">
      <vt:lpstr>Indice</vt:lpstr>
      <vt:lpstr>Principi</vt:lpstr>
      <vt:lpstr>Contenuto del rapporto</vt:lpstr>
      <vt:lpstr>Qualità del rapporto</vt:lpstr>
      <vt:lpstr>Delimitazione del rapporto</vt:lpstr>
      <vt:lpstr>Cadenza della pubblicazione</vt:lpstr>
      <vt:lpstr>Volumi</vt:lpstr>
      <vt:lpstr>Risultato</vt:lpstr>
      <vt:lpstr>Finanziamento</vt:lpstr>
      <vt:lpstr>Cash flow e investimenti</vt:lpstr>
      <vt:lpstr>Valore del marchio</vt:lpstr>
      <vt:lpstr>Soddisfazione dei clienti</vt:lpstr>
      <vt:lpstr>Confronto dei prezzi</vt:lpstr>
      <vt:lpstr>Tempi di consegna</vt:lpstr>
      <vt:lpstr>Trattamento ricev. di pagamento</vt:lpstr>
      <vt:lpstr>Tempi di attesa allo sportello</vt:lpstr>
      <vt:lpstr>Uffici postali</vt:lpstr>
      <vt:lpstr>Quote di mercato</vt:lpstr>
      <vt:lpstr>Organico</vt:lpstr>
      <vt:lpstr>Posti di lavoro nelle regioni</vt:lpstr>
      <vt:lpstr>Fluttuazione del personale</vt:lpstr>
      <vt:lpstr>Indennità</vt:lpstr>
      <vt:lpstr>Cassa pensioni</vt:lpstr>
      <vt:lpstr>Distribuzione per genere</vt:lpstr>
      <vt:lpstr>Donne nel management</vt:lpstr>
      <vt:lpstr>Plurilinguismo</vt:lpstr>
      <vt:lpstr>Nazionalità</vt:lpstr>
      <vt:lpstr>Demografia</vt:lpstr>
      <vt:lpstr>Tempo parziale</vt:lpstr>
      <vt:lpstr>Gestione della salute</vt:lpstr>
      <vt:lpstr>Soddisfazione del personale</vt:lpstr>
      <vt:lpstr>Motivazione e impegno</vt:lpstr>
      <vt:lpstr>Personale in formazione</vt:lpstr>
      <vt:lpstr>Nuove leve</vt:lpstr>
      <vt:lpstr>Rapporti d’impiego</vt:lpstr>
      <vt:lpstr>Mercato del lavoro</vt:lpstr>
      <vt:lpstr>Capillarità dei punti accesso</vt:lpstr>
      <vt:lpstr>Volume traffico dei pagamenti</vt:lpstr>
      <vt:lpstr>Distribuzione valore aggiunto</vt:lpstr>
      <vt:lpstr>Violazioni della legge</vt:lpstr>
      <vt:lpstr>Fabbisogno energetico</vt:lpstr>
      <vt:lpstr>Carta, acqua, rifiuti</vt:lpstr>
      <vt:lpstr>Impatto climatico</vt:lpstr>
      <vt:lpstr>Inquinanti atmosferici</vt:lpstr>
      <vt:lpstr>Beneficenza e sponsoring</vt:lpstr>
      <vt:lpstr>'Confronto dei prezzi'!Druckbereich</vt:lpstr>
      <vt:lpstr>Grundsatz_zur_Berichtsabgrenzung</vt:lpstr>
      <vt:lpstr>Grundsätze_und_Prinzipien_der_integrierten_Berichterstattung</vt:lpstr>
      <vt:lpstr>Grundsätze_zur_Berichtsqualität</vt:lpstr>
      <vt:lpstr>Grundsätze_zur_Bestimmung_der_Berichtsinhalte</vt:lpstr>
      <vt:lpstr>Publikationsrhythmus</vt:lpstr>
    </vt:vector>
  </TitlesOfParts>
  <Company>Swiss Post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wildr</dc:creator>
  <cp:lastModifiedBy>Haas Mark, F111</cp:lastModifiedBy>
  <cp:lastPrinted>2014-02-27T11:20:30Z</cp:lastPrinted>
  <dcterms:created xsi:type="dcterms:W3CDTF">2007-08-14T08:04:06Z</dcterms:created>
  <dcterms:modified xsi:type="dcterms:W3CDTF">2014-03-11T07:36:25Z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