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defaultThemeVersion="124226"/>
  <bookViews>
    <workbookView xWindow="11280" yWindow="105" windowWidth="13620" windowHeight="11220" tabRatio="959"/>
  </bookViews>
  <sheets>
    <sheet name="Index" sheetId="40" r:id="rId1"/>
    <sheet name="Principles" sheetId="62" r:id="rId2"/>
    <sheet name="Report content" sheetId="67" r:id="rId3"/>
    <sheet name="Report quality" sheetId="68" r:id="rId4"/>
    <sheet name="Report scope" sheetId="69" r:id="rId5"/>
    <sheet name="Frequency of publication" sheetId="70" r:id="rId6"/>
    <sheet name="Results" sheetId="23" r:id="rId7"/>
    <sheet name="Financing" sheetId="26" r:id="rId8"/>
    <sheet name="Cash flow &amp; investments" sheetId="24" r:id="rId9"/>
    <sheet name="Brand value" sheetId="22" r:id="rId10"/>
    <sheet name="Volumes" sheetId="31" r:id="rId11"/>
    <sheet name="Volume of payment transactions" sheetId="76" r:id="rId12"/>
    <sheet name="Customer satisfaction" sheetId="10" r:id="rId13"/>
    <sheet name="Price comparison" sheetId="18" r:id="rId14"/>
    <sheet name="Delivery times" sheetId="32" r:id="rId15"/>
    <sheet name="Processing of payment slips" sheetId="37" r:id="rId16"/>
    <sheet name="Queuing times at counters" sheetId="73" r:id="rId17"/>
    <sheet name="Post offices" sheetId="7" r:id="rId18"/>
    <sheet name="Density of NAPs" sheetId="75" r:id="rId19"/>
    <sheet name="Market shares" sheetId="39" r:id="rId20"/>
    <sheet name="Headcount" sheetId="27" r:id="rId21"/>
    <sheet name="Staff turnover" sheetId="38" r:id="rId22"/>
    <sheet name="Trainees" sheetId="28" r:id="rId23"/>
    <sheet name="Young talent" sheetId="29" r:id="rId24"/>
    <sheet name="Employment conditions" sheetId="59" r:id="rId25"/>
    <sheet name="Remuneration" sheetId="14" r:id="rId26"/>
    <sheet name="Pension fund" sheetId="58" r:id="rId27"/>
    <sheet name="Gender distribution" sheetId="57" r:id="rId28"/>
    <sheet name="Women in management" sheetId="63" r:id="rId29"/>
    <sheet name="Language diversity" sheetId="55" r:id="rId30"/>
    <sheet name="Nationalities" sheetId="56" r:id="rId31"/>
    <sheet name="Demographics" sheetId="35" r:id="rId32"/>
    <sheet name="Part-time" sheetId="34" r:id="rId33"/>
    <sheet name="Health management" sheetId="45" r:id="rId34"/>
    <sheet name="Employee satisfaction" sheetId="41" r:id="rId35"/>
    <sheet name="Motivation and commitment" sheetId="11" r:id="rId36"/>
    <sheet name="Job center" sheetId="44" r:id="rId37"/>
    <sheet name="Energy consumption" sheetId="77" r:id="rId38"/>
    <sheet name="Carbon footprint" sheetId="82" r:id="rId39"/>
    <sheet name="Paper, water, waste" sheetId="78" r:id="rId40"/>
    <sheet name="Air pollution" sheetId="83" r:id="rId41"/>
    <sheet name="Supply chain" sheetId="84" r:id="rId42"/>
    <sheet name="Charity and sponsorship" sheetId="33" r:id="rId43"/>
    <sheet name="Breaches of the law" sheetId="60" r:id="rId44"/>
    <sheet name="Jobs in regions" sheetId="13" r:id="rId45"/>
    <sheet name="Distribution of added value" sheetId="36" r:id="rId46"/>
  </sheets>
  <definedNames>
    <definedName name="_xlnm._FilterDatabase" localSheetId="13" hidden="1">'Price comparison'!$A$59:$K$59</definedName>
    <definedName name="_xlnm.Print_Area" localSheetId="0">Index!$A$1:$I$59</definedName>
    <definedName name="_xlnm.Print_Area" localSheetId="13">'Price comparison'!$A$1:$K$20</definedName>
    <definedName name="Grundsatz_zur_Berichtsabgrenzung">'Report scope'!$A$3</definedName>
    <definedName name="Grundsätze_und_Prinzipien_der_integrierten_Berichterstattung">Principles!$A$3</definedName>
    <definedName name="Grundsätze_zur_Berichtsqualität">'Report quality'!$A$3</definedName>
    <definedName name="Grundsätze_zur_Bestimmung_der_Berichtsinhalte">'Report content'!$A$3</definedName>
    <definedName name="Publikationsrhythmus">'Frequency of publication'!$A$3</definedName>
  </definedNames>
  <calcPr calcId="145621" concurrentCalc="0"/>
  <customWorkbookViews>
    <customWorkbookView name="hulligero - Persönliche Ansicht" guid="{F0335B52-931C-4173-85AE-87F3D6604B59}" mergeInterval="0" personalView="1" maximized="1" xWindow="1" yWindow="1" windowWidth="1280" windowHeight="765" activeSheetId="1"/>
    <customWorkbookView name="hodelm - Persönliche Ansicht" guid="{A4328FE7-0B36-4A96-9E82-0C2C10ECE34E}" mergeInterval="0" personalView="1" maximized="1" xWindow="1" yWindow="1" windowWidth="1024" windowHeight="509" activeSheetId="8"/>
    <customWorkbookView name="Annina Bernath - Persönliche Ansicht" guid="{09D980A6-7F22-44D6-B957-3B1FFC43B461}" mergeInterval="0" personalView="1" maximized="1" xWindow="1" yWindow="1" windowWidth="1280" windowHeight="765" activeSheetId="6"/>
    <customWorkbookView name="sutermarc - Persönliche Ansicht" guid="{34161360-80E4-4153-B1A5-19E7BBEDD5ED}" mergeInterval="0" personalView="1" maximized="1" windowWidth="900" windowHeight="847" activeSheetId="1"/>
    <customWorkbookView name="hodelhaslerm - Persönliche Ansicht" guid="{F90AD2DC-6F63-4FE7-9F4E-99C162A8727E}" mergeInterval="0" personalView="1" maximized="1" windowWidth="1276" windowHeight="783" activeSheetId="8"/>
    <customWorkbookView name="braunsteinc - Persönliche Ansicht" guid="{A8A9853C-301B-405A-92F6-9DCC8EB91B52}" mergeInterval="0" personalView="1" maximized="1" windowWidth="1276" windowHeight="808" activeSheetId="7"/>
    <customWorkbookView name="linigerh - Persönliche Ansicht" guid="{8144D8E7-8996-490F-8ACB-C7957A150DAC}" mergeInterval="0" personalView="1" maximized="1" windowWidth="1276" windowHeight="808" activeSheetId="1"/>
    <customWorkbookView name="bernatha - Persönliche Ansicht" guid="{4221DF2B-D9E6-40BE-9C37-8B5A92E46F7B}" mergeInterval="0" personalView="1" maximized="1" xWindow="1" yWindow="1" windowWidth="1280" windowHeight="807" activeSheetId="3"/>
    <customWorkbookView name="Andreas Sturm - Personal View" guid="{595D07C0-E761-11DC-9357-001B6391840E}" mergeInterval="0" personalView="1" yWindow="105" windowWidth="1551" windowHeight="1003" activeSheetId="9" showComments="commIndAndComment"/>
  </customWorkbookViews>
  <extLst>
    <ext xmlns:mx="http://schemas.microsoft.com/office/mac/excel/2008/main" uri="{7523E5D3-25F3-A5E0-1632-64F254C22452}">
      <mx:ArchID Flags="2"/>
    </ext>
  </extLst>
</workbook>
</file>

<file path=xl/calcChain.xml><?xml version="1.0" encoding="utf-8"?>
<calcChain xmlns="http://schemas.openxmlformats.org/spreadsheetml/2006/main">
  <c r="H10" i="23" l="1"/>
  <c r="I9" i="83"/>
  <c r="H9" i="83"/>
  <c r="I8" i="83"/>
  <c r="H8" i="83"/>
  <c r="I7" i="83"/>
  <c r="H7" i="83"/>
  <c r="I6" i="83"/>
  <c r="H6" i="83"/>
  <c r="G10" i="23"/>
  <c r="H6" i="33"/>
  <c r="H7" i="33"/>
  <c r="H8" i="33"/>
  <c r="H9" i="33"/>
  <c r="H5" i="33"/>
  <c r="F29" i="45"/>
  <c r="H16" i="23"/>
  <c r="H14" i="23"/>
  <c r="H8" i="23"/>
  <c r="F14" i="23"/>
  <c r="F10" i="23"/>
  <c r="F71" i="13"/>
  <c r="F69" i="13"/>
  <c r="G7" i="26"/>
  <c r="G20" i="45"/>
  <c r="H20" i="45"/>
  <c r="I20" i="45"/>
</calcChain>
</file>

<file path=xl/sharedStrings.xml><?xml version="1.0" encoding="utf-8"?>
<sst xmlns="http://schemas.openxmlformats.org/spreadsheetml/2006/main" count="3100" uniqueCount="3097">
  <si>
    <r>
      <rPr>
        <b/>
        <sz val="14"/>
        <rFont val="Frutiger 45 Light"/>
        <family val="2"/>
      </rPr>
      <t>Table of figures for the Swiss Post Annual Report 2014</t>
    </r>
  </si>
  <si>
    <r>
      <rPr>
        <b/>
        <sz val="12"/>
        <rFont val="Frutiger 45 Light"/>
        <family val="2"/>
      </rPr>
      <t>Principles of integrated reporting</t>
    </r>
  </si>
  <si>
    <r>
      <rPr>
        <u/>
        <sz val="10"/>
        <color rgb="FF0000FF"/>
        <rFont val="Frutiger 45 Light"/>
        <family val="2"/>
      </rPr>
      <t>Principles of integrated reporting</t>
    </r>
  </si>
  <si>
    <r>
      <rPr>
        <u/>
        <sz val="10"/>
        <color rgb="FF0000FF"/>
        <rFont val="Frutiger 45 Light"/>
        <family val="2"/>
      </rPr>
      <t>Principles governing report content</t>
    </r>
  </si>
  <si>
    <r>
      <rPr>
        <u/>
        <sz val="10"/>
        <color rgb="FF0000FF"/>
        <rFont val="Frutiger 45 Light"/>
        <family val="2"/>
      </rPr>
      <t>Principles governing report quality</t>
    </r>
  </si>
  <si>
    <r>
      <rPr>
        <u/>
        <sz val="10"/>
        <color rgb="FF0000FF"/>
        <rFont val="Frutiger 45 Light"/>
        <family val="2"/>
      </rPr>
      <t>Principle governing report scope</t>
    </r>
  </si>
  <si>
    <r>
      <rPr>
        <u/>
        <sz val="10"/>
        <color rgb="FF0000FF"/>
        <rFont val="Frutiger 45 Light"/>
        <family val="2"/>
      </rPr>
      <t>Frequency of publication</t>
    </r>
  </si>
  <si>
    <r>
      <rPr>
        <b/>
        <sz val="12"/>
        <rFont val="Frutiger 45 Light"/>
        <family val="2"/>
      </rPr>
      <t>Key figures</t>
    </r>
  </si>
  <si>
    <r>
      <rPr>
        <b/>
        <sz val="10"/>
        <rFont val="Frutiger 45 Light"/>
        <family val="2"/>
      </rPr>
      <t>Finance</t>
    </r>
  </si>
  <si>
    <r>
      <rPr>
        <u/>
        <sz val="10"/>
        <color rgb="FF0000FF"/>
        <rFont val="Frutiger 45 Light"/>
        <family val="2"/>
      </rPr>
      <t>Financial results by Group and segment</t>
    </r>
  </si>
  <si>
    <r>
      <rPr>
        <u/>
        <sz val="10"/>
        <color rgb="FF0000FF"/>
        <rFont val="Frutiger 45 Light"/>
        <family val="2"/>
      </rPr>
      <t>Financing</t>
    </r>
  </si>
  <si>
    <r>
      <rPr>
        <u/>
        <sz val="10"/>
        <color rgb="FF0000FF"/>
        <rFont val="Frutiger 45 Light"/>
        <family val="2"/>
      </rPr>
      <t>Cash flow and investments</t>
    </r>
  </si>
  <si>
    <r>
      <rPr>
        <u/>
        <sz val="10"/>
        <color rgb="FF0000FF"/>
        <rFont val="Frutiger 45 Light"/>
        <family val="2"/>
      </rPr>
      <t>Brand value</t>
    </r>
  </si>
  <si>
    <r>
      <rPr>
        <b/>
        <sz val="10"/>
        <rFont val="Frutiger 45 Light"/>
        <family val="2"/>
      </rPr>
      <t>Volumes</t>
    </r>
  </si>
  <si>
    <r>
      <rPr>
        <u/>
        <sz val="10"/>
        <color rgb="FF0000FF"/>
        <rFont val="Frutiger 45 Light"/>
        <family val="2"/>
      </rPr>
      <t>Volume trends in the segments and units</t>
    </r>
  </si>
  <si>
    <r>
      <rPr>
        <u/>
        <sz val="10"/>
        <color rgb="FF0000FF"/>
        <rFont val="Frutiger 45 Light"/>
        <family val="2"/>
      </rPr>
      <t>Volume of payment transactions</t>
    </r>
  </si>
  <si>
    <r>
      <rPr>
        <b/>
        <sz val="10"/>
        <rFont val="Frutiger 45 Light"/>
        <family val="2"/>
      </rPr>
      <t>Customers and service quality</t>
    </r>
  </si>
  <si>
    <r>
      <rPr>
        <u/>
        <sz val="10"/>
        <color rgb="FF0000FF"/>
        <rFont val="Frutiger 45 Light"/>
        <family val="2"/>
      </rPr>
      <t>Customer satisfaction</t>
    </r>
  </si>
  <si>
    <r>
      <rPr>
        <u/>
        <sz val="10"/>
        <color rgb="FF0000FF"/>
        <rFont val="Frutiger 45 Light"/>
        <family val="2"/>
      </rPr>
      <t>Price comparison (letter price index, parcel price index)</t>
    </r>
  </si>
  <si>
    <r>
      <rPr>
        <u/>
        <sz val="10"/>
        <color rgb="FF0000FF"/>
        <rFont val="Frutiger 45 Light"/>
        <family val="2"/>
      </rPr>
      <t>Delivery times for letters and parcels</t>
    </r>
  </si>
  <si>
    <r>
      <rPr>
        <u/>
        <sz val="10"/>
        <color rgb="FF0000FF"/>
        <rFont val="Frutiger 45 Light"/>
        <family val="2"/>
      </rPr>
      <t>Timely processing of payment slips (PostFinance)</t>
    </r>
  </si>
  <si>
    <r>
      <rPr>
        <u/>
        <sz val="10"/>
        <color rgb="FF0000FF"/>
        <rFont val="Frutiger 45 Light"/>
        <family val="2"/>
      </rPr>
      <t>Queuing times at counters</t>
    </r>
  </si>
  <si>
    <r>
      <rPr>
        <u/>
        <sz val="10"/>
        <color rgb="FF0000FF"/>
        <rFont val="Frutiger 45 Light"/>
        <family val="2"/>
      </rPr>
      <t>Post offices</t>
    </r>
  </si>
  <si>
    <r>
      <rPr>
        <u/>
        <sz val="10"/>
        <color rgb="FF0000FF"/>
        <rFont val="Frutiger 45 Light"/>
        <family val="2"/>
      </rPr>
      <t>Density of network access points (country comparison)</t>
    </r>
  </si>
  <si>
    <r>
      <rPr>
        <u/>
        <sz val="10"/>
        <color rgb="FF0000FF"/>
        <rFont val="Frutiger 45 Light"/>
        <family val="2"/>
      </rPr>
      <t>Market shares</t>
    </r>
  </si>
  <si>
    <r>
      <rPr>
        <b/>
        <sz val="10"/>
        <rFont val="Frutiger 45 Light"/>
        <family val="2"/>
      </rPr>
      <t>Employees</t>
    </r>
  </si>
  <si>
    <r>
      <rPr>
        <u/>
        <sz val="10"/>
        <color rgb="FF0000FF"/>
        <rFont val="Frutiger 45 Light"/>
        <family val="2"/>
      </rPr>
      <t>Headcount</t>
    </r>
  </si>
  <si>
    <r>
      <rPr>
        <u/>
        <sz val="10"/>
        <color rgb="FF0000FF"/>
        <rFont val="Frutiger 45 Light"/>
        <family val="2"/>
      </rPr>
      <t>Staff turnover</t>
    </r>
  </si>
  <si>
    <r>
      <rPr>
        <u/>
        <sz val="10"/>
        <color rgb="FF0000FF"/>
        <rFont val="Frutiger 45 Light"/>
        <family val="2"/>
      </rPr>
      <t>Trainees</t>
    </r>
  </si>
  <si>
    <r>
      <rPr>
        <u/>
        <sz val="10"/>
        <color rgb="FF0000FF"/>
        <rFont val="Frutiger 45 Light"/>
        <family val="2"/>
      </rPr>
      <t>Young talent</t>
    </r>
  </si>
  <si>
    <r>
      <rPr>
        <u/>
        <sz val="10"/>
        <color rgb="FF0000FF"/>
        <rFont val="Frutiger 45 Light"/>
        <family val="2"/>
      </rPr>
      <t>Employment conditions</t>
    </r>
  </si>
  <si>
    <r>
      <rPr>
        <u/>
        <sz val="10"/>
        <color rgb="FF0000FF"/>
        <rFont val="Frutiger 45 Light"/>
        <family val="2"/>
      </rPr>
      <t>Remuneration</t>
    </r>
  </si>
  <si>
    <r>
      <rPr>
        <u/>
        <sz val="10"/>
        <color rgb="FF0000FF"/>
        <rFont val="Frutiger 45 Light"/>
        <family val="2"/>
      </rPr>
      <t>Pension fund</t>
    </r>
  </si>
  <si>
    <r>
      <rPr>
        <u/>
        <sz val="10"/>
        <color rgb="FF0000FF"/>
        <rFont val="Frutiger 45 Light"/>
        <family val="2"/>
      </rPr>
      <t>Gender distribution</t>
    </r>
  </si>
  <si>
    <r>
      <rPr>
        <u/>
        <sz val="10"/>
        <color rgb="FF0000FF"/>
        <rFont val="Frutiger 45 Light"/>
        <family val="2"/>
      </rPr>
      <t>Women in management</t>
    </r>
  </si>
  <si>
    <r>
      <rPr>
        <u/>
        <sz val="10"/>
        <color rgb="FF0000FF"/>
        <rFont val="Frutiger 45 Light"/>
        <family val="2"/>
      </rPr>
      <t>Language diversity</t>
    </r>
  </si>
  <si>
    <r>
      <rPr>
        <u/>
        <sz val="10"/>
        <color rgb="FF0000FF"/>
        <rFont val="Frutiger 45 Light"/>
        <family val="2"/>
      </rPr>
      <t>Nationalities</t>
    </r>
  </si>
  <si>
    <r>
      <rPr>
        <u/>
        <sz val="10"/>
        <color rgb="FF0000FF"/>
        <rFont val="Frutiger 45 Light"/>
        <family val="2"/>
      </rPr>
      <t>Demographics (age distribution)</t>
    </r>
  </si>
  <si>
    <r>
      <rPr>
        <u/>
        <sz val="10"/>
        <color rgb="FF0000FF"/>
        <rFont val="Frutiger 45 Light"/>
        <family val="2"/>
      </rPr>
      <t>Part-time</t>
    </r>
  </si>
  <si>
    <r>
      <rPr>
        <u/>
        <sz val="10"/>
        <color rgb="FF0000FF"/>
        <rFont val="Frutiger 45 Light"/>
        <family val="2"/>
      </rPr>
      <t>Health management (accidents, illness and days lost to accidents)</t>
    </r>
  </si>
  <si>
    <r>
      <rPr>
        <u/>
        <sz val="10"/>
        <color rgb="FF0000FF"/>
        <rFont val="Frutiger 45 Light"/>
        <family val="2"/>
      </rPr>
      <t>Employee satisfaction</t>
    </r>
  </si>
  <si>
    <r>
      <rPr>
        <u/>
        <sz val="10"/>
        <color rgb="FF0000FF"/>
        <rFont val="Frutiger 45 Light"/>
        <family val="2"/>
      </rPr>
      <t>Motivation and commitment</t>
    </r>
  </si>
  <si>
    <r>
      <rPr>
        <u/>
        <sz val="10"/>
        <color rgb="FF0000FF"/>
        <rFont val="Frutiger 45 Light"/>
        <family val="2"/>
      </rPr>
      <t>Job center</t>
    </r>
  </si>
  <si>
    <r>
      <rPr>
        <b/>
        <sz val="10"/>
        <rFont val="Frutiger 45 Light"/>
        <family val="2"/>
      </rPr>
      <t>Environment</t>
    </r>
  </si>
  <si>
    <r>
      <rPr>
        <u/>
        <sz val="10"/>
        <color rgb="FF0000FF"/>
        <rFont val="Frutiger 45 Light"/>
        <family val="2"/>
      </rPr>
      <t>Energy consumption</t>
    </r>
  </si>
  <si>
    <r>
      <rPr>
        <u/>
        <sz val="10"/>
        <color rgb="FF0000FF"/>
        <rFont val="Frutiger 45 Light"/>
        <family val="2"/>
      </rPr>
      <t>Carbon footprint</t>
    </r>
  </si>
  <si>
    <r>
      <rPr>
        <u/>
        <sz val="10"/>
        <color rgb="FF0000FF"/>
        <rFont val="Frutiger 45 Light"/>
        <family val="2"/>
      </rPr>
      <t>Paper, water, waste</t>
    </r>
  </si>
  <si>
    <r>
      <rPr>
        <u/>
        <sz val="10"/>
        <color rgb="FF0000FF"/>
        <rFont val="Frutiger 45 Light"/>
        <family val="2"/>
      </rPr>
      <t>Air pollution</t>
    </r>
  </si>
  <si>
    <r>
      <rPr>
        <b/>
        <sz val="10"/>
        <rFont val="Frutiger 45 Light"/>
        <family val="2"/>
      </rPr>
      <t>Society</t>
    </r>
  </si>
  <si>
    <r>
      <rPr>
        <u/>
        <sz val="10"/>
        <color rgb="FF0000FF"/>
        <rFont val="Frutiger 45 Light"/>
        <family val="2"/>
      </rPr>
      <t>Supply chain</t>
    </r>
  </si>
  <si>
    <r>
      <rPr>
        <u/>
        <sz val="10"/>
        <color rgb="FF0000FF"/>
        <rFont val="Frutiger 45 Light"/>
        <family val="2"/>
      </rPr>
      <t>Charity and sponsorship</t>
    </r>
  </si>
  <si>
    <r>
      <rPr>
        <u/>
        <sz val="10"/>
        <color rgb="FF0000FF"/>
        <rFont val="Frutiger 45 Light"/>
        <family val="2"/>
      </rPr>
      <t>Breaches of the law</t>
    </r>
  </si>
  <si>
    <r>
      <rPr>
        <u/>
        <sz val="10"/>
        <color rgb="FF0000FF"/>
        <rFont val="Frutiger 45 Light"/>
        <family val="2"/>
      </rPr>
      <t>Jobs in regions (cantonal distribution, peripheral regions)</t>
    </r>
  </si>
  <si>
    <r>
      <rPr>
        <u/>
        <sz val="10"/>
        <color rgb="FF0000FF"/>
        <rFont val="Frutiger 45 Light"/>
        <family val="2"/>
      </rPr>
      <t>Distribution of added value</t>
    </r>
  </si>
  <si>
    <r>
      <rPr>
        <u/>
        <sz val="10"/>
        <color rgb="FF0000FF"/>
        <rFont val="Frutiger 45 Light"/>
        <family val="2"/>
      </rPr>
      <t>Back</t>
    </r>
  </si>
  <si>
    <r>
      <rPr>
        <b/>
        <sz val="12"/>
        <rFont val="Frutiger 45 Light"/>
        <family val="2"/>
      </rPr>
      <t>Principles of integrated reporting</t>
    </r>
  </si>
  <si>
    <r>
      <rPr>
        <sz val="10"/>
        <rFont val="Frutiger 45 Light"/>
        <family val="2"/>
      </rPr>
      <t>The Annual Report 2014 is the ninth integrated report by Swiss Post covering the social and environmental facets as well as the financial aspects of our activities (sustainability reporting).</t>
    </r>
  </si>
  <si>
    <r>
      <rPr>
        <sz val="10"/>
        <rFont val="Frutiger 45 Light"/>
      </rPr>
      <t>For the Annual Report, we undertake to apply the principles of sustainability reporting outlined below and to make ongoing improvements in this respect.</t>
    </r>
  </si>
  <si>
    <r>
      <rPr>
        <sz val="10"/>
        <rFont val="Frutiger 45 Light"/>
        <family val="2"/>
      </rPr>
      <t>We are aware that, in issuing our integrated report, we are only in the initial stages of applying and complying with these principles and criteria. With this in mind, the following principles should be seen as a series of steps and objectives to be worked towards over time.</t>
    </r>
  </si>
  <si>
    <r>
      <rPr>
        <u/>
        <sz val="10"/>
        <color rgb="FF0000FF"/>
        <rFont val="Frutiger 45 Light"/>
        <family val="2"/>
      </rPr>
      <t>Back</t>
    </r>
  </si>
  <si>
    <r>
      <rPr>
        <b/>
        <sz val="11"/>
        <rFont val="Frutiger 45 Light"/>
        <family val="2"/>
      </rPr>
      <t>Principles governing report content</t>
    </r>
  </si>
  <si>
    <r>
      <rPr>
        <b/>
        <sz val="10"/>
        <rFont val="Frutiger 45 Light"/>
        <family val="2"/>
      </rPr>
      <t>Materiality</t>
    </r>
  </si>
  <si>
    <r>
      <rPr>
        <sz val="10"/>
        <rFont val="Frutiger 45 Light"/>
        <family val="2"/>
      </rPr>
      <t>We report on all aspects of our business activities that we believe to be relevant to sustainable development and whose inclusion will enable a thorough assessment of our performance.</t>
    </r>
  </si>
  <si>
    <r>
      <rPr>
        <b/>
        <sz val="10"/>
        <rFont val="Frutiger 45 Light"/>
        <family val="2"/>
      </rPr>
      <t>Inclusiveness</t>
    </r>
  </si>
  <si>
    <r>
      <rPr>
        <sz val="10"/>
        <rFont val="Frutiger 45 Light"/>
        <family val="2"/>
      </rPr>
      <t>With the aim of improving the quality and usefulness of our sustainability communications, we endeavour to include our main stakeholders either directly or indirectly in the reporting and communication process.1) We take our main stakeholders into account when selecting key figures and determining the scope and form of the report. For this reason we seek to ensure that the report’s form and content fulfil the needs of the various groups at which it is aimed.</t>
    </r>
  </si>
  <si>
    <r>
      <rPr>
        <b/>
        <sz val="10"/>
        <rFont val="Frutiger 45 Light"/>
        <family val="2"/>
      </rPr>
      <t>Sustainability context</t>
    </r>
  </si>
  <si>
    <r>
      <rPr>
        <sz val="10"/>
        <rFont val="Frutiger 45 Light"/>
        <family val="2"/>
      </rPr>
      <t>We endeavour to present our own performance in working towards sustainable development in a wider economic, social and environmental context.</t>
    </r>
  </si>
  <si>
    <r>
      <rPr>
        <b/>
        <sz val="10"/>
        <rFont val="Frutiger 45 Light"/>
        <family val="2"/>
      </rPr>
      <t>Completeness</t>
    </r>
  </si>
  <si>
    <r>
      <rPr>
        <sz val="10"/>
        <rFont val="Frutiger 45 Light"/>
        <family val="2"/>
      </rPr>
      <t>We communicate the relevant information required to enable our main stakeholders to assess our performance in working towards sustainable development, both within the defined scope and during the reporting period. In doing so, we give particular consideration to current social policy issues at national and international level.</t>
    </r>
  </si>
  <si>
    <r>
      <rPr>
        <sz val="9"/>
        <rFont val="Frutiger 45 Light"/>
        <family val="2"/>
      </rPr>
      <t>1) We include the stakeholders by carrying out a standardized stakeholder survey and through our membership and participation in the following organizations, institutions and initiatives:</t>
    </r>
  </si>
  <si>
    <r>
      <rPr>
        <sz val="9"/>
        <rFont val="Frutiger 45 Light"/>
        <family val="2"/>
      </rPr>
      <t>– öbu - works for sustainability</t>
    </r>
  </si>
  <si>
    <r>
      <rPr>
        <sz val="9"/>
        <rFont val="Frutiger 45 Light"/>
        <family val="2"/>
      </rPr>
      <t>öbu is a network comprising more than 400 Swiss businesses. The association’s aim is the further development of the Swiss business sector in line with the principles of sustainability.</t>
    </r>
  </si>
  <si>
    <r>
      <rPr>
        <sz val="9"/>
        <rFont val="Frutiger 45 Light"/>
        <family val="2"/>
      </rPr>
      <t>– WWF Climate Savers:</t>
    </r>
  </si>
  <si>
    <r>
      <rPr>
        <sz val="9"/>
        <rFont val="Frutiger 45 Light"/>
        <family val="2"/>
      </rPr>
      <t xml:space="preserve">Swiss Post has been a member since the first quarter of 2009. The WWF Climate Savers partners have pledged to optimize energy consumption within their operations and to generate as few CO2 emissions as possible with their products. </t>
    </r>
  </si>
  <si>
    <r>
      <rPr>
        <sz val="9"/>
        <rFont val="Frutiger 45 Light"/>
        <family val="2"/>
      </rPr>
      <t>– International Post Corporation (IPC): Environmental Measurement and Monitoring System (EMMS):</t>
    </r>
  </si>
  <si>
    <r>
      <rPr>
        <sz val="9"/>
        <rFont val="Frutiger 45 Light"/>
        <family val="2"/>
      </rPr>
      <t>Reporting of environmental policies, environmental performance and results in accordance with the common reporting structure</t>
    </r>
  </si>
  <si>
    <r>
      <rPr>
        <sz val="9"/>
        <rFont val="Frutiger 45 Light"/>
        <family val="2"/>
      </rPr>
      <t>– PostEurop (PE): Greenhouse Gas Reduction Programme</t>
    </r>
  </si>
  <si>
    <r>
      <rPr>
        <sz val="9"/>
        <rFont val="Frutiger 45 Light"/>
        <family val="2"/>
      </rPr>
      <t>Co-development of standards and annual reporting</t>
    </r>
  </si>
  <si>
    <r>
      <rPr>
        <sz val="9"/>
        <rFont val="Frutiger 45 Light"/>
        <family val="2"/>
      </rPr>
      <t>– Universal Postal Union project team “Sustainability”:</t>
    </r>
  </si>
  <si>
    <r>
      <rPr>
        <sz val="9"/>
        <rFont val="Frutiger 45 Light"/>
        <family val="2"/>
      </rPr>
      <t>– This project team is tasked with raising the member countries’ awareness of environmental issues and proposing specific measures for them to implement.</t>
    </r>
  </si>
  <si>
    <r>
      <rPr>
        <u/>
        <sz val="10"/>
        <color rgb="FF0000FF"/>
        <rFont val="Frutiger 45 Light"/>
        <family val="2"/>
      </rPr>
      <t>Back</t>
    </r>
  </si>
  <si>
    <r>
      <rPr>
        <b/>
        <sz val="11"/>
        <rFont val="Frutiger 45 Light"/>
        <family val="2"/>
      </rPr>
      <t>Principles governing report quality</t>
    </r>
  </si>
  <si>
    <r>
      <rPr>
        <b/>
        <sz val="10"/>
        <rFont val="Frutiger 45 Light"/>
        <family val="2"/>
      </rPr>
      <t>Balance</t>
    </r>
  </si>
  <si>
    <r>
      <rPr>
        <sz val="10"/>
        <rFont val="Frutiger 45 Light"/>
      </rPr>
      <t>We aim to present an unbiased, balanced and objective picture of our performance in working towards sustainable company development.</t>
    </r>
  </si>
  <si>
    <r>
      <rPr>
        <b/>
        <sz val="10"/>
        <rFont val="Frutiger 45 Light"/>
        <family val="2"/>
      </rPr>
      <t>Comparability</t>
    </r>
  </si>
  <si>
    <r>
      <rPr>
        <sz val="10"/>
        <rFont val="Frutiger 45 Light"/>
      </rPr>
      <t>We ensure that the main key figures are comparable over time. In order to so so, we disclose any changes to the report’s scope over time and communicate the main changes in the product, service and/or company portfolio and in the value creation process. We also disclose changes in methodology.</t>
    </r>
  </si>
  <si>
    <r>
      <rPr>
        <b/>
        <sz val="10"/>
        <rFont val="Frutiger 45 Light"/>
        <family val="2"/>
      </rPr>
      <t>Accuracy</t>
    </r>
  </si>
  <si>
    <r>
      <rPr>
        <sz val="10"/>
        <rFont val="Frutiger 45 Light"/>
      </rPr>
      <t>We endeavour to report qualitative and quantitative information that is sufficiently accurate with regard to the significance of that information. The users of the information should be able to make their assessment on the basis of reliable information.</t>
    </r>
  </si>
  <si>
    <r>
      <rPr>
        <b/>
        <sz val="10"/>
        <rFont val="Frutiger 45 Light"/>
        <family val="2"/>
      </rPr>
      <t>Timeliness</t>
    </r>
  </si>
  <si>
    <r>
      <rPr>
        <sz val="10"/>
        <rFont val="Frutiger 45 Light"/>
        <family val="2"/>
      </rPr>
      <t>The comprehensive integrated reporting documents are prepared annually. We aim to capture and communicate the information and data as soon as possible. During the year, we communicate information in as timely a manner and as close to the events described as possible – mainly via the Internet.</t>
    </r>
  </si>
  <si>
    <r>
      <rPr>
        <b/>
        <sz val="10"/>
        <rFont val="Frutiger 45 Light"/>
        <family val="2"/>
      </rPr>
      <t>Clarity</t>
    </r>
  </si>
  <si>
    <r>
      <rPr>
        <sz val="10"/>
        <rFont val="Frutiger 45 Light"/>
      </rPr>
      <t>We endeavour to prepare the information so that it is understandable and accessible to the main users of the integrated report.</t>
    </r>
  </si>
  <si>
    <r>
      <rPr>
        <b/>
        <sz val="10"/>
        <rFont val="Frutiger 45 Light"/>
        <family val="2"/>
      </rPr>
      <t>Reliability</t>
    </r>
  </si>
  <si>
    <r>
      <rPr>
        <sz val="10"/>
        <rFont val="Frutiger 45 Light"/>
      </rPr>
      <t>We aim to make the reporting process transparent. We disclose the processes, methods and assumptions underlying the information contained in the report, thereby ensuring the report’s credibility and rendering the information more useful to users. We capture, analyse and communicate our data and information in such a way that its reliability can be examined by internal and external auditors.</t>
    </r>
  </si>
  <si>
    <r>
      <rPr>
        <u/>
        <sz val="10"/>
        <color rgb="FF0000FF"/>
        <rFont val="Frutiger 45 Light"/>
        <family val="2"/>
      </rPr>
      <t>Back</t>
    </r>
  </si>
  <si>
    <r>
      <rPr>
        <b/>
        <sz val="11"/>
        <rFont val="Frutiger 45 Light"/>
        <family val="2"/>
      </rPr>
      <t>Principle governing report scope</t>
    </r>
  </si>
  <si>
    <r>
      <rPr>
        <sz val="10"/>
        <rFont val="Frutiger 45 Light"/>
        <family val="2"/>
      </rPr>
      <t>As a rule, the information in this table of figures relates to a single financial year (1 January to 31 December) and includes</t>
    </r>
  </si>
  <si>
    <r>
      <rPr>
        <sz val="10"/>
        <rFont val="Frutiger 45 Light"/>
        <family val="2"/>
      </rPr>
      <t>– all activities, products and services</t>
    </r>
  </si>
  <si>
    <r>
      <rPr>
        <sz val="10"/>
        <rFont val="Frutiger 45 Light"/>
        <family val="2"/>
      </rPr>
      <t>– in all countries</t>
    </r>
  </si>
  <si>
    <r>
      <rPr>
        <sz val="10"/>
        <rFont val="Frutiger 45 Light"/>
        <family val="2"/>
      </rPr>
      <t>– at all companies</t>
    </r>
  </si>
  <si>
    <r>
      <rPr>
        <sz val="10"/>
        <rFont val="Frutiger 45 Light"/>
        <family val="2"/>
      </rPr>
      <t>Exceptions to this principle are noted in each case.</t>
    </r>
  </si>
  <si>
    <r>
      <rPr>
        <u/>
        <sz val="10"/>
        <color rgb="FF0000FF"/>
        <rFont val="Frutiger 45 Light"/>
        <family val="2"/>
      </rPr>
      <t>Back</t>
    </r>
  </si>
  <si>
    <r>
      <rPr>
        <b/>
        <sz val="11"/>
        <rFont val="Frutiger 45 Light"/>
        <family val="2"/>
      </rPr>
      <t>Frequency of publication</t>
    </r>
  </si>
  <si>
    <r>
      <rPr>
        <sz val="10"/>
        <rFont val="Frutiger 45 Light"/>
        <family val="2"/>
      </rPr>
      <t>The Annual Report is published once a year. It integrates and replaces the environmental report (last report: 2005) and the social report (last report: 2004, updated employee key figures: 2005).</t>
    </r>
  </si>
  <si>
    <r>
      <rPr>
        <u/>
        <sz val="10"/>
        <color rgb="FF0000FF"/>
        <rFont val="Frutiger 45 Light"/>
        <family val="2"/>
      </rPr>
      <t>Back</t>
    </r>
  </si>
  <si>
    <r>
      <rPr>
        <b/>
        <sz val="10"/>
        <rFont val="Frutiger 45 Light"/>
        <family val="2"/>
      </rPr>
      <t>Results</t>
    </r>
  </si>
  <si>
    <r>
      <rPr>
        <sz val="10"/>
        <rFont val="Frutiger 45 Light"/>
      </rPr>
      <t>Footnotes</t>
    </r>
  </si>
  <si>
    <r>
      <rPr>
        <sz val="10"/>
        <rFont val="Frutiger 45 Light"/>
      </rPr>
      <t>GRI indicator</t>
    </r>
  </si>
  <si>
    <r>
      <rPr>
        <b/>
        <sz val="10"/>
        <rFont val="Frutiger 45 Light"/>
        <family val="2"/>
      </rPr>
      <t>2013</t>
    </r>
    <r>
      <rPr>
        <b/>
        <vertAlign val="superscript"/>
        <sz val="10"/>
        <rFont val="Frutiger 45 Light"/>
      </rPr>
      <t>6)</t>
    </r>
  </si>
  <si>
    <r>
      <rPr>
        <b/>
        <sz val="10"/>
        <rFont val="Frutiger 45 Light"/>
        <family val="2"/>
      </rPr>
      <t>2012</t>
    </r>
    <r>
      <rPr>
        <b/>
        <vertAlign val="superscript"/>
        <sz val="10"/>
        <rFont val="Frutiger 45 Light"/>
      </rPr>
      <t>4)</t>
    </r>
  </si>
  <si>
    <r>
      <rPr>
        <b/>
        <sz val="10"/>
        <rFont val="Frutiger 45 Light"/>
        <family val="2"/>
      </rPr>
      <t>Group</t>
    </r>
  </si>
  <si>
    <r>
      <rPr>
        <sz val="10"/>
        <rFont val="Frutiger 45 Light"/>
      </rPr>
      <t>Operating income</t>
    </r>
  </si>
  <si>
    <r>
      <rPr>
        <sz val="10"/>
        <rFont val="Frutiger 45 Light"/>
      </rPr>
      <t>EC1</t>
    </r>
  </si>
  <si>
    <r>
      <rPr>
        <sz val="10"/>
        <rFont val="Frutiger 45 Light"/>
      </rPr>
      <t>Generated abroad</t>
    </r>
  </si>
  <si>
    <r>
      <rPr>
        <sz val="10"/>
        <rFont val="Frutiger 45 Light"/>
      </rPr>
      <t>EC1</t>
    </r>
  </si>
  <si>
    <r>
      <rPr>
        <sz val="10"/>
        <rFont val="Frutiger 45 Light"/>
        <family val="2"/>
      </rPr>
      <t>1,132</t>
    </r>
    <r>
      <rPr>
        <vertAlign val="superscript"/>
        <sz val="10"/>
        <rFont val="Frutiger 45 Light"/>
      </rPr>
      <t>4)</t>
    </r>
  </si>
  <si>
    <r>
      <rPr>
        <sz val="10"/>
        <rFont val="Frutiger 45 Light"/>
        <family val="2"/>
      </rPr>
      <t>1,132</t>
    </r>
    <r>
      <rPr>
        <vertAlign val="superscript"/>
        <sz val="10"/>
        <rFont val="Frutiger 45 Light"/>
      </rPr>
      <t>4)</t>
    </r>
  </si>
  <si>
    <r>
      <rPr>
        <sz val="10"/>
        <rFont val="Frutiger 45 Light"/>
      </rPr>
      <t>EC1</t>
    </r>
  </si>
  <si>
    <r>
      <rPr>
        <sz val="10"/>
        <rFont val="Frutiger 45 Light"/>
      </rPr>
      <t>Reserved services</t>
    </r>
  </si>
  <si>
    <r>
      <rPr>
        <sz val="10"/>
        <rFont val="Frutiger 45 Light"/>
      </rPr>
      <t>EC1</t>
    </r>
  </si>
  <si>
    <r>
      <rPr>
        <sz val="10"/>
        <rFont val="Frutiger 45 Light"/>
      </rPr>
      <t>EC1</t>
    </r>
  </si>
  <si>
    <r>
      <rPr>
        <sz val="10"/>
        <rFont val="Frutiger 45 Light"/>
      </rPr>
      <t>Operating expenses</t>
    </r>
  </si>
  <si>
    <r>
      <rPr>
        <sz val="10"/>
        <rFont val="Frutiger 45 Light"/>
      </rPr>
      <t>EC1</t>
    </r>
  </si>
  <si>
    <r>
      <rPr>
        <sz val="10"/>
        <rFont val="Frutiger 45 Light"/>
      </rPr>
      <t>Staff costs</t>
    </r>
  </si>
  <si>
    <r>
      <rPr>
        <sz val="10"/>
        <rFont val="Frutiger 45 Light"/>
      </rPr>
      <t>EC1</t>
    </r>
  </si>
  <si>
    <r>
      <rPr>
        <sz val="10"/>
        <rFont val="Frutiger 45 Light"/>
      </rPr>
      <t>Operating profit</t>
    </r>
  </si>
  <si>
    <r>
      <rPr>
        <sz val="10"/>
        <rFont val="Frutiger 45 Light"/>
      </rPr>
      <t>EC1</t>
    </r>
  </si>
  <si>
    <r>
      <rPr>
        <sz val="10"/>
        <rFont val="Frutiger 45 Light"/>
      </rPr>
      <t>As a share of operating income</t>
    </r>
  </si>
  <si>
    <r>
      <rPr>
        <sz val="10"/>
        <rFont val="Frutiger 45 Light"/>
      </rPr>
      <t>EC1</t>
    </r>
  </si>
  <si>
    <r>
      <rPr>
        <sz val="10"/>
        <rFont val="Frutiger 45 Light"/>
      </rPr>
      <t>Generated abroad</t>
    </r>
  </si>
  <si>
    <r>
      <rPr>
        <sz val="10"/>
        <rFont val="Frutiger 45 Light"/>
      </rPr>
      <t>EC1</t>
    </r>
  </si>
  <si>
    <r>
      <rPr>
        <sz val="10"/>
        <rFont val="Frutiger 45 Light"/>
        <family val="2"/>
      </rPr>
      <t>60</t>
    </r>
    <r>
      <rPr>
        <vertAlign val="superscript"/>
        <sz val="10"/>
        <rFont val="Frutiger 45 Light"/>
      </rPr>
      <t>4)</t>
    </r>
  </si>
  <si>
    <r>
      <rPr>
        <sz val="10"/>
        <rFont val="Frutiger 45 Light"/>
        <family val="2"/>
      </rPr>
      <t>60</t>
    </r>
    <r>
      <rPr>
        <vertAlign val="superscript"/>
        <sz val="10"/>
        <rFont val="Frutiger 45 Light"/>
      </rPr>
      <t>4)</t>
    </r>
  </si>
  <si>
    <r>
      <rPr>
        <sz val="10"/>
        <rFont val="Frutiger 45 Light"/>
      </rPr>
      <t>EC1</t>
    </r>
  </si>
  <si>
    <r>
      <rPr>
        <sz val="10"/>
        <rFont val="Frutiger 45 Light"/>
      </rPr>
      <t>Group profit</t>
    </r>
  </si>
  <si>
    <r>
      <rPr>
        <sz val="10"/>
        <rFont val="Frutiger 45 Light"/>
      </rPr>
      <t>EC1</t>
    </r>
  </si>
  <si>
    <r>
      <rPr>
        <sz val="10"/>
        <rFont val="Frutiger 45 Light"/>
      </rPr>
      <t>Cash flow from operating activities</t>
    </r>
  </si>
  <si>
    <r>
      <rPr>
        <sz val="10"/>
        <rFont val="Frutiger 45 Light"/>
      </rPr>
      <t>EC1</t>
    </r>
  </si>
  <si>
    <r>
      <rPr>
        <sz val="10"/>
        <rFont val="Frutiger 45 Light"/>
      </rPr>
      <t>Economic value added</t>
    </r>
  </si>
  <si>
    <r>
      <rPr>
        <sz val="10"/>
        <rFont val="Frutiger 45 Light"/>
      </rPr>
      <t>3, 4</t>
    </r>
  </si>
  <si>
    <r>
      <rPr>
        <sz val="10"/>
        <rFont val="Frutiger 45 Light"/>
      </rPr>
      <t>EC1</t>
    </r>
  </si>
  <si>
    <r>
      <rPr>
        <sz val="10"/>
        <rFont val="Frutiger 45 Light"/>
        <family val="2"/>
      </rPr>
      <t>125</t>
    </r>
    <r>
      <rPr>
        <vertAlign val="superscript"/>
        <sz val="10"/>
        <rFont val="Frutiger 45 Light"/>
      </rPr>
      <t>4)</t>
    </r>
  </si>
  <si>
    <r>
      <rPr>
        <sz val="10"/>
        <rFont val="Frutiger 45 Light"/>
        <family val="2"/>
      </rPr>
      <t>125</t>
    </r>
    <r>
      <rPr>
        <vertAlign val="superscript"/>
        <sz val="10"/>
        <rFont val="Frutiger 45 Light"/>
      </rPr>
      <t>4)</t>
    </r>
  </si>
  <si>
    <r>
      <rPr>
        <b/>
        <sz val="10"/>
        <rFont val="Frutiger 45 Light"/>
        <family val="2"/>
      </rPr>
      <t>Segments</t>
    </r>
  </si>
  <si>
    <r>
      <rPr>
        <b/>
        <i/>
        <sz val="10"/>
        <rFont val="Frutiger 45 Light"/>
        <family val="2"/>
      </rPr>
      <t>– Communication market</t>
    </r>
  </si>
  <si>
    <r>
      <rPr>
        <b/>
        <i/>
        <sz val="10"/>
        <rFont val="Frutiger 45 Light"/>
        <family val="2"/>
      </rPr>
      <t>PostMail</t>
    </r>
  </si>
  <si>
    <r>
      <rPr>
        <sz val="10"/>
        <rFont val="Frutiger 45 Light"/>
      </rPr>
      <t>Operating income</t>
    </r>
  </si>
  <si>
    <r>
      <rPr>
        <sz val="10"/>
        <rFont val="Frutiger 45 Light"/>
      </rPr>
      <t>EC1</t>
    </r>
  </si>
  <si>
    <r>
      <rPr>
        <sz val="10"/>
        <rFont val="Frutiger 45 Light"/>
      </rPr>
      <t>Reserved services</t>
    </r>
  </si>
  <si>
    <r>
      <rPr>
        <sz val="10"/>
        <rFont val="Frutiger 45 Light"/>
      </rPr>
      <t>EC1</t>
    </r>
  </si>
  <si>
    <r>
      <rPr>
        <sz val="10"/>
        <rFont val="Frutiger 45 Light"/>
      </rPr>
      <t>Operating profit</t>
    </r>
  </si>
  <si>
    <r>
      <rPr>
        <sz val="10"/>
        <rFont val="Frutiger 45 Light"/>
      </rPr>
      <t>EC1</t>
    </r>
  </si>
  <si>
    <r>
      <rPr>
        <b/>
        <i/>
        <sz val="10"/>
        <rFont val="Frutiger 45 Light"/>
        <family val="2"/>
      </rPr>
      <t>Swiss Post Solutions</t>
    </r>
  </si>
  <si>
    <r>
      <rPr>
        <sz val="10"/>
        <rFont val="Frutiger 45 Light"/>
      </rPr>
      <t>Operating income</t>
    </r>
  </si>
  <si>
    <r>
      <rPr>
        <sz val="10"/>
        <rFont val="Frutiger 45 Light"/>
      </rPr>
      <t>EC1</t>
    </r>
  </si>
  <si>
    <r>
      <rPr>
        <sz val="10"/>
        <rFont val="Frutiger 45 Light"/>
      </rPr>
      <t>-</t>
    </r>
  </si>
  <si>
    <r>
      <rPr>
        <sz val="10"/>
        <rFont val="Frutiger 45 Light"/>
      </rPr>
      <t>-</t>
    </r>
  </si>
  <si>
    <r>
      <rPr>
        <sz val="10"/>
        <rFont val="Frutiger 45 Light"/>
      </rPr>
      <t>Operating profit</t>
    </r>
  </si>
  <si>
    <r>
      <rPr>
        <sz val="10"/>
        <rFont val="Frutiger 45 Light"/>
      </rPr>
      <t>EC1</t>
    </r>
  </si>
  <si>
    <r>
      <rPr>
        <sz val="10"/>
        <rFont val="Frutiger 45 Light"/>
      </rPr>
      <t>-</t>
    </r>
  </si>
  <si>
    <r>
      <rPr>
        <sz val="10"/>
        <rFont val="Frutiger 45 Light"/>
      </rPr>
      <t>-</t>
    </r>
  </si>
  <si>
    <r>
      <rPr>
        <b/>
        <i/>
        <sz val="10"/>
        <rFont val="Frutiger 45 Light"/>
        <family val="2"/>
      </rPr>
      <t>Post Offices &amp; Sales</t>
    </r>
  </si>
  <si>
    <r>
      <rPr>
        <sz val="10"/>
        <rFont val="Frutiger 45 Light"/>
      </rPr>
      <t>Operating income</t>
    </r>
  </si>
  <si>
    <r>
      <rPr>
        <sz val="10"/>
        <rFont val="Frutiger 45 Light"/>
      </rPr>
      <t>EC1</t>
    </r>
  </si>
  <si>
    <r>
      <rPr>
        <sz val="10"/>
        <rFont val="Frutiger 45 Light"/>
        <family val="2"/>
      </rPr>
      <t>Reserved services</t>
    </r>
  </si>
  <si>
    <r>
      <rPr>
        <sz val="10"/>
        <rFont val="Frutiger 45 Light"/>
      </rPr>
      <t>EC1</t>
    </r>
  </si>
  <si>
    <r>
      <rPr>
        <sz val="10"/>
        <rFont val="Frutiger 45 Light"/>
        <family val="2"/>
      </rPr>
      <t>n.a.</t>
    </r>
  </si>
  <si>
    <r>
      <rPr>
        <sz val="10"/>
        <rFont val="Frutiger 45 Light"/>
        <family val="2"/>
      </rPr>
      <t>n.a.</t>
    </r>
  </si>
  <si>
    <r>
      <rPr>
        <sz val="10"/>
        <color rgb="FF000000"/>
        <rFont val="Frutiger 45 Light"/>
        <family val="2"/>
      </rPr>
      <t>n.a.</t>
    </r>
  </si>
  <si>
    <r>
      <rPr>
        <sz val="10"/>
        <rFont val="Frutiger 45 Light"/>
        <family val="2"/>
      </rPr>
      <t>n.a.</t>
    </r>
  </si>
  <si>
    <r>
      <rPr>
        <sz val="10"/>
        <rFont val="Frutiger 45 Light"/>
        <family val="2"/>
      </rPr>
      <t>n.a.</t>
    </r>
  </si>
  <si>
    <r>
      <rPr>
        <sz val="10"/>
        <rFont val="Frutiger 45 Light"/>
        <family val="2"/>
      </rPr>
      <t>n.a.</t>
    </r>
  </si>
  <si>
    <r>
      <rPr>
        <sz val="10"/>
        <rFont val="Frutiger 45 Light"/>
      </rPr>
      <t>Net sales – other brand-name items</t>
    </r>
  </si>
  <si>
    <r>
      <rPr>
        <sz val="10"/>
        <rFont val="Frutiger 45 Light"/>
      </rPr>
      <t>EC1</t>
    </r>
  </si>
  <si>
    <r>
      <rPr>
        <sz val="10"/>
        <rFont val="Frutiger 45 Light"/>
      </rPr>
      <t>Operating profit</t>
    </r>
  </si>
  <si>
    <r>
      <rPr>
        <sz val="10"/>
        <rFont val="Frutiger 45 Light"/>
      </rPr>
      <t>EC1</t>
    </r>
  </si>
  <si>
    <r>
      <rPr>
        <b/>
        <i/>
        <sz val="10"/>
        <rFont val="Frutiger 45 Light"/>
        <family val="2"/>
      </rPr>
      <t>– Logistics market</t>
    </r>
  </si>
  <si>
    <r>
      <rPr>
        <b/>
        <i/>
        <sz val="10"/>
        <rFont val="Frutiger 45 Light"/>
        <family val="2"/>
      </rPr>
      <t>PostLogistics</t>
    </r>
  </si>
  <si>
    <r>
      <rPr>
        <sz val="10"/>
        <rFont val="Frutiger 45 Light"/>
      </rPr>
      <t>Operating income</t>
    </r>
  </si>
  <si>
    <r>
      <rPr>
        <sz val="10"/>
        <rFont val="Frutiger 45 Light"/>
      </rPr>
      <t>EC1</t>
    </r>
  </si>
  <si>
    <r>
      <rPr>
        <sz val="10"/>
        <rFont val="Frutiger 45 Light"/>
      </rPr>
      <t>Operating profit</t>
    </r>
  </si>
  <si>
    <r>
      <rPr>
        <sz val="10"/>
        <rFont val="Frutiger 45 Light"/>
      </rPr>
      <t>EC1</t>
    </r>
  </si>
  <si>
    <r>
      <rPr>
        <b/>
        <i/>
        <sz val="10"/>
        <rFont val="Frutiger 45 Light"/>
        <family val="2"/>
      </rPr>
      <t>– Financial services market</t>
    </r>
  </si>
  <si>
    <r>
      <rPr>
        <b/>
        <i/>
        <sz val="10"/>
        <rFont val="Frutiger 45 Light"/>
        <family val="2"/>
      </rPr>
      <t>PostFinance</t>
    </r>
  </si>
  <si>
    <r>
      <rPr>
        <sz val="10"/>
        <rFont val="Frutiger 45 Light"/>
      </rPr>
      <t>Operating income</t>
    </r>
  </si>
  <si>
    <r>
      <rPr>
        <sz val="10"/>
        <rFont val="Frutiger 45 Light"/>
      </rPr>
      <t>EC1</t>
    </r>
  </si>
  <si>
    <r>
      <rPr>
        <sz val="10"/>
        <rFont val="Frutiger 45 Light"/>
      </rPr>
      <t>Operating profit</t>
    </r>
  </si>
  <si>
    <r>
      <rPr>
        <sz val="10"/>
        <rFont val="Frutiger 45 Light"/>
      </rPr>
      <t>EC1</t>
    </r>
  </si>
  <si>
    <r>
      <rPr>
        <b/>
        <i/>
        <sz val="10"/>
        <rFont val="Frutiger 45 Light"/>
        <family val="2"/>
      </rPr>
      <t>– Public passenger transport market</t>
    </r>
  </si>
  <si>
    <r>
      <rPr>
        <b/>
        <i/>
        <sz val="10"/>
        <rFont val="Frutiger 45 Light"/>
        <family val="2"/>
      </rPr>
      <t>PostBus</t>
    </r>
  </si>
  <si>
    <r>
      <rPr>
        <sz val="10"/>
        <rFont val="Frutiger 45 Light"/>
      </rPr>
      <t>Operating income</t>
    </r>
  </si>
  <si>
    <r>
      <rPr>
        <sz val="10"/>
        <rFont val="Frutiger 45 Light"/>
      </rPr>
      <t>EC1</t>
    </r>
  </si>
  <si>
    <r>
      <rPr>
        <sz val="10"/>
        <rFont val="Frutiger 45 Light"/>
      </rPr>
      <t>Generated abroad</t>
    </r>
  </si>
  <si>
    <r>
      <rPr>
        <sz val="10"/>
        <rFont val="Frutiger 45 Light"/>
      </rPr>
      <t>EC1</t>
    </r>
  </si>
  <si>
    <r>
      <rPr>
        <sz val="10"/>
        <rFont val="Frutiger 45 Light"/>
      </rPr>
      <t>Operating profit</t>
    </r>
  </si>
  <si>
    <r>
      <rPr>
        <sz val="10"/>
        <rFont val="Frutiger 45 Light"/>
      </rPr>
      <t>EC1</t>
    </r>
  </si>
  <si>
    <r>
      <rPr>
        <b/>
        <i/>
        <sz val="10"/>
        <rFont val="Frutiger 45 Light"/>
        <family val="2"/>
      </rPr>
      <t>– Other</t>
    </r>
  </si>
  <si>
    <r>
      <rPr>
        <b/>
        <i/>
        <sz val="10"/>
        <rFont val="Frutiger 45 Light"/>
        <family val="2"/>
      </rPr>
      <t>Other</t>
    </r>
  </si>
  <si>
    <r>
      <rPr>
        <sz val="10"/>
        <rFont val="Frutiger 45 Light"/>
      </rPr>
      <t>Operating income</t>
    </r>
  </si>
  <si>
    <r>
      <rPr>
        <sz val="10"/>
        <rFont val="Frutiger 45 Light"/>
      </rPr>
      <t>EC1</t>
    </r>
  </si>
  <si>
    <r>
      <rPr>
        <sz val="10"/>
        <rFont val="Frutiger 45 Light"/>
      </rPr>
      <t>Operating profit</t>
    </r>
  </si>
  <si>
    <r>
      <rPr>
        <sz val="10"/>
        <rFont val="Frutiger 45 Light"/>
      </rPr>
      <t>EC1</t>
    </r>
  </si>
  <si>
    <r>
      <rPr>
        <sz val="9"/>
        <rFont val="Frutiger 45 Light"/>
        <family val="2"/>
      </rPr>
      <t>1) In accordance with segment 2 in the Financial Report, i.e. abroad = including cross-border traffic</t>
    </r>
  </si>
  <si>
    <r>
      <rPr>
        <sz val="9"/>
        <rFont val="Frutiger 45 Light"/>
        <family val="2"/>
      </rPr>
      <t>2) The reserved service is the universal postal service that is offered exclusively by Swiss Post and which Swiss Post must provide. The reserved service is the monopoly.</t>
    </r>
  </si>
  <si>
    <r>
      <rPr>
        <sz val="9"/>
        <rFont val="Frutiger 45 Light"/>
        <family val="2"/>
      </rPr>
      <t>3) Swiss Post Value Added (PVA) is an absolute figure (CHF m) indicating how much added value the company as a whole or a specific segment generates. Value added is created when, after being adjusted for tax, operating profit exceeds the required interest on invested capital.</t>
    </r>
  </si>
  <si>
    <r>
      <rPr>
        <sz val="9"/>
        <rFont val="Frutiger 45 Light"/>
        <family val="2"/>
      </rPr>
      <t>4) Prior-year figures adjusted</t>
    </r>
  </si>
  <si>
    <r>
      <rPr>
        <sz val="9"/>
        <rFont val="Frutiger 45 Light"/>
        <family val="2"/>
      </rPr>
      <t>5) In 2007, subsidiaries in the PostMail (DocumentServices AG, SwissSign AG) and PostLogistics (yellowworld AG) segments were assigned to the Swiss Post Solutions segment.</t>
    </r>
  </si>
  <si>
    <r>
      <rPr>
        <sz val="9"/>
        <rFont val="Frutiger 45 Light"/>
        <family val="2"/>
      </rPr>
      <t>6) Normalized figures for 2013</t>
    </r>
  </si>
  <si>
    <t>Mio. CHF</t>
  </si>
  <si>
    <t>Mio. CHF</t>
  </si>
  <si>
    <t>% des Betriebsertrags</t>
  </si>
  <si>
    <t>Mio. CHF</t>
  </si>
  <si>
    <t>% des Betriebsertrags</t>
  </si>
  <si>
    <t>Mio. CHF</t>
  </si>
  <si>
    <t>Mio. CHF</t>
  </si>
  <si>
    <t>Mio. CHF</t>
  </si>
  <si>
    <t>%</t>
  </si>
  <si>
    <t>Mio. CHF</t>
  </si>
  <si>
    <t>% des Betriebsergebnisses</t>
  </si>
  <si>
    <t>Mio. CHF</t>
  </si>
  <si>
    <t>Mio. CHF</t>
  </si>
  <si>
    <t>Mio. CHF</t>
  </si>
  <si>
    <t>Mio. CHF</t>
  </si>
  <si>
    <t>%</t>
  </si>
  <si>
    <t>Mio. CHF</t>
  </si>
  <si>
    <t>Mio. CHF</t>
  </si>
  <si>
    <t>Mio. CHF</t>
  </si>
  <si>
    <t>Mio. CHF</t>
  </si>
  <si>
    <t>%</t>
  </si>
  <si>
    <t>Mio. CHF</t>
  </si>
  <si>
    <t>Mio. CHF</t>
  </si>
  <si>
    <t>Mio. CHF</t>
  </si>
  <si>
    <t>Mio. CHF</t>
  </si>
  <si>
    <t>Mio. CHF</t>
  </si>
  <si>
    <t>Mio. CHF</t>
  </si>
  <si>
    <t>Mio. CHF</t>
  </si>
  <si>
    <t>%</t>
  </si>
  <si>
    <t>Mio. CHF</t>
  </si>
  <si>
    <t>Mio. CHF</t>
  </si>
  <si>
    <t>Mio. CHF</t>
  </si>
  <si>
    <r>
      <rPr>
        <u/>
        <sz val="10"/>
        <color rgb="FF0000FF"/>
        <rFont val="Frutiger 45 Light"/>
        <family val="2"/>
      </rPr>
      <t>Back</t>
    </r>
  </si>
  <si>
    <r>
      <rPr>
        <b/>
        <sz val="10"/>
        <rFont val="Frutiger 45 Light"/>
        <family val="2"/>
      </rPr>
      <t>Financing</t>
    </r>
  </si>
  <si>
    <r>
      <rPr>
        <sz val="10"/>
        <rFont val="Frutiger 45 Light"/>
      </rPr>
      <t>Footnotes</t>
    </r>
  </si>
  <si>
    <r>
      <rPr>
        <sz val="10"/>
        <rFont val="Frutiger 45 Light"/>
      </rPr>
      <t>GRI indicator</t>
    </r>
  </si>
  <si>
    <r>
      <rPr>
        <sz val="10"/>
        <rFont val="Frutiger 45 Light"/>
      </rPr>
      <t>Total assets</t>
    </r>
  </si>
  <si>
    <r>
      <rPr>
        <sz val="10"/>
        <rFont val="Frutiger 45 Light"/>
      </rPr>
      <t>CHF m</t>
    </r>
  </si>
  <si>
    <r>
      <rPr>
        <sz val="10"/>
        <rFont val="Frutiger 45 Light"/>
      </rPr>
      <t>G4-9</t>
    </r>
  </si>
  <si>
    <r>
      <rPr>
        <sz val="10"/>
        <rFont val="Frutiger 45 Light"/>
      </rPr>
      <t>PostFinance customer deposits</t>
    </r>
  </si>
  <si>
    <r>
      <rPr>
        <sz val="10"/>
        <rFont val="Frutiger 45 Light"/>
      </rPr>
      <t>CHF m</t>
    </r>
  </si>
  <si>
    <r>
      <rPr>
        <sz val="10"/>
        <rFont val="Frutiger 45 Light"/>
      </rPr>
      <t>G4-9</t>
    </r>
  </si>
  <si>
    <r>
      <rPr>
        <sz val="10"/>
        <rFont val="Frutiger 45 Light"/>
        <family val="2"/>
      </rPr>
      <t>109,086</t>
    </r>
    <r>
      <rPr>
        <vertAlign val="superscript"/>
        <sz val="10"/>
        <rFont val="Frutiger 45 Light"/>
      </rPr>
      <t>1)</t>
    </r>
  </si>
  <si>
    <r>
      <rPr>
        <sz val="10"/>
        <rFont val="Frutiger 45 Light"/>
      </rPr>
      <t>Share of total assets</t>
    </r>
  </si>
  <si>
    <r>
      <rPr>
        <sz val="10"/>
        <rFont val="Frutiger 45 Light"/>
      </rPr>
      <t>%</t>
    </r>
  </si>
  <si>
    <r>
      <rPr>
        <sz val="10"/>
        <rFont val="Frutiger 45 Light"/>
      </rPr>
      <t>G4-9</t>
    </r>
  </si>
  <si>
    <r>
      <rPr>
        <sz val="10"/>
        <rFont val="Frutiger 45 Light"/>
      </rPr>
      <t>Equity</t>
    </r>
  </si>
  <si>
    <r>
      <rPr>
        <sz val="10"/>
        <rFont val="Frutiger 45 Light"/>
      </rPr>
      <t>CHF m</t>
    </r>
  </si>
  <si>
    <r>
      <rPr>
        <sz val="10"/>
        <rFont val="Frutiger 45 Light"/>
      </rPr>
      <t>G4-9</t>
    </r>
  </si>
  <si>
    <r>
      <rPr>
        <sz val="10"/>
        <rFont val="Frutiger 45 Light"/>
        <family val="2"/>
      </rPr>
      <t>1) Prior-year figures adjusted</t>
    </r>
  </si>
  <si>
    <r>
      <rPr>
        <u/>
        <sz val="10"/>
        <color rgb="FF0000FF"/>
        <rFont val="Frutiger 45 Light"/>
        <family val="2"/>
      </rPr>
      <t>Back</t>
    </r>
  </si>
  <si>
    <r>
      <rPr>
        <b/>
        <sz val="10"/>
        <rFont val="Frutiger 45 Light"/>
        <family val="2"/>
      </rPr>
      <t>Cash flow and investments</t>
    </r>
  </si>
  <si>
    <r>
      <rPr>
        <sz val="10"/>
        <rFont val="Frutiger 45 Light"/>
      </rPr>
      <t>Footnotes</t>
    </r>
  </si>
  <si>
    <r>
      <rPr>
        <sz val="10"/>
        <rFont val="Frutiger 45 Light"/>
      </rPr>
      <t>GRI indicator</t>
    </r>
  </si>
  <si>
    <r>
      <rPr>
        <sz val="10"/>
        <rFont val="Frutiger 45 Light"/>
        <family val="2"/>
      </rPr>
      <t>Cash flow from operating activities</t>
    </r>
  </si>
  <si>
    <r>
      <rPr>
        <sz val="10"/>
        <rFont val="Frutiger 45 Light"/>
      </rPr>
      <t>CHF m</t>
    </r>
  </si>
  <si>
    <r>
      <rPr>
        <sz val="10"/>
        <rFont val="Frutiger 45 Light"/>
      </rPr>
      <t>G4-9</t>
    </r>
  </si>
  <si>
    <r>
      <rPr>
        <sz val="10"/>
        <rFont val="Frutiger 45 Light"/>
      </rPr>
      <t>n.a.</t>
    </r>
  </si>
  <si>
    <r>
      <rPr>
        <sz val="10"/>
        <rFont val="Frutiger 45 Light"/>
      </rPr>
      <t>n.a.</t>
    </r>
  </si>
  <si>
    <r>
      <rPr>
        <sz val="10"/>
        <rFont val="Frutiger 45 Light"/>
      </rPr>
      <t>Investments</t>
    </r>
  </si>
  <si>
    <r>
      <rPr>
        <sz val="10"/>
        <rFont val="Frutiger 45 Light"/>
      </rPr>
      <t>CHF m</t>
    </r>
  </si>
  <si>
    <r>
      <rPr>
        <sz val="10"/>
        <rFont val="Frutiger 45 Light"/>
      </rPr>
      <t>G4-9</t>
    </r>
  </si>
  <si>
    <r>
      <rPr>
        <sz val="10"/>
        <rFont val="Frutiger 45 Light"/>
      </rPr>
      <t xml:space="preserve">   Other property, plant and equipment, intangible assets</t>
    </r>
  </si>
  <si>
    <r>
      <rPr>
        <sz val="10"/>
        <rFont val="Frutiger 45 Light"/>
      </rPr>
      <t>CHF m</t>
    </r>
  </si>
  <si>
    <r>
      <rPr>
        <sz val="10"/>
        <rFont val="Frutiger 45 Light"/>
      </rPr>
      <t>G4-9</t>
    </r>
  </si>
  <si>
    <r>
      <rPr>
        <sz val="10"/>
        <rFont val="Frutiger 45 Light"/>
      </rPr>
      <t xml:space="preserve">   Operating property</t>
    </r>
  </si>
  <si>
    <r>
      <rPr>
        <sz val="10"/>
        <rFont val="Frutiger 45 Light"/>
      </rPr>
      <t>CHF m</t>
    </r>
  </si>
  <si>
    <r>
      <rPr>
        <sz val="10"/>
        <rFont val="Frutiger 45 Light"/>
      </rPr>
      <t>G4-9</t>
    </r>
  </si>
  <si>
    <r>
      <rPr>
        <sz val="10"/>
        <rFont val="Frutiger 45 Light"/>
        <family val="2"/>
      </rPr>
      <t>Investment property</t>
    </r>
  </si>
  <si>
    <r>
      <rPr>
        <sz val="10"/>
        <rFont val="Frutiger 45 Light"/>
      </rPr>
      <t>CHF m</t>
    </r>
  </si>
  <si>
    <r>
      <rPr>
        <sz val="10"/>
        <rFont val="Frutiger 45 Light"/>
      </rPr>
      <t>G4-9</t>
    </r>
  </si>
  <si>
    <r>
      <rPr>
        <sz val="10"/>
        <rFont val="Frutiger 45 Light"/>
      </rPr>
      <t xml:space="preserve">   Investments</t>
    </r>
  </si>
  <si>
    <r>
      <rPr>
        <sz val="10"/>
        <rFont val="Frutiger 45 Light"/>
      </rPr>
      <t>CHF m</t>
    </r>
  </si>
  <si>
    <r>
      <rPr>
        <sz val="10"/>
        <rFont val="Frutiger 45 Light"/>
      </rPr>
      <t>G4-9</t>
    </r>
  </si>
  <si>
    <r>
      <rPr>
        <sz val="10"/>
        <rFont val="Frutiger 45 Light"/>
      </rPr>
      <t>Degree of self-financed investment</t>
    </r>
  </si>
  <si>
    <r>
      <rPr>
        <sz val="10"/>
        <rFont val="Frutiger 45 Light"/>
      </rPr>
      <t>%</t>
    </r>
  </si>
  <si>
    <r>
      <rPr>
        <sz val="10"/>
        <rFont val="Frutiger 45 Light"/>
      </rPr>
      <t>G4-9</t>
    </r>
  </si>
  <si>
    <r>
      <rPr>
        <vertAlign val="superscript"/>
        <sz val="10"/>
        <rFont val="Frutiger 45 Light"/>
        <family val="2"/>
      </rPr>
      <t>1)</t>
    </r>
    <r>
      <rPr>
        <sz val="10"/>
        <rFont val="Frutiger 45 Light"/>
      </rPr>
      <t xml:space="preserve"> The changes in the items from financial services (PostFinance) are reported in the statement of cash flows for 2014, 2013 and 2012.</t>
    </r>
  </si>
  <si>
    <r>
      <rPr>
        <u/>
        <sz val="10"/>
        <color rgb="FF0000FF"/>
        <rFont val="Frutiger 45 Light"/>
        <family val="2"/>
      </rPr>
      <t>Back</t>
    </r>
  </si>
  <si>
    <r>
      <rPr>
        <b/>
        <sz val="10"/>
        <rFont val="Frutiger 45 Light"/>
        <family val="2"/>
      </rPr>
      <t>Brand value</t>
    </r>
  </si>
  <si>
    <r>
      <rPr>
        <sz val="10"/>
        <rFont val="Frutiger 45 Light"/>
      </rPr>
      <t>Footnotes</t>
    </r>
  </si>
  <si>
    <r>
      <rPr>
        <sz val="10"/>
        <rFont val="Frutiger 45 Light"/>
      </rPr>
      <t>GRI indicator</t>
    </r>
  </si>
  <si>
    <r>
      <rPr>
        <sz val="10"/>
        <rFont val="Frutiger 45 Light"/>
      </rPr>
      <t>Monetary value of the Swiss Post brand</t>
    </r>
  </si>
  <si>
    <r>
      <rPr>
        <sz val="10"/>
        <rFont val="Frutiger 45 Light"/>
      </rPr>
      <t>CHF m</t>
    </r>
  </si>
  <si>
    <r>
      <rPr>
        <sz val="10"/>
        <rFont val="Frutiger 45 Light"/>
      </rPr>
      <t>G4-4</t>
    </r>
  </si>
  <si>
    <r>
      <rPr>
        <sz val="10"/>
        <rFont val="Frutiger 45 Light"/>
        <family val="2"/>
      </rPr>
      <t>n.a.</t>
    </r>
  </si>
  <si>
    <r>
      <rPr>
        <sz val="10"/>
        <rFont val="Frutiger 45 Light"/>
        <family val="2"/>
      </rPr>
      <t>n.a.</t>
    </r>
  </si>
  <si>
    <r>
      <rPr>
        <sz val="10"/>
        <rFont val="Frutiger 45 Light"/>
      </rPr>
      <t>n.a.</t>
    </r>
  </si>
  <si>
    <r>
      <rPr>
        <sz val="10"/>
        <rFont val="Frutiger 45 Light"/>
        <family val="2"/>
      </rPr>
      <t xml:space="preserve">   Percentage attributable to core Swiss Post brand</t>
    </r>
  </si>
  <si>
    <r>
      <rPr>
        <sz val="10"/>
        <rFont val="Frutiger 45 Light"/>
      </rPr>
      <t>%</t>
    </r>
  </si>
  <si>
    <r>
      <rPr>
        <sz val="10"/>
        <rFont val="Frutiger 45 Light"/>
      </rPr>
      <t>1, 2</t>
    </r>
  </si>
  <si>
    <r>
      <rPr>
        <sz val="10"/>
        <rFont val="Frutiger 45 Light"/>
      </rPr>
      <t>G4-4</t>
    </r>
  </si>
  <si>
    <r>
      <rPr>
        <sz val="10"/>
        <rFont val="Frutiger 45 Light"/>
        <family val="2"/>
      </rPr>
      <t>n.a.</t>
    </r>
  </si>
  <si>
    <r>
      <rPr>
        <sz val="10"/>
        <rFont val="Frutiger 45 Light"/>
        <family val="2"/>
      </rPr>
      <t>n.a.</t>
    </r>
  </si>
  <si>
    <r>
      <rPr>
        <sz val="10"/>
        <rFont val="Frutiger 45 Light"/>
      </rPr>
      <t>n.a.</t>
    </r>
  </si>
  <si>
    <r>
      <rPr>
        <sz val="10"/>
        <rFont val="Frutiger 45 Light"/>
        <family val="2"/>
      </rPr>
      <t xml:space="preserve">   Percentage attributable to flagship brands PostFinance and PostBus</t>
    </r>
  </si>
  <si>
    <r>
      <rPr>
        <sz val="10"/>
        <rFont val="Frutiger 45 Light"/>
      </rPr>
      <t>%</t>
    </r>
  </si>
  <si>
    <r>
      <rPr>
        <sz val="10"/>
        <rFont val="Frutiger 45 Light"/>
      </rPr>
      <t>1, 2</t>
    </r>
  </si>
  <si>
    <r>
      <rPr>
        <sz val="10"/>
        <rFont val="Frutiger 45 Light"/>
      </rPr>
      <t>G4-4</t>
    </r>
  </si>
  <si>
    <r>
      <rPr>
        <sz val="10"/>
        <rFont val="Frutiger 45 Light"/>
        <family val="2"/>
      </rPr>
      <t>n.a.</t>
    </r>
  </si>
  <si>
    <r>
      <rPr>
        <sz val="10"/>
        <rFont val="Frutiger 45 Light"/>
        <family val="2"/>
      </rPr>
      <t>n.a.</t>
    </r>
  </si>
  <si>
    <r>
      <rPr>
        <sz val="10"/>
        <rFont val="Frutiger 45 Light"/>
      </rPr>
      <t>n.a.</t>
    </r>
  </si>
  <si>
    <r>
      <rPr>
        <sz val="9"/>
        <rFont val="Frutiger 45 Light"/>
        <family val="2"/>
      </rPr>
      <t>1)</t>
    </r>
    <r>
      <rPr>
        <sz val="9"/>
        <rFont val="Frutiger 45 Light"/>
      </rPr>
      <t xml:space="preserve"> As of 2008, integration of PostMail and PostLogistics into the core brand, i.e. the percentage attributable to flagship brands now includes only PostFinance and PostBus.</t>
    </r>
  </si>
  <si>
    <r>
      <rPr>
        <sz val="9"/>
        <rFont val="Frutiger 45 Light"/>
        <family val="2"/>
      </rPr>
      <t>2) The monetary value of brands have no longer been calculated since 2012.</t>
    </r>
  </si>
  <si>
    <r>
      <rPr>
        <u/>
        <sz val="10"/>
        <color rgb="FF0000FF"/>
        <rFont val="Frutiger 45 Light"/>
        <family val="2"/>
      </rPr>
      <t>Back</t>
    </r>
  </si>
  <si>
    <r>
      <rPr>
        <b/>
        <sz val="10"/>
        <rFont val="Frutiger 45 Light"/>
        <family val="2"/>
      </rPr>
      <t>Group volume trends in the segments and units</t>
    </r>
  </si>
  <si>
    <r>
      <rPr>
        <sz val="10"/>
        <rFont val="Frutiger 45 Light"/>
      </rPr>
      <t>Footnotes</t>
    </r>
  </si>
  <si>
    <r>
      <rPr>
        <sz val="10"/>
        <rFont val="Frutiger 45 Light"/>
      </rPr>
      <t>GRI indicator</t>
    </r>
  </si>
  <si>
    <r>
      <rPr>
        <b/>
        <sz val="10"/>
        <rFont val="Frutiger 45 Light"/>
        <family val="2"/>
      </rPr>
      <t>Group</t>
    </r>
  </si>
  <si>
    <r>
      <rPr>
        <sz val="10"/>
        <rFont val="Frutiger 45 Light"/>
        <family val="2"/>
      </rPr>
      <t>Addressed letters</t>
    </r>
  </si>
  <si>
    <r>
      <rPr>
        <sz val="10"/>
        <rFont val="Frutiger 45 Light"/>
      </rPr>
      <t>Millions of items sent</t>
    </r>
  </si>
  <si>
    <r>
      <rPr>
        <sz val="10"/>
        <rFont val="Frutiger 45 Light"/>
      </rPr>
      <t>1, 7</t>
    </r>
  </si>
  <si>
    <r>
      <rPr>
        <sz val="10"/>
        <rFont val="Frutiger 45 Light"/>
      </rPr>
      <t>G4-9</t>
    </r>
  </si>
  <si>
    <r>
      <rPr>
        <sz val="10"/>
        <rFont val="Frutiger 45 Light"/>
        <family val="2"/>
      </rPr>
      <t>Parcel volume</t>
    </r>
  </si>
  <si>
    <r>
      <rPr>
        <sz val="10"/>
        <rFont val="Frutiger 45 Light"/>
      </rPr>
      <t>Millions of items sent</t>
    </r>
  </si>
  <si>
    <r>
      <rPr>
        <sz val="10"/>
        <rFont val="Frutiger 45 Light"/>
      </rPr>
      <t>1, 7</t>
    </r>
  </si>
  <si>
    <r>
      <rPr>
        <sz val="10"/>
        <rFont val="Frutiger 45 Light"/>
      </rPr>
      <t>G4-9</t>
    </r>
  </si>
  <si>
    <r>
      <rPr>
        <sz val="10"/>
        <rFont val="Frutiger 45 Light"/>
        <family val="2"/>
      </rPr>
      <t>Average customer deposits (PostFinance)</t>
    </r>
  </si>
  <si>
    <r>
      <rPr>
        <sz val="10"/>
        <rFont val="Frutiger 45 Light"/>
      </rPr>
      <t>CHF m</t>
    </r>
  </si>
  <si>
    <r>
      <rPr>
        <sz val="10"/>
        <rFont val="Frutiger 45 Light"/>
      </rPr>
      <t>G4-9</t>
    </r>
  </si>
  <si>
    <r>
      <rPr>
        <sz val="10"/>
        <rFont val="Frutiger 45 Light"/>
      </rPr>
      <t>Number of passengers in Switzerland</t>
    </r>
  </si>
  <si>
    <r>
      <rPr>
        <sz val="10"/>
        <rFont val="Frutiger 45 Light"/>
      </rPr>
      <t>In m</t>
    </r>
  </si>
  <si>
    <r>
      <rPr>
        <sz val="10"/>
        <rFont val="Frutiger 45 Light"/>
      </rPr>
      <t>G4-9</t>
    </r>
  </si>
  <si>
    <r>
      <rPr>
        <b/>
        <sz val="10"/>
        <rFont val="Frutiger 45 Light"/>
        <family val="2"/>
      </rPr>
      <t>PostMail</t>
    </r>
  </si>
  <si>
    <r>
      <rPr>
        <sz val="10"/>
        <rFont val="Frutiger 45 Light"/>
      </rPr>
      <t>Addressed letters</t>
    </r>
  </si>
  <si>
    <r>
      <rPr>
        <sz val="10"/>
        <rFont val="Frutiger 45 Light"/>
      </rPr>
      <t>Millions of items sent</t>
    </r>
  </si>
  <si>
    <r>
      <rPr>
        <sz val="10"/>
        <rFont val="Frutiger 45 Light"/>
      </rPr>
      <t>1, 7</t>
    </r>
  </si>
  <si>
    <r>
      <rPr>
        <sz val="10"/>
        <rFont val="Frutiger 45 Light"/>
      </rPr>
      <t>G4-9</t>
    </r>
  </si>
  <si>
    <r>
      <rPr>
        <sz val="10"/>
        <rFont val="Frutiger 45 Light"/>
      </rPr>
      <t>Priority items</t>
    </r>
  </si>
  <si>
    <r>
      <rPr>
        <sz val="10"/>
        <rFont val="Frutiger 45 Light"/>
      </rPr>
      <t>Millions of items sent</t>
    </r>
  </si>
  <si>
    <r>
      <rPr>
        <sz val="10"/>
        <rFont val="Frutiger 45 Light"/>
      </rPr>
      <t>1, 7</t>
    </r>
  </si>
  <si>
    <r>
      <rPr>
        <sz val="10"/>
        <rFont val="Frutiger 45 Light"/>
      </rPr>
      <t>G4-9</t>
    </r>
  </si>
  <si>
    <r>
      <rPr>
        <sz val="10"/>
        <rFont val="Frutiger 45 Light"/>
        <family val="2"/>
      </rPr>
      <t>Non-priority individual items</t>
    </r>
  </si>
  <si>
    <r>
      <rPr>
        <sz val="10"/>
        <rFont val="Frutiger 45 Light"/>
      </rPr>
      <t>Millions of items sent</t>
    </r>
  </si>
  <si>
    <r>
      <rPr>
        <sz val="10"/>
        <rFont val="Frutiger 45 Light"/>
      </rPr>
      <t>1, 7</t>
    </r>
  </si>
  <si>
    <r>
      <rPr>
        <sz val="10"/>
        <rFont val="Frutiger 45 Light"/>
      </rPr>
      <t>G4-9</t>
    </r>
  </si>
  <si>
    <r>
      <rPr>
        <sz val="10"/>
        <rFont val="Frutiger 45 Light"/>
      </rPr>
      <t>Non-priority bulk items</t>
    </r>
  </si>
  <si>
    <r>
      <rPr>
        <sz val="10"/>
        <rFont val="Frutiger 45 Light"/>
      </rPr>
      <t>Millions of items sent</t>
    </r>
  </si>
  <si>
    <r>
      <rPr>
        <sz val="10"/>
        <rFont val="Frutiger 45 Light"/>
      </rPr>
      <t>1, 7</t>
    </r>
  </si>
  <si>
    <r>
      <rPr>
        <sz val="10"/>
        <rFont val="Frutiger 45 Light"/>
      </rPr>
      <t>G4-9</t>
    </r>
  </si>
  <si>
    <r>
      <rPr>
        <sz val="10"/>
        <rFont val="Frutiger 45 Light"/>
      </rPr>
      <t>Unaddressed items</t>
    </r>
  </si>
  <si>
    <r>
      <rPr>
        <sz val="10"/>
        <rFont val="Frutiger 45 Light"/>
      </rPr>
      <t>Millions of items sent</t>
    </r>
  </si>
  <si>
    <r>
      <rPr>
        <sz val="10"/>
        <rFont val="Frutiger 45 Light"/>
      </rPr>
      <t>1, 7</t>
    </r>
  </si>
  <si>
    <r>
      <rPr>
        <sz val="10"/>
        <rFont val="Frutiger 45 Light"/>
      </rPr>
      <t>G4-9</t>
    </r>
  </si>
  <si>
    <r>
      <rPr>
        <sz val="10"/>
        <rFont val="Frutiger 45 Light"/>
      </rPr>
      <t>Newspapers</t>
    </r>
  </si>
  <si>
    <r>
      <rPr>
        <sz val="10"/>
        <rFont val="Frutiger 45 Light"/>
      </rPr>
      <t>Millions of items sent</t>
    </r>
  </si>
  <si>
    <r>
      <rPr>
        <sz val="10"/>
        <rFont val="Frutiger 45 Light"/>
      </rPr>
      <t>1, 7</t>
    </r>
  </si>
  <si>
    <r>
      <rPr>
        <sz val="10"/>
        <rFont val="Frutiger 45 Light"/>
      </rPr>
      <t>G4-9</t>
    </r>
  </si>
  <si>
    <r>
      <rPr>
        <b/>
        <sz val="10"/>
        <rFont val="Frutiger 45 Light"/>
        <family val="2"/>
      </rPr>
      <t>PostLogistics</t>
    </r>
  </si>
  <si>
    <r>
      <rPr>
        <sz val="10"/>
        <rFont val="Frutiger 45 Light"/>
        <family val="2"/>
      </rPr>
      <t>Parcels (Prio and Eco)</t>
    </r>
  </si>
  <si>
    <r>
      <rPr>
        <sz val="10"/>
        <rFont val="Frutiger 45 Light"/>
      </rPr>
      <t>Millions of items sent</t>
    </r>
  </si>
  <si>
    <r>
      <rPr>
        <sz val="10"/>
        <rFont val="Frutiger 45 Light"/>
        <family val="2"/>
      </rPr>
      <t>1, 7</t>
    </r>
  </si>
  <si>
    <r>
      <rPr>
        <sz val="10"/>
        <rFont val="Frutiger 45 Light"/>
      </rPr>
      <t>G4-9</t>
    </r>
  </si>
  <si>
    <r>
      <rPr>
        <sz val="10"/>
        <rFont val="Frutiger 45 Light"/>
        <family val="2"/>
      </rPr>
      <t>Parcels (Prio) GK</t>
    </r>
  </si>
  <si>
    <r>
      <rPr>
        <sz val="10"/>
        <rFont val="Frutiger 45 Light"/>
      </rPr>
      <t>Millions of items sent</t>
    </r>
  </si>
  <si>
    <r>
      <rPr>
        <sz val="10"/>
        <rFont val="Frutiger 45 Light"/>
        <family val="2"/>
      </rPr>
      <t>1, 7</t>
    </r>
  </si>
  <si>
    <r>
      <rPr>
        <sz val="10"/>
        <rFont val="Frutiger 45 Light"/>
      </rPr>
      <t>G4-9</t>
    </r>
  </si>
  <si>
    <r>
      <rPr>
        <sz val="10"/>
        <rFont val="Frutiger 45 Light"/>
        <family val="2"/>
      </rPr>
      <t>-</t>
    </r>
  </si>
  <si>
    <r>
      <rPr>
        <sz val="10"/>
        <rFont val="Frutiger 45 Light"/>
        <family val="2"/>
      </rPr>
      <t>-</t>
    </r>
  </si>
  <si>
    <r>
      <rPr>
        <sz val="10"/>
        <rFont val="Frutiger 45 Light"/>
        <family val="2"/>
      </rPr>
      <t>-</t>
    </r>
  </si>
  <si>
    <r>
      <rPr>
        <sz val="10"/>
        <rFont val="Frutiger 45 Light"/>
        <family val="2"/>
      </rPr>
      <t>-</t>
    </r>
  </si>
  <si>
    <r>
      <rPr>
        <sz val="10"/>
        <rFont val="Frutiger 45 Light"/>
        <family val="2"/>
      </rPr>
      <t>-</t>
    </r>
  </si>
  <si>
    <r>
      <rPr>
        <sz val="10"/>
        <rFont val="Frutiger 45 Light"/>
        <family val="2"/>
      </rPr>
      <t>Swiss-Express</t>
    </r>
  </si>
  <si>
    <r>
      <rPr>
        <sz val="10"/>
        <rFont val="Frutiger 45 Light"/>
      </rPr>
      <t>Millions of items sent</t>
    </r>
  </si>
  <si>
    <r>
      <rPr>
        <sz val="10"/>
        <rFont val="Frutiger 45 Light"/>
      </rPr>
      <t>G4-9</t>
    </r>
  </si>
  <si>
    <r>
      <rPr>
        <sz val="10"/>
        <rFont val="Frutiger 45 Light"/>
      </rPr>
      <t>Warehouse logistics</t>
    </r>
  </si>
  <si>
    <r>
      <rPr>
        <sz val="10"/>
        <rFont val="Frutiger 45 Light"/>
      </rPr>
      <t>Net sales in CHF m</t>
    </r>
  </si>
  <si>
    <r>
      <rPr>
        <sz val="10"/>
        <rFont val="Frutiger 45 Light"/>
      </rPr>
      <t>G4-9</t>
    </r>
  </si>
  <si>
    <r>
      <rPr>
        <sz val="10"/>
        <rFont val="Frutiger 45 Light"/>
        <family val="2"/>
      </rPr>
      <t>Swiss-Express “Innight”</t>
    </r>
  </si>
  <si>
    <r>
      <rPr>
        <sz val="10"/>
        <rFont val="Frutiger 45 Light"/>
      </rPr>
      <t>Net sales in CHF m</t>
    </r>
  </si>
  <si>
    <r>
      <rPr>
        <sz val="10"/>
        <rFont val="Frutiger 45 Light"/>
      </rPr>
      <t>G4-9</t>
    </r>
  </si>
  <si>
    <r>
      <rPr>
        <b/>
        <sz val="10"/>
        <rFont val="Frutiger 45 Light"/>
        <family val="2"/>
      </rPr>
      <t>International</t>
    </r>
  </si>
  <si>
    <r>
      <rPr>
        <sz val="10"/>
        <rFont val="Frutiger 45 Light"/>
        <family val="2"/>
      </rPr>
      <t>Letter exports</t>
    </r>
  </si>
  <si>
    <r>
      <rPr>
        <sz val="10"/>
        <rFont val="Frutiger 45 Light"/>
        <family val="2"/>
      </rPr>
      <t>Millions of items sent</t>
    </r>
  </si>
  <si>
    <r>
      <rPr>
        <sz val="10"/>
        <rFont val="Frutiger 45 Light"/>
      </rPr>
      <t>2, 7</t>
    </r>
  </si>
  <si>
    <r>
      <rPr>
        <sz val="10"/>
        <rFont val="Frutiger 45 Light"/>
      </rPr>
      <t>G4-9</t>
    </r>
  </si>
  <si>
    <r>
      <rPr>
        <sz val="10"/>
        <rFont val="Frutiger 45 Light"/>
        <family val="2"/>
      </rPr>
      <t>Parcel exports</t>
    </r>
  </si>
  <si>
    <r>
      <rPr>
        <sz val="10"/>
        <rFont val="Frutiger 45 Light"/>
        <family val="2"/>
      </rPr>
      <t>Millions of items sent</t>
    </r>
  </si>
  <si>
    <r>
      <rPr>
        <sz val="10"/>
        <rFont val="Frutiger 45 Light"/>
        <family val="2"/>
      </rPr>
      <t>2, 7</t>
    </r>
  </si>
  <si>
    <r>
      <rPr>
        <sz val="10"/>
        <rFont val="Frutiger 45 Light"/>
      </rPr>
      <t>G4-9</t>
    </r>
  </si>
  <si>
    <r>
      <rPr>
        <sz val="10"/>
        <rFont val="Frutiger 45 Light"/>
        <family val="2"/>
      </rPr>
      <t>GLS</t>
    </r>
  </si>
  <si>
    <r>
      <rPr>
        <sz val="10"/>
        <rFont val="Frutiger 45 Light"/>
        <family val="2"/>
      </rPr>
      <t>Millions of items sent</t>
    </r>
  </si>
  <si>
    <r>
      <rPr>
        <sz val="10"/>
        <rFont val="Frutiger 45 Light"/>
      </rPr>
      <t>G4-9</t>
    </r>
  </si>
  <si>
    <r>
      <rPr>
        <sz val="10"/>
        <rFont val="Frutiger 45 Light"/>
        <family val="2"/>
      </rPr>
      <t>Courier exports (TNT Swiss Post AG)</t>
    </r>
  </si>
  <si>
    <r>
      <rPr>
        <sz val="10"/>
        <rFont val="Frutiger 45 Light"/>
        <family val="2"/>
      </rPr>
      <t>Millions of items sent</t>
    </r>
  </si>
  <si>
    <r>
      <rPr>
        <sz val="10"/>
        <rFont val="Frutiger 45 Light"/>
      </rPr>
      <t>G4-9</t>
    </r>
  </si>
  <si>
    <r>
      <rPr>
        <sz val="10"/>
        <rFont val="Frutiger 45 Light"/>
        <family val="2"/>
      </rPr>
      <t>Newspaper exports</t>
    </r>
  </si>
  <si>
    <r>
      <rPr>
        <sz val="10"/>
        <rFont val="Frutiger 45 Light"/>
        <family val="2"/>
      </rPr>
      <t>Millions of items sent</t>
    </r>
  </si>
  <si>
    <r>
      <rPr>
        <sz val="10"/>
        <rFont val="Frutiger 45 Light"/>
      </rPr>
      <t>G4-9</t>
    </r>
  </si>
  <si>
    <r>
      <rPr>
        <sz val="10"/>
        <rFont val="Frutiger 45 Light"/>
        <family val="2"/>
      </rPr>
      <t>-</t>
    </r>
  </si>
  <si>
    <r>
      <rPr>
        <sz val="10"/>
        <rFont val="Frutiger 45 Light"/>
        <family val="2"/>
      </rPr>
      <t>-</t>
    </r>
  </si>
  <si>
    <r>
      <rPr>
        <sz val="10"/>
        <rFont val="Frutiger 45 Light"/>
        <family val="2"/>
      </rPr>
      <t>-</t>
    </r>
  </si>
  <si>
    <r>
      <rPr>
        <sz val="10"/>
        <rFont val="Frutiger 45 Light"/>
        <family val="2"/>
      </rPr>
      <t>-</t>
    </r>
  </si>
  <si>
    <r>
      <rPr>
        <sz val="10"/>
        <rFont val="Frutiger 45 Light"/>
        <family val="2"/>
      </rPr>
      <t>-</t>
    </r>
  </si>
  <si>
    <r>
      <rPr>
        <sz val="10"/>
        <rFont val="Frutiger 45 Light"/>
        <family val="2"/>
      </rPr>
      <t>Letter imports</t>
    </r>
  </si>
  <si>
    <r>
      <rPr>
        <sz val="10"/>
        <rFont val="Frutiger 45 Light"/>
        <family val="2"/>
      </rPr>
      <t>Millions of items sent</t>
    </r>
  </si>
  <si>
    <r>
      <rPr>
        <sz val="10"/>
        <rFont val="Frutiger 45 Light"/>
      </rPr>
      <t>2, 7</t>
    </r>
  </si>
  <si>
    <r>
      <rPr>
        <sz val="10"/>
        <rFont val="Frutiger 45 Light"/>
      </rPr>
      <t>G4-9</t>
    </r>
  </si>
  <si>
    <r>
      <rPr>
        <sz val="10"/>
        <rFont val="Frutiger 45 Light"/>
        <family val="2"/>
      </rPr>
      <t>Parcel imports</t>
    </r>
  </si>
  <si>
    <r>
      <rPr>
        <sz val="10"/>
        <rFont val="Frutiger 45 Light"/>
        <family val="2"/>
      </rPr>
      <t>Millions of items sent</t>
    </r>
  </si>
  <si>
    <r>
      <rPr>
        <sz val="10"/>
        <rFont val="Frutiger 45 Light"/>
      </rPr>
      <t>2, 7</t>
    </r>
  </si>
  <si>
    <r>
      <rPr>
        <sz val="10"/>
        <rFont val="Frutiger 45 Light"/>
      </rPr>
      <t>G4-9</t>
    </r>
  </si>
  <si>
    <r>
      <rPr>
        <sz val="10"/>
        <rFont val="Frutiger 45 Light"/>
        <family val="2"/>
      </rPr>
      <t>GLS</t>
    </r>
  </si>
  <si>
    <r>
      <rPr>
        <sz val="10"/>
        <rFont val="Frutiger 45 Light"/>
        <family val="2"/>
      </rPr>
      <t>Millions of items sent</t>
    </r>
  </si>
  <si>
    <r>
      <rPr>
        <sz val="10"/>
        <rFont val="Frutiger 45 Light"/>
      </rPr>
      <t>G4-9</t>
    </r>
  </si>
  <si>
    <r>
      <rPr>
        <sz val="10"/>
        <rFont val="Frutiger 45 Light"/>
        <family val="2"/>
      </rPr>
      <t>Courier imports (EMS)</t>
    </r>
  </si>
  <si>
    <r>
      <rPr>
        <sz val="10"/>
        <rFont val="Frutiger 45 Light"/>
        <family val="2"/>
      </rPr>
      <t>Millions of items sent</t>
    </r>
  </si>
  <si>
    <r>
      <rPr>
        <sz val="10"/>
        <rFont val="Frutiger 45 Light"/>
      </rPr>
      <t>G4-9</t>
    </r>
  </si>
  <si>
    <r>
      <rPr>
        <sz val="10"/>
        <rFont val="Frutiger 45 Light"/>
        <family val="2"/>
      </rPr>
      <t>Newspaper imports</t>
    </r>
  </si>
  <si>
    <r>
      <rPr>
        <sz val="10"/>
        <rFont val="Frutiger 45 Light"/>
        <family val="2"/>
      </rPr>
      <t>Millions of items sent</t>
    </r>
  </si>
  <si>
    <r>
      <rPr>
        <sz val="10"/>
        <rFont val="Frutiger 45 Light"/>
      </rPr>
      <t>G4-9</t>
    </r>
  </si>
  <si>
    <r>
      <rPr>
        <sz val="10"/>
        <rFont val="Frutiger 45 Light"/>
        <family val="2"/>
      </rPr>
      <t>-</t>
    </r>
  </si>
  <si>
    <r>
      <rPr>
        <sz val="10"/>
        <rFont val="Frutiger 45 Light"/>
        <family val="2"/>
      </rPr>
      <t>-</t>
    </r>
  </si>
  <si>
    <r>
      <rPr>
        <sz val="10"/>
        <rFont val="Frutiger 45 Light"/>
        <family val="2"/>
      </rPr>
      <t>-</t>
    </r>
  </si>
  <si>
    <r>
      <rPr>
        <sz val="10"/>
        <rFont val="Frutiger 45 Light"/>
        <family val="2"/>
      </rPr>
      <t>-</t>
    </r>
  </si>
  <si>
    <r>
      <rPr>
        <sz val="10"/>
        <rFont val="Frutiger 45 Light"/>
        <family val="2"/>
      </rPr>
      <t>-</t>
    </r>
  </si>
  <si>
    <r>
      <rPr>
        <b/>
        <sz val="10"/>
        <rFont val="Frutiger 45 Light"/>
        <family val="2"/>
      </rPr>
      <t>Swiss Post Solutions</t>
    </r>
  </si>
  <si>
    <r>
      <rPr>
        <sz val="10"/>
        <rFont val="Frutiger 45 Light"/>
        <family val="2"/>
      </rPr>
      <t>Phone calls (Dialog Solutions - Customer Care)</t>
    </r>
  </si>
  <si>
    <r>
      <rPr>
        <sz val="10"/>
        <rFont val="Frutiger 45 Light"/>
        <family val="2"/>
      </rPr>
      <t>Volume in millions</t>
    </r>
  </si>
  <si>
    <r>
      <rPr>
        <sz val="10"/>
        <rFont val="Frutiger 45 Light"/>
      </rPr>
      <t>G4-9</t>
    </r>
  </si>
  <si>
    <r>
      <rPr>
        <sz val="10"/>
        <rFont val="Frutiger 45 Light"/>
        <family val="2"/>
      </rPr>
      <t>-</t>
    </r>
  </si>
  <si>
    <r>
      <rPr>
        <sz val="10"/>
        <rFont val="Frutiger 45 Light"/>
        <family val="2"/>
      </rPr>
      <t>Scanned pages (Document Solutions - Document Input Germany)</t>
    </r>
  </si>
  <si>
    <r>
      <rPr>
        <sz val="10"/>
        <rFont val="Frutiger 45 Light"/>
        <family val="2"/>
      </rPr>
      <t>Volume in millions</t>
    </r>
  </si>
  <si>
    <r>
      <rPr>
        <sz val="10"/>
        <rFont val="Frutiger 45 Light"/>
      </rPr>
      <t>G4-9</t>
    </r>
  </si>
  <si>
    <r>
      <rPr>
        <sz val="10"/>
        <rFont val="Frutiger 45 Light"/>
        <family val="2"/>
      </rPr>
      <t>-</t>
    </r>
  </si>
  <si>
    <r>
      <rPr>
        <sz val="10"/>
        <rFont val="Frutiger 45 Light"/>
        <family val="2"/>
      </rPr>
      <t>Personalized mailings (Dialog Solutions - Direct Mail)</t>
    </r>
  </si>
  <si>
    <r>
      <rPr>
        <sz val="10"/>
        <rFont val="Frutiger 45 Light"/>
        <family val="2"/>
      </rPr>
      <t>Volume in millions</t>
    </r>
  </si>
  <si>
    <r>
      <rPr>
        <sz val="10"/>
        <rFont val="Frutiger 45 Light"/>
      </rPr>
      <t>3, 10</t>
    </r>
  </si>
  <si>
    <r>
      <rPr>
        <sz val="10"/>
        <rFont val="Frutiger 45 Light"/>
      </rPr>
      <t>G4-9</t>
    </r>
  </si>
  <si>
    <r>
      <rPr>
        <sz val="10"/>
        <rFont val="Frutiger 45 Light"/>
      </rPr>
      <t>-</t>
    </r>
  </si>
  <si>
    <r>
      <rPr>
        <sz val="10"/>
        <rFont val="Frutiger 45 Light"/>
        <family val="2"/>
      </rPr>
      <t>-</t>
    </r>
  </si>
  <si>
    <r>
      <rPr>
        <sz val="10"/>
        <rFont val="Frutiger 45 Light"/>
        <family val="2"/>
      </rPr>
      <t>-</t>
    </r>
  </si>
  <si>
    <r>
      <rPr>
        <sz val="10"/>
        <rFont val="Frutiger 45 Light"/>
        <family val="2"/>
      </rPr>
      <t>-</t>
    </r>
  </si>
  <si>
    <r>
      <rPr>
        <sz val="10"/>
        <rFont val="Frutiger 45 Light"/>
        <family val="2"/>
      </rPr>
      <t>-</t>
    </r>
  </si>
  <si>
    <r>
      <rPr>
        <sz val="10"/>
        <rFont val="Frutiger 45 Light"/>
        <family val="2"/>
      </rPr>
      <t>Personalized cards (Dialog Solutions - Cards)</t>
    </r>
  </si>
  <si>
    <r>
      <rPr>
        <sz val="10"/>
        <rFont val="Frutiger 45 Light"/>
        <family val="2"/>
      </rPr>
      <t>Volume in millions</t>
    </r>
  </si>
  <si>
    <r>
      <rPr>
        <sz val="10"/>
        <rFont val="Frutiger 45 Light"/>
      </rPr>
      <t>G4-9</t>
    </r>
  </si>
  <si>
    <r>
      <rPr>
        <sz val="10"/>
        <rFont val="Frutiger 45 Light"/>
        <family val="2"/>
      </rPr>
      <t>-</t>
    </r>
  </si>
  <si>
    <r>
      <rPr>
        <sz val="10"/>
        <rFont val="Frutiger 45 Light"/>
        <family val="2"/>
      </rPr>
      <t>Non-personalized cards (Dialog Solutions - Cards)</t>
    </r>
  </si>
  <si>
    <r>
      <rPr>
        <sz val="10"/>
        <rFont val="Frutiger 45 Light"/>
        <family val="2"/>
      </rPr>
      <t>Volume in millions</t>
    </r>
  </si>
  <si>
    <r>
      <rPr>
        <sz val="10"/>
        <rFont val="Frutiger 45 Light"/>
      </rPr>
      <t>G4-9</t>
    </r>
  </si>
  <si>
    <r>
      <rPr>
        <sz val="10"/>
        <rFont val="Frutiger 45 Light"/>
        <family val="2"/>
      </rPr>
      <t>-</t>
    </r>
  </si>
  <si>
    <r>
      <rPr>
        <sz val="10"/>
        <rFont val="Frutiger 45 Light"/>
        <family val="2"/>
      </rPr>
      <t>Consignments produced (Dialog Solutions - Document Output Switzerland)</t>
    </r>
  </si>
  <si>
    <r>
      <rPr>
        <sz val="10"/>
        <rFont val="Frutiger 45 Light"/>
        <family val="2"/>
      </rPr>
      <t>Volume in millions</t>
    </r>
  </si>
  <si>
    <r>
      <rPr>
        <sz val="10"/>
        <rFont val="Frutiger 45 Light"/>
      </rPr>
      <t>G4-9</t>
    </r>
  </si>
  <si>
    <r>
      <rPr>
        <sz val="10"/>
        <rFont val="Frutiger 45 Light"/>
        <family val="2"/>
      </rPr>
      <t>-</t>
    </r>
  </si>
  <si>
    <r>
      <rPr>
        <b/>
        <sz val="10"/>
        <rFont val="Frutiger 45 Light"/>
        <family val="2"/>
      </rPr>
      <t>Completed order volumes (SPS total)</t>
    </r>
  </si>
  <si>
    <r>
      <rPr>
        <sz val="10"/>
        <rFont val="Frutiger 45 Light"/>
        <family val="2"/>
      </rPr>
      <t>CHF m</t>
    </r>
  </si>
  <si>
    <r>
      <rPr>
        <sz val="10"/>
        <rFont val="Frutiger 45 Light"/>
      </rPr>
      <t>G4-9</t>
    </r>
  </si>
  <si>
    <r>
      <rPr>
        <sz val="10"/>
        <rFont val="Frutiger 45 Light"/>
        <family val="2"/>
      </rPr>
      <t>-</t>
    </r>
  </si>
  <si>
    <r>
      <rPr>
        <sz val="10"/>
        <rFont val="Frutiger 45 Light"/>
        <family val="2"/>
      </rPr>
      <t>Transactions (E-Business Solutions Switzerland)</t>
    </r>
  </si>
  <si>
    <r>
      <rPr>
        <sz val="10"/>
        <rFont val="Frutiger 45 Light"/>
        <family val="2"/>
      </rPr>
      <t>Volume in millions</t>
    </r>
  </si>
  <si>
    <r>
      <rPr>
        <sz val="10"/>
        <rFont val="Frutiger 45 Light"/>
      </rPr>
      <t>G4-9</t>
    </r>
  </si>
  <si>
    <r>
      <rPr>
        <sz val="10"/>
        <rFont val="Frutiger 45 Light"/>
        <family val="2"/>
      </rPr>
      <t>-</t>
    </r>
  </si>
  <si>
    <r>
      <rPr>
        <b/>
        <sz val="10"/>
        <rFont val="Frutiger 45 Light"/>
        <family val="2"/>
      </rPr>
      <t>Post Offices &amp; Sales</t>
    </r>
  </si>
  <si>
    <r>
      <rPr>
        <sz val="10"/>
        <rFont val="Frutiger 45 Light"/>
        <family val="2"/>
      </rPr>
      <t>Addressed letters  Switzerland</t>
    </r>
  </si>
  <si>
    <r>
      <rPr>
        <sz val="10"/>
        <rFont val="Frutiger 45 Light"/>
      </rPr>
      <t>Volume in millions</t>
    </r>
  </si>
  <si>
    <r>
      <rPr>
        <sz val="10"/>
        <rFont val="Frutiger 45 Light"/>
        <family val="2"/>
      </rPr>
      <t>1, 10</t>
    </r>
  </si>
  <si>
    <r>
      <rPr>
        <sz val="10"/>
        <rFont val="Frutiger 45 Light"/>
      </rPr>
      <t>G4-9</t>
    </r>
  </si>
  <si>
    <r>
      <rPr>
        <sz val="10"/>
        <rFont val="Frutiger 45 Light"/>
        <family val="2"/>
      </rPr>
      <t>-</t>
    </r>
  </si>
  <si>
    <r>
      <rPr>
        <sz val="10"/>
        <rFont val="Frutiger 45 Light"/>
        <family val="2"/>
      </rPr>
      <t>-</t>
    </r>
  </si>
  <si>
    <r>
      <rPr>
        <sz val="10"/>
        <rFont val="Frutiger 45 Light"/>
        <family val="2"/>
      </rPr>
      <t>-</t>
    </r>
  </si>
  <si>
    <r>
      <rPr>
        <sz val="10"/>
        <rFont val="Frutiger 45 Light"/>
        <family val="2"/>
      </rPr>
      <t>-</t>
    </r>
  </si>
  <si>
    <r>
      <rPr>
        <sz val="10"/>
        <rFont val="Frutiger 45 Light"/>
        <family val="2"/>
      </rPr>
      <t>-</t>
    </r>
  </si>
  <si>
    <r>
      <rPr>
        <sz val="10"/>
        <rFont val="Frutiger 45 Light"/>
        <family val="2"/>
      </rPr>
      <t>Parcels Switzerland</t>
    </r>
  </si>
  <si>
    <r>
      <rPr>
        <sz val="10"/>
        <rFont val="Frutiger 45 Light"/>
      </rPr>
      <t>Volume in millions</t>
    </r>
  </si>
  <si>
    <r>
      <rPr>
        <sz val="10"/>
        <rFont val="Frutiger 45 Light"/>
      </rPr>
      <t>G4-9</t>
    </r>
  </si>
  <si>
    <r>
      <rPr>
        <sz val="10"/>
        <rFont val="Frutiger 45 Light"/>
        <family val="2"/>
      </rPr>
      <t>-</t>
    </r>
  </si>
  <si>
    <r>
      <rPr>
        <sz val="10"/>
        <rFont val="Frutiger 45 Light"/>
        <family val="2"/>
      </rPr>
      <t>-</t>
    </r>
  </si>
  <si>
    <r>
      <rPr>
        <sz val="10"/>
        <rFont val="Frutiger 45 Light"/>
        <family val="2"/>
      </rPr>
      <t>-</t>
    </r>
  </si>
  <si>
    <r>
      <rPr>
        <sz val="10"/>
        <rFont val="Frutiger 45 Light"/>
        <family val="2"/>
      </rPr>
      <t>-</t>
    </r>
  </si>
  <si>
    <r>
      <rPr>
        <sz val="10"/>
        <rFont val="Frutiger 45 Light"/>
        <family val="2"/>
      </rPr>
      <t>-</t>
    </r>
  </si>
  <si>
    <r>
      <rPr>
        <sz val="10"/>
        <rFont val="Frutiger 45 Light"/>
        <family val="2"/>
      </rPr>
      <t>Exported letters and parcels</t>
    </r>
  </si>
  <si>
    <r>
      <rPr>
        <sz val="10"/>
        <rFont val="Frutiger 45 Light"/>
      </rPr>
      <t>Volume in millions</t>
    </r>
  </si>
  <si>
    <r>
      <rPr>
        <sz val="10"/>
        <rFont val="Frutiger 45 Light"/>
      </rPr>
      <t>G4-9</t>
    </r>
  </si>
  <si>
    <r>
      <rPr>
        <sz val="10"/>
        <rFont val="Frutiger 45 Light"/>
        <family val="2"/>
      </rPr>
      <t>-</t>
    </r>
  </si>
  <si>
    <r>
      <rPr>
        <sz val="10"/>
        <rFont val="Frutiger 45 Light"/>
        <family val="2"/>
      </rPr>
      <t>-</t>
    </r>
  </si>
  <si>
    <r>
      <rPr>
        <sz val="10"/>
        <rFont val="Frutiger 45 Light"/>
        <family val="2"/>
      </rPr>
      <t>-</t>
    </r>
  </si>
  <si>
    <r>
      <rPr>
        <sz val="10"/>
        <rFont val="Frutiger 45 Light"/>
        <family val="2"/>
      </rPr>
      <t>-</t>
    </r>
  </si>
  <si>
    <r>
      <rPr>
        <sz val="10"/>
        <rFont val="Frutiger 45 Light"/>
        <family val="2"/>
      </rPr>
      <t>-</t>
    </r>
  </si>
  <si>
    <r>
      <rPr>
        <sz val="10"/>
        <rFont val="Frutiger 45 Light"/>
        <family val="2"/>
      </rPr>
      <t>Net sales – other brand-name items</t>
    </r>
  </si>
  <si>
    <r>
      <rPr>
        <sz val="10"/>
        <rFont val="Frutiger 45 Light"/>
      </rPr>
      <t>CHF m</t>
    </r>
  </si>
  <si>
    <r>
      <rPr>
        <sz val="10"/>
        <rFont val="Frutiger 45 Light"/>
        <family val="2"/>
      </rPr>
      <t>1, 10</t>
    </r>
  </si>
  <si>
    <r>
      <rPr>
        <sz val="10"/>
        <rFont val="Frutiger 45 Light"/>
      </rPr>
      <t>G4-9</t>
    </r>
  </si>
  <si>
    <r>
      <rPr>
        <sz val="10"/>
        <rFont val="Frutiger 45 Light"/>
        <family val="2"/>
      </rPr>
      <t>-</t>
    </r>
  </si>
  <si>
    <r>
      <rPr>
        <sz val="10"/>
        <rFont val="Frutiger 45 Light"/>
        <family val="2"/>
      </rPr>
      <t>-</t>
    </r>
  </si>
  <si>
    <r>
      <rPr>
        <sz val="10"/>
        <rFont val="Frutiger 45 Light"/>
        <family val="2"/>
      </rPr>
      <t>-</t>
    </r>
  </si>
  <si>
    <r>
      <rPr>
        <sz val="10"/>
        <rFont val="Frutiger 45 Light"/>
        <family val="2"/>
      </rPr>
      <t>-</t>
    </r>
  </si>
  <si>
    <r>
      <rPr>
        <sz val="10"/>
        <rFont val="Frutiger 45 Light"/>
        <family val="2"/>
      </rPr>
      <t>-</t>
    </r>
  </si>
  <si>
    <r>
      <rPr>
        <sz val="10"/>
        <rFont val="Frutiger 45 Light"/>
        <family val="2"/>
      </rPr>
      <t>Inpayments accepted</t>
    </r>
  </si>
  <si>
    <r>
      <rPr>
        <sz val="10"/>
        <rFont val="Frutiger 45 Light"/>
        <family val="2"/>
      </rPr>
      <t>Volume in millions</t>
    </r>
  </si>
  <si>
    <r>
      <rPr>
        <sz val="10"/>
        <rFont val="Frutiger 45 Light"/>
      </rPr>
      <t>G4-9</t>
    </r>
  </si>
  <si>
    <r>
      <rPr>
        <b/>
        <sz val="10"/>
        <rFont val="Frutiger 45 Light"/>
        <family val="2"/>
      </rPr>
      <t>PostFinance</t>
    </r>
  </si>
  <si>
    <r>
      <rPr>
        <sz val="10"/>
        <rFont val="Frutiger 45 Light"/>
      </rPr>
      <t>Inflow of new money</t>
    </r>
  </si>
  <si>
    <r>
      <rPr>
        <sz val="10"/>
        <rFont val="Frutiger 45 Light"/>
      </rPr>
      <t>CHF m</t>
    </r>
  </si>
  <si>
    <r>
      <rPr>
        <sz val="10"/>
        <rFont val="Frutiger 45 Light"/>
      </rPr>
      <t>G4-9</t>
    </r>
  </si>
  <si>
    <r>
      <rPr>
        <sz val="10"/>
        <rFont val="Frutiger 45 Light"/>
      </rPr>
      <t>Number of customer accounts</t>
    </r>
  </si>
  <si>
    <r>
      <rPr>
        <sz val="10"/>
        <rFont val="Frutiger 45 Light"/>
      </rPr>
      <t>Thousands</t>
    </r>
  </si>
  <si>
    <r>
      <rPr>
        <sz val="10"/>
        <rFont val="Frutiger 45 Light"/>
      </rPr>
      <t>G4-9</t>
    </r>
  </si>
  <si>
    <r>
      <rPr>
        <sz val="10"/>
        <rFont val="Frutiger 45 Light"/>
        <family val="2"/>
      </rPr>
      <t>Average balance of customer assets</t>
    </r>
  </si>
  <si>
    <r>
      <rPr>
        <sz val="10"/>
        <rFont val="Frutiger 45 Light"/>
      </rPr>
      <t>CHF m</t>
    </r>
  </si>
  <si>
    <r>
      <rPr>
        <sz val="10"/>
        <rFont val="Frutiger 45 Light"/>
      </rPr>
      <t>G4-9</t>
    </r>
  </si>
  <si>
    <r>
      <rPr>
        <sz val="10"/>
        <rFont val="Frutiger 45 Light"/>
        <family val="2"/>
      </rPr>
      <t>-</t>
    </r>
  </si>
  <si>
    <r>
      <rPr>
        <sz val="10"/>
        <rFont val="Frutiger 45 Light"/>
        <family val="2"/>
      </rPr>
      <t>-</t>
    </r>
  </si>
  <si>
    <r>
      <rPr>
        <sz val="10"/>
        <rFont val="Frutiger 45 Light"/>
        <family val="2"/>
      </rPr>
      <t>-</t>
    </r>
  </si>
  <si>
    <r>
      <rPr>
        <sz val="10"/>
        <rFont val="Frutiger 45 Light"/>
        <family val="2"/>
      </rPr>
      <t>-</t>
    </r>
  </si>
  <si>
    <r>
      <rPr>
        <sz val="10"/>
        <rFont val="Frutiger 45 Light"/>
        <family val="2"/>
      </rPr>
      <t>-</t>
    </r>
  </si>
  <si>
    <r>
      <rPr>
        <sz val="10"/>
        <rFont val="Frutiger 45 Light"/>
        <family val="2"/>
      </rPr>
      <t>Average balance of customer deposits</t>
    </r>
  </si>
  <si>
    <r>
      <rPr>
        <sz val="10"/>
        <rFont val="Frutiger 45 Light"/>
      </rPr>
      <t>CHF m</t>
    </r>
  </si>
  <si>
    <r>
      <rPr>
        <sz val="10"/>
        <rFont val="Frutiger 45 Light"/>
      </rPr>
      <t>G4-9</t>
    </r>
  </si>
  <si>
    <r>
      <rPr>
        <sz val="10"/>
        <rFont val="Frutiger 45 Light"/>
      </rPr>
      <t>Number of transactions</t>
    </r>
  </si>
  <si>
    <r>
      <rPr>
        <sz val="10"/>
        <rFont val="Frutiger 45 Light"/>
      </rPr>
      <t>In millions</t>
    </r>
  </si>
  <si>
    <r>
      <rPr>
        <sz val="10"/>
        <rFont val="Frutiger 45 Light"/>
      </rPr>
      <t>G4-9</t>
    </r>
  </si>
  <si>
    <r>
      <rPr>
        <sz val="10"/>
        <rFont val="Frutiger 45 Light"/>
        <family val="2"/>
      </rPr>
      <t>E-finance subscribers</t>
    </r>
  </si>
  <si>
    <r>
      <rPr>
        <sz val="10"/>
        <rFont val="Frutiger 45 Light"/>
      </rPr>
      <t>Customers</t>
    </r>
  </si>
  <si>
    <r>
      <rPr>
        <sz val="10"/>
        <rFont val="Frutiger 45 Light"/>
      </rPr>
      <t>G4-9</t>
    </r>
  </si>
  <si>
    <r>
      <rPr>
        <sz val="10"/>
        <rFont val="Frutiger 45 Light"/>
        <family val="2"/>
      </rPr>
      <t>Fund volume (PostFinance Fonds excl. third-party funds)</t>
    </r>
  </si>
  <si>
    <r>
      <rPr>
        <sz val="10"/>
        <rFont val="Frutiger 45 Light"/>
      </rPr>
      <t>CHF m</t>
    </r>
  </si>
  <si>
    <r>
      <rPr>
        <sz val="10"/>
        <rFont val="Frutiger 45 Light"/>
      </rPr>
      <t>G4-9</t>
    </r>
  </si>
  <si>
    <r>
      <rPr>
        <sz val="10"/>
        <rFont val="Frutiger 45 Light"/>
        <family val="2"/>
      </rPr>
      <t>Fund volume (PostFinance Fonds and third-party funds)</t>
    </r>
  </si>
  <si>
    <r>
      <rPr>
        <sz val="10"/>
        <rFont val="Frutiger 45 Light"/>
      </rPr>
      <t>CHF m</t>
    </r>
  </si>
  <si>
    <r>
      <rPr>
        <sz val="10"/>
        <rFont val="Frutiger 45 Light"/>
      </rPr>
      <t>G4-9</t>
    </r>
  </si>
  <si>
    <r>
      <rPr>
        <sz val="10"/>
        <rFont val="Frutiger 45 Light"/>
      </rPr>
      <t>Volume of loans to business customers</t>
    </r>
  </si>
  <si>
    <r>
      <rPr>
        <sz val="10"/>
        <rFont val="Frutiger 45 Light"/>
      </rPr>
      <t>CHF m</t>
    </r>
  </si>
  <si>
    <r>
      <rPr>
        <sz val="10"/>
        <rFont val="Frutiger 45 Light"/>
      </rPr>
      <t>G4-9</t>
    </r>
  </si>
  <si>
    <r>
      <rPr>
        <sz val="10"/>
        <rFont val="Frutiger 45 Light"/>
      </rPr>
      <t>Volume of mortgages for private customers</t>
    </r>
  </si>
  <si>
    <r>
      <rPr>
        <sz val="10"/>
        <rFont val="Frutiger 45 Light"/>
      </rPr>
      <t>CHF m</t>
    </r>
  </si>
  <si>
    <r>
      <rPr>
        <sz val="10"/>
        <rFont val="Frutiger 45 Light"/>
      </rPr>
      <t>G4-9</t>
    </r>
  </si>
  <si>
    <r>
      <rPr>
        <b/>
        <sz val="10"/>
        <rFont val="Frutiger 45 Light"/>
        <family val="2"/>
      </rPr>
      <t>PostBus</t>
    </r>
  </si>
  <si>
    <r>
      <rPr>
        <sz val="10"/>
        <rFont val="Frutiger 45 Light"/>
      </rPr>
      <t>Number of passengers</t>
    </r>
  </si>
  <si>
    <r>
      <rPr>
        <sz val="10"/>
        <rFont val="Frutiger 45 Light"/>
      </rPr>
      <t>In millions</t>
    </r>
  </si>
  <si>
    <r>
      <rPr>
        <sz val="10"/>
        <rFont val="Frutiger 45 Light"/>
      </rPr>
      <t>G4-9</t>
    </r>
  </si>
  <si>
    <r>
      <rPr>
        <sz val="10"/>
        <rFont val="Frutiger 45 Light"/>
      </rPr>
      <t>Vehicle kilometres</t>
    </r>
  </si>
  <si>
    <r>
      <rPr>
        <sz val="10"/>
        <rFont val="Frutiger 45 Light"/>
      </rPr>
      <t>Millions of km</t>
    </r>
  </si>
  <si>
    <r>
      <rPr>
        <sz val="10"/>
        <rFont val="Frutiger 45 Light"/>
        <family val="2"/>
      </rPr>
      <t>1, 4</t>
    </r>
  </si>
  <si>
    <r>
      <rPr>
        <sz val="10"/>
        <rFont val="Frutiger 45 Light"/>
      </rPr>
      <t>G4-9</t>
    </r>
  </si>
  <si>
    <r>
      <rPr>
        <sz val="10"/>
        <rFont val="Frutiger 45 Light"/>
      </rPr>
      <t>Vehicles</t>
    </r>
  </si>
  <si>
    <r>
      <rPr>
        <sz val="10"/>
        <rFont val="Frutiger 45 Light"/>
      </rPr>
      <t>Number</t>
    </r>
  </si>
  <si>
    <r>
      <rPr>
        <sz val="10"/>
        <rFont val="Frutiger 45 Light"/>
      </rPr>
      <t>4, 5</t>
    </r>
  </si>
  <si>
    <r>
      <rPr>
        <sz val="10"/>
        <rFont val="Frutiger 45 Light"/>
      </rPr>
      <t>G4-9</t>
    </r>
  </si>
  <si>
    <r>
      <rPr>
        <sz val="10"/>
        <rFont val="Frutiger 45 Light"/>
      </rPr>
      <t>PostBus network</t>
    </r>
  </si>
  <si>
    <r>
      <rPr>
        <sz val="10"/>
        <rFont val="Frutiger 45 Light"/>
      </rPr>
      <t>km</t>
    </r>
  </si>
  <si>
    <r>
      <rPr>
        <sz val="10"/>
        <rFont val="Frutiger 45 Light"/>
      </rPr>
      <t>4, 6</t>
    </r>
  </si>
  <si>
    <r>
      <rPr>
        <sz val="10"/>
        <rFont val="Frutiger 45 Light"/>
      </rPr>
      <t>G4-9</t>
    </r>
  </si>
  <si>
    <r>
      <rPr>
        <b/>
        <sz val="10"/>
        <rFont val="Frutiger 45 Light"/>
        <family val="2"/>
      </rPr>
      <t>Real Estate</t>
    </r>
  </si>
  <si>
    <r>
      <rPr>
        <sz val="10"/>
        <rFont val="Frutiger 45 Light"/>
      </rPr>
      <t>Properties</t>
    </r>
  </si>
  <si>
    <r>
      <rPr>
        <sz val="10"/>
        <rFont val="Frutiger 45 Light"/>
        <family val="2"/>
      </rPr>
      <t>Number</t>
    </r>
  </si>
  <si>
    <r>
      <rPr>
        <sz val="10"/>
        <rFont val="Frutiger 45 Light"/>
      </rPr>
      <t>G4-9</t>
    </r>
  </si>
  <si>
    <r>
      <rPr>
        <sz val="10"/>
        <rFont val="Frutiger 45 Light"/>
        <family val="2"/>
      </rPr>
      <t>-</t>
    </r>
  </si>
  <si>
    <r>
      <rPr>
        <sz val="10"/>
        <rFont val="Frutiger 45 Light"/>
        <family val="2"/>
      </rPr>
      <t>-</t>
    </r>
  </si>
  <si>
    <r>
      <rPr>
        <sz val="10"/>
        <rFont val="Frutiger 45 Light"/>
        <family val="2"/>
      </rPr>
      <t xml:space="preserve">   Owned</t>
    </r>
  </si>
  <si>
    <r>
      <rPr>
        <sz val="10"/>
        <rFont val="Frutiger 45 Light"/>
        <family val="2"/>
      </rPr>
      <t>Number</t>
    </r>
  </si>
  <si>
    <r>
      <rPr>
        <sz val="10"/>
        <rFont val="Frutiger 45 Light"/>
      </rPr>
      <t>G4-9</t>
    </r>
  </si>
  <si>
    <r>
      <rPr>
        <sz val="10"/>
        <rFont val="Frutiger 45 Light"/>
        <family val="2"/>
      </rPr>
      <t>-</t>
    </r>
  </si>
  <si>
    <r>
      <rPr>
        <sz val="10"/>
        <rFont val="Frutiger 45 Light"/>
        <family val="2"/>
      </rPr>
      <t>-</t>
    </r>
  </si>
  <si>
    <r>
      <rPr>
        <sz val="10"/>
        <rFont val="Frutiger 45 Light"/>
      </rPr>
      <t xml:space="preserve">   Rented</t>
    </r>
  </si>
  <si>
    <r>
      <rPr>
        <sz val="10"/>
        <rFont val="Frutiger 45 Light"/>
        <family val="2"/>
      </rPr>
      <t>Number</t>
    </r>
  </si>
  <si>
    <r>
      <rPr>
        <sz val="10"/>
        <rFont val="Frutiger 45 Light"/>
      </rPr>
      <t>G4-9</t>
    </r>
  </si>
  <si>
    <r>
      <rPr>
        <sz val="10"/>
        <rFont val="Frutiger 45 Light"/>
        <family val="2"/>
      </rPr>
      <t>-</t>
    </r>
  </si>
  <si>
    <r>
      <rPr>
        <sz val="10"/>
        <rFont val="Frutiger 45 Light"/>
        <family val="2"/>
      </rPr>
      <t>-</t>
    </r>
  </si>
  <si>
    <r>
      <rPr>
        <sz val="10"/>
        <rFont val="Frutiger 45 Light"/>
      </rPr>
      <t>Managed space</t>
    </r>
  </si>
  <si>
    <r>
      <rPr>
        <sz val="10"/>
        <rFont val="Frutiger 45 Light"/>
        <family val="2"/>
      </rPr>
      <t>In millions of m²</t>
    </r>
  </si>
  <si>
    <r>
      <rPr>
        <sz val="10"/>
        <rFont val="Frutiger 45 Light"/>
      </rPr>
      <t>G4-9</t>
    </r>
  </si>
  <si>
    <r>
      <rPr>
        <sz val="10"/>
        <rFont val="Frutiger 45 Light"/>
        <family val="2"/>
      </rPr>
      <t>-</t>
    </r>
  </si>
  <si>
    <r>
      <rPr>
        <sz val="10"/>
        <rFont val="Frutiger 45 Light"/>
        <family val="2"/>
      </rPr>
      <t>-</t>
    </r>
  </si>
  <si>
    <r>
      <rPr>
        <sz val="10"/>
        <rFont val="Frutiger 45 Light"/>
      </rPr>
      <t xml:space="preserve">   Rented space</t>
    </r>
  </si>
  <si>
    <r>
      <rPr>
        <sz val="10"/>
        <rFont val="Frutiger 45 Light"/>
        <family val="2"/>
      </rPr>
      <t>In millions of m²</t>
    </r>
  </si>
  <si>
    <r>
      <rPr>
        <sz val="10"/>
        <rFont val="Frutiger 45 Light"/>
      </rPr>
      <t>G4-9</t>
    </r>
  </si>
  <si>
    <r>
      <rPr>
        <sz val="10"/>
        <rFont val="Frutiger 45 Light"/>
        <family val="2"/>
      </rPr>
      <t>-</t>
    </r>
  </si>
  <si>
    <r>
      <rPr>
        <sz val="10"/>
        <rFont val="Frutiger 45 Light"/>
        <family val="2"/>
      </rPr>
      <t>-</t>
    </r>
  </si>
  <si>
    <r>
      <rPr>
        <sz val="10"/>
        <rFont val="Frutiger 45 Light"/>
      </rPr>
      <t xml:space="preserve">   Rented space</t>
    </r>
  </si>
  <si>
    <r>
      <rPr>
        <sz val="10"/>
        <rFont val="Frutiger 45 Light"/>
      </rPr>
      <t>CHF m</t>
    </r>
  </si>
  <si>
    <r>
      <rPr>
        <sz val="10"/>
        <rFont val="Frutiger 45 Light"/>
      </rPr>
      <t>G4-9</t>
    </r>
  </si>
  <si>
    <r>
      <rPr>
        <sz val="10"/>
        <rFont val="Frutiger 45 Light"/>
        <family val="2"/>
      </rPr>
      <t>-</t>
    </r>
  </si>
  <si>
    <r>
      <rPr>
        <sz val="10"/>
        <rFont val="Frutiger 45 Light"/>
        <family val="2"/>
      </rPr>
      <t>-</t>
    </r>
  </si>
  <si>
    <r>
      <rPr>
        <sz val="10"/>
        <rFont val="Frutiger 45 Light"/>
      </rPr>
      <t>Investment value</t>
    </r>
  </si>
  <si>
    <r>
      <rPr>
        <sz val="10"/>
        <rFont val="Frutiger 45 Light"/>
        <family val="2"/>
      </rPr>
      <t>CHF m</t>
    </r>
  </si>
  <si>
    <r>
      <rPr>
        <sz val="10"/>
        <rFont val="Frutiger 45 Light"/>
      </rPr>
      <t>G4-9</t>
    </r>
  </si>
  <si>
    <r>
      <rPr>
        <sz val="10"/>
        <rFont val="Frutiger 45 Light"/>
        <family val="2"/>
      </rPr>
      <t>-</t>
    </r>
  </si>
  <si>
    <r>
      <rPr>
        <sz val="10"/>
        <rFont val="Frutiger 45 Light"/>
        <family val="2"/>
      </rPr>
      <t>-</t>
    </r>
  </si>
  <si>
    <r>
      <rPr>
        <sz val="10"/>
        <rFont val="Frutiger 45 Light"/>
      </rPr>
      <t>Rental income – internal</t>
    </r>
  </si>
  <si>
    <r>
      <rPr>
        <sz val="10"/>
        <rFont val="Frutiger 45 Light"/>
        <family val="2"/>
      </rPr>
      <t>CHF m</t>
    </r>
  </si>
  <si>
    <r>
      <rPr>
        <sz val="10"/>
        <rFont val="Frutiger 45 Light"/>
      </rPr>
      <t>G4-9</t>
    </r>
  </si>
  <si>
    <r>
      <rPr>
        <sz val="10"/>
        <rFont val="Frutiger 45 Light"/>
        <family val="2"/>
      </rPr>
      <t>-</t>
    </r>
  </si>
  <si>
    <r>
      <rPr>
        <sz val="10"/>
        <rFont val="Frutiger 45 Light"/>
        <family val="2"/>
      </rPr>
      <t>-</t>
    </r>
  </si>
  <si>
    <r>
      <rPr>
        <sz val="10"/>
        <rFont val="Frutiger 45 Light"/>
      </rPr>
      <t>Rental income – external</t>
    </r>
  </si>
  <si>
    <r>
      <rPr>
        <sz val="10"/>
        <rFont val="Frutiger 45 Light"/>
        <family val="2"/>
      </rPr>
      <t>CHF m</t>
    </r>
  </si>
  <si>
    <r>
      <rPr>
        <sz val="10"/>
        <rFont val="Frutiger 45 Light"/>
      </rPr>
      <t>G4-9</t>
    </r>
  </si>
  <si>
    <r>
      <rPr>
        <sz val="10"/>
        <rFont val="Frutiger 45 Light"/>
        <family val="2"/>
      </rPr>
      <t>-</t>
    </r>
  </si>
  <si>
    <r>
      <rPr>
        <sz val="10"/>
        <rFont val="Frutiger 45 Light"/>
        <family val="2"/>
      </rPr>
      <t>-</t>
    </r>
  </si>
  <si>
    <r>
      <rPr>
        <sz val="10"/>
        <rFont val="Frutiger 45 Light"/>
      </rPr>
      <t>Investment volume</t>
    </r>
  </si>
  <si>
    <r>
      <rPr>
        <sz val="10"/>
        <rFont val="Frutiger 45 Light"/>
        <family val="2"/>
      </rPr>
      <t>CHF m</t>
    </r>
  </si>
  <si>
    <r>
      <rPr>
        <sz val="10"/>
        <rFont val="Frutiger 45 Light"/>
      </rPr>
      <t>G4-9</t>
    </r>
  </si>
  <si>
    <r>
      <rPr>
        <sz val="10"/>
        <rFont val="Frutiger 45 Light"/>
        <family val="2"/>
      </rPr>
      <t>-</t>
    </r>
  </si>
  <si>
    <r>
      <rPr>
        <sz val="10"/>
        <rFont val="Frutiger 45 Light"/>
        <family val="2"/>
      </rPr>
      <t>-</t>
    </r>
  </si>
  <si>
    <r>
      <rPr>
        <sz val="10"/>
        <rFont val="Frutiger 45 Light"/>
      </rPr>
      <t>Maintenance volume</t>
    </r>
  </si>
  <si>
    <r>
      <rPr>
        <sz val="10"/>
        <rFont val="Frutiger 45 Light"/>
        <family val="2"/>
      </rPr>
      <t>CHF m</t>
    </r>
  </si>
  <si>
    <r>
      <rPr>
        <sz val="10"/>
        <rFont val="Frutiger 45 Light"/>
      </rPr>
      <t>G4-9</t>
    </r>
  </si>
  <si>
    <r>
      <rPr>
        <sz val="10"/>
        <rFont val="Frutiger 45 Light"/>
        <family val="2"/>
      </rPr>
      <t>-</t>
    </r>
  </si>
  <si>
    <r>
      <rPr>
        <sz val="10"/>
        <rFont val="Frutiger 45 Light"/>
        <family val="2"/>
      </rPr>
      <t>-</t>
    </r>
  </si>
  <si>
    <r>
      <rPr>
        <sz val="10"/>
        <rFont val="Frutiger 45 Light"/>
      </rPr>
      <t>Current projects</t>
    </r>
  </si>
  <si>
    <r>
      <rPr>
        <sz val="10"/>
        <rFont val="Frutiger 45 Light"/>
        <family val="2"/>
      </rPr>
      <t>Number</t>
    </r>
  </si>
  <si>
    <r>
      <rPr>
        <sz val="10"/>
        <rFont val="Frutiger 45 Light"/>
      </rPr>
      <t>G4-9</t>
    </r>
  </si>
  <si>
    <r>
      <rPr>
        <sz val="10"/>
        <rFont val="Frutiger 45 Light"/>
      </rPr>
      <t>Around 650</t>
    </r>
  </si>
  <si>
    <r>
      <rPr>
        <sz val="10"/>
        <rFont val="Frutiger 45 Light"/>
        <family val="2"/>
      </rPr>
      <t>Around 550</t>
    </r>
  </si>
  <si>
    <r>
      <rPr>
        <sz val="10"/>
        <rFont val="Frutiger 45 Light"/>
        <family val="2"/>
      </rPr>
      <t>Around 500</t>
    </r>
  </si>
  <si>
    <r>
      <rPr>
        <sz val="10"/>
        <rFont val="Frutiger 45 Light"/>
        <family val="2"/>
      </rPr>
      <t>Around 500</t>
    </r>
  </si>
  <si>
    <r>
      <rPr>
        <sz val="10"/>
        <rFont val="Frutiger 45 Light"/>
        <family val="2"/>
      </rPr>
      <t>Over 500</t>
    </r>
  </si>
  <si>
    <r>
      <rPr>
        <sz val="10"/>
        <rFont val="Frutiger 45 Light"/>
        <family val="2"/>
      </rPr>
      <t>Over 500</t>
    </r>
  </si>
  <si>
    <r>
      <rPr>
        <sz val="10"/>
        <rFont val="Frutiger 45 Light"/>
      </rPr>
      <t>Over 500</t>
    </r>
  </si>
  <si>
    <r>
      <rPr>
        <sz val="10"/>
        <rFont val="Frutiger 45 Light"/>
      </rPr>
      <t>Over 600</t>
    </r>
  </si>
  <si>
    <r>
      <rPr>
        <sz val="10"/>
        <rFont val="Frutiger 45 Light"/>
        <family val="2"/>
      </rPr>
      <t>-</t>
    </r>
  </si>
  <si>
    <r>
      <rPr>
        <sz val="10"/>
        <rFont val="Frutiger 45 Light"/>
        <family val="2"/>
      </rPr>
      <t>-</t>
    </r>
  </si>
  <si>
    <r>
      <rPr>
        <b/>
        <sz val="10"/>
        <rFont val="Frutiger 45 Light"/>
        <family val="2"/>
      </rPr>
      <t>Information Technology</t>
    </r>
  </si>
  <si>
    <r>
      <rPr>
        <sz val="10"/>
        <rFont val="Frutiger 45 Light"/>
      </rPr>
      <t xml:space="preserve">Contacts on User Help Desk </t>
    </r>
  </si>
  <si>
    <r>
      <rPr>
        <sz val="10"/>
        <rFont val="Frutiger 45 Light"/>
        <family val="2"/>
      </rPr>
      <t>Avg. no. per month</t>
    </r>
  </si>
  <si>
    <r>
      <rPr>
        <sz val="10"/>
        <rFont val="Frutiger 45 Light"/>
      </rPr>
      <t>G4-9</t>
    </r>
  </si>
  <si>
    <r>
      <rPr>
        <sz val="10"/>
        <rFont val="Frutiger 45 Light"/>
        <family val="2"/>
      </rPr>
      <t>-</t>
    </r>
  </si>
  <si>
    <r>
      <rPr>
        <sz val="10"/>
        <rFont val="Frutiger 45 Light"/>
        <family val="2"/>
      </rPr>
      <t>-</t>
    </r>
  </si>
  <si>
    <r>
      <rPr>
        <sz val="10"/>
        <rFont val="Frutiger 45 Light"/>
      </rPr>
      <t>Monitored items of equipment</t>
    </r>
  </si>
  <si>
    <r>
      <rPr>
        <sz val="10"/>
        <rFont val="Frutiger 45 Light"/>
        <family val="2"/>
      </rPr>
      <t>Number</t>
    </r>
  </si>
  <si>
    <r>
      <rPr>
        <sz val="10"/>
        <rFont val="Frutiger 45 Light"/>
      </rPr>
      <t>G4-9</t>
    </r>
  </si>
  <si>
    <r>
      <rPr>
        <sz val="10"/>
        <rFont val="Frutiger 45 Light"/>
        <family val="2"/>
      </rPr>
      <t>-</t>
    </r>
  </si>
  <si>
    <r>
      <rPr>
        <sz val="10"/>
        <rFont val="Frutiger 45 Light"/>
        <family val="2"/>
      </rPr>
      <t>-</t>
    </r>
  </si>
  <si>
    <r>
      <rPr>
        <sz val="10"/>
        <rFont val="Frutiger 45 Light"/>
      </rPr>
      <t>Number of different applications</t>
    </r>
  </si>
  <si>
    <r>
      <rPr>
        <sz val="10"/>
        <rFont val="Frutiger 45 Light"/>
        <family val="2"/>
      </rPr>
      <t>Number</t>
    </r>
  </si>
  <si>
    <r>
      <rPr>
        <sz val="10"/>
        <rFont val="Frutiger 45 Light"/>
      </rPr>
      <t>G4-9</t>
    </r>
  </si>
  <si>
    <r>
      <rPr>
        <sz val="10"/>
        <rFont val="Frutiger 45 Light"/>
        <family val="2"/>
      </rPr>
      <t>-</t>
    </r>
  </si>
  <si>
    <r>
      <rPr>
        <sz val="10"/>
        <rFont val="Frutiger 45 Light"/>
        <family val="2"/>
      </rPr>
      <t>-</t>
    </r>
  </si>
  <si>
    <r>
      <rPr>
        <sz val="10"/>
        <rFont val="Frutiger 45 Light"/>
      </rPr>
      <t>Volume of data saved per year</t>
    </r>
  </si>
  <si>
    <r>
      <rPr>
        <sz val="10"/>
        <rFont val="Frutiger 45 Light"/>
        <family val="2"/>
      </rPr>
      <t>Gigabytes</t>
    </r>
  </si>
  <si>
    <r>
      <rPr>
        <sz val="10"/>
        <rFont val="Frutiger 45 Light"/>
      </rPr>
      <t>G4-9</t>
    </r>
  </si>
  <si>
    <r>
      <rPr>
        <sz val="10"/>
        <rFont val="Frutiger 45 Light"/>
      </rPr>
      <t>-</t>
    </r>
  </si>
  <si>
    <r>
      <rPr>
        <sz val="10"/>
        <rFont val="Frutiger 45 Light"/>
      </rPr>
      <t>-</t>
    </r>
  </si>
  <si>
    <r>
      <rPr>
        <sz val="10"/>
        <rFont val="Frutiger 45 Light"/>
      </rPr>
      <t>-</t>
    </r>
  </si>
  <si>
    <r>
      <rPr>
        <sz val="10"/>
        <rFont val="Frutiger 45 Light"/>
      </rPr>
      <t>-</t>
    </r>
  </si>
  <si>
    <r>
      <rPr>
        <sz val="10"/>
        <rFont val="Frutiger 45 Light"/>
        <family val="2"/>
      </rPr>
      <t>-</t>
    </r>
  </si>
  <si>
    <r>
      <rPr>
        <sz val="10"/>
        <rFont val="Frutiger 45 Light"/>
        <family val="2"/>
      </rPr>
      <t>-</t>
    </r>
  </si>
  <si>
    <r>
      <rPr>
        <sz val="10"/>
        <rFont val="Frutiger 45 Light"/>
      </rPr>
      <t>First-level resolution rate</t>
    </r>
  </si>
  <si>
    <r>
      <rPr>
        <sz val="10"/>
        <rFont val="Frutiger 45 Light"/>
        <family val="2"/>
      </rPr>
      <t>Share of cases in %</t>
    </r>
  </si>
  <si>
    <r>
      <rPr>
        <sz val="10"/>
        <rFont val="Frutiger 45 Light"/>
      </rPr>
      <t>G4-9</t>
    </r>
  </si>
  <si>
    <r>
      <rPr>
        <sz val="10"/>
        <rFont val="Frutiger 45 Light"/>
        <family val="2"/>
      </rPr>
      <t>-</t>
    </r>
  </si>
  <si>
    <r>
      <rPr>
        <sz val="10"/>
        <rFont val="Frutiger 45 Light"/>
        <family val="2"/>
      </rPr>
      <t>-</t>
    </r>
  </si>
  <si>
    <r>
      <rPr>
        <sz val="10"/>
        <rFont val="Frutiger 45 Light"/>
      </rPr>
      <t>Support calls</t>
    </r>
  </si>
  <si>
    <r>
      <rPr>
        <sz val="10"/>
        <rFont val="Frutiger 45 Light"/>
        <family val="2"/>
      </rPr>
      <t>Number per year</t>
    </r>
  </si>
  <si>
    <r>
      <rPr>
        <sz val="10"/>
        <rFont val="Frutiger 45 Light"/>
      </rPr>
      <t>G4-9</t>
    </r>
  </si>
  <si>
    <r>
      <rPr>
        <sz val="10"/>
        <rFont val="Frutiger 45 Light"/>
        <family val="2"/>
      </rPr>
      <t>-</t>
    </r>
  </si>
  <si>
    <r>
      <rPr>
        <sz val="10"/>
        <rFont val="Frutiger 45 Light"/>
        <family val="2"/>
      </rPr>
      <t>-</t>
    </r>
  </si>
  <si>
    <r>
      <rPr>
        <sz val="9"/>
        <rFont val="Frutiger 45 Light"/>
        <family val="2"/>
      </rPr>
      <t>1) Prior-year figures for 2013 adjusted</t>
    </r>
  </si>
  <si>
    <r>
      <rPr>
        <sz val="9"/>
        <rFont val="Frutiger 45 Light"/>
        <family val="2"/>
      </rPr>
      <t>2) As of 2012, Swiss Post International no longer exists as an independent segment. The business activities were transferred to the Group units PostMail and PostLogistics on 1 January 2012. The key figures continue to be calculated.</t>
    </r>
  </si>
  <si>
    <r>
      <rPr>
        <sz val="9"/>
        <rFont val="Frutiger 45 Light"/>
        <family val="2"/>
      </rPr>
      <t>3) In 2007, subsidiaries in the PostMail (DocumentServices AG, SwissSign AG) and PostLogistics (yellowworld AG) segments were assigned to the Swiss Post Solutions segment.</t>
    </r>
  </si>
  <si>
    <r>
      <rPr>
        <sz val="9"/>
        <rFont val="Frutiger 45 Light"/>
        <family val="2"/>
      </rPr>
      <t>4) Figures in Switzerland</t>
    </r>
  </si>
  <si>
    <r>
      <rPr>
        <sz val="9"/>
        <rFont val="Frutiger 45 Light"/>
        <family val="2"/>
      </rPr>
      <t>5) Group in Switzerland</t>
    </r>
  </si>
  <si>
    <r>
      <rPr>
        <sz val="9"/>
        <rFont val="Frutiger 45 Light"/>
        <family val="2"/>
      </rPr>
      <t>6) New calculation basis for 2007, figures not comparable with prior years</t>
    </r>
  </si>
  <si>
    <r>
      <rPr>
        <sz val="9"/>
        <rFont val="Frutiger 45 Light"/>
        <family val="2"/>
      </rPr>
      <t>7) With private customers up to and including 2009, business customers only as of 2010</t>
    </r>
  </si>
  <si>
    <r>
      <rPr>
        <sz val="9"/>
        <rFont val="Frutiger 45 Light"/>
        <family val="2"/>
      </rPr>
      <t>8) From 2010 Swiss Express and only business customers, up to 2009 express consignments (Swiss Express “Moon”)</t>
    </r>
  </si>
  <si>
    <r>
      <rPr>
        <sz val="9"/>
        <rFont val="Frutiger 45 Light"/>
        <family val="2"/>
      </rPr>
      <t>9) 2011 deconsolidation of mail companies</t>
    </r>
  </si>
  <si>
    <r>
      <rPr>
        <sz val="9"/>
        <rFont val="Frutiger 45 Light"/>
        <family val="2"/>
      </rPr>
      <t>10) From 1.1.2010 takeover of private customers</t>
    </r>
  </si>
  <si>
    <r>
      <rPr>
        <sz val="9"/>
        <rFont val="Frutiger 45 Light"/>
        <family val="2"/>
      </rPr>
      <t>11) From 1.1.2014 monthly averaging</t>
    </r>
  </si>
  <si>
    <r>
      <rPr>
        <u/>
        <sz val="10"/>
        <color rgb="FF0000FF"/>
        <rFont val="Frutiger 45 Light"/>
        <family val="2"/>
      </rPr>
      <t>Back</t>
    </r>
  </si>
  <si>
    <r>
      <rPr>
        <b/>
        <sz val="10"/>
        <rFont val="Frutiger 45 Light"/>
        <family val="2"/>
      </rPr>
      <t>Inpayments and transfers</t>
    </r>
  </si>
  <si>
    <r>
      <rPr>
        <sz val="10"/>
        <rFont val="Frutiger 45 Light"/>
      </rPr>
      <t>Footnotes</t>
    </r>
  </si>
  <si>
    <r>
      <rPr>
        <sz val="10"/>
        <rFont val="Frutiger 45 Light"/>
      </rPr>
      <t>GRI indicator</t>
    </r>
  </si>
  <si>
    <r>
      <rPr>
        <sz val="10"/>
        <rFont val="Verdana"/>
        <family val="2"/>
      </rPr>
      <t>E-finance transfers (electronic channel)</t>
    </r>
  </si>
  <si>
    <r>
      <rPr>
        <sz val="10"/>
        <rFont val="Verdana"/>
        <family val="2"/>
      </rPr>
      <t>Number</t>
    </r>
  </si>
  <si>
    <r>
      <rPr>
        <sz val="10"/>
        <rFont val="Frutiger 45 Light"/>
      </rPr>
      <t>G4-9</t>
    </r>
  </si>
  <si>
    <r>
      <rPr>
        <sz val="10"/>
        <color rgb="FF000000"/>
        <rFont val="Frutiger 45 Light"/>
        <family val="2"/>
      </rPr>
      <t>429,705,810</t>
    </r>
  </si>
  <si>
    <r>
      <rPr>
        <sz val="10"/>
        <rFont val="Verdana"/>
        <family val="2"/>
      </rPr>
      <t>EFT/POS transfers (retail, post offices, agencies)</t>
    </r>
  </si>
  <si>
    <r>
      <rPr>
        <sz val="10"/>
        <rFont val="Verdana"/>
        <family val="2"/>
      </rPr>
      <t>Number</t>
    </r>
  </si>
  <si>
    <r>
      <rPr>
        <sz val="10"/>
        <rFont val="Frutiger 45 Light"/>
      </rPr>
      <t>G4-9</t>
    </r>
  </si>
  <si>
    <r>
      <rPr>
        <sz val="10"/>
        <color rgb="FF000000"/>
        <rFont val="Frutiger 45 Light"/>
        <family val="2"/>
      </rPr>
      <t>170,345,986</t>
    </r>
  </si>
  <si>
    <r>
      <rPr>
        <sz val="10"/>
        <rFont val="Verdana"/>
        <family val="2"/>
      </rPr>
      <t>Paper transfers</t>
    </r>
  </si>
  <si>
    <r>
      <rPr>
        <sz val="10"/>
        <rFont val="Verdana"/>
        <family val="2"/>
      </rPr>
      <t>Number</t>
    </r>
  </si>
  <si>
    <r>
      <rPr>
        <sz val="10"/>
        <rFont val="Frutiger 45 Light"/>
      </rPr>
      <t>G4-9</t>
    </r>
  </si>
  <si>
    <r>
      <rPr>
        <sz val="10"/>
        <color rgb="FF000000"/>
        <rFont val="Frutiger 45 Light"/>
        <family val="2"/>
      </rPr>
      <t>25,160,127</t>
    </r>
  </si>
  <si>
    <r>
      <rPr>
        <sz val="10"/>
        <rFont val="Verdana"/>
        <family val="2"/>
      </rPr>
      <t>Miscellaneous transfers</t>
    </r>
  </si>
  <si>
    <r>
      <rPr>
        <sz val="10"/>
        <rFont val="Verdana"/>
        <family val="2"/>
      </rPr>
      <t>Number</t>
    </r>
  </si>
  <si>
    <r>
      <rPr>
        <sz val="10"/>
        <rFont val="Frutiger 45 Light"/>
      </rPr>
      <t>G4-9</t>
    </r>
  </si>
  <si>
    <r>
      <rPr>
        <sz val="10"/>
        <color rgb="FF000000"/>
        <rFont val="Frutiger 45 Light"/>
        <family val="2"/>
      </rPr>
      <t>22,603,811</t>
    </r>
  </si>
  <si>
    <r>
      <rPr>
        <sz val="10"/>
        <rFont val="Frutiger 45 Light"/>
      </rPr>
      <t>Inpayments</t>
    </r>
  </si>
  <si>
    <r>
      <rPr>
        <sz val="10"/>
        <rFont val="Verdana"/>
        <family val="2"/>
      </rPr>
      <t>Number</t>
    </r>
  </si>
  <si>
    <r>
      <rPr>
        <sz val="10"/>
        <rFont val="Frutiger 45 Light"/>
      </rPr>
      <t>G4-9</t>
    </r>
  </si>
  <si>
    <r>
      <rPr>
        <sz val="10"/>
        <color rgb="FF000000"/>
        <rFont val="Frutiger 45 Light"/>
        <family val="2"/>
      </rPr>
      <t>177,891,042</t>
    </r>
  </si>
  <si>
    <r>
      <rPr>
        <sz val="10"/>
        <rFont val="Verdana"/>
        <family val="2"/>
      </rPr>
      <t>Total</t>
    </r>
  </si>
  <si>
    <r>
      <rPr>
        <sz val="10"/>
        <rFont val="Verdana"/>
        <family val="2"/>
      </rPr>
      <t>Number</t>
    </r>
  </si>
  <si>
    <r>
      <rPr>
        <sz val="10"/>
        <rFont val="Frutiger 45 Light"/>
      </rPr>
      <t>G4-9</t>
    </r>
  </si>
  <si>
    <r>
      <rPr>
        <sz val="10"/>
        <color rgb="FF000000"/>
        <rFont val="Frutiger 45 Light"/>
        <family val="2"/>
      </rPr>
      <t>825,706,776</t>
    </r>
  </si>
  <si>
    <r>
      <rPr>
        <b/>
        <sz val="10"/>
        <rFont val="Frutiger 45 Light"/>
        <family val="2"/>
      </rPr>
      <t>Outpayments</t>
    </r>
  </si>
  <si>
    <r>
      <rPr>
        <sz val="10"/>
        <rFont val="Frutiger 45 Light"/>
      </rPr>
      <t>Withdrawals at Postomats (excl. Bancomats)</t>
    </r>
  </si>
  <si>
    <r>
      <rPr>
        <sz val="10"/>
        <rFont val="Frutiger 45 Light"/>
        <family val="2"/>
      </rPr>
      <t>Number</t>
    </r>
  </si>
  <si>
    <r>
      <rPr>
        <sz val="10"/>
        <rFont val="Frutiger 45 Light"/>
      </rPr>
      <t>G4-9</t>
    </r>
  </si>
  <si>
    <r>
      <rPr>
        <sz val="10"/>
        <color rgb="FF000000"/>
        <rFont val="Frutiger 45 Light"/>
        <family val="2"/>
      </rPr>
      <t>61,474,959</t>
    </r>
  </si>
  <si>
    <r>
      <rPr>
        <sz val="10"/>
        <rFont val="Frutiger 45 Light"/>
      </rPr>
      <t>Outpayments at post offices/agencies</t>
    </r>
  </si>
  <si>
    <r>
      <rPr>
        <sz val="10"/>
        <rFont val="Frutiger 45 Light"/>
        <family val="2"/>
      </rPr>
      <t>Number</t>
    </r>
  </si>
  <si>
    <r>
      <rPr>
        <sz val="10"/>
        <rFont val="Frutiger 45 Light"/>
      </rPr>
      <t>G4-9</t>
    </r>
  </si>
  <si>
    <r>
      <rPr>
        <sz val="10"/>
        <color rgb="FF000000"/>
        <rFont val="Frutiger 45 Light"/>
        <family val="2"/>
      </rPr>
      <t>20,806,490</t>
    </r>
  </si>
  <si>
    <r>
      <rPr>
        <sz val="10"/>
        <rFont val="Frutiger 45 Light"/>
      </rPr>
      <t>OSR, OSR+, OS</t>
    </r>
  </si>
  <si>
    <r>
      <rPr>
        <sz val="10"/>
        <rFont val="Frutiger 45 Light"/>
        <family val="2"/>
      </rPr>
      <t>Number</t>
    </r>
  </si>
  <si>
    <r>
      <rPr>
        <sz val="10"/>
        <rFont val="Frutiger 45 Light"/>
      </rPr>
      <t>G4-9</t>
    </r>
  </si>
  <si>
    <r>
      <rPr>
        <sz val="10"/>
        <color rgb="FF000000"/>
        <rFont val="Frutiger 45 Light"/>
        <family val="2"/>
      </rPr>
      <t>992,040</t>
    </r>
  </si>
  <si>
    <r>
      <rPr>
        <sz val="10"/>
        <rFont val="Frutiger 45 Light"/>
      </rPr>
      <t>Outpayment order</t>
    </r>
  </si>
  <si>
    <r>
      <rPr>
        <sz val="10"/>
        <rFont val="Frutiger 45 Light"/>
        <family val="2"/>
      </rPr>
      <t>Number</t>
    </r>
  </si>
  <si>
    <r>
      <rPr>
        <sz val="10"/>
        <rFont val="Frutiger 45 Light"/>
      </rPr>
      <t>G4-9</t>
    </r>
  </si>
  <si>
    <r>
      <rPr>
        <sz val="10"/>
        <color rgb="FF000000"/>
        <rFont val="Frutiger 45 Light"/>
        <family val="2"/>
      </rPr>
      <t>708,088</t>
    </r>
  </si>
  <si>
    <r>
      <rPr>
        <sz val="10"/>
        <rFont val="Frutiger 45 Light"/>
      </rPr>
      <t>Check</t>
    </r>
  </si>
  <si>
    <r>
      <rPr>
        <sz val="10"/>
        <rFont val="Frutiger 45 Light"/>
        <family val="2"/>
      </rPr>
      <t>Number</t>
    </r>
  </si>
  <si>
    <r>
      <rPr>
        <sz val="10"/>
        <rFont val="Frutiger 45 Light"/>
      </rPr>
      <t>G4-9</t>
    </r>
  </si>
  <si>
    <r>
      <rPr>
        <sz val="10"/>
        <color rgb="FF000000"/>
        <rFont val="Frutiger 45 Light"/>
        <family val="2"/>
      </rPr>
      <t>174,951</t>
    </r>
  </si>
  <si>
    <r>
      <rPr>
        <sz val="10"/>
        <rFont val="Frutiger 45 Light"/>
      </rPr>
      <t>Cash outpayment order</t>
    </r>
  </si>
  <si>
    <r>
      <rPr>
        <sz val="10"/>
        <rFont val="Frutiger 45 Light"/>
        <family val="2"/>
      </rPr>
      <t>Number</t>
    </r>
  </si>
  <si>
    <r>
      <rPr>
        <sz val="10"/>
        <rFont val="Frutiger 45 Light"/>
      </rPr>
      <t>G4-9</t>
    </r>
  </si>
  <si>
    <r>
      <rPr>
        <sz val="10"/>
        <color rgb="FF000000"/>
        <rFont val="Frutiger 45 Light"/>
        <family val="2"/>
      </rPr>
      <t>2,537</t>
    </r>
  </si>
  <si>
    <r>
      <rPr>
        <sz val="10"/>
        <rFont val="Frutiger 45 Light"/>
      </rPr>
      <t>Total</t>
    </r>
  </si>
  <si>
    <r>
      <rPr>
        <sz val="10"/>
        <rFont val="Frutiger 45 Light"/>
        <family val="2"/>
      </rPr>
      <t>Number</t>
    </r>
  </si>
  <si>
    <r>
      <rPr>
        <sz val="10"/>
        <rFont val="Frutiger 45 Light"/>
      </rPr>
      <t>G4-9</t>
    </r>
  </si>
  <si>
    <r>
      <rPr>
        <sz val="10"/>
        <color rgb="FF000000"/>
        <rFont val="Frutiger 45 Light"/>
        <family val="2"/>
      </rPr>
      <t>84,159,065</t>
    </r>
  </si>
  <si>
    <r>
      <rPr>
        <u/>
        <sz val="10"/>
        <color rgb="FF0000FF"/>
        <rFont val="Frutiger 45 Light"/>
        <family val="2"/>
      </rPr>
      <t>Back</t>
    </r>
  </si>
  <si>
    <r>
      <rPr>
        <b/>
        <sz val="10"/>
        <rFont val="Frutiger 45 Light"/>
        <family val="2"/>
      </rPr>
      <t>Customer satisfaction</t>
    </r>
  </si>
  <si>
    <r>
      <rPr>
        <sz val="10"/>
        <rFont val="Frutiger 45 Light"/>
      </rPr>
      <t>Footnotes</t>
    </r>
  </si>
  <si>
    <r>
      <rPr>
        <sz val="10"/>
        <rFont val="Frutiger 45 Light"/>
      </rPr>
      <t>GRI indicator</t>
    </r>
  </si>
  <si>
    <r>
      <rPr>
        <b/>
        <sz val="10"/>
        <rFont val="Frutiger 45 Light"/>
        <family val="2"/>
      </rPr>
      <t>Private customers</t>
    </r>
  </si>
  <si>
    <r>
      <rPr>
        <sz val="10"/>
        <rFont val="Frutiger 45 Light"/>
        <family val="2"/>
      </rPr>
      <t>Post offices, private customers</t>
    </r>
  </si>
  <si>
    <r>
      <rPr>
        <sz val="10"/>
        <rFont val="Frutiger 45 Light"/>
        <family val="2"/>
      </rPr>
      <t>Index</t>
    </r>
  </si>
  <si>
    <r>
      <rPr>
        <sz val="10"/>
        <rFont val="Frutiger 45 Light"/>
      </rPr>
      <t>PR5</t>
    </r>
  </si>
  <si>
    <r>
      <rPr>
        <sz val="10"/>
        <rFont val="Frutiger 45 Light"/>
        <family val="2"/>
      </rPr>
      <t>Post offices, SMEs</t>
    </r>
  </si>
  <si>
    <r>
      <rPr>
        <sz val="10"/>
        <rFont val="Frutiger 45 Light"/>
        <family val="2"/>
      </rPr>
      <t>Index</t>
    </r>
  </si>
  <si>
    <r>
      <rPr>
        <sz val="10"/>
        <rFont val="Frutiger 45 Light"/>
      </rPr>
      <t>PR5</t>
    </r>
  </si>
  <si>
    <r>
      <rPr>
        <sz val="10"/>
        <rFont val="Frutiger 45 Light"/>
        <family val="2"/>
      </rPr>
      <t>PostFinance</t>
    </r>
  </si>
  <si>
    <r>
      <rPr>
        <sz val="10"/>
        <rFont val="Frutiger 45 Light"/>
        <family val="2"/>
      </rPr>
      <t>Index</t>
    </r>
  </si>
  <si>
    <r>
      <rPr>
        <sz val="10"/>
        <rFont val="Frutiger 45 Light"/>
      </rPr>
      <t>PR5</t>
    </r>
  </si>
  <si>
    <r>
      <rPr>
        <sz val="10"/>
        <rFont val="Frutiger 45 Light"/>
        <family val="2"/>
      </rPr>
      <t>PostBus, leisure travellers</t>
    </r>
  </si>
  <si>
    <r>
      <rPr>
        <sz val="10"/>
        <rFont val="Frutiger 45 Light"/>
        <family val="2"/>
      </rPr>
      <t>Index</t>
    </r>
  </si>
  <si>
    <r>
      <rPr>
        <sz val="10"/>
        <rFont val="Frutiger 45 Light"/>
      </rPr>
      <t>1, 4</t>
    </r>
  </si>
  <si>
    <r>
      <rPr>
        <sz val="10"/>
        <rFont val="Frutiger 45 Light"/>
      </rPr>
      <t>PR5</t>
    </r>
  </si>
  <si>
    <r>
      <rPr>
        <sz val="10"/>
        <rFont val="Frutiger 45 Light"/>
        <family val="2"/>
      </rPr>
      <t>PostBus, commuters</t>
    </r>
  </si>
  <si>
    <r>
      <rPr>
        <sz val="10"/>
        <rFont val="Frutiger 45 Light"/>
        <family val="2"/>
      </rPr>
      <t>Index</t>
    </r>
  </si>
  <si>
    <r>
      <rPr>
        <sz val="10"/>
        <rFont val="Frutiger 45 Light"/>
      </rPr>
      <t>1, 4</t>
    </r>
  </si>
  <si>
    <r>
      <rPr>
        <sz val="10"/>
        <rFont val="Frutiger 45 Light"/>
      </rPr>
      <t>PR5</t>
    </r>
  </si>
  <si>
    <r>
      <rPr>
        <b/>
        <sz val="10"/>
        <rFont val="Frutiger 45 Light"/>
        <family val="2"/>
      </rPr>
      <t>Business customers</t>
    </r>
  </si>
  <si>
    <r>
      <rPr>
        <sz val="10"/>
        <rFont val="Frutiger 45 Light"/>
        <family val="2"/>
      </rPr>
      <t>PostMail</t>
    </r>
  </si>
  <si>
    <r>
      <rPr>
        <sz val="10"/>
        <rFont val="Frutiger 45 Light"/>
        <family val="2"/>
      </rPr>
      <t>Index</t>
    </r>
  </si>
  <si>
    <r>
      <rPr>
        <sz val="10"/>
        <rFont val="Frutiger 45 Light"/>
      </rPr>
      <t>1, 2</t>
    </r>
  </si>
  <si>
    <r>
      <rPr>
        <sz val="10"/>
        <rFont val="Frutiger 45 Light"/>
      </rPr>
      <t>PR5</t>
    </r>
  </si>
  <si>
    <r>
      <rPr>
        <sz val="10"/>
        <rFont val="Frutiger 45 Light"/>
        <family val="2"/>
      </rPr>
      <t>PostLogistics</t>
    </r>
  </si>
  <si>
    <r>
      <rPr>
        <sz val="10"/>
        <rFont val="Frutiger 45 Light"/>
        <family val="2"/>
      </rPr>
      <t>Index</t>
    </r>
  </si>
  <si>
    <r>
      <rPr>
        <sz val="10"/>
        <rFont val="Frutiger 45 Light"/>
      </rPr>
      <t>1, 3</t>
    </r>
  </si>
  <si>
    <r>
      <rPr>
        <sz val="10"/>
        <rFont val="Frutiger 45 Light"/>
      </rPr>
      <t>PR5</t>
    </r>
  </si>
  <si>
    <r>
      <rPr>
        <sz val="10"/>
        <rFont val="Frutiger 45 Light"/>
        <family val="2"/>
      </rPr>
      <t>Swiss Post International</t>
    </r>
  </si>
  <si>
    <r>
      <rPr>
        <sz val="10"/>
        <rFont val="Frutiger 45 Light"/>
        <family val="2"/>
      </rPr>
      <t>Index</t>
    </r>
  </si>
  <si>
    <r>
      <rPr>
        <sz val="10"/>
        <rFont val="Frutiger 45 Light"/>
        <family val="2"/>
      </rPr>
      <t>1, 6</t>
    </r>
  </si>
  <si>
    <r>
      <rPr>
        <sz val="10"/>
        <rFont val="Frutiger 45 Light"/>
      </rPr>
      <t>PR5</t>
    </r>
  </si>
  <si>
    <r>
      <rPr>
        <sz val="10"/>
        <rFont val="Frutiger 45 Light"/>
        <family val="2"/>
      </rPr>
      <t>n.a.</t>
    </r>
  </si>
  <si>
    <r>
      <rPr>
        <sz val="10"/>
        <rFont val="Frutiger 45 Light"/>
      </rPr>
      <t>n.a.</t>
    </r>
  </si>
  <si>
    <r>
      <rPr>
        <sz val="10"/>
        <rFont val="Frutiger 45 Light"/>
      </rPr>
      <t xml:space="preserve">   Letters</t>
    </r>
  </si>
  <si>
    <r>
      <rPr>
        <sz val="10"/>
        <rFont val="Frutiger 45 Light"/>
      </rPr>
      <t>Index</t>
    </r>
  </si>
  <si>
    <r>
      <rPr>
        <sz val="10"/>
        <rFont val="Frutiger 45 Light"/>
        <family val="2"/>
      </rPr>
      <t>1, 6</t>
    </r>
  </si>
  <si>
    <r>
      <rPr>
        <sz val="10"/>
        <rFont val="Frutiger 45 Light"/>
      </rPr>
      <t>PR5</t>
    </r>
  </si>
  <si>
    <r>
      <rPr>
        <sz val="10"/>
        <rFont val="Frutiger 45 Light"/>
        <family val="2"/>
      </rPr>
      <t>n.a.</t>
    </r>
  </si>
  <si>
    <r>
      <rPr>
        <sz val="10"/>
        <rFont val="Frutiger 45 Light"/>
      </rPr>
      <t>n.a.</t>
    </r>
  </si>
  <si>
    <r>
      <rPr>
        <sz val="10"/>
        <rFont val="Frutiger 45 Light"/>
      </rPr>
      <t xml:space="preserve">   Parcels</t>
    </r>
  </si>
  <si>
    <r>
      <rPr>
        <sz val="10"/>
        <rFont val="Frutiger 45 Light"/>
      </rPr>
      <t>Index</t>
    </r>
  </si>
  <si>
    <r>
      <rPr>
        <sz val="10"/>
        <rFont val="Frutiger 45 Light"/>
        <family val="2"/>
      </rPr>
      <t>1, 6</t>
    </r>
  </si>
  <si>
    <r>
      <rPr>
        <sz val="10"/>
        <rFont val="Frutiger 45 Light"/>
      </rPr>
      <t>PR5</t>
    </r>
  </si>
  <si>
    <r>
      <rPr>
        <sz val="10"/>
        <rFont val="Frutiger 45 Light"/>
        <family val="2"/>
      </rPr>
      <t>n.a.</t>
    </r>
  </si>
  <si>
    <r>
      <rPr>
        <sz val="10"/>
        <rFont val="Frutiger 45 Light"/>
      </rPr>
      <t>n.a.</t>
    </r>
  </si>
  <si>
    <r>
      <rPr>
        <sz val="10"/>
        <rFont val="Frutiger 45 Light"/>
        <family val="2"/>
      </rPr>
      <t>Swiss Post Solutions</t>
    </r>
  </si>
  <si>
    <r>
      <rPr>
        <sz val="10"/>
        <rFont val="Frutiger 45 Light"/>
        <family val="2"/>
      </rPr>
      <t>Index</t>
    </r>
  </si>
  <si>
    <r>
      <rPr>
        <sz val="10"/>
        <rFont val="Frutiger 45 Light"/>
      </rPr>
      <t>1, 5</t>
    </r>
  </si>
  <si>
    <r>
      <rPr>
        <sz val="10"/>
        <rFont val="Frutiger 45 Light"/>
      </rPr>
      <t>PR5</t>
    </r>
  </si>
  <si>
    <r>
      <rPr>
        <sz val="10"/>
        <rFont val="Frutiger 45 Light"/>
        <family val="2"/>
      </rPr>
      <t>PostFinance</t>
    </r>
  </si>
  <si>
    <r>
      <rPr>
        <sz val="10"/>
        <rFont val="Frutiger 45 Light"/>
        <family val="2"/>
      </rPr>
      <t>Index</t>
    </r>
  </si>
  <si>
    <r>
      <rPr>
        <sz val="10"/>
        <rFont val="Frutiger 45 Light"/>
      </rPr>
      <t>PR5</t>
    </r>
  </si>
  <si>
    <r>
      <rPr>
        <sz val="9"/>
        <rFont val="Frutiger 45 Light"/>
        <family val="2"/>
      </rPr>
      <t>1 The customer satisfaction survey rates customers’ satisfaction with Swiss Post services on an annual basis. The results are presented as an index figure.</t>
    </r>
  </si>
  <si>
    <r>
      <rPr>
        <sz val="9"/>
        <rFont val="Frutiger 45 Light"/>
        <family val="2"/>
      </rPr>
      <t>2) Post CH Ltd excluding domestic and foreign subsidiaries</t>
    </r>
  </si>
  <si>
    <r>
      <rPr>
        <sz val="9"/>
        <rFont val="Frutiger 45 Light"/>
        <family val="2"/>
      </rPr>
      <t>3)</t>
    </r>
    <r>
      <rPr>
        <sz val="9"/>
        <rFont val="Frutiger 45 Light"/>
      </rPr>
      <t xml:space="preserve"> Customer satisfaction for the PostLogistics Group unit was measured for the first time in 2007. The figures for the preceding years are for the former PostParcels.</t>
    </r>
  </si>
  <si>
    <r>
      <rPr>
        <sz val="9"/>
        <rFont val="Frutiger 45 Light"/>
        <family val="2"/>
      </rPr>
      <t>4) Group in Switzerland</t>
    </r>
  </si>
  <si>
    <r>
      <rPr>
        <sz val="9"/>
        <rFont val="Frutiger 45 Light"/>
        <family val="2"/>
      </rPr>
      <t>5) Customer satisfaction for the Swiss Post Solutions Group unit was reported for the first time in 2009. The figures for the preceding years are for the SKL unit including the Strategic Account Management department, and for the years 2005 - 2007 for the Strategic Account Management department.</t>
    </r>
  </si>
  <si>
    <r>
      <rPr>
        <sz val="9"/>
        <rFont val="Frutiger 45 Light"/>
        <family val="2"/>
      </rPr>
      <t>6) As of 2012, Swiss Post International no longer exists as an independent segment. The figures were transferred to the Group units PostMail and PostLogistics on 1 January 2012.</t>
    </r>
  </si>
  <si>
    <r>
      <rPr>
        <u/>
        <sz val="10"/>
        <color rgb="FF0000FF"/>
        <rFont val="Frutiger 45 Light"/>
        <family val="2"/>
      </rPr>
      <t>Back</t>
    </r>
  </si>
  <si>
    <r>
      <rPr>
        <b/>
        <sz val="10"/>
        <rFont val="Frutiger 45 Light"/>
        <family val="2"/>
      </rPr>
      <t>Letter post index adjusted for exchange rate</t>
    </r>
  </si>
  <si>
    <r>
      <rPr>
        <sz val="10"/>
        <rFont val="Frutiger 45 Light"/>
      </rPr>
      <t>Footnotes</t>
    </r>
  </si>
  <si>
    <r>
      <rPr>
        <sz val="10"/>
        <rFont val="Frutiger 45 Light"/>
      </rPr>
      <t>GRI indicator</t>
    </r>
  </si>
  <si>
    <r>
      <rPr>
        <sz val="10"/>
        <rFont val="Frutiger 45 Light"/>
        <family val="2"/>
      </rPr>
      <t>Norway</t>
    </r>
  </si>
  <si>
    <r>
      <rPr>
        <sz val="10"/>
        <rFont val="Frutiger 45 Light"/>
        <family val="2"/>
      </rPr>
      <t>Index</t>
    </r>
  </si>
  <si>
    <r>
      <rPr>
        <sz val="10"/>
        <rFont val="Frutiger 45 Light"/>
        <family val="2"/>
      </rPr>
      <t>Denmark</t>
    </r>
  </si>
  <si>
    <r>
      <rPr>
        <sz val="10"/>
        <rFont val="Frutiger 45 Light"/>
        <family val="2"/>
      </rPr>
      <t>Index</t>
    </r>
  </si>
  <si>
    <r>
      <rPr>
        <sz val="10"/>
        <rFont val="Frutiger 45 Light"/>
        <family val="2"/>
      </rPr>
      <t>Italy</t>
    </r>
  </si>
  <si>
    <r>
      <rPr>
        <sz val="10"/>
        <rFont val="Frutiger 45 Light"/>
        <family val="2"/>
      </rPr>
      <t>Index</t>
    </r>
  </si>
  <si>
    <r>
      <rPr>
        <sz val="10"/>
        <rFont val="Frutiger 45 Light"/>
        <family val="2"/>
      </rPr>
      <t>Netherlands</t>
    </r>
  </si>
  <si>
    <r>
      <rPr>
        <sz val="10"/>
        <rFont val="Frutiger 45 Light"/>
        <family val="2"/>
      </rPr>
      <t>Index</t>
    </r>
  </si>
  <si>
    <r>
      <rPr>
        <sz val="10"/>
        <rFont val="Frutiger 45 Light"/>
        <family val="2"/>
      </rPr>
      <t>Finland</t>
    </r>
  </si>
  <si>
    <r>
      <rPr>
        <sz val="10"/>
        <rFont val="Frutiger 45 Light"/>
        <family val="2"/>
      </rPr>
      <t>Index</t>
    </r>
  </si>
  <si>
    <r>
      <rPr>
        <sz val="10"/>
        <rFont val="Frutiger 45 Light"/>
        <family val="2"/>
      </rPr>
      <t>Sweden</t>
    </r>
  </si>
  <si>
    <r>
      <rPr>
        <sz val="10"/>
        <rFont val="Frutiger 45 Light"/>
        <family val="2"/>
      </rPr>
      <t>Index</t>
    </r>
  </si>
  <si>
    <r>
      <rPr>
        <sz val="10"/>
        <rFont val="Frutiger 45 Light"/>
        <family val="2"/>
      </rPr>
      <t>France</t>
    </r>
  </si>
  <si>
    <r>
      <rPr>
        <sz val="10"/>
        <rFont val="Frutiger 45 Light"/>
        <family val="2"/>
      </rPr>
      <t>Index</t>
    </r>
  </si>
  <si>
    <r>
      <rPr>
        <sz val="10"/>
        <rFont val="Frutiger 45 Light"/>
        <family val="2"/>
      </rPr>
      <t>Belgium</t>
    </r>
  </si>
  <si>
    <r>
      <rPr>
        <sz val="10"/>
        <rFont val="Frutiger 45 Light"/>
        <family val="2"/>
      </rPr>
      <t>Index</t>
    </r>
  </si>
  <si>
    <r>
      <rPr>
        <sz val="10"/>
        <rFont val="Frutiger 45 Light"/>
        <family val="2"/>
      </rPr>
      <t>Austria</t>
    </r>
  </si>
  <si>
    <r>
      <rPr>
        <sz val="10"/>
        <rFont val="Frutiger 45 Light"/>
        <family val="2"/>
      </rPr>
      <t>Index</t>
    </r>
  </si>
  <si>
    <r>
      <rPr>
        <sz val="10"/>
        <rFont val="Frutiger 45 Light"/>
        <family val="2"/>
      </rPr>
      <t>Switzerland</t>
    </r>
  </si>
  <si>
    <r>
      <rPr>
        <sz val="10"/>
        <rFont val="Frutiger 45 Light"/>
        <family val="2"/>
      </rPr>
      <t>Index</t>
    </r>
  </si>
  <si>
    <r>
      <rPr>
        <sz val="10"/>
        <rFont val="Frutiger 45 Light"/>
        <family val="2"/>
      </rPr>
      <t>Germany</t>
    </r>
  </si>
  <si>
    <r>
      <rPr>
        <sz val="10"/>
        <rFont val="Frutiger 45 Light"/>
        <family val="2"/>
      </rPr>
      <t>Index</t>
    </r>
  </si>
  <si>
    <r>
      <rPr>
        <sz val="10"/>
        <rFont val="Frutiger 45 Light"/>
        <family val="2"/>
      </rPr>
      <t>United Kingdom</t>
    </r>
  </si>
  <si>
    <r>
      <rPr>
        <sz val="10"/>
        <rFont val="Frutiger 45 Light"/>
        <family val="2"/>
      </rPr>
      <t>Index</t>
    </r>
  </si>
  <si>
    <r>
      <rPr>
        <sz val="10"/>
        <rFont val="Frutiger 45 Light"/>
        <family val="2"/>
      </rPr>
      <t>Ireland</t>
    </r>
  </si>
  <si>
    <r>
      <rPr>
        <sz val="10"/>
        <rFont val="Frutiger 45 Light"/>
        <family val="2"/>
      </rPr>
      <t>Index</t>
    </r>
  </si>
  <si>
    <r>
      <rPr>
        <sz val="10"/>
        <rFont val="Frutiger 45 Light"/>
        <family val="2"/>
      </rPr>
      <t>Portugal</t>
    </r>
  </si>
  <si>
    <r>
      <rPr>
        <sz val="10"/>
        <rFont val="Frutiger 45 Light"/>
        <family val="2"/>
      </rPr>
      <t>Index</t>
    </r>
  </si>
  <si>
    <r>
      <rPr>
        <sz val="10"/>
        <rFont val="Frutiger 45 Light"/>
        <family val="2"/>
      </rPr>
      <t>Spain</t>
    </r>
  </si>
  <si>
    <r>
      <rPr>
        <sz val="10"/>
        <rFont val="Frutiger 45 Light"/>
        <family val="2"/>
      </rPr>
      <t>Index</t>
    </r>
  </si>
  <si>
    <r>
      <rPr>
        <b/>
        <sz val="10"/>
        <rFont val="Frutiger 45 Light"/>
        <family val="2"/>
      </rPr>
      <t>Letter post index adjusted for purchasing power</t>
    </r>
  </si>
  <si>
    <r>
      <rPr>
        <sz val="10"/>
        <rFont val="Frutiger 45 Light"/>
        <family val="2"/>
      </rPr>
      <t>Italy</t>
    </r>
  </si>
  <si>
    <r>
      <rPr>
        <sz val="10"/>
        <rFont val="Frutiger 45 Light"/>
        <family val="2"/>
      </rPr>
      <t>Index</t>
    </r>
  </si>
  <si>
    <r>
      <rPr>
        <sz val="10"/>
        <rFont val="Frutiger 45 Light"/>
        <family val="2"/>
      </rPr>
      <t>n.a.</t>
    </r>
  </si>
  <si>
    <r>
      <rPr>
        <sz val="10"/>
        <rFont val="Frutiger 45 Light"/>
        <family val="2"/>
      </rPr>
      <t>n.a.</t>
    </r>
  </si>
  <si>
    <r>
      <rPr>
        <sz val="10"/>
        <rFont val="Frutiger 45 Light"/>
        <family val="2"/>
      </rPr>
      <t>n.a.</t>
    </r>
  </si>
  <si>
    <r>
      <rPr>
        <sz val="10"/>
        <rFont val="Frutiger 45 Light"/>
        <family val="2"/>
      </rPr>
      <t>Norway</t>
    </r>
  </si>
  <si>
    <r>
      <rPr>
        <sz val="10"/>
        <rFont val="Frutiger 45 Light"/>
        <family val="2"/>
      </rPr>
      <t>Index</t>
    </r>
  </si>
  <si>
    <r>
      <rPr>
        <sz val="10"/>
        <rFont val="Frutiger 45 Light"/>
        <family val="2"/>
      </rPr>
      <t>n.a.</t>
    </r>
  </si>
  <si>
    <r>
      <rPr>
        <sz val="10"/>
        <rFont val="Frutiger 45 Light"/>
        <family val="2"/>
      </rPr>
      <t>n.a.</t>
    </r>
  </si>
  <si>
    <r>
      <rPr>
        <sz val="10"/>
        <rFont val="Frutiger 45 Light"/>
        <family val="2"/>
      </rPr>
      <t>n.a.</t>
    </r>
  </si>
  <si>
    <r>
      <rPr>
        <sz val="10"/>
        <rFont val="Frutiger 45 Light"/>
        <family val="2"/>
      </rPr>
      <t>Netherlands</t>
    </r>
  </si>
  <si>
    <r>
      <rPr>
        <sz val="10"/>
        <rFont val="Frutiger 45 Light"/>
        <family val="2"/>
      </rPr>
      <t>Index</t>
    </r>
  </si>
  <si>
    <r>
      <rPr>
        <sz val="10"/>
        <rFont val="Frutiger 45 Light"/>
        <family val="2"/>
      </rPr>
      <t>n.a.</t>
    </r>
  </si>
  <si>
    <r>
      <rPr>
        <sz val="10"/>
        <rFont val="Frutiger 45 Light"/>
        <family val="2"/>
      </rPr>
      <t>n.a.</t>
    </r>
  </si>
  <si>
    <r>
      <rPr>
        <sz val="10"/>
        <rFont val="Frutiger 45 Light"/>
        <family val="2"/>
      </rPr>
      <t>n.a.</t>
    </r>
  </si>
  <si>
    <r>
      <rPr>
        <sz val="10"/>
        <rFont val="Frutiger 45 Light"/>
        <family val="2"/>
      </rPr>
      <t>Denmark</t>
    </r>
  </si>
  <si>
    <r>
      <rPr>
        <sz val="10"/>
        <rFont val="Frutiger 45 Light"/>
        <family val="2"/>
      </rPr>
      <t>Index</t>
    </r>
  </si>
  <si>
    <r>
      <rPr>
        <sz val="10"/>
        <rFont val="Frutiger 45 Light"/>
        <family val="2"/>
      </rPr>
      <t>n.a.</t>
    </r>
  </si>
  <si>
    <r>
      <rPr>
        <sz val="10"/>
        <rFont val="Frutiger 45 Light"/>
        <family val="2"/>
      </rPr>
      <t>n.a.</t>
    </r>
  </si>
  <si>
    <r>
      <rPr>
        <sz val="10"/>
        <rFont val="Frutiger 45 Light"/>
        <family val="2"/>
      </rPr>
      <t>n.a.</t>
    </r>
  </si>
  <si>
    <r>
      <rPr>
        <sz val="10"/>
        <rFont val="Frutiger 45 Light"/>
        <family val="2"/>
      </rPr>
      <t>France</t>
    </r>
  </si>
  <si>
    <r>
      <rPr>
        <sz val="10"/>
        <rFont val="Frutiger 45 Light"/>
        <family val="2"/>
      </rPr>
      <t>Index</t>
    </r>
  </si>
  <si>
    <r>
      <rPr>
        <sz val="10"/>
        <rFont val="Frutiger 45 Light"/>
        <family val="2"/>
      </rPr>
      <t>n.a.</t>
    </r>
  </si>
  <si>
    <r>
      <rPr>
        <sz val="10"/>
        <rFont val="Frutiger 45 Light"/>
        <family val="2"/>
      </rPr>
      <t>n.a.</t>
    </r>
  </si>
  <si>
    <r>
      <rPr>
        <sz val="10"/>
        <rFont val="Frutiger 45 Light"/>
        <family val="2"/>
      </rPr>
      <t>n.a.</t>
    </r>
  </si>
  <si>
    <r>
      <rPr>
        <sz val="10"/>
        <rFont val="Frutiger 45 Light"/>
        <family val="2"/>
      </rPr>
      <t>Finland</t>
    </r>
  </si>
  <si>
    <r>
      <rPr>
        <sz val="10"/>
        <rFont val="Frutiger 45 Light"/>
        <family val="2"/>
      </rPr>
      <t>Index</t>
    </r>
  </si>
  <si>
    <r>
      <rPr>
        <sz val="10"/>
        <rFont val="Frutiger 45 Light"/>
        <family val="2"/>
      </rPr>
      <t>n.a.</t>
    </r>
  </si>
  <si>
    <r>
      <rPr>
        <sz val="10"/>
        <rFont val="Frutiger 45 Light"/>
        <family val="2"/>
      </rPr>
      <t>n.a.</t>
    </r>
  </si>
  <si>
    <r>
      <rPr>
        <sz val="10"/>
        <rFont val="Frutiger 45 Light"/>
        <family val="2"/>
      </rPr>
      <t>n.a.</t>
    </r>
  </si>
  <si>
    <r>
      <rPr>
        <sz val="10"/>
        <rFont val="Frutiger 45 Light"/>
        <family val="2"/>
      </rPr>
      <t>Belgium</t>
    </r>
  </si>
  <si>
    <r>
      <rPr>
        <sz val="10"/>
        <rFont val="Frutiger 45 Light"/>
        <family val="2"/>
      </rPr>
      <t>Index</t>
    </r>
  </si>
  <si>
    <r>
      <rPr>
        <sz val="10"/>
        <rFont val="Frutiger 45 Light"/>
        <family val="2"/>
      </rPr>
      <t>n.a.</t>
    </r>
  </si>
  <si>
    <r>
      <rPr>
        <sz val="10"/>
        <rFont val="Frutiger 45 Light"/>
        <family val="2"/>
      </rPr>
      <t>n.a.</t>
    </r>
  </si>
  <si>
    <r>
      <rPr>
        <sz val="10"/>
        <rFont val="Frutiger 45 Light"/>
        <family val="2"/>
      </rPr>
      <t>n.a.</t>
    </r>
  </si>
  <si>
    <r>
      <rPr>
        <sz val="10"/>
        <rFont val="Frutiger 45 Light"/>
        <family val="2"/>
      </rPr>
      <t>Portugal</t>
    </r>
  </si>
  <si>
    <r>
      <rPr>
        <sz val="10"/>
        <rFont val="Frutiger 45 Light"/>
        <family val="2"/>
      </rPr>
      <t>Index</t>
    </r>
  </si>
  <si>
    <r>
      <rPr>
        <sz val="10"/>
        <rFont val="Frutiger 45 Light"/>
        <family val="2"/>
      </rPr>
      <t>n.a.</t>
    </r>
  </si>
  <si>
    <r>
      <rPr>
        <sz val="10"/>
        <rFont val="Frutiger 45 Light"/>
        <family val="2"/>
      </rPr>
      <t>n.a.</t>
    </r>
  </si>
  <si>
    <r>
      <rPr>
        <sz val="10"/>
        <rFont val="Frutiger 45 Light"/>
        <family val="2"/>
      </rPr>
      <t>n.a.</t>
    </r>
  </si>
  <si>
    <r>
      <rPr>
        <sz val="10"/>
        <rFont val="Frutiger 45 Light"/>
        <family val="2"/>
      </rPr>
      <t>Sweden</t>
    </r>
  </si>
  <si>
    <r>
      <rPr>
        <sz val="10"/>
        <rFont val="Frutiger 45 Light"/>
        <family val="2"/>
      </rPr>
      <t>Index</t>
    </r>
  </si>
  <si>
    <r>
      <rPr>
        <sz val="10"/>
        <rFont val="Frutiger 45 Light"/>
        <family val="2"/>
      </rPr>
      <t>n.a.</t>
    </r>
  </si>
  <si>
    <r>
      <rPr>
        <sz val="10"/>
        <rFont val="Frutiger 45 Light"/>
        <family val="2"/>
      </rPr>
      <t>n.a.</t>
    </r>
  </si>
  <si>
    <r>
      <rPr>
        <sz val="10"/>
        <rFont val="Frutiger 45 Light"/>
        <family val="2"/>
      </rPr>
      <t>n.a.</t>
    </r>
  </si>
  <si>
    <r>
      <rPr>
        <sz val="10"/>
        <rFont val="Frutiger 45 Light"/>
        <family val="2"/>
      </rPr>
      <t>Germany</t>
    </r>
  </si>
  <si>
    <r>
      <rPr>
        <sz val="10"/>
        <rFont val="Frutiger 45 Light"/>
        <family val="2"/>
      </rPr>
      <t>Index</t>
    </r>
  </si>
  <si>
    <r>
      <rPr>
        <sz val="10"/>
        <rFont val="Frutiger 45 Light"/>
        <family val="2"/>
      </rPr>
      <t>n.a.</t>
    </r>
  </si>
  <si>
    <r>
      <rPr>
        <sz val="10"/>
        <rFont val="Frutiger 45 Light"/>
        <family val="2"/>
      </rPr>
      <t>n.a.</t>
    </r>
  </si>
  <si>
    <r>
      <rPr>
        <sz val="10"/>
        <rFont val="Frutiger 45 Light"/>
        <family val="2"/>
      </rPr>
      <t>n.a.</t>
    </r>
  </si>
  <si>
    <r>
      <rPr>
        <sz val="10"/>
        <rFont val="Frutiger 45 Light"/>
        <family val="2"/>
      </rPr>
      <t>Austria</t>
    </r>
  </si>
  <si>
    <r>
      <rPr>
        <sz val="10"/>
        <rFont val="Frutiger 45 Light"/>
        <family val="2"/>
      </rPr>
      <t>Index</t>
    </r>
  </si>
  <si>
    <r>
      <rPr>
        <sz val="10"/>
        <rFont val="Frutiger 45 Light"/>
        <family val="2"/>
      </rPr>
      <t>n.a.</t>
    </r>
  </si>
  <si>
    <r>
      <rPr>
        <sz val="10"/>
        <rFont val="Frutiger 45 Light"/>
        <family val="2"/>
      </rPr>
      <t>n.a.</t>
    </r>
  </si>
  <si>
    <r>
      <rPr>
        <sz val="10"/>
        <rFont val="Frutiger 45 Light"/>
        <family val="2"/>
      </rPr>
      <t>n.a.</t>
    </r>
  </si>
  <si>
    <r>
      <rPr>
        <sz val="10"/>
        <rFont val="Frutiger 45 Light"/>
        <family val="2"/>
      </rPr>
      <t>Ireland</t>
    </r>
  </si>
  <si>
    <r>
      <rPr>
        <sz val="10"/>
        <rFont val="Frutiger 45 Light"/>
        <family val="2"/>
      </rPr>
      <t>Index</t>
    </r>
  </si>
  <si>
    <r>
      <rPr>
        <sz val="10"/>
        <rFont val="Frutiger 45 Light"/>
        <family val="2"/>
      </rPr>
      <t>n.a.</t>
    </r>
  </si>
  <si>
    <r>
      <rPr>
        <sz val="10"/>
        <rFont val="Frutiger 45 Light"/>
        <family val="2"/>
      </rPr>
      <t>n.a.</t>
    </r>
  </si>
  <si>
    <r>
      <rPr>
        <sz val="10"/>
        <rFont val="Frutiger 45 Light"/>
        <family val="2"/>
      </rPr>
      <t>n.a.</t>
    </r>
  </si>
  <si>
    <r>
      <rPr>
        <sz val="10"/>
        <rFont val="Frutiger 45 Light"/>
        <family val="2"/>
      </rPr>
      <t>United Kingdom</t>
    </r>
  </si>
  <si>
    <r>
      <rPr>
        <sz val="10"/>
        <rFont val="Frutiger 45 Light"/>
        <family val="2"/>
      </rPr>
      <t>Index</t>
    </r>
  </si>
  <si>
    <r>
      <rPr>
        <sz val="10"/>
        <rFont val="Frutiger 45 Light"/>
        <family val="2"/>
      </rPr>
      <t>n.a.</t>
    </r>
  </si>
  <si>
    <r>
      <rPr>
        <sz val="10"/>
        <rFont val="Frutiger 45 Light"/>
        <family val="2"/>
      </rPr>
      <t>n.a.</t>
    </r>
  </si>
  <si>
    <r>
      <rPr>
        <sz val="10"/>
        <rFont val="Frutiger 45 Light"/>
        <family val="2"/>
      </rPr>
      <t>n.a.</t>
    </r>
  </si>
  <si>
    <r>
      <rPr>
        <sz val="10"/>
        <rFont val="Frutiger 45 Light"/>
        <family val="2"/>
      </rPr>
      <t>Spain</t>
    </r>
  </si>
  <si>
    <r>
      <rPr>
        <sz val="10"/>
        <rFont val="Frutiger 45 Light"/>
        <family val="2"/>
      </rPr>
      <t>Index</t>
    </r>
  </si>
  <si>
    <r>
      <rPr>
        <sz val="10"/>
        <rFont val="Frutiger 45 Light"/>
        <family val="2"/>
      </rPr>
      <t>n.a.</t>
    </r>
  </si>
  <si>
    <r>
      <rPr>
        <sz val="10"/>
        <rFont val="Frutiger 45 Light"/>
        <family val="2"/>
      </rPr>
      <t>n.a.</t>
    </r>
  </si>
  <si>
    <r>
      <rPr>
        <sz val="10"/>
        <rFont val="Frutiger 45 Light"/>
        <family val="2"/>
      </rPr>
      <t>n.a.</t>
    </r>
  </si>
  <si>
    <r>
      <rPr>
        <sz val="10"/>
        <rFont val="Frutiger 45 Light"/>
        <family val="2"/>
      </rPr>
      <t>Switzerland</t>
    </r>
  </si>
  <si>
    <r>
      <rPr>
        <sz val="10"/>
        <rFont val="Frutiger 45 Light"/>
        <family val="2"/>
      </rPr>
      <t>Index</t>
    </r>
  </si>
  <si>
    <r>
      <rPr>
        <sz val="10"/>
        <rFont val="Frutiger 45 Light"/>
        <family val="2"/>
      </rPr>
      <t>n.a.</t>
    </r>
  </si>
  <si>
    <r>
      <rPr>
        <sz val="10"/>
        <rFont val="Frutiger 45 Light"/>
        <family val="2"/>
      </rPr>
      <t>n.a.</t>
    </r>
  </si>
  <si>
    <r>
      <rPr>
        <sz val="10"/>
        <rFont val="Frutiger 45 Light"/>
        <family val="2"/>
      </rPr>
      <t>n.a.</t>
    </r>
  </si>
  <si>
    <r>
      <rPr>
        <b/>
        <sz val="10"/>
        <rFont val="Frutiger 45 Light"/>
        <family val="2"/>
      </rPr>
      <t>Parcel post index adjusted for exchange rate</t>
    </r>
  </si>
  <si>
    <r>
      <rPr>
        <sz val="10"/>
        <rFont val="Frutiger 45 Light"/>
        <family val="2"/>
      </rPr>
      <t>Sweden</t>
    </r>
  </si>
  <si>
    <r>
      <rPr>
        <sz val="10"/>
        <rFont val="Frutiger 45 Light"/>
        <family val="2"/>
      </rPr>
      <t>Index</t>
    </r>
  </si>
  <si>
    <r>
      <rPr>
        <sz val="10"/>
        <rFont val="Frutiger 45 Light"/>
        <family val="2"/>
      </rPr>
      <t>Norway</t>
    </r>
  </si>
  <si>
    <r>
      <rPr>
        <sz val="10"/>
        <rFont val="Frutiger 45 Light"/>
        <family val="2"/>
      </rPr>
      <t>Index</t>
    </r>
  </si>
  <si>
    <r>
      <rPr>
        <sz val="10"/>
        <rFont val="Frutiger 45 Light"/>
        <family val="2"/>
      </rPr>
      <t>Finland</t>
    </r>
  </si>
  <si>
    <r>
      <rPr>
        <sz val="10"/>
        <rFont val="Frutiger 45 Light"/>
        <family val="2"/>
      </rPr>
      <t>Index</t>
    </r>
  </si>
  <si>
    <r>
      <rPr>
        <sz val="10"/>
        <rFont val="Frutiger 45 Light"/>
        <family val="2"/>
      </rPr>
      <t>Denmark</t>
    </r>
  </si>
  <si>
    <r>
      <rPr>
        <sz val="10"/>
        <rFont val="Frutiger 45 Light"/>
        <family val="2"/>
      </rPr>
      <t>Index</t>
    </r>
  </si>
  <si>
    <r>
      <rPr>
        <sz val="10"/>
        <rFont val="Frutiger 45 Light"/>
        <family val="2"/>
      </rPr>
      <t>Italy</t>
    </r>
  </si>
  <si>
    <r>
      <rPr>
        <sz val="10"/>
        <rFont val="Frutiger 45 Light"/>
        <family val="2"/>
      </rPr>
      <t>Index</t>
    </r>
  </si>
  <si>
    <r>
      <rPr>
        <sz val="10"/>
        <rFont val="Frutiger 45 Light"/>
        <family val="2"/>
      </rPr>
      <t>Ireland</t>
    </r>
  </si>
  <si>
    <r>
      <rPr>
        <sz val="10"/>
        <rFont val="Frutiger 45 Light"/>
        <family val="2"/>
      </rPr>
      <t>Index</t>
    </r>
  </si>
  <si>
    <r>
      <rPr>
        <sz val="10"/>
        <rFont val="Frutiger 45 Light"/>
        <family val="2"/>
      </rPr>
      <t>Spain</t>
    </r>
  </si>
  <si>
    <r>
      <rPr>
        <sz val="10"/>
        <rFont val="Frutiger 45 Light"/>
        <family val="2"/>
      </rPr>
      <t>Index</t>
    </r>
  </si>
  <si>
    <r>
      <rPr>
        <sz val="10"/>
        <rFont val="Frutiger 45 Light"/>
        <family val="2"/>
      </rPr>
      <t>France</t>
    </r>
  </si>
  <si>
    <r>
      <rPr>
        <sz val="10"/>
        <rFont val="Frutiger 45 Light"/>
        <family val="2"/>
      </rPr>
      <t>Index</t>
    </r>
  </si>
  <si>
    <r>
      <rPr>
        <sz val="10"/>
        <rFont val="Frutiger 45 Light"/>
        <family val="2"/>
      </rPr>
      <t>Portugal</t>
    </r>
  </si>
  <si>
    <r>
      <rPr>
        <sz val="10"/>
        <rFont val="Frutiger 45 Light"/>
        <family val="2"/>
      </rPr>
      <t>Index</t>
    </r>
  </si>
  <si>
    <r>
      <rPr>
        <sz val="10"/>
        <rFont val="Frutiger 45 Light"/>
        <family val="2"/>
      </rPr>
      <t>United Kingdom</t>
    </r>
  </si>
  <si>
    <r>
      <rPr>
        <sz val="10"/>
        <rFont val="Frutiger 45 Light"/>
        <family val="2"/>
      </rPr>
      <t>Index</t>
    </r>
  </si>
  <si>
    <r>
      <rPr>
        <sz val="10"/>
        <rFont val="Frutiger 45 Light"/>
        <family val="2"/>
      </rPr>
      <t>Netherlands</t>
    </r>
  </si>
  <si>
    <r>
      <rPr>
        <sz val="10"/>
        <rFont val="Frutiger 45 Light"/>
        <family val="2"/>
      </rPr>
      <t>Index</t>
    </r>
  </si>
  <si>
    <r>
      <rPr>
        <sz val="10"/>
        <rFont val="Frutiger 45 Light"/>
        <family val="2"/>
      </rPr>
      <t>Belgium</t>
    </r>
  </si>
  <si>
    <r>
      <rPr>
        <sz val="10"/>
        <rFont val="Frutiger 45 Light"/>
        <family val="2"/>
      </rPr>
      <t>Index</t>
    </r>
  </si>
  <si>
    <r>
      <rPr>
        <sz val="10"/>
        <rFont val="Frutiger 45 Light"/>
        <family val="2"/>
      </rPr>
      <t>Switzerland</t>
    </r>
  </si>
  <si>
    <r>
      <rPr>
        <sz val="10"/>
        <rFont val="Frutiger 45 Light"/>
        <family val="2"/>
      </rPr>
      <t>Index</t>
    </r>
  </si>
  <si>
    <r>
      <rPr>
        <sz val="10"/>
        <rFont val="Frutiger 45 Light"/>
        <family val="2"/>
      </rPr>
      <t>Austria</t>
    </r>
  </si>
  <si>
    <r>
      <rPr>
        <sz val="10"/>
        <rFont val="Frutiger 45 Light"/>
        <family val="2"/>
      </rPr>
      <t>Index</t>
    </r>
  </si>
  <si>
    <r>
      <rPr>
        <sz val="10"/>
        <rFont val="Frutiger 45 Light"/>
        <family val="2"/>
      </rPr>
      <t>Germany</t>
    </r>
  </si>
  <si>
    <r>
      <rPr>
        <sz val="10"/>
        <rFont val="Frutiger 45 Light"/>
        <family val="2"/>
      </rPr>
      <t>Index</t>
    </r>
  </si>
  <si>
    <r>
      <rPr>
        <b/>
        <sz val="10"/>
        <rFont val="Frutiger 45 Light"/>
        <family val="2"/>
      </rPr>
      <t>Parcel post index adjusted for purchasing power</t>
    </r>
  </si>
  <si>
    <r>
      <rPr>
        <sz val="10"/>
        <rFont val="Frutiger 45 Light"/>
        <family val="2"/>
      </rPr>
      <t>Sweden</t>
    </r>
  </si>
  <si>
    <r>
      <rPr>
        <sz val="10"/>
        <rFont val="Frutiger 45 Light"/>
        <family val="2"/>
      </rPr>
      <t>Index</t>
    </r>
  </si>
  <si>
    <r>
      <rPr>
        <sz val="10"/>
        <rFont val="Frutiger 45 Light"/>
        <family val="2"/>
      </rPr>
      <t>n.a.</t>
    </r>
  </si>
  <si>
    <r>
      <rPr>
        <sz val="10"/>
        <rFont val="Frutiger 45 Light"/>
        <family val="2"/>
      </rPr>
      <t>n.a.</t>
    </r>
  </si>
  <si>
    <r>
      <rPr>
        <sz val="10"/>
        <rFont val="Frutiger 45 Light"/>
        <family val="2"/>
      </rPr>
      <t>n.a.</t>
    </r>
  </si>
  <si>
    <r>
      <rPr>
        <sz val="10"/>
        <rFont val="Frutiger 45 Light"/>
        <family val="2"/>
      </rPr>
      <t>Finland</t>
    </r>
  </si>
  <si>
    <r>
      <rPr>
        <sz val="10"/>
        <rFont val="Frutiger 45 Light"/>
        <family val="2"/>
      </rPr>
      <t>Index</t>
    </r>
  </si>
  <si>
    <r>
      <rPr>
        <sz val="10"/>
        <rFont val="Frutiger 45 Light"/>
        <family val="2"/>
      </rPr>
      <t>n.a.</t>
    </r>
  </si>
  <si>
    <r>
      <rPr>
        <sz val="10"/>
        <rFont val="Frutiger 45 Light"/>
        <family val="2"/>
      </rPr>
      <t>n.a.</t>
    </r>
  </si>
  <si>
    <r>
      <rPr>
        <sz val="10"/>
        <rFont val="Frutiger 45 Light"/>
        <family val="2"/>
      </rPr>
      <t>n.a.</t>
    </r>
  </si>
  <si>
    <r>
      <rPr>
        <sz val="10"/>
        <rFont val="Frutiger 45 Light"/>
        <family val="2"/>
      </rPr>
      <t>Norway</t>
    </r>
  </si>
  <si>
    <r>
      <rPr>
        <sz val="10"/>
        <rFont val="Frutiger 45 Light"/>
        <family val="2"/>
      </rPr>
      <t>Index</t>
    </r>
  </si>
  <si>
    <r>
      <rPr>
        <sz val="10"/>
        <rFont val="Frutiger 45 Light"/>
        <family val="2"/>
      </rPr>
      <t>n.a.</t>
    </r>
  </si>
  <si>
    <r>
      <rPr>
        <sz val="10"/>
        <rFont val="Frutiger 45 Light"/>
        <family val="2"/>
      </rPr>
      <t>n.a.</t>
    </r>
  </si>
  <si>
    <r>
      <rPr>
        <sz val="10"/>
        <rFont val="Frutiger 45 Light"/>
        <family val="2"/>
      </rPr>
      <t>n.a.</t>
    </r>
  </si>
  <si>
    <r>
      <rPr>
        <sz val="10"/>
        <rFont val="Frutiger 45 Light"/>
        <family val="2"/>
      </rPr>
      <t>Italy</t>
    </r>
  </si>
  <si>
    <r>
      <rPr>
        <sz val="10"/>
        <rFont val="Frutiger 45 Light"/>
        <family val="2"/>
      </rPr>
      <t>Index</t>
    </r>
  </si>
  <si>
    <r>
      <rPr>
        <sz val="10"/>
        <rFont val="Frutiger 45 Light"/>
        <family val="2"/>
      </rPr>
      <t>n.a.</t>
    </r>
  </si>
  <si>
    <r>
      <rPr>
        <sz val="10"/>
        <rFont val="Frutiger 45 Light"/>
        <family val="2"/>
      </rPr>
      <t>n.a.</t>
    </r>
  </si>
  <si>
    <r>
      <rPr>
        <sz val="10"/>
        <rFont val="Frutiger 45 Light"/>
        <family val="2"/>
      </rPr>
      <t>n.a.</t>
    </r>
  </si>
  <si>
    <r>
      <rPr>
        <sz val="10"/>
        <rFont val="Frutiger 45 Light"/>
        <family val="2"/>
      </rPr>
      <t>Spain</t>
    </r>
  </si>
  <si>
    <r>
      <rPr>
        <sz val="10"/>
        <rFont val="Frutiger 45 Light"/>
        <family val="2"/>
      </rPr>
      <t>Index</t>
    </r>
  </si>
  <si>
    <r>
      <rPr>
        <sz val="10"/>
        <rFont val="Frutiger 45 Light"/>
        <family val="2"/>
      </rPr>
      <t>n.a.</t>
    </r>
  </si>
  <si>
    <r>
      <rPr>
        <sz val="10"/>
        <rFont val="Frutiger 45 Light"/>
        <family val="2"/>
      </rPr>
      <t>n.a.</t>
    </r>
  </si>
  <si>
    <r>
      <rPr>
        <sz val="10"/>
        <rFont val="Frutiger 45 Light"/>
        <family val="2"/>
      </rPr>
      <t>n.a.</t>
    </r>
  </si>
  <si>
    <r>
      <rPr>
        <sz val="10"/>
        <rFont val="Frutiger 45 Light"/>
        <family val="2"/>
      </rPr>
      <t>Denmark</t>
    </r>
  </si>
  <si>
    <r>
      <rPr>
        <sz val="10"/>
        <rFont val="Frutiger 45 Light"/>
        <family val="2"/>
      </rPr>
      <t>Index</t>
    </r>
  </si>
  <si>
    <r>
      <rPr>
        <sz val="10"/>
        <rFont val="Frutiger 45 Light"/>
        <family val="2"/>
      </rPr>
      <t>n.a.</t>
    </r>
  </si>
  <si>
    <r>
      <rPr>
        <sz val="10"/>
        <rFont val="Frutiger 45 Light"/>
        <family val="2"/>
      </rPr>
      <t>n.a.</t>
    </r>
  </si>
  <si>
    <r>
      <rPr>
        <sz val="10"/>
        <rFont val="Frutiger 45 Light"/>
        <family val="2"/>
      </rPr>
      <t>n.a.</t>
    </r>
  </si>
  <si>
    <r>
      <rPr>
        <sz val="10"/>
        <rFont val="Frutiger 45 Light"/>
        <family val="2"/>
      </rPr>
      <t>Portugal</t>
    </r>
  </si>
  <si>
    <r>
      <rPr>
        <sz val="10"/>
        <rFont val="Frutiger 45 Light"/>
        <family val="2"/>
      </rPr>
      <t>Index</t>
    </r>
  </si>
  <si>
    <r>
      <rPr>
        <sz val="10"/>
        <rFont val="Frutiger 45 Light"/>
        <family val="2"/>
      </rPr>
      <t>n.a.</t>
    </r>
  </si>
  <si>
    <r>
      <rPr>
        <sz val="10"/>
        <rFont val="Frutiger 45 Light"/>
        <family val="2"/>
      </rPr>
      <t>n.a.</t>
    </r>
  </si>
  <si>
    <r>
      <rPr>
        <sz val="10"/>
        <rFont val="Frutiger 45 Light"/>
        <family val="2"/>
      </rPr>
      <t>n.a.</t>
    </r>
  </si>
  <si>
    <r>
      <rPr>
        <sz val="10"/>
        <rFont val="Frutiger 45 Light"/>
        <family val="2"/>
      </rPr>
      <t>Ireland</t>
    </r>
  </si>
  <si>
    <r>
      <rPr>
        <sz val="10"/>
        <rFont val="Frutiger 45 Light"/>
        <family val="2"/>
      </rPr>
      <t>Index</t>
    </r>
  </si>
  <si>
    <r>
      <rPr>
        <sz val="10"/>
        <rFont val="Frutiger 45 Light"/>
        <family val="2"/>
      </rPr>
      <t>n.a.</t>
    </r>
  </si>
  <si>
    <r>
      <rPr>
        <sz val="10"/>
        <rFont val="Frutiger 45 Light"/>
        <family val="2"/>
      </rPr>
      <t>n.a.</t>
    </r>
  </si>
  <si>
    <r>
      <rPr>
        <sz val="10"/>
        <rFont val="Frutiger 45 Light"/>
        <family val="2"/>
      </rPr>
      <t>n.a.</t>
    </r>
  </si>
  <si>
    <r>
      <rPr>
        <sz val="10"/>
        <rFont val="Frutiger 45 Light"/>
        <family val="2"/>
      </rPr>
      <t>France</t>
    </r>
  </si>
  <si>
    <r>
      <rPr>
        <sz val="10"/>
        <rFont val="Frutiger 45 Light"/>
        <family val="2"/>
      </rPr>
      <t>Index</t>
    </r>
  </si>
  <si>
    <r>
      <rPr>
        <sz val="10"/>
        <rFont val="Frutiger 45 Light"/>
        <family val="2"/>
      </rPr>
      <t>n.a.</t>
    </r>
  </si>
  <si>
    <r>
      <rPr>
        <sz val="10"/>
        <rFont val="Frutiger 45 Light"/>
        <family val="2"/>
      </rPr>
      <t>n.a.</t>
    </r>
  </si>
  <si>
    <r>
      <rPr>
        <sz val="10"/>
        <rFont val="Frutiger 45 Light"/>
        <family val="2"/>
      </rPr>
      <t>n.a.</t>
    </r>
  </si>
  <si>
    <r>
      <rPr>
        <sz val="10"/>
        <rFont val="Frutiger 45 Light"/>
        <family val="2"/>
      </rPr>
      <t>Netherlands</t>
    </r>
  </si>
  <si>
    <r>
      <rPr>
        <sz val="10"/>
        <rFont val="Frutiger 45 Light"/>
        <family val="2"/>
      </rPr>
      <t>Index</t>
    </r>
  </si>
  <si>
    <r>
      <rPr>
        <sz val="10"/>
        <rFont val="Frutiger 45 Light"/>
        <family val="2"/>
      </rPr>
      <t>n.a.</t>
    </r>
  </si>
  <si>
    <r>
      <rPr>
        <sz val="10"/>
        <rFont val="Frutiger 45 Light"/>
        <family val="2"/>
      </rPr>
      <t>n.a.</t>
    </r>
  </si>
  <si>
    <r>
      <rPr>
        <sz val="10"/>
        <rFont val="Frutiger 45 Light"/>
        <family val="2"/>
      </rPr>
      <t>n.a.</t>
    </r>
  </si>
  <si>
    <r>
      <rPr>
        <sz val="10"/>
        <rFont val="Frutiger 45 Light"/>
        <family val="2"/>
      </rPr>
      <t>United Kingdom</t>
    </r>
  </si>
  <si>
    <r>
      <rPr>
        <sz val="10"/>
        <rFont val="Frutiger 45 Light"/>
        <family val="2"/>
      </rPr>
      <t>Index</t>
    </r>
  </si>
  <si>
    <r>
      <rPr>
        <sz val="10"/>
        <rFont val="Frutiger 45 Light"/>
        <family val="2"/>
      </rPr>
      <t>n.a.</t>
    </r>
  </si>
  <si>
    <r>
      <rPr>
        <sz val="10"/>
        <rFont val="Frutiger 45 Light"/>
        <family val="2"/>
      </rPr>
      <t>n.a.</t>
    </r>
  </si>
  <si>
    <r>
      <rPr>
        <sz val="10"/>
        <rFont val="Frutiger 45 Light"/>
        <family val="2"/>
      </rPr>
      <t>n.a.</t>
    </r>
  </si>
  <si>
    <r>
      <rPr>
        <sz val="10"/>
        <rFont val="Frutiger 45 Light"/>
        <family val="2"/>
      </rPr>
      <t>Belgium</t>
    </r>
  </si>
  <si>
    <r>
      <rPr>
        <sz val="10"/>
        <rFont val="Frutiger 45 Light"/>
        <family val="2"/>
      </rPr>
      <t>Index</t>
    </r>
  </si>
  <si>
    <r>
      <rPr>
        <sz val="10"/>
        <rFont val="Frutiger 45 Light"/>
        <family val="2"/>
      </rPr>
      <t>n.a.</t>
    </r>
  </si>
  <si>
    <r>
      <rPr>
        <sz val="10"/>
        <rFont val="Frutiger 45 Light"/>
        <family val="2"/>
      </rPr>
      <t>n.a.</t>
    </r>
  </si>
  <si>
    <r>
      <rPr>
        <sz val="10"/>
        <rFont val="Frutiger 45 Light"/>
        <family val="2"/>
      </rPr>
      <t>n.a.</t>
    </r>
  </si>
  <si>
    <r>
      <rPr>
        <sz val="10"/>
        <rFont val="Frutiger 45 Light"/>
        <family val="2"/>
      </rPr>
      <t>Germany</t>
    </r>
  </si>
  <si>
    <r>
      <rPr>
        <sz val="10"/>
        <rFont val="Frutiger 45 Light"/>
        <family val="2"/>
      </rPr>
      <t>Index</t>
    </r>
  </si>
  <si>
    <r>
      <rPr>
        <sz val="10"/>
        <rFont val="Frutiger 45 Light"/>
        <family val="2"/>
      </rPr>
      <t>n.a.</t>
    </r>
  </si>
  <si>
    <r>
      <rPr>
        <sz val="10"/>
        <rFont val="Frutiger 45 Light"/>
        <family val="2"/>
      </rPr>
      <t>n.a.</t>
    </r>
  </si>
  <si>
    <r>
      <rPr>
        <sz val="10"/>
        <rFont val="Frutiger 45 Light"/>
        <family val="2"/>
      </rPr>
      <t>n.a.</t>
    </r>
  </si>
  <si>
    <r>
      <rPr>
        <sz val="10"/>
        <rFont val="Frutiger 45 Light"/>
        <family val="2"/>
      </rPr>
      <t>Austria</t>
    </r>
  </si>
  <si>
    <r>
      <rPr>
        <sz val="10"/>
        <rFont val="Frutiger 45 Light"/>
        <family val="2"/>
      </rPr>
      <t>Index</t>
    </r>
  </si>
  <si>
    <r>
      <rPr>
        <sz val="10"/>
        <rFont val="Frutiger 45 Light"/>
        <family val="2"/>
      </rPr>
      <t>n.a.</t>
    </r>
  </si>
  <si>
    <r>
      <rPr>
        <sz val="10"/>
        <rFont val="Frutiger 45 Light"/>
        <family val="2"/>
      </rPr>
      <t>n.a.</t>
    </r>
  </si>
  <si>
    <r>
      <rPr>
        <sz val="10"/>
        <rFont val="Frutiger 45 Light"/>
        <family val="2"/>
      </rPr>
      <t>n.a.</t>
    </r>
  </si>
  <si>
    <r>
      <rPr>
        <sz val="10"/>
        <rFont val="Frutiger 45 Light"/>
        <family val="2"/>
      </rPr>
      <t>Switzerland</t>
    </r>
  </si>
  <si>
    <r>
      <rPr>
        <sz val="10"/>
        <rFont val="Frutiger 45 Light"/>
        <family val="2"/>
      </rPr>
      <t>Index</t>
    </r>
  </si>
  <si>
    <r>
      <rPr>
        <sz val="10"/>
        <rFont val="Frutiger 45 Light"/>
        <family val="2"/>
      </rPr>
      <t>n.a.</t>
    </r>
  </si>
  <si>
    <r>
      <rPr>
        <sz val="10"/>
        <rFont val="Frutiger 45 Light"/>
        <family val="2"/>
      </rPr>
      <t>n.a.</t>
    </r>
  </si>
  <si>
    <r>
      <rPr>
        <sz val="10"/>
        <rFont val="Frutiger 45 Light"/>
        <family val="2"/>
      </rPr>
      <t>n.a.</t>
    </r>
  </si>
  <si>
    <r>
      <rPr>
        <sz val="9"/>
        <rFont val="Frutiger 45 Light"/>
        <family val="2"/>
      </rPr>
      <t>1) The LPI is based on a basket of all letter categories offered by Swiss Post (excluding higher-valued items and value-added services). The categories are weighted according to the frequency with which they are actually used by Swiss consumers. For the purpose of comparison, the prices of the (former) state-run postal company in the individual countries are used (reference date: 1 November 2014). Switzerland = 100</t>
    </r>
  </si>
  <si>
    <r>
      <rPr>
        <sz val="9"/>
        <rFont val="Frutiger 45 Light"/>
        <family val="2"/>
      </rPr>
      <t>2) The parcel post index is based on parcels in the “PostPac Priority” and “PostPac Economy” categories with weight classes of 1 – 20 kg (excluding value-added services). The individual parcel categories are weighted according to the frequency with which they are actually used by Swiss consumers. For the purpose of comparison, the prices of the (former) state-run postal company in the individual countries are used (reference date: 1 November 2014). Switzerland = 100</t>
    </r>
  </si>
  <si>
    <r>
      <rPr>
        <u/>
        <sz val="10"/>
        <color rgb="FF0000FF"/>
        <rFont val="Frutiger 45 Light"/>
        <family val="2"/>
      </rPr>
      <t>Back</t>
    </r>
  </si>
  <si>
    <r>
      <rPr>
        <b/>
        <sz val="10"/>
        <rFont val="Frutiger 45 Light"/>
        <family val="2"/>
      </rPr>
      <t>Delivery times: Items delivered punctually to the recipient</t>
    </r>
  </si>
  <si>
    <r>
      <rPr>
        <sz val="10"/>
        <rFont val="Frutiger 45 Light"/>
      </rPr>
      <t>Footnotes</t>
    </r>
  </si>
  <si>
    <r>
      <rPr>
        <sz val="10"/>
        <rFont val="Frutiger 45 Light"/>
      </rPr>
      <t>GRI indicator</t>
    </r>
  </si>
  <si>
    <r>
      <rPr>
        <b/>
        <sz val="10"/>
        <rFont val="Frutiger 45 Light"/>
        <family val="2"/>
      </rPr>
      <t>Domestic letters</t>
    </r>
  </si>
  <si>
    <r>
      <rPr>
        <sz val="10"/>
        <rFont val="Frutiger 45 Light"/>
        <family val="2"/>
      </rPr>
      <t>A Mail</t>
    </r>
  </si>
  <si>
    <r>
      <rPr>
        <sz val="10"/>
        <rFont val="Frutiger 45 Light"/>
      </rPr>
      <t>% of items sent</t>
    </r>
  </si>
  <si>
    <r>
      <rPr>
        <sz val="10"/>
        <rFont val="Frutiger 45 Light"/>
        <family val="2"/>
      </rPr>
      <t>B Mail</t>
    </r>
  </si>
  <si>
    <r>
      <rPr>
        <sz val="10"/>
        <rFont val="Frutiger 45 Light"/>
      </rPr>
      <t>% of items sent</t>
    </r>
  </si>
  <si>
    <r>
      <rPr>
        <b/>
        <sz val="10"/>
        <rFont val="Frutiger 45 Light"/>
        <family val="2"/>
      </rPr>
      <t>Domestic parcels</t>
    </r>
  </si>
  <si>
    <r>
      <rPr>
        <sz val="10"/>
        <rFont val="Frutiger 45 Light"/>
        <family val="2"/>
      </rPr>
      <t>PostPac Priority</t>
    </r>
  </si>
  <si>
    <r>
      <rPr>
        <sz val="10"/>
        <rFont val="Frutiger 45 Light"/>
      </rPr>
      <t>% of items sent</t>
    </r>
  </si>
  <si>
    <r>
      <rPr>
        <sz val="10"/>
        <rFont val="Frutiger 45 Light"/>
        <family val="2"/>
      </rPr>
      <t>PostPac Economy</t>
    </r>
  </si>
  <si>
    <r>
      <rPr>
        <sz val="10"/>
        <rFont val="Frutiger 45 Light"/>
      </rPr>
      <t>% of items sent</t>
    </r>
  </si>
  <si>
    <r>
      <rPr>
        <b/>
        <sz val="10"/>
        <rFont val="Frutiger 45 Light"/>
        <family val="2"/>
      </rPr>
      <t>Letter imports/exports</t>
    </r>
  </si>
  <si>
    <r>
      <rPr>
        <sz val="10"/>
        <rFont val="Frutiger 45 Light"/>
      </rPr>
      <t>Adherence to delivery time, international letters (imports)</t>
    </r>
  </si>
  <si>
    <r>
      <rPr>
        <sz val="10"/>
        <rFont val="Frutiger 45 Light"/>
      </rPr>
      <t>% of items sent</t>
    </r>
  </si>
  <si>
    <r>
      <rPr>
        <sz val="10"/>
        <rFont val="Frutiger 45 Light"/>
      </rPr>
      <t>3, 4</t>
    </r>
  </si>
  <si>
    <r>
      <rPr>
        <sz val="10"/>
        <rFont val="Frutiger 45 Light"/>
        <family val="2"/>
      </rPr>
      <t>n.a.</t>
    </r>
  </si>
  <si>
    <r>
      <rPr>
        <sz val="10"/>
        <rFont val="Frutiger 45 Light"/>
        <family val="2"/>
      </rPr>
      <t>n.a.</t>
    </r>
  </si>
  <si>
    <r>
      <rPr>
        <sz val="10"/>
        <rFont val="Frutiger 45 Light"/>
      </rPr>
      <t>Adherence to delivery time, international letters (exports)</t>
    </r>
  </si>
  <si>
    <r>
      <rPr>
        <sz val="10"/>
        <rFont val="Frutiger 45 Light"/>
      </rPr>
      <t>% of items sent</t>
    </r>
  </si>
  <si>
    <r>
      <rPr>
        <sz val="10"/>
        <rFont val="Frutiger 45 Light"/>
      </rPr>
      <t>3, 4</t>
    </r>
  </si>
  <si>
    <r>
      <rPr>
        <sz val="10"/>
        <rFont val="Frutiger 45 Light"/>
        <family val="2"/>
      </rPr>
      <t>n.a.</t>
    </r>
  </si>
  <si>
    <r>
      <rPr>
        <sz val="10"/>
        <rFont val="Frutiger 45 Light"/>
        <family val="2"/>
      </rPr>
      <t>n.a.</t>
    </r>
  </si>
  <si>
    <r>
      <rPr>
        <sz val="9"/>
        <rFont val="Frutiger 45 Light"/>
        <family val="2"/>
      </rPr>
      <t>1)</t>
    </r>
    <r>
      <rPr>
        <sz val="9"/>
        <rFont val="Frutiger 45 Light"/>
      </rPr>
      <t xml:space="preserve"> Punctual delivery means the next day for A Mail and no later than the third working day after mailing for B Mail.</t>
    </r>
  </si>
  <si>
    <r>
      <rPr>
        <sz val="9"/>
        <rFont val="Frutiger 45 Light"/>
        <family val="2"/>
      </rPr>
      <t xml:space="preserve">2) </t>
    </r>
    <r>
      <rPr>
        <sz val="9"/>
        <rFont val="Frutiger 45 Light"/>
      </rPr>
      <t>As of 2008, integration of PostMail and PostLogistics into the core brand, i.e. the percentage attributable to flagship brands now includes only PostFinance and PostBus.</t>
    </r>
  </si>
  <si>
    <r>
      <rPr>
        <sz val="9"/>
        <rFont val="Frutiger 45 Light"/>
        <family val="2"/>
      </rPr>
      <t>3) For imports, adherence to delivery times means delivery one day after mailing.</t>
    </r>
  </si>
  <si>
    <r>
      <rPr>
        <sz val="9"/>
        <rFont val="Frutiger 45 Light"/>
        <family val="2"/>
      </rPr>
      <t>4) As of 2012, Swiss Post International no longer exists as an independent segment. The figures were transferred to the Group units PostMail and PostLogistics on 1 January 2012.</t>
    </r>
  </si>
  <si>
    <r>
      <rPr>
        <u/>
        <sz val="10"/>
        <color rgb="FF0000FF"/>
        <rFont val="Frutiger 45 Light"/>
        <family val="2"/>
      </rPr>
      <t>Back</t>
    </r>
  </si>
  <si>
    <r>
      <rPr>
        <b/>
        <sz val="10"/>
        <rFont val="Frutiger 45 Light"/>
        <family val="2"/>
      </rPr>
      <t>Timely processing of payment slips (PostFinance)</t>
    </r>
  </si>
  <si>
    <r>
      <rPr>
        <sz val="10"/>
        <rFont val="Frutiger 45 Light"/>
      </rPr>
      <t>Footnotes</t>
    </r>
  </si>
  <si>
    <r>
      <rPr>
        <sz val="10"/>
        <rFont val="Frutiger 45 Light"/>
      </rPr>
      <t>GRI indicator</t>
    </r>
  </si>
  <si>
    <r>
      <rPr>
        <sz val="10"/>
        <rFont val="Frutiger 45 Light"/>
      </rPr>
      <t>Timely processing of payment slips at post offices</t>
    </r>
  </si>
  <si>
    <r>
      <rPr>
        <sz val="10"/>
        <rFont val="Frutiger 45 Light"/>
      </rPr>
      <t>%</t>
    </r>
  </si>
  <si>
    <r>
      <rPr>
        <sz val="10"/>
        <rFont val="Frutiger 45 Light"/>
      </rPr>
      <t>Timely processing of payment slips from payment orders</t>
    </r>
  </si>
  <si>
    <r>
      <rPr>
        <sz val="10"/>
        <rFont val="Frutiger 45 Light"/>
      </rPr>
      <t>%</t>
    </r>
  </si>
  <si>
    <r>
      <rPr>
        <sz val="10"/>
        <rFont val="Frutiger 45 Light"/>
        <family val="2"/>
      </rPr>
      <t>Timely processing of payment slips at SCHAPO post offices</t>
    </r>
  </si>
  <si>
    <r>
      <rPr>
        <sz val="10"/>
        <rFont val="Frutiger 45 Light"/>
      </rPr>
      <t>%</t>
    </r>
  </si>
  <si>
    <r>
      <rPr>
        <sz val="10"/>
        <rFont val="Frutiger 45 Light"/>
      </rPr>
      <t>-</t>
    </r>
  </si>
  <si>
    <r>
      <rPr>
        <sz val="10"/>
        <rFont val="Frutiger 45 Light"/>
      </rPr>
      <t>-</t>
    </r>
  </si>
  <si>
    <r>
      <rPr>
        <sz val="10"/>
        <rFont val="Frutiger 45 Light"/>
      </rPr>
      <t>-</t>
    </r>
  </si>
  <si>
    <r>
      <rPr>
        <sz val="10"/>
        <rFont val="Frutiger 45 Light"/>
      </rPr>
      <t>-</t>
    </r>
  </si>
  <si>
    <r>
      <rPr>
        <sz val="10"/>
        <rFont val="Frutiger 45 Light"/>
      </rPr>
      <t>-</t>
    </r>
  </si>
  <si>
    <r>
      <rPr>
        <sz val="9"/>
        <rFont val="Frutiger 45 Light"/>
        <family val="2"/>
      </rPr>
      <t>1) Timely processing: Written payment orders are processed on the same day they arrive by post at one of PostFinance’s Operations Centers. Payments at post offices are processed one working day after the inpayment is made at a post office.</t>
    </r>
  </si>
  <si>
    <r>
      <rPr>
        <u/>
        <sz val="10"/>
        <color rgb="FF0000FF"/>
        <rFont val="Frutiger 45 Light"/>
        <family val="2"/>
      </rPr>
      <t>Back</t>
    </r>
  </si>
  <si>
    <r>
      <rPr>
        <b/>
        <sz val="10"/>
        <rFont val="Frutiger 45 Light"/>
        <family val="2"/>
      </rPr>
      <t>Waiting times at the counter until served</t>
    </r>
  </si>
  <si>
    <r>
      <rPr>
        <sz val="10"/>
        <rFont val="Frutiger 45 Light"/>
      </rPr>
      <t>Footnotes</t>
    </r>
  </si>
  <si>
    <r>
      <rPr>
        <sz val="10"/>
        <rFont val="Frutiger 45 Light"/>
      </rPr>
      <t>GRI indicator</t>
    </r>
  </si>
  <si>
    <r>
      <rPr>
        <sz val="10"/>
        <rFont val="Frutiger 45 Light"/>
        <family val="2"/>
      </rPr>
      <t>Up to 7 minutes</t>
    </r>
  </si>
  <si>
    <r>
      <rPr>
        <sz val="10"/>
        <rFont val="Frutiger 45 Light"/>
        <family val="2"/>
      </rPr>
      <t>Proportion of customers (in %)</t>
    </r>
  </si>
  <si>
    <r>
      <rPr>
        <sz val="10"/>
        <rFont val="Frutiger 45 Light"/>
        <family val="2"/>
      </rPr>
      <t>Up to 10 minutes</t>
    </r>
  </si>
  <si>
    <r>
      <rPr>
        <sz val="10"/>
        <rFont val="Frutiger 45 Light"/>
        <family val="2"/>
      </rPr>
      <t>Proportion of customers (in %)</t>
    </r>
  </si>
  <si>
    <r>
      <rPr>
        <sz val="9"/>
        <rFont val="Frutiger 45 Light"/>
        <family val="2"/>
      </rPr>
      <t>1) The waiting times are compiled by Post Offices &amp; Sales in 257 post offices using data from the ticket system.</t>
    </r>
  </si>
  <si>
    <r>
      <rPr>
        <u/>
        <sz val="10"/>
        <color rgb="FF0000FF"/>
        <rFont val="Frutiger 45 Light"/>
        <family val="2"/>
      </rPr>
      <t>Back</t>
    </r>
  </si>
  <si>
    <r>
      <rPr>
        <b/>
        <sz val="10"/>
        <rFont val="Frutiger 45 Light"/>
        <family val="2"/>
      </rPr>
      <t>Post offices</t>
    </r>
  </si>
  <si>
    <r>
      <rPr>
        <sz val="10"/>
        <rFont val="Frutiger 45 Light"/>
      </rPr>
      <t>Footnotes</t>
    </r>
  </si>
  <si>
    <r>
      <rPr>
        <sz val="10"/>
        <rFont val="Frutiger 45 Light"/>
      </rPr>
      <t>GRI indicator</t>
    </r>
  </si>
  <si>
    <r>
      <rPr>
        <sz val="10"/>
        <rFont val="Frutiger 45 Light"/>
      </rPr>
      <t>Number of post offices and agencies</t>
    </r>
  </si>
  <si>
    <r>
      <rPr>
        <sz val="10"/>
        <rFont val="Frutiger 45 Light"/>
      </rPr>
      <t>Number</t>
    </r>
  </si>
  <si>
    <r>
      <rPr>
        <sz val="10"/>
        <rFont val="Frutiger 45 Light"/>
      </rPr>
      <t>EC7</t>
    </r>
  </si>
  <si>
    <r>
      <rPr>
        <sz val="10"/>
        <rFont val="Frutiger 45 Light"/>
      </rPr>
      <t>Post offices with payment transactions</t>
    </r>
  </si>
  <si>
    <r>
      <rPr>
        <sz val="10"/>
        <rFont val="Frutiger 45 Light"/>
      </rPr>
      <t>Number</t>
    </r>
  </si>
  <si>
    <r>
      <rPr>
        <sz val="10"/>
        <rFont val="Frutiger 45 Light"/>
      </rPr>
      <t>EC7</t>
    </r>
  </si>
  <si>
    <r>
      <rPr>
        <sz val="10"/>
        <rFont val="Frutiger 45 Light"/>
      </rPr>
      <t>Post offices without payment transactions</t>
    </r>
  </si>
  <si>
    <r>
      <rPr>
        <sz val="10"/>
        <rFont val="Frutiger 45 Light"/>
      </rPr>
      <t>Number</t>
    </r>
  </si>
  <si>
    <r>
      <rPr>
        <sz val="10"/>
        <rFont val="Frutiger 45 Light"/>
      </rPr>
      <t>EC7</t>
    </r>
  </si>
  <si>
    <r>
      <rPr>
        <sz val="10"/>
        <rFont val="Frutiger 45 Light"/>
      </rPr>
      <t>Agencies with payment transactions</t>
    </r>
  </si>
  <si>
    <r>
      <rPr>
        <sz val="10"/>
        <rFont val="Frutiger 45 Light"/>
      </rPr>
      <t>Number</t>
    </r>
  </si>
  <si>
    <r>
      <rPr>
        <sz val="10"/>
        <rFont val="Frutiger 45 Light"/>
      </rPr>
      <t>EC7</t>
    </r>
  </si>
  <si>
    <r>
      <rPr>
        <sz val="10"/>
        <rFont val="Frutiger 45 Light"/>
      </rPr>
      <t>Agencies without payment transactions</t>
    </r>
  </si>
  <si>
    <r>
      <rPr>
        <sz val="10"/>
        <rFont val="Frutiger 45 Light"/>
      </rPr>
      <t>Number</t>
    </r>
  </si>
  <si>
    <r>
      <rPr>
        <sz val="10"/>
        <rFont val="Frutiger 45 Light"/>
      </rPr>
      <t>EC7</t>
    </r>
  </si>
  <si>
    <r>
      <rPr>
        <sz val="10"/>
        <rFont val="Frutiger 45 Light"/>
        <family val="2"/>
      </rPr>
      <t>PostMobil stops</t>
    </r>
  </si>
  <si>
    <r>
      <rPr>
        <sz val="10"/>
        <rFont val="Frutiger 45 Light"/>
      </rPr>
      <t>Number</t>
    </r>
  </si>
  <si>
    <r>
      <rPr>
        <sz val="10"/>
        <rFont val="Frutiger 45 Light"/>
      </rPr>
      <t>EC7</t>
    </r>
  </si>
  <si>
    <r>
      <rPr>
        <sz val="10"/>
        <rFont val="Frutiger 45 Light"/>
        <family val="2"/>
      </rPr>
      <t>Home delivery service</t>
    </r>
  </si>
  <si>
    <r>
      <rPr>
        <sz val="10"/>
        <rFont val="Frutiger 45 Light"/>
      </rPr>
      <t>Localities</t>
    </r>
  </si>
  <si>
    <r>
      <rPr>
        <sz val="10"/>
        <rFont val="Frutiger 45 Light"/>
      </rPr>
      <t>EC7</t>
    </r>
  </si>
  <si>
    <r>
      <rPr>
        <sz val="9"/>
        <rFont val="Frutiger 45 Light"/>
        <family val="2"/>
      </rPr>
      <t>1) Post offices and agencies are publicly accessible physical facilities which offer postal services.</t>
    </r>
  </si>
  <si>
    <r>
      <rPr>
        <sz val="9"/>
        <rFont val="Frutiger 45 Light"/>
        <family val="2"/>
      </rPr>
      <t>2) A post office in the narrower sense is a publicly accessible physical facility that is operated by Swiss Post and offers postal services. A distinction is made between post offices that offer payment services and post offices that do not offer payment services.</t>
    </r>
  </si>
  <si>
    <r>
      <rPr>
        <sz val="9"/>
        <rFont val="Frutiger 45 Light"/>
        <family val="2"/>
      </rPr>
      <t>3) An agency is a publicly accessible physical facility that is operated by a partner of Swiss Post and offers postal services. A distinction is made between agencies that offer payment services and agencies that do not offer payment services.</t>
    </r>
  </si>
  <si>
    <r>
      <rPr>
        <sz val="9"/>
        <rFont val="Frutiger 45 Light"/>
        <family val="2"/>
      </rPr>
      <t>4) A PostMobil is a vehicle in which Swiss Post offers postal services in places without a physical post office according to a fixed timetable.</t>
    </r>
  </si>
  <si>
    <r>
      <rPr>
        <sz val="9"/>
        <rFont val="Frutiger 45 Light"/>
        <family val="2"/>
      </rPr>
      <t>5) The home delivery service is a Swiss Post service whereby the mail carrier on his or her delivery round enables postal transactions to be carried out at the customer’s door.</t>
    </r>
  </si>
  <si>
    <r>
      <rPr>
        <u/>
        <sz val="10"/>
        <color rgb="FF0000FF"/>
        <rFont val="Frutiger 45 Light"/>
        <family val="2"/>
      </rPr>
      <t>Back</t>
    </r>
  </si>
  <si>
    <r>
      <rPr>
        <b/>
        <sz val="10"/>
        <rFont val="Frutiger 45 Light"/>
        <family val="2"/>
      </rPr>
      <t>Density of network access points by type and country</t>
    </r>
  </si>
  <si>
    <r>
      <rPr>
        <sz val="10"/>
        <rFont val="Frutiger 45 Light"/>
        <family val="2"/>
      </rPr>
      <t>Footnotes</t>
    </r>
  </si>
  <si>
    <r>
      <rPr>
        <sz val="10"/>
        <rFont val="Frutiger 45 Light"/>
      </rPr>
      <t>GRI indicator</t>
    </r>
  </si>
  <si>
    <r>
      <rPr>
        <b/>
        <sz val="10"/>
        <rFont val="Frutiger 45 Light"/>
        <family val="2"/>
      </rPr>
      <t>2014</t>
    </r>
    <r>
      <rPr>
        <sz val="10"/>
        <rFont val="Frutiger 45 Light"/>
      </rPr>
      <t xml:space="preserve"> 1) 3)</t>
    </r>
  </si>
  <si>
    <r>
      <rPr>
        <b/>
        <sz val="10"/>
        <rFont val="Frutiger 45 Light"/>
        <family val="2"/>
      </rPr>
      <t>2013</t>
    </r>
    <r>
      <rPr>
        <sz val="10"/>
        <rFont val="Frutiger 45 Light"/>
      </rPr>
      <t xml:space="preserve"> 1) 3)</t>
    </r>
  </si>
  <si>
    <r>
      <rPr>
        <b/>
        <sz val="10"/>
        <rFont val="Frutiger 45 Light"/>
        <family val="2"/>
      </rPr>
      <t>2012</t>
    </r>
    <r>
      <rPr>
        <sz val="10"/>
        <rFont val="Frutiger 45 Light"/>
      </rPr>
      <t xml:space="preserve"> 1) 3)</t>
    </r>
  </si>
  <si>
    <r>
      <rPr>
        <b/>
        <sz val="10"/>
        <rFont val="Frutiger 45 Light"/>
        <family val="2"/>
      </rPr>
      <t>2011</t>
    </r>
    <r>
      <rPr>
        <sz val="10"/>
        <rFont val="Frutiger 45 Light"/>
      </rPr>
      <t xml:space="preserve"> 1)</t>
    </r>
  </si>
  <si>
    <r>
      <rPr>
        <b/>
        <sz val="10"/>
        <rFont val="Frutiger 45 Light"/>
        <family val="2"/>
      </rPr>
      <t>2010</t>
    </r>
    <r>
      <rPr>
        <sz val="10"/>
        <rFont val="Frutiger 45 Light"/>
      </rPr>
      <t xml:space="preserve"> 1)</t>
    </r>
  </si>
  <si>
    <r>
      <rPr>
        <sz val="10"/>
        <rFont val="Frutiger 45 Light"/>
      </rPr>
      <t>Post offices</t>
    </r>
  </si>
  <si>
    <r>
      <rPr>
        <sz val="10"/>
        <rFont val="Frutiger 45 Light"/>
      </rPr>
      <t>of which agencies</t>
    </r>
  </si>
  <si>
    <r>
      <rPr>
        <sz val="10"/>
        <rFont val="Frutiger 45 Light"/>
      </rPr>
      <t>Post offices</t>
    </r>
  </si>
  <si>
    <r>
      <rPr>
        <sz val="10"/>
        <rFont val="Frutiger 45 Light"/>
      </rPr>
      <t>of which agencies</t>
    </r>
  </si>
  <si>
    <r>
      <rPr>
        <sz val="10"/>
        <rFont val="Frutiger 45 Light"/>
      </rPr>
      <t>Post offices</t>
    </r>
  </si>
  <si>
    <r>
      <rPr>
        <sz val="10"/>
        <rFont val="Frutiger 45 Light"/>
      </rPr>
      <t>of which agencies</t>
    </r>
  </si>
  <si>
    <r>
      <rPr>
        <sz val="10"/>
        <rFont val="Frutiger 45 Light"/>
      </rPr>
      <t>Post offices</t>
    </r>
  </si>
  <si>
    <r>
      <rPr>
        <sz val="10"/>
        <rFont val="Frutiger 45 Light"/>
      </rPr>
      <t>of which agencies</t>
    </r>
  </si>
  <si>
    <r>
      <rPr>
        <sz val="10"/>
        <rFont val="Frutiger 45 Light"/>
      </rPr>
      <t>Post offices</t>
    </r>
  </si>
  <si>
    <r>
      <rPr>
        <sz val="10"/>
        <rFont val="Frutiger 45 Light"/>
      </rPr>
      <t>of which agencies</t>
    </r>
  </si>
  <si>
    <r>
      <rPr>
        <sz val="10"/>
        <rFont val="Frutiger 45 Light"/>
      </rPr>
      <t>Switzerland</t>
    </r>
  </si>
  <si>
    <r>
      <rPr>
        <sz val="10"/>
        <rFont val="Frutiger 45 Light"/>
      </rPr>
      <t>Number</t>
    </r>
  </si>
  <si>
    <r>
      <rPr>
        <sz val="10"/>
        <rFont val="Frutiger 45 Light"/>
      </rPr>
      <t>EC7</t>
    </r>
  </si>
  <si>
    <r>
      <rPr>
        <sz val="10"/>
        <rFont val="Frutiger 45 Light"/>
      </rPr>
      <t>Norway</t>
    </r>
  </si>
  <si>
    <r>
      <rPr>
        <sz val="10"/>
        <rFont val="Frutiger 45 Light"/>
      </rPr>
      <t>Number</t>
    </r>
  </si>
  <si>
    <r>
      <rPr>
        <sz val="10"/>
        <rFont val="Frutiger 45 Light"/>
      </rPr>
      <t>EC7</t>
    </r>
  </si>
  <si>
    <r>
      <rPr>
        <sz val="10"/>
        <rFont val="Frutiger 45 Light"/>
      </rPr>
      <t>n.a.</t>
    </r>
  </si>
  <si>
    <r>
      <rPr>
        <sz val="10"/>
        <rFont val="Frutiger 45 Light"/>
      </rPr>
      <t>n.a.</t>
    </r>
  </si>
  <si>
    <r>
      <rPr>
        <sz val="10"/>
        <rFont val="Frutiger 45 Light"/>
        <family val="2"/>
      </rPr>
      <t>n.a.</t>
    </r>
  </si>
  <si>
    <r>
      <rPr>
        <sz val="10"/>
        <rFont val="Frutiger 45 Light"/>
        <family val="2"/>
      </rPr>
      <t>n.a.</t>
    </r>
  </si>
  <si>
    <r>
      <rPr>
        <sz val="10"/>
        <rFont val="Frutiger 45 Light"/>
      </rPr>
      <t>Austria</t>
    </r>
  </si>
  <si>
    <r>
      <rPr>
        <sz val="10"/>
        <rFont val="Frutiger 45 Light"/>
      </rPr>
      <t>Number</t>
    </r>
  </si>
  <si>
    <r>
      <rPr>
        <sz val="10"/>
        <rFont val="Frutiger 45 Light"/>
      </rPr>
      <t>EC7</t>
    </r>
  </si>
  <si>
    <r>
      <rPr>
        <sz val="10"/>
        <rFont val="Frutiger 45 Light"/>
      </rPr>
      <t>Netherlands</t>
    </r>
  </si>
  <si>
    <r>
      <rPr>
        <sz val="10"/>
        <rFont val="Frutiger 45 Light"/>
      </rPr>
      <t>Number</t>
    </r>
  </si>
  <si>
    <r>
      <rPr>
        <sz val="10"/>
        <rFont val="Frutiger 45 Light"/>
      </rPr>
      <t>EC7</t>
    </r>
  </si>
  <si>
    <r>
      <rPr>
        <sz val="10"/>
        <rFont val="Frutiger 45 Light"/>
        <family val="2"/>
      </rPr>
      <t>n.a.</t>
    </r>
  </si>
  <si>
    <r>
      <rPr>
        <sz val="10"/>
        <rFont val="Frutiger 45 Light"/>
        <family val="2"/>
      </rPr>
      <t>United Kingdom</t>
    </r>
  </si>
  <si>
    <r>
      <rPr>
        <sz val="10"/>
        <rFont val="Frutiger 45 Light"/>
      </rPr>
      <t>Number</t>
    </r>
  </si>
  <si>
    <r>
      <rPr>
        <sz val="10"/>
        <rFont val="Frutiger 45 Light"/>
      </rPr>
      <t>EC7</t>
    </r>
  </si>
  <si>
    <r>
      <rPr>
        <sz val="10"/>
        <rFont val="Frutiger 45 Light"/>
      </rPr>
      <t>France</t>
    </r>
  </si>
  <si>
    <r>
      <rPr>
        <sz val="10"/>
        <rFont val="Frutiger 45 Light"/>
      </rPr>
      <t>Number</t>
    </r>
  </si>
  <si>
    <r>
      <rPr>
        <sz val="10"/>
        <rFont val="Frutiger 45 Light"/>
      </rPr>
      <t>EC7</t>
    </r>
  </si>
  <si>
    <r>
      <rPr>
        <sz val="10"/>
        <rFont val="Frutiger 45 Light"/>
        <family val="2"/>
      </rPr>
      <t>Ireland</t>
    </r>
  </si>
  <si>
    <r>
      <rPr>
        <sz val="10"/>
        <rFont val="Frutiger 45 Light"/>
      </rPr>
      <t>Number</t>
    </r>
  </si>
  <si>
    <r>
      <rPr>
        <sz val="10"/>
        <rFont val="Frutiger 45 Light"/>
      </rPr>
      <t>EC7</t>
    </r>
  </si>
  <si>
    <r>
      <rPr>
        <sz val="10"/>
        <rFont val="Frutiger 45 Light"/>
      </rPr>
      <t>Italy</t>
    </r>
  </si>
  <si>
    <r>
      <rPr>
        <sz val="10"/>
        <rFont val="Frutiger 45 Light"/>
      </rPr>
      <t>Number</t>
    </r>
  </si>
  <si>
    <r>
      <rPr>
        <sz val="10"/>
        <rFont val="Frutiger 45 Light"/>
      </rPr>
      <t>EC7</t>
    </r>
  </si>
  <si>
    <r>
      <rPr>
        <sz val="10"/>
        <rFont val="Frutiger 45 Light"/>
      </rPr>
      <t>Germany</t>
    </r>
  </si>
  <si>
    <r>
      <rPr>
        <sz val="10"/>
        <rFont val="Frutiger 45 Light"/>
      </rPr>
      <t>Number</t>
    </r>
  </si>
  <si>
    <r>
      <rPr>
        <sz val="10"/>
        <rFont val="Frutiger 45 Light"/>
      </rPr>
      <t>EC7</t>
    </r>
  </si>
  <si>
    <r>
      <rPr>
        <sz val="10"/>
        <rFont val="Frutiger 45 Light"/>
      </rPr>
      <t>Denmark</t>
    </r>
  </si>
  <si>
    <r>
      <rPr>
        <sz val="10"/>
        <rFont val="Frutiger 45 Light"/>
      </rPr>
      <t>Number</t>
    </r>
  </si>
  <si>
    <r>
      <rPr>
        <sz val="10"/>
        <rFont val="Frutiger 45 Light"/>
      </rPr>
      <t>EC7</t>
    </r>
  </si>
  <si>
    <r>
      <rPr>
        <sz val="10"/>
        <rFont val="Frutiger 45 Light"/>
      </rPr>
      <t>Switzerland</t>
    </r>
  </si>
  <si>
    <r>
      <rPr>
        <sz val="10"/>
        <rFont val="Frutiger 45 Light"/>
      </rPr>
      <t>Average distance to nearest network access point in km</t>
    </r>
  </si>
  <si>
    <r>
      <rPr>
        <sz val="10"/>
        <rFont val="Frutiger 45 Light"/>
      </rPr>
      <t>EC7</t>
    </r>
  </si>
  <si>
    <r>
      <rPr>
        <sz val="10"/>
        <rFont val="Frutiger 45 Light"/>
      </rPr>
      <t>Norway</t>
    </r>
  </si>
  <si>
    <r>
      <rPr>
        <sz val="10"/>
        <rFont val="Frutiger 45 Light"/>
      </rPr>
      <t>Average distance to nearest network access point in km</t>
    </r>
  </si>
  <si>
    <r>
      <rPr>
        <sz val="10"/>
        <rFont val="Frutiger 45 Light"/>
      </rPr>
      <t>EC7</t>
    </r>
  </si>
  <si>
    <r>
      <rPr>
        <sz val="10"/>
        <rFont val="Frutiger 45 Light"/>
        <family val="2"/>
      </rPr>
      <t>n.a.</t>
    </r>
  </si>
  <si>
    <r>
      <rPr>
        <sz val="10"/>
        <rFont val="Frutiger 45 Light"/>
        <family val="2"/>
      </rPr>
      <t>n.a.</t>
    </r>
  </si>
  <si>
    <r>
      <rPr>
        <sz val="10"/>
        <rFont val="Frutiger 45 Light"/>
      </rPr>
      <t>Austria</t>
    </r>
  </si>
  <si>
    <r>
      <rPr>
        <sz val="10"/>
        <rFont val="Frutiger 45 Light"/>
      </rPr>
      <t>Average distance to nearest network access point in km</t>
    </r>
  </si>
  <si>
    <r>
      <rPr>
        <sz val="10"/>
        <rFont val="Frutiger 45 Light"/>
      </rPr>
      <t>EC7</t>
    </r>
  </si>
  <si>
    <r>
      <rPr>
        <sz val="10"/>
        <rFont val="Frutiger 45 Light"/>
      </rPr>
      <t>Netherlands</t>
    </r>
  </si>
  <si>
    <r>
      <rPr>
        <sz val="10"/>
        <rFont val="Frutiger 45 Light"/>
      </rPr>
      <t>Average distance to nearest network access point in km</t>
    </r>
  </si>
  <si>
    <r>
      <rPr>
        <sz val="10"/>
        <rFont val="Frutiger 45 Light"/>
      </rPr>
      <t>EC7</t>
    </r>
  </si>
  <si>
    <r>
      <rPr>
        <sz val="10"/>
        <rFont val="Frutiger 45 Light"/>
        <family val="2"/>
      </rPr>
      <t>United Kingdom</t>
    </r>
  </si>
  <si>
    <r>
      <rPr>
        <sz val="10"/>
        <rFont val="Frutiger 45 Light"/>
      </rPr>
      <t>Average distance to nearest network access point in km</t>
    </r>
  </si>
  <si>
    <r>
      <rPr>
        <sz val="10"/>
        <rFont val="Frutiger 45 Light"/>
      </rPr>
      <t>EC7</t>
    </r>
  </si>
  <si>
    <r>
      <rPr>
        <sz val="10"/>
        <rFont val="Frutiger 45 Light"/>
      </rPr>
      <t>France</t>
    </r>
  </si>
  <si>
    <r>
      <rPr>
        <sz val="10"/>
        <rFont val="Frutiger 45 Light"/>
      </rPr>
      <t>Average distance to nearest network access point in km</t>
    </r>
  </si>
  <si>
    <r>
      <rPr>
        <sz val="10"/>
        <rFont val="Frutiger 45 Light"/>
      </rPr>
      <t>EC7</t>
    </r>
  </si>
  <si>
    <r>
      <rPr>
        <sz val="10"/>
        <rFont val="Frutiger 45 Light"/>
        <family val="2"/>
      </rPr>
      <t>Ireland</t>
    </r>
  </si>
  <si>
    <r>
      <rPr>
        <sz val="10"/>
        <rFont val="Frutiger 45 Light"/>
      </rPr>
      <t>Average distance to nearest network access point in km</t>
    </r>
  </si>
  <si>
    <r>
      <rPr>
        <sz val="10"/>
        <rFont val="Frutiger 45 Light"/>
      </rPr>
      <t>EC7</t>
    </r>
  </si>
  <si>
    <r>
      <rPr>
        <sz val="10"/>
        <rFont val="Frutiger 45 Light"/>
      </rPr>
      <t>Italy</t>
    </r>
  </si>
  <si>
    <r>
      <rPr>
        <sz val="10"/>
        <rFont val="Frutiger 45 Light"/>
      </rPr>
      <t>Average distance to nearest network access point in km</t>
    </r>
  </si>
  <si>
    <r>
      <rPr>
        <sz val="10"/>
        <rFont val="Frutiger 45 Light"/>
      </rPr>
      <t>EC7</t>
    </r>
  </si>
  <si>
    <r>
      <rPr>
        <sz val="10"/>
        <rFont val="Frutiger 45 Light"/>
      </rPr>
      <t>Germany</t>
    </r>
  </si>
  <si>
    <r>
      <rPr>
        <sz val="10"/>
        <rFont val="Frutiger 45 Light"/>
      </rPr>
      <t>Average distance to nearest network access point in km</t>
    </r>
  </si>
  <si>
    <r>
      <rPr>
        <sz val="10"/>
        <rFont val="Frutiger 45 Light"/>
      </rPr>
      <t>EC7</t>
    </r>
  </si>
  <si>
    <r>
      <rPr>
        <sz val="10"/>
        <rFont val="Frutiger 45 Light"/>
      </rPr>
      <t>Denmark</t>
    </r>
  </si>
  <si>
    <r>
      <rPr>
        <sz val="10"/>
        <rFont val="Frutiger 45 Light"/>
      </rPr>
      <t>Average distance to nearest network access point in km</t>
    </r>
  </si>
  <si>
    <r>
      <rPr>
        <sz val="10"/>
        <rFont val="Frutiger 45 Light"/>
      </rPr>
      <t>EC7</t>
    </r>
  </si>
  <si>
    <r>
      <rPr>
        <sz val="9"/>
        <rFont val="Frutiger 45 Light"/>
        <family val="2"/>
      </rPr>
      <t>1) The only figure for the year 2012/2011 available at the time of going to press was for Switzerland. The 2010 figures for all countries are therefore shown.</t>
    </r>
  </si>
  <si>
    <r>
      <rPr>
        <sz val="9"/>
        <rFont val="Frutiger 45 Light"/>
        <family val="2"/>
      </rPr>
      <t>2) In order to facilitate comparison, the different populations of the countries must be taken into account. To do this, the raw data is converted using the same methodology used to calculate the optimum post office network by the postal regulator (www.postreg.admin.ch). The calculations are based on the publicly available data maintained by the UPU (www.upu.int).</t>
    </r>
  </si>
  <si>
    <r>
      <rPr>
        <sz val="9"/>
        <rFont val="Frutiger 45 Light"/>
        <family val="2"/>
      </rPr>
      <t>3) The density of network access points by type and country has not been reported since 2012.</t>
    </r>
  </si>
  <si>
    <r>
      <rPr>
        <u/>
        <sz val="10"/>
        <color rgb="FF0000FF"/>
        <rFont val="Frutiger 45 Light"/>
        <family val="2"/>
      </rPr>
      <t>Back</t>
    </r>
  </si>
  <si>
    <r>
      <rPr>
        <b/>
        <sz val="10"/>
        <rFont val="Frutiger 45 Light"/>
        <family val="2"/>
      </rPr>
      <t>Market shares</t>
    </r>
  </si>
  <si>
    <r>
      <rPr>
        <sz val="10"/>
        <rFont val="Frutiger 45 Light"/>
      </rPr>
      <t>Footnotes</t>
    </r>
  </si>
  <si>
    <r>
      <rPr>
        <sz val="10"/>
        <rFont val="Frutiger 45 Light"/>
      </rPr>
      <t>GRI indicator</t>
    </r>
  </si>
  <si>
    <r>
      <rPr>
        <b/>
        <sz val="10"/>
        <rFont val="Frutiger 45 Light"/>
        <family val="2"/>
      </rPr>
      <t>PostLogistics</t>
    </r>
  </si>
  <si>
    <r>
      <rPr>
        <sz val="10"/>
        <rFont val="Frutiger 45 Light"/>
      </rPr>
      <t>Parcels (PostLogistics)</t>
    </r>
  </si>
  <si>
    <r>
      <rPr>
        <sz val="10"/>
        <rFont val="Frutiger 45 Light"/>
      </rPr>
      <t>%</t>
    </r>
  </si>
  <si>
    <r>
      <rPr>
        <b/>
        <sz val="10"/>
        <rFont val="Frutiger 45 Light"/>
        <family val="2"/>
      </rPr>
      <t>International</t>
    </r>
  </si>
  <si>
    <r>
      <rPr>
        <sz val="10"/>
        <rFont val="Frutiger 45 Light"/>
        <family val="2"/>
      </rPr>
      <t>Import and export, Swiss mail</t>
    </r>
  </si>
  <si>
    <r>
      <rPr>
        <sz val="10"/>
        <rFont val="Frutiger 45 Light"/>
        <family val="2"/>
      </rPr>
      <t>as % of sales</t>
    </r>
  </si>
  <si>
    <r>
      <rPr>
        <sz val="10"/>
        <rFont val="Frutiger 45 Light"/>
      </rPr>
      <t>1, 2</t>
    </r>
  </si>
  <si>
    <r>
      <rPr>
        <sz val="10"/>
        <rFont val="Frutiger 45 Light"/>
      </rPr>
      <t>5)</t>
    </r>
  </si>
  <si>
    <r>
      <rPr>
        <sz val="10"/>
        <rFont val="Frutiger 45 Light"/>
      </rPr>
      <t>5)</t>
    </r>
  </si>
  <si>
    <r>
      <rPr>
        <sz val="10"/>
        <rFont val="Frutiger 45 Light"/>
        <family val="2"/>
      </rPr>
      <t>n.a.</t>
    </r>
  </si>
  <si>
    <r>
      <rPr>
        <sz val="10"/>
        <rFont val="Frutiger 45 Light"/>
        <family val="2"/>
      </rPr>
      <t>Import and export, courier, express and parcels</t>
    </r>
  </si>
  <si>
    <r>
      <rPr>
        <sz val="10"/>
        <rFont val="Frutiger 45 Light"/>
        <family val="2"/>
      </rPr>
      <t>as % of sales</t>
    </r>
  </si>
  <si>
    <r>
      <rPr>
        <sz val="10"/>
        <rFont val="Frutiger 45 Light"/>
      </rPr>
      <t>5)</t>
    </r>
  </si>
  <si>
    <r>
      <rPr>
        <sz val="10"/>
        <rFont val="Frutiger 45 Light"/>
      </rPr>
      <t>5)</t>
    </r>
  </si>
  <si>
    <r>
      <rPr>
        <sz val="10"/>
        <rFont val="Frutiger 45 Light"/>
        <family val="2"/>
      </rPr>
      <t>n.a.</t>
    </r>
  </si>
  <si>
    <r>
      <rPr>
        <b/>
        <sz val="10"/>
        <rFont val="Frutiger 45 Light"/>
        <family val="2"/>
      </rPr>
      <t>PostFinance</t>
    </r>
  </si>
  <si>
    <r>
      <rPr>
        <sz val="10"/>
        <rFont val="Frutiger 45 Light"/>
      </rPr>
      <t>Deposit-taking business</t>
    </r>
  </si>
  <si>
    <r>
      <rPr>
        <sz val="10"/>
        <rFont val="Frutiger 45 Light"/>
      </rPr>
      <t>%</t>
    </r>
  </si>
  <si>
    <r>
      <rPr>
        <sz val="10"/>
        <rFont val="Frutiger 45 Light"/>
      </rPr>
      <t>3, 6</t>
    </r>
  </si>
  <si>
    <r>
      <rPr>
        <b/>
        <sz val="10"/>
        <rFont val="Frutiger 45 Light"/>
        <family val="2"/>
      </rPr>
      <t>PostBus</t>
    </r>
  </si>
  <si>
    <r>
      <rPr>
        <sz val="10"/>
        <rFont val="Frutiger 45 Light"/>
        <family val="2"/>
      </rPr>
      <t>Regional passenger transport (road/rail in accordance with Swiss Passenger Transport Act (PBG)</t>
    </r>
  </si>
  <si>
    <r>
      <rPr>
        <sz val="10"/>
        <rFont val="Frutiger 45 Light"/>
      </rPr>
      <t>%</t>
    </r>
  </si>
  <si>
    <r>
      <rPr>
        <sz val="10"/>
        <rFont val="Frutiger 45 Light"/>
        <family val="2"/>
      </rPr>
      <t>2, 4</t>
    </r>
  </si>
  <si>
    <r>
      <rPr>
        <sz val="9"/>
        <rFont val="Frutiger 45 Light"/>
        <family val="2"/>
      </rPr>
      <t>1) As of 2012, Swiss Post International no longer exists as an independent segment. The figures were transferred to the Group units PostMail and PostLogistics on 1 January 2012.</t>
    </r>
  </si>
  <si>
    <r>
      <rPr>
        <sz val="9"/>
        <rFont val="Frutiger 45 Light"/>
        <family val="2"/>
      </rPr>
      <t>2</t>
    </r>
    <r>
      <rPr>
        <sz val="9"/>
        <rFont val="Frutiger 45 Light"/>
      </rPr>
      <t>) Previous year figures adjusted</t>
    </r>
  </si>
  <si>
    <r>
      <rPr>
        <sz val="9"/>
        <rFont val="Frutiger 45 Light"/>
        <family val="2"/>
      </rPr>
      <t>3</t>
    </r>
    <r>
      <rPr>
        <sz val="9"/>
        <rFont val="Frutiger 45 Light"/>
      </rPr>
      <t>) Deposit-taking business comprises the receipt of customer deposits.</t>
    </r>
  </si>
  <si>
    <r>
      <rPr>
        <sz val="9"/>
        <rFont val="Frutiger 45 Light"/>
        <family val="2"/>
      </rPr>
      <t>4) Regional passenger transport in accordance with the Railways Act, absolute market share, i.e. PostBus sales volume as percentage of market volume (turnover)</t>
    </r>
  </si>
  <si>
    <r>
      <rPr>
        <sz val="9"/>
        <rFont val="Frutiger 45 Light"/>
        <family val="2"/>
      </rPr>
      <t>5) Including private customers under PV</t>
    </r>
  </si>
  <si>
    <r>
      <rPr>
        <sz val="9"/>
        <rFont val="Frutiger 45 Light"/>
        <family val="2"/>
      </rPr>
      <t>6) 2013 provisional actual figure (Nov. 2013). Previous years adjusted following transfer to PostFinance Ltd at end of June 2013.</t>
    </r>
  </si>
  <si>
    <r>
      <rPr>
        <u/>
        <sz val="10"/>
        <color rgb="FF0000FF"/>
        <rFont val="Frutiger 45 Light"/>
        <family val="2"/>
      </rPr>
      <t>Back</t>
    </r>
  </si>
  <si>
    <r>
      <rPr>
        <b/>
        <sz val="10"/>
        <rFont val="Frutiger 45 Light"/>
        <family val="2"/>
      </rPr>
      <t>Headcount</t>
    </r>
  </si>
  <si>
    <r>
      <rPr>
        <sz val="10"/>
        <rFont val="Frutiger 45 Light"/>
      </rPr>
      <t>Footnotes</t>
    </r>
  </si>
  <si>
    <r>
      <rPr>
        <sz val="10"/>
        <rFont val="Frutiger 45 Light"/>
      </rPr>
      <t>GRI indicator</t>
    </r>
  </si>
  <si>
    <r>
      <rPr>
        <b/>
        <sz val="10"/>
        <rFont val="Frutiger 45 Light"/>
        <family val="2"/>
      </rPr>
      <t>Group</t>
    </r>
  </si>
  <si>
    <r>
      <rPr>
        <sz val="10"/>
        <rFont val="Frutiger 45 Light"/>
      </rPr>
      <t>Headcount at Swiss Post Group</t>
    </r>
  </si>
  <si>
    <r>
      <rPr>
        <sz val="10"/>
        <rFont val="Frutiger 45 Light"/>
      </rPr>
      <t>Full-time equivalents</t>
    </r>
  </si>
  <si>
    <r>
      <rPr>
        <sz val="10"/>
        <rFont val="Frutiger 45 Light"/>
      </rPr>
      <t>1, 2</t>
    </r>
  </si>
  <si>
    <r>
      <rPr>
        <sz val="10"/>
        <rFont val="Frutiger 45 Light"/>
      </rPr>
      <t>G4-10</t>
    </r>
  </si>
  <si>
    <r>
      <rPr>
        <sz val="10"/>
        <rFont val="Frutiger 45 Light"/>
        <family val="2"/>
      </rPr>
      <t>Abroad</t>
    </r>
  </si>
  <si>
    <r>
      <rPr>
        <sz val="10"/>
        <rFont val="Frutiger 45 Light"/>
      </rPr>
      <t>Full-time equivalents</t>
    </r>
  </si>
  <si>
    <r>
      <rPr>
        <sz val="10"/>
        <rFont val="Frutiger 45 Light"/>
      </rPr>
      <t>1, 2</t>
    </r>
  </si>
  <si>
    <r>
      <rPr>
        <sz val="10"/>
        <rFont val="Frutiger 45 Light"/>
      </rPr>
      <t>G4-10</t>
    </r>
  </si>
  <si>
    <r>
      <rPr>
        <sz val="10"/>
        <rFont val="Frutiger 45 Light"/>
      </rPr>
      <t>Share</t>
    </r>
  </si>
  <si>
    <r>
      <rPr>
        <sz val="10"/>
        <rFont val="Frutiger 45 Light"/>
      </rPr>
      <t>%</t>
    </r>
  </si>
  <si>
    <r>
      <rPr>
        <sz val="10"/>
        <rFont val="Frutiger 45 Light"/>
      </rPr>
      <t>1, 2</t>
    </r>
  </si>
  <si>
    <r>
      <rPr>
        <sz val="10"/>
        <rFont val="Frutiger 45 Light"/>
      </rPr>
      <t>G4-10</t>
    </r>
  </si>
  <si>
    <r>
      <rPr>
        <sz val="10"/>
        <rFont val="Frutiger 45 Light"/>
      </rPr>
      <t>Headcount at Swiss Post Group</t>
    </r>
  </si>
  <si>
    <r>
      <rPr>
        <sz val="10"/>
        <rFont val="Frutiger 45 Light"/>
      </rPr>
      <t>Headcount</t>
    </r>
  </si>
  <si>
    <r>
      <rPr>
        <sz val="10"/>
        <rFont val="Frutiger 45 Light"/>
      </rPr>
      <t>G4-10</t>
    </r>
  </si>
  <si>
    <r>
      <rPr>
        <sz val="10"/>
        <rFont val="Frutiger 45 Light"/>
        <family val="2"/>
      </rPr>
      <t>n.a.</t>
    </r>
  </si>
  <si>
    <r>
      <rPr>
        <sz val="10"/>
        <rFont val="Frutiger 45 Light"/>
        <family val="2"/>
      </rPr>
      <t>n.a.</t>
    </r>
  </si>
  <si>
    <r>
      <rPr>
        <sz val="10"/>
        <rFont val="Frutiger 45 Light"/>
        <family val="2"/>
      </rPr>
      <t>n.a.</t>
    </r>
  </si>
  <si>
    <r>
      <rPr>
        <sz val="10"/>
        <rFont val="Frutiger 45 Light"/>
        <family val="2"/>
      </rPr>
      <t>n.a.</t>
    </r>
  </si>
  <si>
    <r>
      <rPr>
        <sz val="10"/>
        <rFont val="Frutiger 45 Light"/>
        <family val="2"/>
      </rPr>
      <t>n.a.</t>
    </r>
  </si>
  <si>
    <r>
      <rPr>
        <sz val="10"/>
        <rFont val="Frutiger 45 Light"/>
      </rPr>
      <t>Abroad</t>
    </r>
  </si>
  <si>
    <r>
      <rPr>
        <sz val="10"/>
        <rFont val="Frutiger 45 Light"/>
      </rPr>
      <t>Headcount</t>
    </r>
  </si>
  <si>
    <r>
      <rPr>
        <sz val="10"/>
        <rFont val="Frutiger 45 Light"/>
      </rPr>
      <t>G4-10</t>
    </r>
  </si>
  <si>
    <r>
      <rPr>
        <sz val="10"/>
        <rFont val="Frutiger 45 Light"/>
        <family val="2"/>
      </rPr>
      <t>n.a.</t>
    </r>
  </si>
  <si>
    <r>
      <rPr>
        <sz val="10"/>
        <rFont val="Frutiger 45 Light"/>
        <family val="2"/>
      </rPr>
      <t>n.a.</t>
    </r>
  </si>
  <si>
    <r>
      <rPr>
        <sz val="10"/>
        <rFont val="Frutiger 45 Light"/>
        <family val="2"/>
      </rPr>
      <t>n.a.</t>
    </r>
  </si>
  <si>
    <r>
      <rPr>
        <sz val="10"/>
        <rFont val="Frutiger 45 Light"/>
        <family val="2"/>
      </rPr>
      <t>n.a.</t>
    </r>
  </si>
  <si>
    <r>
      <rPr>
        <sz val="10"/>
        <rFont val="Frutiger 45 Light"/>
        <family val="2"/>
      </rPr>
      <t>n.a.</t>
    </r>
  </si>
  <si>
    <r>
      <rPr>
        <sz val="10"/>
        <rFont val="Frutiger 45 Light"/>
      </rPr>
      <t>Share</t>
    </r>
  </si>
  <si>
    <r>
      <rPr>
        <sz val="10"/>
        <rFont val="Frutiger 45 Light"/>
      </rPr>
      <t>%</t>
    </r>
  </si>
  <si>
    <r>
      <rPr>
        <sz val="10"/>
        <rFont val="Frutiger 45 Light"/>
      </rPr>
      <t>G4-10</t>
    </r>
  </si>
  <si>
    <r>
      <rPr>
        <sz val="10"/>
        <rFont val="Frutiger 45 Light"/>
        <family val="2"/>
      </rPr>
      <t>n.a.</t>
    </r>
  </si>
  <si>
    <r>
      <rPr>
        <sz val="10"/>
        <rFont val="Frutiger 45 Light"/>
        <family val="2"/>
      </rPr>
      <t>n.a.</t>
    </r>
  </si>
  <si>
    <r>
      <rPr>
        <sz val="10"/>
        <rFont val="Frutiger 45 Light"/>
        <family val="2"/>
      </rPr>
      <t>n.a.</t>
    </r>
  </si>
  <si>
    <r>
      <rPr>
        <sz val="10"/>
        <rFont val="Frutiger 45 Light"/>
        <family val="2"/>
      </rPr>
      <t>n.a.</t>
    </r>
  </si>
  <si>
    <r>
      <rPr>
        <sz val="10"/>
        <rFont val="Frutiger 45 Light"/>
        <family val="2"/>
      </rPr>
      <t>n.a.</t>
    </r>
  </si>
  <si>
    <r>
      <rPr>
        <b/>
        <sz val="10"/>
        <rFont val="Frutiger 45 Light"/>
        <family val="2"/>
      </rPr>
      <t>Units</t>
    </r>
  </si>
  <si>
    <r>
      <rPr>
        <sz val="10"/>
        <rFont val="Frutiger 45 Light"/>
        <family val="2"/>
      </rPr>
      <t>Headcount within units</t>
    </r>
  </si>
  <si>
    <r>
      <rPr>
        <sz val="10"/>
        <rFont val="Frutiger 45 Light"/>
        <family val="2"/>
      </rPr>
      <t>Full-time equivalents</t>
    </r>
  </si>
  <si>
    <r>
      <rPr>
        <sz val="10"/>
        <rFont val="Frutiger 45 Light"/>
      </rPr>
      <t>1, 2</t>
    </r>
  </si>
  <si>
    <r>
      <rPr>
        <sz val="10"/>
        <rFont val="Frutiger 45 Light"/>
      </rPr>
      <t>G4-10</t>
    </r>
  </si>
  <si>
    <r>
      <rPr>
        <sz val="10"/>
        <rFont val="Frutiger 45 Light"/>
        <family val="2"/>
      </rPr>
      <t>n.a.</t>
    </r>
  </si>
  <si>
    <r>
      <rPr>
        <sz val="10"/>
        <rFont val="Frutiger 45 Light"/>
        <family val="2"/>
      </rPr>
      <t>n.a.</t>
    </r>
  </si>
  <si>
    <r>
      <rPr>
        <sz val="10"/>
        <rFont val="Frutiger 45 Light"/>
        <family val="2"/>
      </rPr>
      <t>n.a.</t>
    </r>
  </si>
  <si>
    <r>
      <rPr>
        <sz val="10"/>
        <rFont val="Frutiger 45 Light"/>
        <family val="2"/>
      </rPr>
      <t>n.a.</t>
    </r>
  </si>
  <si>
    <r>
      <rPr>
        <sz val="10"/>
        <rFont val="Frutiger 45 Light"/>
        <family val="2"/>
      </rPr>
      <t>n.a.</t>
    </r>
  </si>
  <si>
    <r>
      <rPr>
        <sz val="10"/>
        <rFont val="Frutiger 45 Light"/>
        <family val="2"/>
      </rPr>
      <t>PostMail</t>
    </r>
  </si>
  <si>
    <r>
      <rPr>
        <sz val="10"/>
        <rFont val="Frutiger 45 Light"/>
        <family val="2"/>
      </rPr>
      <t>Full-time equivalents</t>
    </r>
  </si>
  <si>
    <r>
      <rPr>
        <sz val="10"/>
        <rFont val="Frutiger 45 Light"/>
      </rPr>
      <t>1, 2</t>
    </r>
  </si>
  <si>
    <r>
      <rPr>
        <sz val="10"/>
        <rFont val="Frutiger 45 Light"/>
      </rPr>
      <t>G4-10</t>
    </r>
  </si>
  <si>
    <r>
      <rPr>
        <sz val="10"/>
        <rFont val="Frutiger 45 Light"/>
        <family val="2"/>
      </rPr>
      <t>n.a.</t>
    </r>
  </si>
  <si>
    <r>
      <rPr>
        <sz val="10"/>
        <rFont val="Frutiger 45 Light"/>
        <family val="2"/>
      </rPr>
      <t>n.a.</t>
    </r>
  </si>
  <si>
    <r>
      <rPr>
        <sz val="10"/>
        <rFont val="Frutiger 45 Light"/>
        <family val="2"/>
      </rPr>
      <t>n.a.</t>
    </r>
  </si>
  <si>
    <r>
      <rPr>
        <sz val="10"/>
        <rFont val="Frutiger 45 Light"/>
        <family val="2"/>
      </rPr>
      <t>n.a.</t>
    </r>
  </si>
  <si>
    <r>
      <rPr>
        <sz val="10"/>
        <rFont val="Frutiger 45 Light"/>
        <family val="2"/>
      </rPr>
      <t>n.a.</t>
    </r>
  </si>
  <si>
    <r>
      <rPr>
        <sz val="10"/>
        <rFont val="Frutiger 45 Light"/>
        <family val="2"/>
      </rPr>
      <t>Swiss Post Solutions</t>
    </r>
  </si>
  <si>
    <r>
      <rPr>
        <sz val="10"/>
        <rFont val="Frutiger 45 Light"/>
        <family val="2"/>
      </rPr>
      <t>Full-time equivalents</t>
    </r>
  </si>
  <si>
    <r>
      <rPr>
        <sz val="10"/>
        <rFont val="Frutiger 45 Light"/>
      </rPr>
      <t>1, 2</t>
    </r>
  </si>
  <si>
    <r>
      <rPr>
        <sz val="10"/>
        <rFont val="Frutiger 45 Light"/>
      </rPr>
      <t>G4-10</t>
    </r>
  </si>
  <si>
    <r>
      <rPr>
        <sz val="10"/>
        <rFont val="Frutiger 45 Light"/>
        <family val="2"/>
      </rPr>
      <t>n.a.</t>
    </r>
  </si>
  <si>
    <r>
      <rPr>
        <sz val="10"/>
        <rFont val="Frutiger 45 Light"/>
        <family val="2"/>
      </rPr>
      <t>n.a.</t>
    </r>
  </si>
  <si>
    <r>
      <rPr>
        <sz val="10"/>
        <rFont val="Frutiger 45 Light"/>
        <family val="2"/>
      </rPr>
      <t>n.a.</t>
    </r>
  </si>
  <si>
    <r>
      <rPr>
        <sz val="10"/>
        <rFont val="Frutiger 45 Light"/>
        <family val="2"/>
      </rPr>
      <t>n.a.</t>
    </r>
  </si>
  <si>
    <r>
      <rPr>
        <sz val="10"/>
        <rFont val="Frutiger 45 Light"/>
        <family val="2"/>
      </rPr>
      <t>n.a.</t>
    </r>
  </si>
  <si>
    <r>
      <rPr>
        <sz val="10"/>
        <rFont val="Frutiger 45 Light"/>
        <family val="2"/>
      </rPr>
      <t>Post Offices &amp; Sales</t>
    </r>
  </si>
  <si>
    <r>
      <rPr>
        <sz val="10"/>
        <rFont val="Frutiger 45 Light"/>
        <family val="2"/>
      </rPr>
      <t>Full-time equivalents</t>
    </r>
  </si>
  <si>
    <r>
      <rPr>
        <sz val="10"/>
        <rFont val="Frutiger 45 Light"/>
      </rPr>
      <t>1, 2</t>
    </r>
  </si>
  <si>
    <r>
      <rPr>
        <sz val="10"/>
        <rFont val="Frutiger 45 Light"/>
      </rPr>
      <t>G4-10</t>
    </r>
  </si>
  <si>
    <r>
      <rPr>
        <sz val="10"/>
        <rFont val="Frutiger 45 Light"/>
        <family val="2"/>
      </rPr>
      <t>n.a.</t>
    </r>
  </si>
  <si>
    <r>
      <rPr>
        <sz val="10"/>
        <rFont val="Frutiger 45 Light"/>
        <family val="2"/>
      </rPr>
      <t>n.a.</t>
    </r>
  </si>
  <si>
    <r>
      <rPr>
        <sz val="10"/>
        <rFont val="Frutiger 45 Light"/>
        <family val="2"/>
      </rPr>
      <t>n.a.</t>
    </r>
  </si>
  <si>
    <r>
      <rPr>
        <sz val="10"/>
        <rFont val="Frutiger 45 Light"/>
        <family val="2"/>
      </rPr>
      <t>n.a.</t>
    </r>
  </si>
  <si>
    <r>
      <rPr>
        <sz val="10"/>
        <rFont val="Frutiger 45 Light"/>
        <family val="2"/>
      </rPr>
      <t>n.a.</t>
    </r>
  </si>
  <si>
    <r>
      <rPr>
        <sz val="10"/>
        <rFont val="Frutiger 45 Light"/>
        <family val="2"/>
      </rPr>
      <t>PostLogistics</t>
    </r>
  </si>
  <si>
    <r>
      <rPr>
        <sz val="10"/>
        <rFont val="Frutiger 45 Light"/>
        <family val="2"/>
      </rPr>
      <t>Full-time equivalents</t>
    </r>
  </si>
  <si>
    <r>
      <rPr>
        <sz val="10"/>
        <rFont val="Frutiger 45 Light"/>
      </rPr>
      <t>1, 2</t>
    </r>
  </si>
  <si>
    <r>
      <rPr>
        <sz val="10"/>
        <rFont val="Frutiger 45 Light"/>
      </rPr>
      <t>G4-10</t>
    </r>
  </si>
  <si>
    <r>
      <rPr>
        <sz val="10"/>
        <rFont val="Frutiger 45 Light"/>
        <family val="2"/>
      </rPr>
      <t>n.a.</t>
    </r>
  </si>
  <si>
    <r>
      <rPr>
        <sz val="10"/>
        <rFont val="Frutiger 45 Light"/>
        <family val="2"/>
      </rPr>
      <t>n.a.</t>
    </r>
  </si>
  <si>
    <r>
      <rPr>
        <sz val="10"/>
        <rFont val="Frutiger 45 Light"/>
        <family val="2"/>
      </rPr>
      <t>n.a.</t>
    </r>
  </si>
  <si>
    <r>
      <rPr>
        <sz val="10"/>
        <rFont val="Frutiger 45 Light"/>
        <family val="2"/>
      </rPr>
      <t>n.a.</t>
    </r>
  </si>
  <si>
    <r>
      <rPr>
        <sz val="10"/>
        <rFont val="Frutiger 45 Light"/>
        <family val="2"/>
      </rPr>
      <t>n.a.</t>
    </r>
  </si>
  <si>
    <r>
      <rPr>
        <sz val="10"/>
        <rFont val="Frutiger 45 Light"/>
        <family val="2"/>
      </rPr>
      <t>PostFinance</t>
    </r>
  </si>
  <si>
    <r>
      <rPr>
        <sz val="10"/>
        <rFont val="Frutiger 45 Light"/>
        <family val="2"/>
      </rPr>
      <t>Full-time equivalents</t>
    </r>
  </si>
  <si>
    <r>
      <rPr>
        <sz val="10"/>
        <rFont val="Frutiger 45 Light"/>
      </rPr>
      <t>1, 2</t>
    </r>
  </si>
  <si>
    <r>
      <rPr>
        <sz val="10"/>
        <rFont val="Frutiger 45 Light"/>
      </rPr>
      <t>G4-10</t>
    </r>
  </si>
  <si>
    <r>
      <rPr>
        <sz val="10"/>
        <rFont val="Frutiger 45 Light"/>
        <family val="2"/>
      </rPr>
      <t>n.a.</t>
    </r>
  </si>
  <si>
    <r>
      <rPr>
        <sz val="10"/>
        <rFont val="Frutiger 45 Light"/>
        <family val="2"/>
      </rPr>
      <t>n.a.</t>
    </r>
  </si>
  <si>
    <r>
      <rPr>
        <sz val="10"/>
        <rFont val="Frutiger 45 Light"/>
        <family val="2"/>
      </rPr>
      <t>n.a.</t>
    </r>
  </si>
  <si>
    <r>
      <rPr>
        <sz val="10"/>
        <rFont val="Frutiger 45 Light"/>
        <family val="2"/>
      </rPr>
      <t>n.a.</t>
    </r>
  </si>
  <si>
    <r>
      <rPr>
        <sz val="10"/>
        <rFont val="Frutiger 45 Light"/>
        <family val="2"/>
      </rPr>
      <t>n.a.</t>
    </r>
  </si>
  <si>
    <r>
      <rPr>
        <sz val="10"/>
        <rFont val="Frutiger 45 Light"/>
        <family val="2"/>
      </rPr>
      <t>PostBus</t>
    </r>
  </si>
  <si>
    <r>
      <rPr>
        <sz val="10"/>
        <rFont val="Frutiger 45 Light"/>
        <family val="2"/>
      </rPr>
      <t>Full-time equivalents</t>
    </r>
  </si>
  <si>
    <r>
      <rPr>
        <sz val="10"/>
        <rFont val="Frutiger 45 Light"/>
      </rPr>
      <t>1, 2</t>
    </r>
  </si>
  <si>
    <r>
      <rPr>
        <sz val="10"/>
        <rFont val="Frutiger 45 Light"/>
      </rPr>
      <t>G4-10</t>
    </r>
  </si>
  <si>
    <r>
      <rPr>
        <sz val="10"/>
        <rFont val="Frutiger 45 Light"/>
        <family val="2"/>
      </rPr>
      <t>n.a.</t>
    </r>
  </si>
  <si>
    <r>
      <rPr>
        <sz val="10"/>
        <rFont val="Frutiger 45 Light"/>
        <family val="2"/>
      </rPr>
      <t>n.a.</t>
    </r>
  </si>
  <si>
    <r>
      <rPr>
        <sz val="10"/>
        <rFont val="Frutiger 45 Light"/>
        <family val="2"/>
      </rPr>
      <t>n.a.</t>
    </r>
  </si>
  <si>
    <r>
      <rPr>
        <sz val="10"/>
        <rFont val="Frutiger 45 Light"/>
        <family val="2"/>
      </rPr>
      <t>n.a.</t>
    </r>
  </si>
  <si>
    <r>
      <rPr>
        <sz val="10"/>
        <rFont val="Frutiger 45 Light"/>
        <family val="2"/>
      </rPr>
      <t>n.a.</t>
    </r>
  </si>
  <si>
    <r>
      <rPr>
        <sz val="10"/>
        <rFont val="Frutiger 45 Light"/>
        <family val="2"/>
      </rPr>
      <t>Other</t>
    </r>
  </si>
  <si>
    <r>
      <rPr>
        <sz val="10"/>
        <rFont val="Frutiger 45 Light"/>
        <family val="2"/>
      </rPr>
      <t>Full-time equivalents</t>
    </r>
  </si>
  <si>
    <r>
      <rPr>
        <sz val="10"/>
        <rFont val="Frutiger 45 Light"/>
      </rPr>
      <t>1, 2</t>
    </r>
  </si>
  <si>
    <r>
      <rPr>
        <sz val="10"/>
        <rFont val="Frutiger 45 Light"/>
      </rPr>
      <t>G4-10</t>
    </r>
  </si>
  <si>
    <r>
      <rPr>
        <sz val="10"/>
        <rFont val="Frutiger 45 Light"/>
        <family val="2"/>
      </rPr>
      <t>n.a.</t>
    </r>
  </si>
  <si>
    <r>
      <rPr>
        <sz val="10"/>
        <rFont val="Frutiger 45 Light"/>
        <family val="2"/>
      </rPr>
      <t>n.a.</t>
    </r>
  </si>
  <si>
    <r>
      <rPr>
        <sz val="10"/>
        <rFont val="Frutiger 45 Light"/>
        <family val="2"/>
      </rPr>
      <t>n.a.</t>
    </r>
  </si>
  <si>
    <r>
      <rPr>
        <sz val="10"/>
        <rFont val="Frutiger 45 Light"/>
        <family val="2"/>
      </rPr>
      <t>n.a.</t>
    </r>
  </si>
  <si>
    <r>
      <rPr>
        <sz val="10"/>
        <rFont val="Frutiger 45 Light"/>
        <family val="2"/>
      </rPr>
      <t>n.a.</t>
    </r>
  </si>
  <si>
    <r>
      <rPr>
        <sz val="10"/>
        <rFont val="Frutiger 45 Light"/>
        <family val="2"/>
      </rPr>
      <t>Headcount within units</t>
    </r>
  </si>
  <si>
    <r>
      <rPr>
        <sz val="10"/>
        <rFont val="Frutiger 45 Light"/>
        <family val="2"/>
      </rPr>
      <t>Headcount</t>
    </r>
  </si>
  <si>
    <r>
      <rPr>
        <sz val="10"/>
        <rFont val="Frutiger 45 Light"/>
      </rPr>
      <t>G4-10</t>
    </r>
  </si>
  <si>
    <r>
      <rPr>
        <sz val="10"/>
        <rFont val="Frutiger 45 Light"/>
        <family val="2"/>
      </rPr>
      <t>n.a.</t>
    </r>
  </si>
  <si>
    <r>
      <rPr>
        <sz val="10"/>
        <rFont val="Frutiger 45 Light"/>
        <family val="2"/>
      </rPr>
      <t>n.a.</t>
    </r>
  </si>
  <si>
    <r>
      <rPr>
        <sz val="10"/>
        <rFont val="Frutiger 45 Light"/>
        <family val="2"/>
      </rPr>
      <t>n.a.</t>
    </r>
  </si>
  <si>
    <r>
      <rPr>
        <sz val="10"/>
        <rFont val="Frutiger 45 Light"/>
        <family val="2"/>
      </rPr>
      <t>n.a.</t>
    </r>
  </si>
  <si>
    <r>
      <rPr>
        <sz val="10"/>
        <rFont val="Frutiger 45 Light"/>
        <family val="2"/>
      </rPr>
      <t>n.a.</t>
    </r>
  </si>
  <si>
    <r>
      <rPr>
        <sz val="10"/>
        <rFont val="Frutiger 45 Light"/>
        <family val="2"/>
      </rPr>
      <t>PostMail</t>
    </r>
  </si>
  <si>
    <r>
      <rPr>
        <sz val="10"/>
        <rFont val="Frutiger 45 Light"/>
        <family val="2"/>
      </rPr>
      <t>Headcount</t>
    </r>
  </si>
  <si>
    <r>
      <rPr>
        <sz val="10"/>
        <rFont val="Frutiger 45 Light"/>
      </rPr>
      <t>G4-10</t>
    </r>
  </si>
  <si>
    <r>
      <rPr>
        <sz val="10"/>
        <rFont val="Frutiger 45 Light"/>
        <family val="2"/>
      </rPr>
      <t>n.a.</t>
    </r>
  </si>
  <si>
    <r>
      <rPr>
        <sz val="10"/>
        <rFont val="Frutiger 45 Light"/>
        <family val="2"/>
      </rPr>
      <t>n.a.</t>
    </r>
  </si>
  <si>
    <r>
      <rPr>
        <sz val="10"/>
        <rFont val="Frutiger 45 Light"/>
        <family val="2"/>
      </rPr>
      <t>n.a.</t>
    </r>
  </si>
  <si>
    <r>
      <rPr>
        <sz val="10"/>
        <rFont val="Frutiger 45 Light"/>
        <family val="2"/>
      </rPr>
      <t>n.a.</t>
    </r>
  </si>
  <si>
    <r>
      <rPr>
        <sz val="10"/>
        <rFont val="Frutiger 45 Light"/>
        <family val="2"/>
      </rPr>
      <t>n.a.</t>
    </r>
  </si>
  <si>
    <r>
      <rPr>
        <sz val="10"/>
        <rFont val="Frutiger 45 Light"/>
        <family val="2"/>
      </rPr>
      <t>Swiss Post Solutions</t>
    </r>
  </si>
  <si>
    <r>
      <rPr>
        <sz val="10"/>
        <rFont val="Frutiger 45 Light"/>
        <family val="2"/>
      </rPr>
      <t>Headcount</t>
    </r>
  </si>
  <si>
    <r>
      <rPr>
        <sz val="10"/>
        <rFont val="Frutiger 45 Light"/>
      </rPr>
      <t>G4-10</t>
    </r>
  </si>
  <si>
    <r>
      <rPr>
        <sz val="10"/>
        <rFont val="Frutiger 45 Light"/>
        <family val="2"/>
      </rPr>
      <t>n.a.</t>
    </r>
  </si>
  <si>
    <r>
      <rPr>
        <sz val="10"/>
        <rFont val="Frutiger 45 Light"/>
        <family val="2"/>
      </rPr>
      <t>n.a.</t>
    </r>
  </si>
  <si>
    <r>
      <rPr>
        <sz val="10"/>
        <rFont val="Frutiger 45 Light"/>
        <family val="2"/>
      </rPr>
      <t>n.a.</t>
    </r>
  </si>
  <si>
    <r>
      <rPr>
        <sz val="10"/>
        <rFont val="Frutiger 45 Light"/>
        <family val="2"/>
      </rPr>
      <t>n.a.</t>
    </r>
  </si>
  <si>
    <r>
      <rPr>
        <sz val="10"/>
        <rFont val="Frutiger 45 Light"/>
        <family val="2"/>
      </rPr>
      <t>n.a.</t>
    </r>
  </si>
  <si>
    <r>
      <rPr>
        <sz val="10"/>
        <rFont val="Frutiger 45 Light"/>
        <family val="2"/>
      </rPr>
      <t>Post Offices &amp; Sales</t>
    </r>
  </si>
  <si>
    <r>
      <rPr>
        <sz val="10"/>
        <rFont val="Frutiger 45 Light"/>
        <family val="2"/>
      </rPr>
      <t>Headcount</t>
    </r>
  </si>
  <si>
    <r>
      <rPr>
        <sz val="10"/>
        <rFont val="Frutiger 45 Light"/>
      </rPr>
      <t>G4-10</t>
    </r>
  </si>
  <si>
    <r>
      <rPr>
        <sz val="10"/>
        <rFont val="Frutiger 45 Light"/>
        <family val="2"/>
      </rPr>
      <t>n.a.</t>
    </r>
  </si>
  <si>
    <r>
      <rPr>
        <sz val="10"/>
        <rFont val="Frutiger 45 Light"/>
        <family val="2"/>
      </rPr>
      <t>n.a.</t>
    </r>
  </si>
  <si>
    <r>
      <rPr>
        <sz val="10"/>
        <rFont val="Frutiger 45 Light"/>
        <family val="2"/>
      </rPr>
      <t>n.a.</t>
    </r>
  </si>
  <si>
    <r>
      <rPr>
        <sz val="10"/>
        <rFont val="Frutiger 45 Light"/>
        <family val="2"/>
      </rPr>
      <t>n.a.</t>
    </r>
  </si>
  <si>
    <r>
      <rPr>
        <sz val="10"/>
        <rFont val="Frutiger 45 Light"/>
        <family val="2"/>
      </rPr>
      <t>n.a.</t>
    </r>
  </si>
  <si>
    <r>
      <rPr>
        <sz val="10"/>
        <rFont val="Frutiger 45 Light"/>
        <family val="2"/>
      </rPr>
      <t>PostLogistics</t>
    </r>
  </si>
  <si>
    <r>
      <rPr>
        <sz val="10"/>
        <rFont val="Frutiger 45 Light"/>
        <family val="2"/>
      </rPr>
      <t>Headcount</t>
    </r>
  </si>
  <si>
    <r>
      <rPr>
        <sz val="10"/>
        <rFont val="Frutiger 45 Light"/>
      </rPr>
      <t>G4-10</t>
    </r>
  </si>
  <si>
    <r>
      <rPr>
        <sz val="10"/>
        <rFont val="Frutiger 45 Light"/>
        <family val="2"/>
      </rPr>
      <t>n.a.</t>
    </r>
  </si>
  <si>
    <r>
      <rPr>
        <sz val="10"/>
        <rFont val="Frutiger 45 Light"/>
        <family val="2"/>
      </rPr>
      <t>n.a.</t>
    </r>
  </si>
  <si>
    <r>
      <rPr>
        <sz val="10"/>
        <rFont val="Frutiger 45 Light"/>
        <family val="2"/>
      </rPr>
      <t>n.a.</t>
    </r>
  </si>
  <si>
    <r>
      <rPr>
        <sz val="10"/>
        <rFont val="Frutiger 45 Light"/>
        <family val="2"/>
      </rPr>
      <t>n.a.</t>
    </r>
  </si>
  <si>
    <r>
      <rPr>
        <sz val="10"/>
        <rFont val="Frutiger 45 Light"/>
        <family val="2"/>
      </rPr>
      <t>n.a.</t>
    </r>
  </si>
  <si>
    <r>
      <rPr>
        <sz val="10"/>
        <rFont val="Frutiger 45 Light"/>
        <family val="2"/>
      </rPr>
      <t>PostFinance</t>
    </r>
  </si>
  <si>
    <r>
      <rPr>
        <sz val="10"/>
        <rFont val="Frutiger 45 Light"/>
        <family val="2"/>
      </rPr>
      <t>Headcount</t>
    </r>
  </si>
  <si>
    <r>
      <rPr>
        <sz val="10"/>
        <rFont val="Frutiger 45 Light"/>
      </rPr>
      <t>G4-10</t>
    </r>
  </si>
  <si>
    <r>
      <rPr>
        <sz val="10"/>
        <rFont val="Frutiger 45 Light"/>
        <family val="2"/>
      </rPr>
      <t>n.a.</t>
    </r>
  </si>
  <si>
    <r>
      <rPr>
        <sz val="10"/>
        <rFont val="Frutiger 45 Light"/>
        <family val="2"/>
      </rPr>
      <t>n.a.</t>
    </r>
  </si>
  <si>
    <r>
      <rPr>
        <sz val="10"/>
        <rFont val="Frutiger 45 Light"/>
        <family val="2"/>
      </rPr>
      <t>n.a.</t>
    </r>
  </si>
  <si>
    <r>
      <rPr>
        <sz val="10"/>
        <rFont val="Frutiger 45 Light"/>
        <family val="2"/>
      </rPr>
      <t>n.a.</t>
    </r>
  </si>
  <si>
    <r>
      <rPr>
        <sz val="10"/>
        <rFont val="Frutiger 45 Light"/>
        <family val="2"/>
      </rPr>
      <t>n.a.</t>
    </r>
  </si>
  <si>
    <r>
      <rPr>
        <sz val="10"/>
        <rFont val="Frutiger 45 Light"/>
        <family val="2"/>
      </rPr>
      <t>PostBus</t>
    </r>
  </si>
  <si>
    <r>
      <rPr>
        <sz val="10"/>
        <rFont val="Frutiger 45 Light"/>
        <family val="2"/>
      </rPr>
      <t>Headcount</t>
    </r>
  </si>
  <si>
    <r>
      <rPr>
        <sz val="10"/>
        <rFont val="Frutiger 45 Light"/>
      </rPr>
      <t>G4-10</t>
    </r>
  </si>
  <si>
    <r>
      <rPr>
        <sz val="10"/>
        <rFont val="Frutiger 45 Light"/>
        <family val="2"/>
      </rPr>
      <t>n.a.</t>
    </r>
  </si>
  <si>
    <r>
      <rPr>
        <sz val="10"/>
        <rFont val="Frutiger 45 Light"/>
        <family val="2"/>
      </rPr>
      <t>n.a.</t>
    </r>
  </si>
  <si>
    <r>
      <rPr>
        <sz val="10"/>
        <rFont val="Frutiger 45 Light"/>
        <family val="2"/>
      </rPr>
      <t>n.a.</t>
    </r>
  </si>
  <si>
    <r>
      <rPr>
        <sz val="10"/>
        <rFont val="Frutiger 45 Light"/>
        <family val="2"/>
      </rPr>
      <t>n.a.</t>
    </r>
  </si>
  <si>
    <r>
      <rPr>
        <sz val="10"/>
        <rFont val="Frutiger 45 Light"/>
        <family val="2"/>
      </rPr>
      <t>n.a.</t>
    </r>
  </si>
  <si>
    <r>
      <rPr>
        <sz val="10"/>
        <rFont val="Frutiger 45 Light"/>
        <family val="2"/>
      </rPr>
      <t>Other</t>
    </r>
  </si>
  <si>
    <r>
      <rPr>
        <sz val="10"/>
        <rFont val="Frutiger 45 Light"/>
        <family val="2"/>
      </rPr>
      <t>Headcount</t>
    </r>
  </si>
  <si>
    <r>
      <rPr>
        <sz val="10"/>
        <rFont val="Frutiger 45 Light"/>
      </rPr>
      <t>G4-10</t>
    </r>
  </si>
  <si>
    <r>
      <rPr>
        <sz val="10"/>
        <rFont val="Frutiger 45 Light"/>
        <family val="2"/>
      </rPr>
      <t>n.a.</t>
    </r>
  </si>
  <si>
    <r>
      <rPr>
        <sz val="10"/>
        <rFont val="Frutiger 45 Light"/>
        <family val="2"/>
      </rPr>
      <t>n.a.</t>
    </r>
  </si>
  <si>
    <r>
      <rPr>
        <sz val="10"/>
        <rFont val="Frutiger 45 Light"/>
        <family val="2"/>
      </rPr>
      <t>n.a.</t>
    </r>
  </si>
  <si>
    <r>
      <rPr>
        <sz val="10"/>
        <rFont val="Frutiger 45 Light"/>
        <family val="2"/>
      </rPr>
      <t>n.a.</t>
    </r>
  </si>
  <si>
    <r>
      <rPr>
        <sz val="10"/>
        <rFont val="Frutiger 45 Light"/>
        <family val="2"/>
      </rPr>
      <t>n.a.</t>
    </r>
  </si>
  <si>
    <r>
      <rPr>
        <b/>
        <sz val="10"/>
        <rFont val="Frutiger 45 Light"/>
        <family val="2"/>
      </rPr>
      <t>Group, Switzerland by function architecture</t>
    </r>
  </si>
  <si>
    <r>
      <rPr>
        <sz val="10"/>
        <color rgb="FF000000"/>
        <rFont val="Frutiger 45 Light"/>
        <family val="2"/>
      </rPr>
      <t>Logistics &amp; production</t>
    </r>
  </si>
  <si>
    <r>
      <rPr>
        <sz val="10"/>
        <rFont val="Frutiger 45 Light"/>
      </rPr>
      <t>Persons</t>
    </r>
  </si>
  <si>
    <r>
      <rPr>
        <sz val="10"/>
        <rFont val="Frutiger 45 Light"/>
      </rPr>
      <t>1, 3</t>
    </r>
  </si>
  <si>
    <r>
      <rPr>
        <sz val="10"/>
        <rFont val="Frutiger 45 Light"/>
      </rPr>
      <t>G4-10</t>
    </r>
  </si>
  <si>
    <r>
      <rPr>
        <sz val="10"/>
        <color theme="1"/>
        <rFont val="Frutiger 45 Light"/>
        <family val="2"/>
      </rPr>
      <t>n.a.</t>
    </r>
  </si>
  <si>
    <r>
      <rPr>
        <sz val="10"/>
        <color theme="1"/>
        <rFont val="Frutiger 45 Light"/>
        <family val="2"/>
      </rPr>
      <t>n.a.</t>
    </r>
  </si>
  <si>
    <r>
      <rPr>
        <sz val="10"/>
        <color theme="1"/>
        <rFont val="Frutiger 45 Light"/>
        <family val="2"/>
      </rPr>
      <t>n.a.</t>
    </r>
  </si>
  <si>
    <r>
      <rPr>
        <sz val="10"/>
        <color theme="1"/>
        <rFont val="Frutiger 45 Light"/>
        <family val="2"/>
      </rPr>
      <t>n.a.</t>
    </r>
  </si>
  <si>
    <r>
      <rPr>
        <sz val="10"/>
        <color theme="1"/>
        <rFont val="Frutiger 45 Light"/>
        <family val="2"/>
      </rPr>
      <t>n.a.</t>
    </r>
  </si>
  <si>
    <r>
      <rPr>
        <sz val="10"/>
        <color theme="1"/>
        <rFont val="Frutiger 45 Light"/>
        <family val="2"/>
      </rPr>
      <t>n.a.</t>
    </r>
  </si>
  <si>
    <r>
      <rPr>
        <sz val="10"/>
        <color rgb="FF000000"/>
        <rFont val="Frutiger 45 Light"/>
        <family val="2"/>
      </rPr>
      <t>Delivery</t>
    </r>
  </si>
  <si>
    <r>
      <rPr>
        <sz val="10"/>
        <rFont val="Frutiger 45 Light"/>
      </rPr>
      <t>Persons</t>
    </r>
  </si>
  <si>
    <r>
      <rPr>
        <sz val="10"/>
        <rFont val="Frutiger 45 Light"/>
      </rPr>
      <t>1, 3</t>
    </r>
  </si>
  <si>
    <r>
      <rPr>
        <sz val="10"/>
        <rFont val="Frutiger 45 Light"/>
      </rPr>
      <t>G4-10</t>
    </r>
  </si>
  <si>
    <r>
      <rPr>
        <sz val="10"/>
        <color theme="1"/>
        <rFont val="Frutiger 45 Light"/>
        <family val="2"/>
      </rPr>
      <t>n.a.</t>
    </r>
  </si>
  <si>
    <r>
      <rPr>
        <sz val="10"/>
        <color theme="1"/>
        <rFont val="Frutiger 45 Light"/>
        <family val="2"/>
      </rPr>
      <t>n.a.</t>
    </r>
  </si>
  <si>
    <r>
      <rPr>
        <sz val="10"/>
        <color theme="1"/>
        <rFont val="Frutiger 45 Light"/>
        <family val="2"/>
      </rPr>
      <t>n.a.</t>
    </r>
  </si>
  <si>
    <r>
      <rPr>
        <sz val="10"/>
        <color theme="1"/>
        <rFont val="Frutiger 45 Light"/>
        <family val="2"/>
      </rPr>
      <t>n.a.</t>
    </r>
  </si>
  <si>
    <r>
      <rPr>
        <sz val="10"/>
        <color theme="1"/>
        <rFont val="Frutiger 45 Light"/>
        <family val="2"/>
      </rPr>
      <t>n.a.</t>
    </r>
  </si>
  <si>
    <r>
      <rPr>
        <sz val="10"/>
        <color theme="1"/>
        <rFont val="Frutiger 45 Light"/>
        <family val="2"/>
      </rPr>
      <t>n.a.</t>
    </r>
  </si>
  <si>
    <r>
      <rPr>
        <sz val="10"/>
        <color rgb="FF000000"/>
        <rFont val="Frutiger 45 Light"/>
        <family val="2"/>
      </rPr>
      <t>Sorting</t>
    </r>
  </si>
  <si>
    <r>
      <rPr>
        <sz val="10"/>
        <rFont val="Frutiger 45 Light"/>
      </rPr>
      <t>Persons</t>
    </r>
  </si>
  <si>
    <r>
      <rPr>
        <sz val="10"/>
        <rFont val="Frutiger 45 Light"/>
      </rPr>
      <t>1, 3</t>
    </r>
  </si>
  <si>
    <r>
      <rPr>
        <sz val="10"/>
        <rFont val="Frutiger 45 Light"/>
      </rPr>
      <t>G4-10</t>
    </r>
  </si>
  <si>
    <r>
      <rPr>
        <sz val="10"/>
        <color theme="1"/>
        <rFont val="Frutiger 45 Light"/>
        <family val="2"/>
      </rPr>
      <t>n.a.</t>
    </r>
  </si>
  <si>
    <r>
      <rPr>
        <sz val="10"/>
        <color theme="1"/>
        <rFont val="Frutiger 45 Light"/>
        <family val="2"/>
      </rPr>
      <t>n.a.</t>
    </r>
  </si>
  <si>
    <r>
      <rPr>
        <sz val="10"/>
        <color theme="1"/>
        <rFont val="Frutiger 45 Light"/>
        <family val="2"/>
      </rPr>
      <t>n.a.</t>
    </r>
  </si>
  <si>
    <r>
      <rPr>
        <sz val="10"/>
        <color theme="1"/>
        <rFont val="Frutiger 45 Light"/>
        <family val="2"/>
      </rPr>
      <t>n.a.</t>
    </r>
  </si>
  <si>
    <r>
      <rPr>
        <sz val="10"/>
        <color theme="1"/>
        <rFont val="Frutiger 45 Light"/>
        <family val="2"/>
      </rPr>
      <t>n.a.</t>
    </r>
  </si>
  <si>
    <r>
      <rPr>
        <sz val="10"/>
        <color theme="1"/>
        <rFont val="Frutiger 45 Light"/>
        <family val="2"/>
      </rPr>
      <t>n.a.</t>
    </r>
  </si>
  <si>
    <r>
      <rPr>
        <sz val="10"/>
        <color rgb="FF000000"/>
        <rFont val="Frutiger 45 Light"/>
        <family val="2"/>
      </rPr>
      <t>Handling of financial services</t>
    </r>
  </si>
  <si>
    <r>
      <rPr>
        <sz val="10"/>
        <rFont val="Frutiger 45 Light"/>
      </rPr>
      <t>Persons</t>
    </r>
  </si>
  <si>
    <r>
      <rPr>
        <sz val="10"/>
        <rFont val="Frutiger 45 Light"/>
      </rPr>
      <t>1, 3</t>
    </r>
  </si>
  <si>
    <r>
      <rPr>
        <sz val="10"/>
        <rFont val="Frutiger 45 Light"/>
      </rPr>
      <t>G4-10</t>
    </r>
  </si>
  <si>
    <r>
      <rPr>
        <sz val="10"/>
        <color theme="1"/>
        <rFont val="Frutiger 45 Light"/>
        <family val="2"/>
      </rPr>
      <t>n.a.</t>
    </r>
  </si>
  <si>
    <r>
      <rPr>
        <sz val="10"/>
        <color theme="1"/>
        <rFont val="Frutiger 45 Light"/>
        <family val="2"/>
      </rPr>
      <t>n.a.</t>
    </r>
  </si>
  <si>
    <r>
      <rPr>
        <sz val="10"/>
        <color theme="1"/>
        <rFont val="Frutiger 45 Light"/>
        <family val="2"/>
      </rPr>
      <t>n.a.</t>
    </r>
  </si>
  <si>
    <r>
      <rPr>
        <sz val="10"/>
        <color theme="1"/>
        <rFont val="Frutiger 45 Light"/>
        <family val="2"/>
      </rPr>
      <t>n.a.</t>
    </r>
  </si>
  <si>
    <r>
      <rPr>
        <sz val="10"/>
        <color theme="1"/>
        <rFont val="Frutiger 45 Light"/>
        <family val="2"/>
      </rPr>
      <t>n.a.</t>
    </r>
  </si>
  <si>
    <r>
      <rPr>
        <sz val="10"/>
        <color theme="1"/>
        <rFont val="Frutiger 45 Light"/>
        <family val="2"/>
      </rPr>
      <t>n.a.</t>
    </r>
  </si>
  <si>
    <r>
      <rPr>
        <sz val="10"/>
        <color rgb="FF000000"/>
        <rFont val="Frutiger 45 Light"/>
        <family val="2"/>
      </rPr>
      <t>Passenger transport</t>
    </r>
  </si>
  <si>
    <r>
      <rPr>
        <sz val="10"/>
        <rFont val="Frutiger 45 Light"/>
      </rPr>
      <t>Persons</t>
    </r>
  </si>
  <si>
    <r>
      <rPr>
        <sz val="10"/>
        <rFont val="Frutiger 45 Light"/>
      </rPr>
      <t>1, 3</t>
    </r>
  </si>
  <si>
    <r>
      <rPr>
        <sz val="10"/>
        <rFont val="Frutiger 45 Light"/>
      </rPr>
      <t>G4-10</t>
    </r>
  </si>
  <si>
    <r>
      <rPr>
        <sz val="10"/>
        <color theme="1"/>
        <rFont val="Frutiger 45 Light"/>
        <family val="2"/>
      </rPr>
      <t>n.a.</t>
    </r>
  </si>
  <si>
    <r>
      <rPr>
        <sz val="10"/>
        <color theme="1"/>
        <rFont val="Frutiger 45 Light"/>
        <family val="2"/>
      </rPr>
      <t>n.a.</t>
    </r>
  </si>
  <si>
    <r>
      <rPr>
        <sz val="10"/>
        <color theme="1"/>
        <rFont val="Frutiger 45 Light"/>
        <family val="2"/>
      </rPr>
      <t>n.a.</t>
    </r>
  </si>
  <si>
    <r>
      <rPr>
        <sz val="10"/>
        <color theme="1"/>
        <rFont val="Frutiger 45 Light"/>
        <family val="2"/>
      </rPr>
      <t>n.a.</t>
    </r>
  </si>
  <si>
    <r>
      <rPr>
        <sz val="10"/>
        <color theme="1"/>
        <rFont val="Frutiger 45 Light"/>
        <family val="2"/>
      </rPr>
      <t>n.a.</t>
    </r>
  </si>
  <si>
    <r>
      <rPr>
        <sz val="10"/>
        <color theme="1"/>
        <rFont val="Frutiger 45 Light"/>
        <family val="2"/>
      </rPr>
      <t>n.a.</t>
    </r>
  </si>
  <si>
    <r>
      <rPr>
        <sz val="10"/>
        <color rgb="FF000000"/>
        <rFont val="Frutiger 45 Light"/>
        <family val="2"/>
      </rPr>
      <t>Transport of goods</t>
    </r>
  </si>
  <si>
    <r>
      <rPr>
        <sz val="10"/>
        <rFont val="Frutiger 45 Light"/>
      </rPr>
      <t>Persons</t>
    </r>
  </si>
  <si>
    <r>
      <rPr>
        <sz val="10"/>
        <rFont val="Frutiger 45 Light"/>
      </rPr>
      <t>1, 3</t>
    </r>
  </si>
  <si>
    <r>
      <rPr>
        <sz val="10"/>
        <rFont val="Frutiger 45 Light"/>
      </rPr>
      <t>G4-10</t>
    </r>
  </si>
  <si>
    <r>
      <rPr>
        <sz val="10"/>
        <color theme="1"/>
        <rFont val="Frutiger 45 Light"/>
        <family val="2"/>
      </rPr>
      <t>n.a.</t>
    </r>
  </si>
  <si>
    <r>
      <rPr>
        <sz val="10"/>
        <color theme="1"/>
        <rFont val="Frutiger 45 Light"/>
        <family val="2"/>
      </rPr>
      <t>n.a.</t>
    </r>
  </si>
  <si>
    <r>
      <rPr>
        <sz val="10"/>
        <color theme="1"/>
        <rFont val="Frutiger 45 Light"/>
        <family val="2"/>
      </rPr>
      <t>n.a.</t>
    </r>
  </si>
  <si>
    <r>
      <rPr>
        <sz val="10"/>
        <color theme="1"/>
        <rFont val="Frutiger 45 Light"/>
        <family val="2"/>
      </rPr>
      <t>n.a.</t>
    </r>
  </si>
  <si>
    <r>
      <rPr>
        <sz val="10"/>
        <color theme="1"/>
        <rFont val="Frutiger 45 Light"/>
        <family val="2"/>
      </rPr>
      <t>n.a.</t>
    </r>
  </si>
  <si>
    <r>
      <rPr>
        <sz val="10"/>
        <color theme="1"/>
        <rFont val="Frutiger 45 Light"/>
        <family val="2"/>
      </rPr>
      <t>n.a.</t>
    </r>
  </si>
  <si>
    <r>
      <rPr>
        <sz val="10"/>
        <color rgb="FF000000"/>
        <rFont val="Frutiger 45 Light"/>
        <family val="2"/>
      </rPr>
      <t>Other</t>
    </r>
  </si>
  <si>
    <r>
      <rPr>
        <sz val="10"/>
        <rFont val="Frutiger 45 Light"/>
      </rPr>
      <t>Persons</t>
    </r>
  </si>
  <si>
    <r>
      <rPr>
        <sz val="10"/>
        <rFont val="Frutiger 45 Light"/>
      </rPr>
      <t>1, 3</t>
    </r>
  </si>
  <si>
    <r>
      <rPr>
        <sz val="10"/>
        <rFont val="Frutiger 45 Light"/>
      </rPr>
      <t>G4-10</t>
    </r>
  </si>
  <si>
    <r>
      <rPr>
        <sz val="10"/>
        <color theme="1"/>
        <rFont val="Frutiger 45 Light"/>
        <family val="2"/>
      </rPr>
      <t>n.a.</t>
    </r>
  </si>
  <si>
    <r>
      <rPr>
        <sz val="10"/>
        <color theme="1"/>
        <rFont val="Frutiger 45 Light"/>
        <family val="2"/>
      </rPr>
      <t>n.a.</t>
    </r>
  </si>
  <si>
    <r>
      <rPr>
        <sz val="10"/>
        <color theme="1"/>
        <rFont val="Frutiger 45 Light"/>
        <family val="2"/>
      </rPr>
      <t>n.a.</t>
    </r>
  </si>
  <si>
    <r>
      <rPr>
        <sz val="10"/>
        <color theme="1"/>
        <rFont val="Frutiger 45 Light"/>
        <family val="2"/>
      </rPr>
      <t>n.a.</t>
    </r>
  </si>
  <si>
    <r>
      <rPr>
        <sz val="10"/>
        <color theme="1"/>
        <rFont val="Frutiger 45 Light"/>
        <family val="2"/>
      </rPr>
      <t>n.a.</t>
    </r>
  </si>
  <si>
    <r>
      <rPr>
        <sz val="10"/>
        <color theme="1"/>
        <rFont val="Frutiger 45 Light"/>
        <family val="2"/>
      </rPr>
      <t>n.a.</t>
    </r>
  </si>
  <si>
    <r>
      <rPr>
        <sz val="10"/>
        <color rgb="FF000000"/>
        <rFont val="Frutiger 45 Light"/>
        <family val="2"/>
      </rPr>
      <t>Sales</t>
    </r>
  </si>
  <si>
    <r>
      <rPr>
        <sz val="10"/>
        <rFont val="Frutiger 45 Light"/>
      </rPr>
      <t>Persons</t>
    </r>
  </si>
  <si>
    <r>
      <rPr>
        <sz val="10"/>
        <rFont val="Frutiger 45 Light"/>
      </rPr>
      <t>1, 3</t>
    </r>
  </si>
  <si>
    <r>
      <rPr>
        <sz val="10"/>
        <rFont val="Frutiger 45 Light"/>
      </rPr>
      <t>G4-10</t>
    </r>
  </si>
  <si>
    <r>
      <rPr>
        <sz val="10"/>
        <color theme="1"/>
        <rFont val="Frutiger 45 Light"/>
        <family val="2"/>
      </rPr>
      <t>n.a.</t>
    </r>
  </si>
  <si>
    <r>
      <rPr>
        <sz val="10"/>
        <color theme="1"/>
        <rFont val="Frutiger 45 Light"/>
        <family val="2"/>
      </rPr>
      <t>n.a.</t>
    </r>
  </si>
  <si>
    <r>
      <rPr>
        <sz val="10"/>
        <color theme="1"/>
        <rFont val="Frutiger 45 Light"/>
        <family val="2"/>
      </rPr>
      <t>n.a.</t>
    </r>
  </si>
  <si>
    <r>
      <rPr>
        <sz val="10"/>
        <color theme="1"/>
        <rFont val="Frutiger 45 Light"/>
        <family val="2"/>
      </rPr>
      <t>n.a.</t>
    </r>
  </si>
  <si>
    <r>
      <rPr>
        <sz val="10"/>
        <color theme="1"/>
        <rFont val="Frutiger 45 Light"/>
        <family val="2"/>
      </rPr>
      <t>n.a.</t>
    </r>
  </si>
  <si>
    <r>
      <rPr>
        <sz val="10"/>
        <color theme="1"/>
        <rFont val="Frutiger 45 Light"/>
        <family val="2"/>
      </rPr>
      <t>n.a.</t>
    </r>
  </si>
  <si>
    <r>
      <rPr>
        <sz val="10"/>
        <color rgb="FF000000"/>
        <rFont val="Frutiger 45 Light"/>
        <family val="2"/>
      </rPr>
      <t>Sales operations</t>
    </r>
  </si>
  <si>
    <r>
      <rPr>
        <sz val="10"/>
        <rFont val="Frutiger 45 Light"/>
      </rPr>
      <t>Persons</t>
    </r>
  </si>
  <si>
    <r>
      <rPr>
        <sz val="10"/>
        <rFont val="Frutiger 45 Light"/>
      </rPr>
      <t>1, 3</t>
    </r>
  </si>
  <si>
    <r>
      <rPr>
        <sz val="10"/>
        <rFont val="Frutiger 45 Light"/>
      </rPr>
      <t>G4-10</t>
    </r>
  </si>
  <si>
    <r>
      <rPr>
        <sz val="10"/>
        <color theme="1"/>
        <rFont val="Frutiger 45 Light"/>
        <family val="2"/>
      </rPr>
      <t>n.a.</t>
    </r>
  </si>
  <si>
    <r>
      <rPr>
        <sz val="10"/>
        <color theme="1"/>
        <rFont val="Frutiger 45 Light"/>
        <family val="2"/>
      </rPr>
      <t>n.a.</t>
    </r>
  </si>
  <si>
    <r>
      <rPr>
        <sz val="10"/>
        <color theme="1"/>
        <rFont val="Frutiger 45 Light"/>
        <family val="2"/>
      </rPr>
      <t>n.a.</t>
    </r>
  </si>
  <si>
    <r>
      <rPr>
        <sz val="10"/>
        <color theme="1"/>
        <rFont val="Frutiger 45 Light"/>
        <family val="2"/>
      </rPr>
      <t>n.a.</t>
    </r>
  </si>
  <si>
    <r>
      <rPr>
        <sz val="10"/>
        <color theme="1"/>
        <rFont val="Frutiger 45 Light"/>
        <family val="2"/>
      </rPr>
      <t>n.a.</t>
    </r>
  </si>
  <si>
    <r>
      <rPr>
        <sz val="10"/>
        <color theme="1"/>
        <rFont val="Frutiger 45 Light"/>
        <family val="2"/>
      </rPr>
      <t>n.a.</t>
    </r>
  </si>
  <si>
    <r>
      <rPr>
        <sz val="10"/>
        <color rgb="FF000000"/>
        <rFont val="Frutiger 45 Light"/>
        <family val="2"/>
      </rPr>
      <t>Other</t>
    </r>
  </si>
  <si>
    <r>
      <rPr>
        <sz val="10"/>
        <rFont val="Frutiger 45 Light"/>
      </rPr>
      <t>Persons</t>
    </r>
  </si>
  <si>
    <r>
      <rPr>
        <sz val="10"/>
        <rFont val="Frutiger 45 Light"/>
      </rPr>
      <t>1, 3</t>
    </r>
  </si>
  <si>
    <r>
      <rPr>
        <sz val="10"/>
        <rFont val="Frutiger 45 Light"/>
      </rPr>
      <t>G4-10</t>
    </r>
  </si>
  <si>
    <r>
      <rPr>
        <sz val="10"/>
        <color theme="1"/>
        <rFont val="Frutiger 45 Light"/>
        <family val="2"/>
      </rPr>
      <t>n.a.</t>
    </r>
  </si>
  <si>
    <r>
      <rPr>
        <sz val="10"/>
        <color theme="1"/>
        <rFont val="Frutiger 45 Light"/>
        <family val="2"/>
      </rPr>
      <t>n.a.</t>
    </r>
  </si>
  <si>
    <r>
      <rPr>
        <sz val="10"/>
        <color theme="1"/>
        <rFont val="Frutiger 45 Light"/>
        <family val="2"/>
      </rPr>
      <t>n.a.</t>
    </r>
  </si>
  <si>
    <r>
      <rPr>
        <sz val="10"/>
        <color theme="1"/>
        <rFont val="Frutiger 45 Light"/>
        <family val="2"/>
      </rPr>
      <t>n.a.</t>
    </r>
  </si>
  <si>
    <r>
      <rPr>
        <sz val="10"/>
        <color theme="1"/>
        <rFont val="Frutiger 45 Light"/>
        <family val="2"/>
      </rPr>
      <t>n.a.</t>
    </r>
  </si>
  <si>
    <r>
      <rPr>
        <sz val="10"/>
        <color theme="1"/>
        <rFont val="Frutiger 45 Light"/>
        <family val="2"/>
      </rPr>
      <t>n.a.</t>
    </r>
  </si>
  <si>
    <r>
      <rPr>
        <sz val="10"/>
        <color rgb="FF000000"/>
        <rFont val="Frutiger 45 Light"/>
        <family val="2"/>
      </rPr>
      <t>Marketing</t>
    </r>
  </si>
  <si>
    <r>
      <rPr>
        <sz val="10"/>
        <rFont val="Frutiger 45 Light"/>
      </rPr>
      <t>Persons</t>
    </r>
  </si>
  <si>
    <r>
      <rPr>
        <sz val="10"/>
        <rFont val="Frutiger 45 Light"/>
      </rPr>
      <t>1, 3</t>
    </r>
  </si>
  <si>
    <r>
      <rPr>
        <sz val="10"/>
        <rFont val="Frutiger 45 Light"/>
      </rPr>
      <t>G4-10</t>
    </r>
  </si>
  <si>
    <r>
      <rPr>
        <sz val="10"/>
        <color theme="1"/>
        <rFont val="Frutiger 45 Light"/>
        <family val="2"/>
      </rPr>
      <t>n.a.</t>
    </r>
  </si>
  <si>
    <r>
      <rPr>
        <sz val="10"/>
        <color theme="1"/>
        <rFont val="Frutiger 45 Light"/>
        <family val="2"/>
      </rPr>
      <t>n.a.</t>
    </r>
  </si>
  <si>
    <r>
      <rPr>
        <sz val="10"/>
        <color theme="1"/>
        <rFont val="Frutiger 45 Light"/>
        <family val="2"/>
      </rPr>
      <t>n.a.</t>
    </r>
  </si>
  <si>
    <r>
      <rPr>
        <sz val="10"/>
        <color theme="1"/>
        <rFont val="Frutiger 45 Light"/>
        <family val="2"/>
      </rPr>
      <t>n.a.</t>
    </r>
  </si>
  <si>
    <r>
      <rPr>
        <sz val="10"/>
        <color theme="1"/>
        <rFont val="Frutiger 45 Light"/>
        <family val="2"/>
      </rPr>
      <t>n.a.</t>
    </r>
  </si>
  <si>
    <r>
      <rPr>
        <sz val="10"/>
        <color theme="1"/>
        <rFont val="Frutiger 45 Light"/>
        <family val="2"/>
      </rPr>
      <t>n.a.</t>
    </r>
  </si>
  <si>
    <r>
      <rPr>
        <sz val="10"/>
        <color rgb="FF000000"/>
        <rFont val="Frutiger 45 Light"/>
        <family val="2"/>
      </rPr>
      <t>Information technology</t>
    </r>
  </si>
  <si>
    <r>
      <rPr>
        <sz val="10"/>
        <rFont val="Frutiger 45 Light"/>
      </rPr>
      <t>Persons</t>
    </r>
  </si>
  <si>
    <r>
      <rPr>
        <sz val="10"/>
        <rFont val="Frutiger 45 Light"/>
      </rPr>
      <t>1, 3</t>
    </r>
  </si>
  <si>
    <r>
      <rPr>
        <sz val="10"/>
        <rFont val="Frutiger 45 Light"/>
      </rPr>
      <t>G4-10</t>
    </r>
  </si>
  <si>
    <r>
      <rPr>
        <sz val="10"/>
        <color theme="1"/>
        <rFont val="Frutiger 45 Light"/>
        <family val="2"/>
      </rPr>
      <t>n.a.</t>
    </r>
  </si>
  <si>
    <r>
      <rPr>
        <sz val="10"/>
        <color theme="1"/>
        <rFont val="Frutiger 45 Light"/>
        <family val="2"/>
      </rPr>
      <t>n.a.</t>
    </r>
  </si>
  <si>
    <r>
      <rPr>
        <sz val="10"/>
        <color theme="1"/>
        <rFont val="Frutiger 45 Light"/>
        <family val="2"/>
      </rPr>
      <t>n.a.</t>
    </r>
  </si>
  <si>
    <r>
      <rPr>
        <sz val="10"/>
        <color theme="1"/>
        <rFont val="Frutiger 45 Light"/>
        <family val="2"/>
      </rPr>
      <t>n.a.</t>
    </r>
  </si>
  <si>
    <r>
      <rPr>
        <sz val="10"/>
        <color theme="1"/>
        <rFont val="Frutiger 45 Light"/>
        <family val="2"/>
      </rPr>
      <t>n.a.</t>
    </r>
  </si>
  <si>
    <r>
      <rPr>
        <sz val="10"/>
        <color theme="1"/>
        <rFont val="Frutiger 45 Light"/>
        <family val="2"/>
      </rPr>
      <t>n.a.</t>
    </r>
  </si>
  <si>
    <r>
      <rPr>
        <sz val="10"/>
        <color rgb="FF000000"/>
        <rFont val="Frutiger 45 Light"/>
        <family val="2"/>
      </rPr>
      <t>Infrastructure &amp; security</t>
    </r>
  </si>
  <si>
    <r>
      <rPr>
        <sz val="10"/>
        <rFont val="Frutiger 45 Light"/>
      </rPr>
      <t>Persons</t>
    </r>
  </si>
  <si>
    <r>
      <rPr>
        <sz val="10"/>
        <rFont val="Frutiger 45 Light"/>
      </rPr>
      <t>1, 3</t>
    </r>
  </si>
  <si>
    <r>
      <rPr>
        <sz val="10"/>
        <rFont val="Frutiger 45 Light"/>
      </rPr>
      <t>G4-10</t>
    </r>
  </si>
  <si>
    <r>
      <rPr>
        <sz val="10"/>
        <color theme="1"/>
        <rFont val="Frutiger 45 Light"/>
        <family val="2"/>
      </rPr>
      <t>n.a.</t>
    </r>
  </si>
  <si>
    <r>
      <rPr>
        <sz val="10"/>
        <color theme="1"/>
        <rFont val="Frutiger 45 Light"/>
        <family val="2"/>
      </rPr>
      <t>n.a.</t>
    </r>
  </si>
  <si>
    <r>
      <rPr>
        <sz val="10"/>
        <color theme="1"/>
        <rFont val="Frutiger 45 Light"/>
        <family val="2"/>
      </rPr>
      <t>n.a.</t>
    </r>
  </si>
  <si>
    <r>
      <rPr>
        <sz val="10"/>
        <color theme="1"/>
        <rFont val="Frutiger 45 Light"/>
        <family val="2"/>
      </rPr>
      <t>n.a.</t>
    </r>
  </si>
  <si>
    <r>
      <rPr>
        <sz val="10"/>
        <color theme="1"/>
        <rFont val="Frutiger 45 Light"/>
        <family val="2"/>
      </rPr>
      <t>n.a.</t>
    </r>
  </si>
  <si>
    <r>
      <rPr>
        <sz val="10"/>
        <color theme="1"/>
        <rFont val="Frutiger 45 Light"/>
        <family val="2"/>
      </rPr>
      <t>n.a.</t>
    </r>
  </si>
  <si>
    <r>
      <rPr>
        <sz val="10"/>
        <color rgb="FF000000"/>
        <rFont val="Frutiger 45 Light"/>
        <family val="2"/>
      </rPr>
      <t>Operation and maintenance, facility services</t>
    </r>
  </si>
  <si>
    <r>
      <rPr>
        <sz val="10"/>
        <rFont val="Frutiger 45 Light"/>
      </rPr>
      <t>Persons</t>
    </r>
  </si>
  <si>
    <r>
      <rPr>
        <sz val="10"/>
        <rFont val="Frutiger 45 Light"/>
      </rPr>
      <t>1, 3</t>
    </r>
  </si>
  <si>
    <r>
      <rPr>
        <sz val="10"/>
        <rFont val="Frutiger 45 Light"/>
      </rPr>
      <t>G4-10</t>
    </r>
  </si>
  <si>
    <r>
      <rPr>
        <sz val="10"/>
        <color theme="1"/>
        <rFont val="Frutiger 45 Light"/>
        <family val="2"/>
      </rPr>
      <t>n.a.</t>
    </r>
  </si>
  <si>
    <r>
      <rPr>
        <sz val="10"/>
        <color theme="1"/>
        <rFont val="Frutiger 45 Light"/>
        <family val="2"/>
      </rPr>
      <t>n.a.</t>
    </r>
  </si>
  <si>
    <r>
      <rPr>
        <sz val="10"/>
        <color theme="1"/>
        <rFont val="Frutiger 45 Light"/>
        <family val="2"/>
      </rPr>
      <t>n.a.</t>
    </r>
  </si>
  <si>
    <r>
      <rPr>
        <sz val="10"/>
        <color theme="1"/>
        <rFont val="Frutiger 45 Light"/>
        <family val="2"/>
      </rPr>
      <t>n.a.</t>
    </r>
  </si>
  <si>
    <r>
      <rPr>
        <sz val="10"/>
        <color theme="1"/>
        <rFont val="Frutiger 45 Light"/>
        <family val="2"/>
      </rPr>
      <t>n.a.</t>
    </r>
  </si>
  <si>
    <r>
      <rPr>
        <sz val="10"/>
        <color theme="1"/>
        <rFont val="Frutiger 45 Light"/>
        <family val="2"/>
      </rPr>
      <t>n.a.</t>
    </r>
  </si>
  <si>
    <r>
      <rPr>
        <sz val="10"/>
        <color rgb="FF000000"/>
        <rFont val="Frutiger 45 Light"/>
        <family val="2"/>
      </rPr>
      <t>Other</t>
    </r>
  </si>
  <si>
    <r>
      <rPr>
        <sz val="10"/>
        <rFont val="Frutiger 45 Light"/>
      </rPr>
      <t>Persons</t>
    </r>
  </si>
  <si>
    <r>
      <rPr>
        <sz val="10"/>
        <rFont val="Frutiger 45 Light"/>
      </rPr>
      <t>1, 3</t>
    </r>
  </si>
  <si>
    <r>
      <rPr>
        <sz val="10"/>
        <rFont val="Frutiger 45 Light"/>
      </rPr>
      <t>G4-10</t>
    </r>
  </si>
  <si>
    <r>
      <rPr>
        <sz val="10"/>
        <color theme="1"/>
        <rFont val="Frutiger 45 Light"/>
        <family val="2"/>
      </rPr>
      <t>n.a.</t>
    </r>
  </si>
  <si>
    <r>
      <rPr>
        <sz val="10"/>
        <color theme="1"/>
        <rFont val="Frutiger 45 Light"/>
        <family val="2"/>
      </rPr>
      <t>n.a.</t>
    </r>
  </si>
  <si>
    <r>
      <rPr>
        <sz val="10"/>
        <color theme="1"/>
        <rFont val="Frutiger 45 Light"/>
        <family val="2"/>
      </rPr>
      <t>n.a.</t>
    </r>
  </si>
  <si>
    <r>
      <rPr>
        <sz val="10"/>
        <color theme="1"/>
        <rFont val="Frutiger 45 Light"/>
        <family val="2"/>
      </rPr>
      <t>n.a.</t>
    </r>
  </si>
  <si>
    <r>
      <rPr>
        <sz val="10"/>
        <color theme="1"/>
        <rFont val="Frutiger 45 Light"/>
        <family val="2"/>
      </rPr>
      <t>n.a.</t>
    </r>
  </si>
  <si>
    <r>
      <rPr>
        <sz val="10"/>
        <color theme="1"/>
        <rFont val="Frutiger 45 Light"/>
        <family val="2"/>
      </rPr>
      <t>n.a.</t>
    </r>
  </si>
  <si>
    <r>
      <rPr>
        <sz val="10"/>
        <color rgb="FF000000"/>
        <rFont val="Frutiger 45 Light"/>
        <family val="2"/>
      </rPr>
      <t>Management and Group functions</t>
    </r>
  </si>
  <si>
    <r>
      <rPr>
        <sz val="10"/>
        <rFont val="Frutiger 45 Light"/>
      </rPr>
      <t>Persons</t>
    </r>
  </si>
  <si>
    <r>
      <rPr>
        <sz val="10"/>
        <rFont val="Frutiger 45 Light"/>
      </rPr>
      <t>1, 3</t>
    </r>
  </si>
  <si>
    <r>
      <rPr>
        <sz val="10"/>
        <rFont val="Frutiger 45 Light"/>
      </rPr>
      <t>G4-10</t>
    </r>
  </si>
  <si>
    <r>
      <rPr>
        <sz val="10"/>
        <color theme="1"/>
        <rFont val="Frutiger 45 Light"/>
        <family val="2"/>
      </rPr>
      <t>n.a.</t>
    </r>
  </si>
  <si>
    <r>
      <rPr>
        <sz val="10"/>
        <color theme="1"/>
        <rFont val="Frutiger 45 Light"/>
        <family val="2"/>
      </rPr>
      <t>n.a.</t>
    </r>
  </si>
  <si>
    <r>
      <rPr>
        <sz val="10"/>
        <color theme="1"/>
        <rFont val="Frutiger 45 Light"/>
        <family val="2"/>
      </rPr>
      <t>n.a.</t>
    </r>
  </si>
  <si>
    <r>
      <rPr>
        <sz val="10"/>
        <color theme="1"/>
        <rFont val="Frutiger 45 Light"/>
        <family val="2"/>
      </rPr>
      <t>n.a.</t>
    </r>
  </si>
  <si>
    <r>
      <rPr>
        <sz val="10"/>
        <color theme="1"/>
        <rFont val="Frutiger 45 Light"/>
        <family val="2"/>
      </rPr>
      <t>n.a.</t>
    </r>
  </si>
  <si>
    <r>
      <rPr>
        <sz val="10"/>
        <color theme="1"/>
        <rFont val="Frutiger 45 Light"/>
        <family val="2"/>
      </rPr>
      <t>n.a.</t>
    </r>
  </si>
  <si>
    <r>
      <rPr>
        <sz val="10"/>
        <color rgb="FF000000"/>
        <rFont val="Frutiger 45 Light"/>
        <family val="2"/>
      </rPr>
      <t>Miscellaneous functions</t>
    </r>
  </si>
  <si>
    <r>
      <rPr>
        <sz val="10"/>
        <rFont val="Frutiger 45 Light"/>
      </rPr>
      <t>Persons</t>
    </r>
  </si>
  <si>
    <r>
      <rPr>
        <sz val="10"/>
        <rFont val="Frutiger 45 Light"/>
      </rPr>
      <t>1, 3</t>
    </r>
  </si>
  <si>
    <r>
      <rPr>
        <sz val="10"/>
        <rFont val="Frutiger 45 Light"/>
      </rPr>
      <t>G4-10</t>
    </r>
  </si>
  <si>
    <r>
      <rPr>
        <sz val="10"/>
        <color theme="1"/>
        <rFont val="Frutiger 45 Light"/>
        <family val="2"/>
      </rPr>
      <t>n.a.</t>
    </r>
  </si>
  <si>
    <r>
      <rPr>
        <sz val="10"/>
        <color theme="1"/>
        <rFont val="Frutiger 45 Light"/>
        <family val="2"/>
      </rPr>
      <t>n.a.</t>
    </r>
  </si>
  <si>
    <r>
      <rPr>
        <sz val="10"/>
        <color theme="1"/>
        <rFont val="Frutiger 45 Light"/>
        <family val="2"/>
      </rPr>
      <t>n.a.</t>
    </r>
  </si>
  <si>
    <r>
      <rPr>
        <sz val="10"/>
        <color theme="1"/>
        <rFont val="Frutiger 45 Light"/>
        <family val="2"/>
      </rPr>
      <t>n.a.</t>
    </r>
  </si>
  <si>
    <r>
      <rPr>
        <sz val="10"/>
        <color theme="1"/>
        <rFont val="Frutiger 45 Light"/>
        <family val="2"/>
      </rPr>
      <t>n.a.</t>
    </r>
  </si>
  <si>
    <r>
      <rPr>
        <sz val="10"/>
        <color theme="1"/>
        <rFont val="Frutiger 45 Light"/>
        <family val="2"/>
      </rPr>
      <t>n.a.</t>
    </r>
  </si>
  <si>
    <r>
      <rPr>
        <sz val="9"/>
        <rFont val="Frutiger 45 Light"/>
        <family val="2"/>
      </rPr>
      <t>1</t>
    </r>
    <r>
      <rPr>
        <sz val="9"/>
        <rFont val="Frutiger 45 Light"/>
      </rPr>
      <t>) Excluding trainees</t>
    </r>
  </si>
  <si>
    <r>
      <rPr>
        <sz val="9"/>
        <rFont val="Frutiger 45 Light"/>
        <family val="2"/>
      </rPr>
      <t>2</t>
    </r>
    <r>
      <rPr>
        <sz val="9"/>
        <rFont val="Frutiger 45 Light"/>
      </rPr>
      <t>) A full-time equivalent equates to one full-time position.</t>
    </r>
  </si>
  <si>
    <r>
      <rPr>
        <sz val="9"/>
        <rFont val="Frutiger 45 Light"/>
        <family val="2"/>
      </rPr>
      <t>3) Group in Switzerland (data from the human resources system, currently without data on approximately 1,470 full-time equivalents or about 5,970 employees of the subsidiaries Epsilon SA, Direct Mail Company AG, Direct Mail Logistik AG, IN-Media AG, PubliBike AG, TWINT AG and Dispodrom Ltd)</t>
    </r>
  </si>
  <si>
    <r>
      <rPr>
        <sz val="9"/>
        <rFont val="Frutiger 45 Light"/>
        <family val="2"/>
      </rPr>
      <t>4) Evaluable data from 2010.</t>
    </r>
  </si>
  <si>
    <r>
      <rPr>
        <u/>
        <sz val="10"/>
        <color rgb="FF0000FF"/>
        <rFont val="Frutiger 45 Light"/>
        <family val="2"/>
      </rPr>
      <t>Back</t>
    </r>
  </si>
  <si>
    <r>
      <rPr>
        <b/>
        <sz val="10"/>
        <rFont val="Frutiger 45 Light"/>
        <family val="2"/>
      </rPr>
      <t>Staff turnover and departures</t>
    </r>
  </si>
  <si>
    <r>
      <rPr>
        <sz val="10"/>
        <rFont val="Frutiger 45 Light"/>
      </rPr>
      <t>Footnotes</t>
    </r>
  </si>
  <si>
    <r>
      <rPr>
        <sz val="10"/>
        <rFont val="Frutiger 45 Light"/>
      </rPr>
      <t>GRI indicator</t>
    </r>
  </si>
  <si>
    <r>
      <rPr>
        <sz val="10"/>
        <rFont val="Frutiger 45 Light"/>
      </rPr>
      <t>Employee departures</t>
    </r>
  </si>
  <si>
    <r>
      <rPr>
        <sz val="10"/>
        <rFont val="Frutiger 45 Light"/>
      </rPr>
      <t>Number of persons on monthly salary</t>
    </r>
  </si>
  <si>
    <r>
      <rPr>
        <sz val="10"/>
        <rFont val="Frutiger 45 Light"/>
      </rPr>
      <t>1, 3</t>
    </r>
  </si>
  <si>
    <r>
      <rPr>
        <sz val="10"/>
        <rFont val="Frutiger 45 Light"/>
      </rPr>
      <t>LA1</t>
    </r>
  </si>
  <si>
    <r>
      <rPr>
        <sz val="10"/>
        <rFont val="Frutiger 45 Light"/>
        <family val="2"/>
      </rPr>
      <t>Voluntary departures</t>
    </r>
  </si>
  <si>
    <r>
      <rPr>
        <sz val="10"/>
        <rFont val="Frutiger 45 Light"/>
      </rPr>
      <t>Number of persons on monthly salary</t>
    </r>
  </si>
  <si>
    <r>
      <rPr>
        <sz val="10"/>
        <rFont val="Frutiger 45 Light"/>
      </rPr>
      <t>1, 3</t>
    </r>
  </si>
  <si>
    <r>
      <rPr>
        <sz val="10"/>
        <rFont val="Frutiger 45 Light"/>
      </rPr>
      <t>LA1</t>
    </r>
  </si>
  <si>
    <r>
      <rPr>
        <sz val="10"/>
        <rFont val="Frutiger 45 Light"/>
      </rPr>
      <t>Due to retirement</t>
    </r>
  </si>
  <si>
    <r>
      <rPr>
        <sz val="10"/>
        <rFont val="Frutiger 45 Light"/>
      </rPr>
      <t>Number of persons on monthly salary</t>
    </r>
  </si>
  <si>
    <r>
      <rPr>
        <sz val="10"/>
        <rFont val="Frutiger 45 Light"/>
      </rPr>
      <t>1, 3</t>
    </r>
  </si>
  <si>
    <r>
      <rPr>
        <sz val="10"/>
        <rFont val="Frutiger 45 Light"/>
      </rPr>
      <t>LA1</t>
    </r>
  </si>
  <si>
    <r>
      <rPr>
        <sz val="10"/>
        <rFont val="Frutiger 45 Light"/>
        <family val="2"/>
      </rPr>
      <t>Expiring contracts</t>
    </r>
  </si>
  <si>
    <r>
      <rPr>
        <sz val="10"/>
        <rFont val="Frutiger 45 Light"/>
      </rPr>
      <t>Number of persons on monthly salary</t>
    </r>
  </si>
  <si>
    <r>
      <rPr>
        <sz val="10"/>
        <rFont val="Frutiger 45 Light"/>
      </rPr>
      <t>1, 3</t>
    </r>
  </si>
  <si>
    <r>
      <rPr>
        <sz val="10"/>
        <rFont val="Frutiger 45 Light"/>
      </rPr>
      <t>LA1</t>
    </r>
  </si>
  <si>
    <r>
      <rPr>
        <sz val="10"/>
        <rFont val="Frutiger 45 Light"/>
      </rPr>
      <t>Departure agreed</t>
    </r>
  </si>
  <si>
    <r>
      <rPr>
        <sz val="10"/>
        <rFont val="Frutiger 45 Light"/>
      </rPr>
      <t>Number of persons on monthly salary</t>
    </r>
  </si>
  <si>
    <r>
      <rPr>
        <sz val="10"/>
        <rFont val="Frutiger 45 Light"/>
      </rPr>
      <t>1, 3</t>
    </r>
  </si>
  <si>
    <r>
      <rPr>
        <sz val="10"/>
        <rFont val="Frutiger 45 Light"/>
      </rPr>
      <t>LA1</t>
    </r>
  </si>
  <si>
    <r>
      <rPr>
        <sz val="10"/>
        <rFont val="Frutiger 45 Light"/>
      </rPr>
      <t>Notice given by employer</t>
    </r>
  </si>
  <si>
    <r>
      <rPr>
        <sz val="10"/>
        <rFont val="Frutiger 45 Light"/>
      </rPr>
      <t>Number of persons on monthly salary</t>
    </r>
  </si>
  <si>
    <r>
      <rPr>
        <sz val="10"/>
        <rFont val="Frutiger 45 Light"/>
      </rPr>
      <t>1, 3</t>
    </r>
  </si>
  <si>
    <r>
      <rPr>
        <sz val="10"/>
        <rFont val="Frutiger 45 Light"/>
      </rPr>
      <t>LA1</t>
    </r>
  </si>
  <si>
    <r>
      <rPr>
        <sz val="10"/>
        <rFont val="Frutiger 45 Light"/>
      </rPr>
      <t>For business-related reasons</t>
    </r>
  </si>
  <si>
    <r>
      <rPr>
        <sz val="10"/>
        <rFont val="Frutiger 45 Light"/>
      </rPr>
      <t>Number of persons on monthly salary</t>
    </r>
  </si>
  <si>
    <r>
      <rPr>
        <sz val="10"/>
        <rFont val="Frutiger 45 Light"/>
      </rPr>
      <t>1, 3</t>
    </r>
  </si>
  <si>
    <r>
      <rPr>
        <sz val="10"/>
        <rFont val="Frutiger 45 Light"/>
      </rPr>
      <t>LA1</t>
    </r>
  </si>
  <si>
    <r>
      <rPr>
        <sz val="10"/>
        <rFont val="Frutiger 45 Light"/>
      </rPr>
      <t>For personal reasons</t>
    </r>
  </si>
  <si>
    <r>
      <rPr>
        <sz val="10"/>
        <rFont val="Frutiger 45 Light"/>
      </rPr>
      <t>Number of persons on monthly salary</t>
    </r>
  </si>
  <si>
    <r>
      <rPr>
        <sz val="10"/>
        <rFont val="Frutiger 45 Light"/>
      </rPr>
      <t>1, 3</t>
    </r>
  </si>
  <si>
    <r>
      <rPr>
        <sz val="10"/>
        <rFont val="Frutiger 45 Light"/>
      </rPr>
      <t>LA1</t>
    </r>
  </si>
  <si>
    <r>
      <rPr>
        <sz val="10"/>
        <rFont val="Frutiger 45 Light"/>
      </rPr>
      <t>Death</t>
    </r>
  </si>
  <si>
    <r>
      <rPr>
        <sz val="10"/>
        <rFont val="Frutiger 45 Light"/>
      </rPr>
      <t>Number of persons on monthly salary</t>
    </r>
  </si>
  <si>
    <r>
      <rPr>
        <sz val="10"/>
        <rFont val="Frutiger 45 Light"/>
      </rPr>
      <t>1, 3</t>
    </r>
  </si>
  <si>
    <r>
      <rPr>
        <sz val="10"/>
        <rFont val="Frutiger 45 Light"/>
      </rPr>
      <t>LA1</t>
    </r>
  </si>
  <si>
    <r>
      <rPr>
        <sz val="10"/>
        <rFont val="Frutiger 45 Light"/>
      </rPr>
      <t>Overall departure rate</t>
    </r>
  </si>
  <si>
    <r>
      <rPr>
        <sz val="10"/>
        <rFont val="Frutiger 45 Light"/>
      </rPr>
      <t>As % of average monthly salary headcount</t>
    </r>
  </si>
  <si>
    <r>
      <rPr>
        <sz val="10"/>
        <rFont val="Frutiger 45 Light"/>
      </rPr>
      <t>1, 2, 3</t>
    </r>
  </si>
  <si>
    <r>
      <rPr>
        <sz val="10"/>
        <rFont val="Frutiger 45 Light"/>
      </rPr>
      <t>LA1</t>
    </r>
  </si>
  <si>
    <r>
      <rPr>
        <sz val="10"/>
        <rFont val="Frutiger 45 Light"/>
        <family val="2"/>
      </rPr>
      <t>Turnover rate (voluntary departures)</t>
    </r>
  </si>
  <si>
    <r>
      <rPr>
        <sz val="10"/>
        <rFont val="Frutiger 45 Light"/>
      </rPr>
      <t>As % of average monthly salary headcount</t>
    </r>
  </si>
  <si>
    <r>
      <rPr>
        <sz val="10"/>
        <rFont val="Frutiger 45 Light"/>
      </rPr>
      <t>1, 3</t>
    </r>
  </si>
  <si>
    <r>
      <rPr>
        <sz val="10"/>
        <rFont val="Frutiger 45 Light"/>
      </rPr>
      <t>LA1</t>
    </r>
  </si>
  <si>
    <r>
      <rPr>
        <sz val="10"/>
        <rFont val="Frutiger 45 Light"/>
        <family val="2"/>
      </rPr>
      <t>New employees</t>
    </r>
  </si>
  <si>
    <r>
      <rPr>
        <sz val="10"/>
        <rFont val="Frutiger 45 Light"/>
        <family val="2"/>
      </rPr>
      <t>Number of persons on monthly salary</t>
    </r>
  </si>
  <si>
    <r>
      <rPr>
        <sz val="10"/>
        <rFont val="Frutiger 45 Light"/>
        <family val="2"/>
      </rPr>
      <t>1, 3</t>
    </r>
  </si>
  <si>
    <r>
      <rPr>
        <sz val="10"/>
        <rFont val="Frutiger 45 Light"/>
      </rPr>
      <t>LA1</t>
    </r>
  </si>
  <si>
    <r>
      <rPr>
        <sz val="9"/>
        <rFont val="Frutiger 45 Light"/>
        <family val="2"/>
      </rPr>
      <t>Women</t>
    </r>
  </si>
  <si>
    <r>
      <rPr>
        <sz val="9"/>
        <rFont val="Frutiger 45 Light"/>
        <family val="2"/>
      </rPr>
      <t>Number of persons on monthly salary</t>
    </r>
  </si>
  <si>
    <r>
      <rPr>
        <sz val="10"/>
        <rFont val="Frutiger 45 Light"/>
        <family val="2"/>
      </rPr>
      <t>1, 3</t>
    </r>
  </si>
  <si>
    <r>
      <rPr>
        <sz val="10"/>
        <rFont val="Frutiger 45 Light"/>
      </rPr>
      <t>LA1</t>
    </r>
  </si>
  <si>
    <r>
      <rPr>
        <sz val="9"/>
        <rFont val="Frutiger 45 Light"/>
        <family val="2"/>
      </rPr>
      <t>20-29</t>
    </r>
  </si>
  <si>
    <r>
      <rPr>
        <sz val="9"/>
        <rFont val="Frutiger 45 Light"/>
        <family val="2"/>
      </rPr>
      <t>Number of persons on monthly salary</t>
    </r>
  </si>
  <si>
    <r>
      <rPr>
        <sz val="10"/>
        <rFont val="Frutiger 45 Light"/>
        <family val="2"/>
      </rPr>
      <t>1, 3</t>
    </r>
  </si>
  <si>
    <r>
      <rPr>
        <sz val="10"/>
        <rFont val="Frutiger 45 Light"/>
      </rPr>
      <t>LA1</t>
    </r>
  </si>
  <si>
    <r>
      <rPr>
        <sz val="9"/>
        <rFont val="Frutiger 45 Light"/>
        <family val="2"/>
      </rPr>
      <t>30-49</t>
    </r>
  </si>
  <si>
    <r>
      <rPr>
        <sz val="10"/>
        <rFont val="Frutiger 45 Light"/>
        <family val="2"/>
      </rPr>
      <t>Number of persons on monthly salary</t>
    </r>
  </si>
  <si>
    <r>
      <rPr>
        <sz val="10"/>
        <rFont val="Frutiger 45 Light"/>
        <family val="2"/>
      </rPr>
      <t>1, 3</t>
    </r>
  </si>
  <si>
    <r>
      <rPr>
        <sz val="10"/>
        <rFont val="Frutiger 45 Light"/>
      </rPr>
      <t>LA1</t>
    </r>
  </si>
  <si>
    <r>
      <rPr>
        <sz val="10"/>
        <rFont val="Frutiger 45 Light"/>
        <family val="2"/>
      </rPr>
      <t>50 and older</t>
    </r>
  </si>
  <si>
    <r>
      <rPr>
        <sz val="10"/>
        <rFont val="Frutiger 45 Light"/>
        <family val="2"/>
      </rPr>
      <t>Number of persons on monthly salary</t>
    </r>
  </si>
  <si>
    <r>
      <rPr>
        <sz val="10"/>
        <rFont val="Frutiger 45 Light"/>
        <family val="2"/>
      </rPr>
      <t>1, 3</t>
    </r>
  </si>
  <si>
    <r>
      <rPr>
        <sz val="10"/>
        <rFont val="Frutiger 45 Light"/>
      </rPr>
      <t>LA1</t>
    </r>
  </si>
  <si>
    <r>
      <rPr>
        <sz val="10"/>
        <rFont val="Frutiger 45 Light"/>
        <family val="2"/>
      </rPr>
      <t>Men</t>
    </r>
  </si>
  <si>
    <r>
      <rPr>
        <sz val="10"/>
        <rFont val="Frutiger 45 Light"/>
        <family val="2"/>
      </rPr>
      <t>Number of persons on monthly salary</t>
    </r>
  </si>
  <si>
    <r>
      <rPr>
        <sz val="10"/>
        <rFont val="Frutiger 45 Light"/>
        <family val="2"/>
      </rPr>
      <t>1, 3</t>
    </r>
  </si>
  <si>
    <r>
      <rPr>
        <sz val="10"/>
        <rFont val="Frutiger 45 Light"/>
      </rPr>
      <t>LA1</t>
    </r>
  </si>
  <si>
    <r>
      <rPr>
        <sz val="10"/>
        <rFont val="Frutiger 45 Light"/>
        <family val="2"/>
      </rPr>
      <t>20-29</t>
    </r>
  </si>
  <si>
    <r>
      <rPr>
        <sz val="10"/>
        <rFont val="Frutiger 45 Light"/>
        <family val="2"/>
      </rPr>
      <t>Number of persons on monthly salary</t>
    </r>
  </si>
  <si>
    <r>
      <rPr>
        <sz val="10"/>
        <rFont val="Frutiger 45 Light"/>
        <family val="2"/>
      </rPr>
      <t>1, 3</t>
    </r>
  </si>
  <si>
    <r>
      <rPr>
        <sz val="10"/>
        <rFont val="Frutiger 45 Light"/>
      </rPr>
      <t>LA1</t>
    </r>
  </si>
  <si>
    <r>
      <rPr>
        <sz val="10"/>
        <rFont val="Frutiger 45 Light"/>
      </rPr>
      <t>30-49</t>
    </r>
  </si>
  <si>
    <r>
      <rPr>
        <sz val="10"/>
        <rFont val="Frutiger 45 Light"/>
      </rPr>
      <t>Number of persons on monthly salary</t>
    </r>
  </si>
  <si>
    <r>
      <rPr>
        <sz val="10"/>
        <rFont val="Frutiger 45 Light"/>
      </rPr>
      <t>1, 3</t>
    </r>
  </si>
  <si>
    <r>
      <rPr>
        <sz val="10"/>
        <rFont val="Frutiger 45 Light"/>
      </rPr>
      <t>LA1</t>
    </r>
  </si>
  <si>
    <r>
      <rPr>
        <sz val="10"/>
        <rFont val="Frutiger 45 Light"/>
      </rPr>
      <t>50 and older</t>
    </r>
  </si>
  <si>
    <r>
      <rPr>
        <sz val="10"/>
        <rFont val="Frutiger 45 Light"/>
      </rPr>
      <t>Number of persons on monthly salary</t>
    </r>
  </si>
  <si>
    <r>
      <rPr>
        <sz val="10"/>
        <rFont val="Frutiger 45 Light"/>
      </rPr>
      <t>1, 3</t>
    </r>
  </si>
  <si>
    <r>
      <rPr>
        <sz val="10"/>
        <rFont val="Frutiger 45 Light"/>
      </rPr>
      <t>LA1</t>
    </r>
  </si>
  <si>
    <r>
      <rPr>
        <sz val="10"/>
        <rFont val="Frutiger 45 Light"/>
      </rPr>
      <t>Voluntary departures</t>
    </r>
  </si>
  <si>
    <r>
      <rPr>
        <sz val="10"/>
        <rFont val="Frutiger 45 Light"/>
      </rPr>
      <t>Number of persons on monthly salary</t>
    </r>
  </si>
  <si>
    <r>
      <rPr>
        <sz val="10"/>
        <rFont val="Frutiger 45 Light"/>
      </rPr>
      <t>1, 3</t>
    </r>
  </si>
  <si>
    <r>
      <rPr>
        <sz val="10"/>
        <rFont val="Frutiger 45 Light"/>
      </rPr>
      <t>LA1</t>
    </r>
  </si>
  <si>
    <r>
      <rPr>
        <sz val="10"/>
        <rFont val="Frutiger 45 Light"/>
      </rPr>
      <t>Women</t>
    </r>
  </si>
  <si>
    <r>
      <rPr>
        <sz val="10"/>
        <rFont val="Frutiger 45 Light"/>
      </rPr>
      <t>Number of persons on monthly salary</t>
    </r>
  </si>
  <si>
    <r>
      <rPr>
        <sz val="10"/>
        <rFont val="Frutiger 45 Light"/>
      </rPr>
      <t>1, 3</t>
    </r>
  </si>
  <si>
    <r>
      <rPr>
        <sz val="10"/>
        <rFont val="Frutiger 45 Light"/>
      </rPr>
      <t>LA1</t>
    </r>
  </si>
  <si>
    <r>
      <rPr>
        <sz val="10"/>
        <rFont val="Frutiger 45 Light"/>
      </rPr>
      <t>20-29</t>
    </r>
  </si>
  <si>
    <r>
      <rPr>
        <sz val="10"/>
        <rFont val="Frutiger 45 Light"/>
      </rPr>
      <t>Number of persons on monthly salary</t>
    </r>
  </si>
  <si>
    <r>
      <rPr>
        <sz val="10"/>
        <rFont val="Frutiger 45 Light"/>
      </rPr>
      <t>1, 3</t>
    </r>
  </si>
  <si>
    <r>
      <rPr>
        <sz val="10"/>
        <rFont val="Frutiger 45 Light"/>
      </rPr>
      <t>LA1</t>
    </r>
  </si>
  <si>
    <r>
      <rPr>
        <sz val="10"/>
        <rFont val="Frutiger 45 Light"/>
      </rPr>
      <t>30-49</t>
    </r>
  </si>
  <si>
    <r>
      <rPr>
        <sz val="10"/>
        <rFont val="Frutiger 45 Light"/>
      </rPr>
      <t>Number of persons on monthly salary</t>
    </r>
  </si>
  <si>
    <r>
      <rPr>
        <sz val="10"/>
        <rFont val="Frutiger 45 Light"/>
      </rPr>
      <t>1, 3</t>
    </r>
  </si>
  <si>
    <r>
      <rPr>
        <sz val="10"/>
        <rFont val="Frutiger 45 Light"/>
      </rPr>
      <t>LA1</t>
    </r>
  </si>
  <si>
    <r>
      <rPr>
        <sz val="10"/>
        <rFont val="Frutiger 45 Light"/>
      </rPr>
      <t>50 and older</t>
    </r>
  </si>
  <si>
    <r>
      <rPr>
        <sz val="10"/>
        <rFont val="Frutiger 45 Light"/>
      </rPr>
      <t>Number of persons on monthly salary</t>
    </r>
  </si>
  <si>
    <r>
      <rPr>
        <sz val="10"/>
        <rFont val="Frutiger 45 Light"/>
      </rPr>
      <t>1, 3</t>
    </r>
  </si>
  <si>
    <r>
      <rPr>
        <sz val="10"/>
        <rFont val="Frutiger 45 Light"/>
      </rPr>
      <t>LA1</t>
    </r>
  </si>
  <si>
    <r>
      <rPr>
        <sz val="10"/>
        <rFont val="Frutiger 45 Light"/>
      </rPr>
      <t>Men</t>
    </r>
  </si>
  <si>
    <r>
      <rPr>
        <sz val="10"/>
        <rFont val="Frutiger 45 Light"/>
      </rPr>
      <t>Number of persons on monthly salary</t>
    </r>
  </si>
  <si>
    <r>
      <rPr>
        <sz val="10"/>
        <rFont val="Frutiger 45 Light"/>
      </rPr>
      <t>1, 3</t>
    </r>
  </si>
  <si>
    <r>
      <rPr>
        <sz val="10"/>
        <rFont val="Frutiger 45 Light"/>
      </rPr>
      <t>LA1</t>
    </r>
  </si>
  <si>
    <r>
      <rPr>
        <sz val="10"/>
        <rFont val="Frutiger 45 Light"/>
      </rPr>
      <t>20-29</t>
    </r>
  </si>
  <si>
    <r>
      <rPr>
        <sz val="10"/>
        <rFont val="Frutiger 45 Light"/>
      </rPr>
      <t>Number of persons on monthly salary</t>
    </r>
  </si>
  <si>
    <r>
      <rPr>
        <sz val="10"/>
        <rFont val="Frutiger 45 Light"/>
      </rPr>
      <t>1, 3</t>
    </r>
  </si>
  <si>
    <r>
      <rPr>
        <sz val="10"/>
        <rFont val="Frutiger 45 Light"/>
      </rPr>
      <t>LA1</t>
    </r>
  </si>
  <si>
    <r>
      <rPr>
        <sz val="10"/>
        <rFont val="Frutiger 45 Light"/>
      </rPr>
      <t>30-49</t>
    </r>
  </si>
  <si>
    <r>
      <rPr>
        <sz val="10"/>
        <rFont val="Frutiger 45 Light"/>
      </rPr>
      <t>Number of persons on monthly salary</t>
    </r>
  </si>
  <si>
    <r>
      <rPr>
        <sz val="10"/>
        <rFont val="Frutiger 45 Light"/>
      </rPr>
      <t>1, 3</t>
    </r>
  </si>
  <si>
    <r>
      <rPr>
        <sz val="10"/>
        <rFont val="Frutiger 45 Light"/>
      </rPr>
      <t>LA1</t>
    </r>
  </si>
  <si>
    <r>
      <rPr>
        <sz val="10"/>
        <rFont val="Frutiger 45 Light"/>
      </rPr>
      <t>50 and older</t>
    </r>
  </si>
  <si>
    <r>
      <rPr>
        <sz val="10"/>
        <rFont val="Frutiger 45 Light"/>
      </rPr>
      <t>Number of persons on monthly salary</t>
    </r>
  </si>
  <si>
    <r>
      <rPr>
        <sz val="10"/>
        <rFont val="Frutiger 45 Light"/>
      </rPr>
      <t>1, 3</t>
    </r>
  </si>
  <si>
    <r>
      <rPr>
        <sz val="10"/>
        <rFont val="Frutiger 45 Light"/>
      </rPr>
      <t>LA1</t>
    </r>
  </si>
  <si>
    <r>
      <rPr>
        <sz val="10"/>
        <rFont val="Frutiger 45 Light"/>
      </rPr>
      <t>1) Excluding trainees</t>
    </r>
  </si>
  <si>
    <r>
      <rPr>
        <sz val="10"/>
        <rFont val="Frutiger 45 Light"/>
      </rPr>
      <t>2) Overall departure rate = total number of persons on a monthly salary who leave Swiss Post within a period of one calendar year, expressed as % of average headcount.</t>
    </r>
  </si>
  <si>
    <r>
      <rPr>
        <sz val="10"/>
        <rFont val="Frutiger 45 Light"/>
      </rPr>
      <t>3) Group in Switzerland (data from the human resources system, currently without data on approximately 1,470 full-time equivalents or about 5,970 employees of the subsidiaries Epsilon SA, Direct Mail Company AG, Direct Mail Logistik AG, IN-Media AG, PubliBike AG, TWINT AG and Dispodrom Ltd)</t>
    </r>
  </si>
  <si>
    <r>
      <rPr>
        <u/>
        <sz val="10"/>
        <color rgb="FF0000FF"/>
        <rFont val="Frutiger 45 Light"/>
        <family val="2"/>
      </rPr>
      <t>Back</t>
    </r>
  </si>
  <si>
    <r>
      <rPr>
        <b/>
        <sz val="10"/>
        <rFont val="Frutiger 45 Light"/>
        <family val="2"/>
      </rPr>
      <t>Trainees</t>
    </r>
  </si>
  <si>
    <r>
      <rPr>
        <sz val="10"/>
        <rFont val="Frutiger 45 Light"/>
      </rPr>
      <t>Footnotes</t>
    </r>
  </si>
  <si>
    <r>
      <rPr>
        <sz val="10"/>
        <rFont val="Frutiger 45 Light"/>
      </rPr>
      <t>GRI indicator</t>
    </r>
  </si>
  <si>
    <r>
      <rPr>
        <sz val="10"/>
        <rFont val="Frutiger 45 Light"/>
      </rPr>
      <t>Trainees</t>
    </r>
  </si>
  <si>
    <r>
      <rPr>
        <sz val="10"/>
        <color theme="1"/>
        <rFont val="Frutiger 45 Light"/>
        <family val="2"/>
      </rPr>
      <t>Full-time equivalents</t>
    </r>
  </si>
  <si>
    <r>
      <rPr>
        <sz val="10"/>
        <rFont val="Frutiger 45 Light"/>
      </rPr>
      <t>G4-10</t>
    </r>
  </si>
  <si>
    <r>
      <rPr>
        <sz val="10"/>
        <rFont val="Frutiger 45 Light"/>
        <family val="2"/>
      </rPr>
      <t>Retail employee</t>
    </r>
  </si>
  <si>
    <r>
      <rPr>
        <sz val="10"/>
        <color theme="1"/>
        <rFont val="Frutiger 45 Light"/>
        <family val="2"/>
      </rPr>
      <t>Full-time equivalents</t>
    </r>
  </si>
  <si>
    <r>
      <rPr>
        <sz val="10"/>
        <rFont val="Frutiger 45 Light"/>
      </rPr>
      <t>G4-10</t>
    </r>
  </si>
  <si>
    <r>
      <rPr>
        <sz val="10"/>
        <color theme="1"/>
        <rFont val="Frutiger 45 Light"/>
        <family val="2"/>
      </rPr>
      <t>Call center agent</t>
    </r>
  </si>
  <si>
    <r>
      <rPr>
        <sz val="10"/>
        <color theme="1"/>
        <rFont val="Frutiger 45 Light"/>
        <family val="2"/>
      </rPr>
      <t>Full-time equivalents</t>
    </r>
  </si>
  <si>
    <r>
      <rPr>
        <sz val="10"/>
        <color theme="1"/>
        <rFont val="Frutiger 45 Light"/>
        <family val="2"/>
      </rPr>
      <t>-</t>
    </r>
  </si>
  <si>
    <r>
      <rPr>
        <sz val="10"/>
        <color theme="1"/>
        <rFont val="Frutiger 45 Light"/>
        <family val="2"/>
      </rPr>
      <t>-</t>
    </r>
  </si>
  <si>
    <r>
      <rPr>
        <sz val="10"/>
        <color theme="1"/>
        <rFont val="Frutiger 45 Light"/>
        <family val="2"/>
      </rPr>
      <t>-</t>
    </r>
  </si>
  <si>
    <r>
      <rPr>
        <sz val="10"/>
        <color theme="1"/>
        <rFont val="Frutiger 45 Light"/>
        <family val="2"/>
      </rPr>
      <t>-</t>
    </r>
  </si>
  <si>
    <r>
      <rPr>
        <sz val="10"/>
        <color theme="1"/>
        <rFont val="Frutiger 45 Light"/>
        <family val="2"/>
      </rPr>
      <t>-</t>
    </r>
  </si>
  <si>
    <r>
      <rPr>
        <sz val="10"/>
        <color theme="1"/>
        <rFont val="Frutiger 45 Light"/>
        <family val="2"/>
      </rPr>
      <t>-</t>
    </r>
  </si>
  <si>
    <r>
      <rPr>
        <sz val="10"/>
        <color theme="1"/>
        <rFont val="Frutiger 45 Light"/>
        <family val="2"/>
      </rPr>
      <t>-</t>
    </r>
  </si>
  <si>
    <r>
      <rPr>
        <sz val="10"/>
        <color theme="1"/>
        <rFont val="Frutiger 45 Light"/>
        <family val="2"/>
      </rPr>
      <t>-</t>
    </r>
  </si>
  <si>
    <r>
      <rPr>
        <sz val="10"/>
        <color theme="1"/>
        <rFont val="Frutiger 45 Light"/>
        <family val="2"/>
      </rPr>
      <t>-</t>
    </r>
  </si>
  <si>
    <r>
      <rPr>
        <sz val="10"/>
        <rFont val="Frutiger 45 Light"/>
        <family val="2"/>
      </rPr>
      <t>Commercial employee</t>
    </r>
  </si>
  <si>
    <r>
      <rPr>
        <sz val="10"/>
        <color theme="1"/>
        <rFont val="Frutiger 45 Light"/>
        <family val="2"/>
      </rPr>
      <t>Full-time equivalents</t>
    </r>
  </si>
  <si>
    <r>
      <rPr>
        <sz val="10"/>
        <rFont val="Frutiger 45 Light"/>
      </rPr>
      <t>G4-10</t>
    </r>
  </si>
  <si>
    <r>
      <rPr>
        <sz val="10"/>
        <rFont val="Frutiger 45 Light"/>
        <family val="2"/>
      </rPr>
      <t>Commercial apprenticeship</t>
    </r>
  </si>
  <si>
    <r>
      <rPr>
        <sz val="10"/>
        <color theme="1"/>
        <rFont val="Frutiger 45 Light"/>
        <family val="2"/>
      </rPr>
      <t>Full-time equivalents</t>
    </r>
  </si>
  <si>
    <r>
      <rPr>
        <sz val="10"/>
        <rFont val="Frutiger 45 Light"/>
      </rPr>
      <t>G4-10</t>
    </r>
  </si>
  <si>
    <r>
      <rPr>
        <sz val="10"/>
        <rFont val="Frutiger 45 Light"/>
        <family val="2"/>
      </rPr>
      <t>EFZ distribution logistics technician</t>
    </r>
  </si>
  <si>
    <r>
      <rPr>
        <sz val="10"/>
        <color theme="1"/>
        <rFont val="Frutiger 45 Light"/>
        <family val="2"/>
      </rPr>
      <t>Full-time equivalents</t>
    </r>
  </si>
  <si>
    <r>
      <rPr>
        <sz val="10"/>
        <rFont val="Frutiger 45 Light"/>
      </rPr>
      <t>G4-10</t>
    </r>
  </si>
  <si>
    <r>
      <rPr>
        <sz val="10"/>
        <rFont val="Frutiger 45 Light"/>
        <family val="2"/>
      </rPr>
      <t>EBA distribution logistics technician</t>
    </r>
  </si>
  <si>
    <r>
      <rPr>
        <sz val="10"/>
        <color theme="1"/>
        <rFont val="Frutiger 45 Light"/>
        <family val="2"/>
      </rPr>
      <t>Full-time equivalents</t>
    </r>
  </si>
  <si>
    <r>
      <rPr>
        <sz val="10"/>
        <rFont val="Frutiger 45 Light"/>
      </rPr>
      <t>G4-10</t>
    </r>
  </si>
  <si>
    <r>
      <rPr>
        <sz val="10"/>
        <rFont val="Frutiger 45 Light"/>
        <family val="2"/>
      </rPr>
      <t>EFZ warehouse logistics technician</t>
    </r>
  </si>
  <si>
    <r>
      <rPr>
        <sz val="10"/>
        <color theme="1"/>
        <rFont val="Frutiger 45 Light"/>
        <family val="2"/>
      </rPr>
      <t>Full-time equivalents</t>
    </r>
  </si>
  <si>
    <r>
      <rPr>
        <sz val="10"/>
        <rFont val="Frutiger 45 Light"/>
      </rPr>
      <t>G4-10</t>
    </r>
  </si>
  <si>
    <r>
      <rPr>
        <sz val="10"/>
        <rFont val="Frutiger 45 Light"/>
        <family val="2"/>
      </rPr>
      <t>EFZ truck driver</t>
    </r>
  </si>
  <si>
    <r>
      <rPr>
        <sz val="10"/>
        <color theme="1"/>
        <rFont val="Frutiger 45 Light"/>
        <family val="2"/>
      </rPr>
      <t>Full-time equivalents</t>
    </r>
  </si>
  <si>
    <r>
      <rPr>
        <sz val="10"/>
        <rFont val="Frutiger 45 Light"/>
      </rPr>
      <t>G4-10</t>
    </r>
  </si>
  <si>
    <r>
      <rPr>
        <sz val="10"/>
        <rFont val="Frutiger 45 Light"/>
        <family val="2"/>
      </rPr>
      <t>IT technician</t>
    </r>
  </si>
  <si>
    <r>
      <rPr>
        <sz val="10"/>
        <color theme="1"/>
        <rFont val="Frutiger 45 Light"/>
        <family val="2"/>
      </rPr>
      <t>Full-time equivalents</t>
    </r>
  </si>
  <si>
    <r>
      <rPr>
        <sz val="10"/>
        <rFont val="Frutiger 45 Light"/>
      </rPr>
      <t>G4-10</t>
    </r>
  </si>
  <si>
    <r>
      <rPr>
        <sz val="10"/>
        <rFont val="Frutiger 45 Light"/>
        <family val="2"/>
      </rPr>
      <t>Mediamatics technician</t>
    </r>
  </si>
  <si>
    <r>
      <rPr>
        <sz val="10"/>
        <color theme="1"/>
        <rFont val="Frutiger 45 Light"/>
        <family val="2"/>
      </rPr>
      <t>Full-time equivalents</t>
    </r>
  </si>
  <si>
    <r>
      <rPr>
        <sz val="10"/>
        <rFont val="Frutiger 45 Light"/>
      </rPr>
      <t>G4-10</t>
    </r>
  </si>
  <si>
    <r>
      <rPr>
        <sz val="10"/>
        <rFont val="Frutiger 45 Light"/>
        <family val="2"/>
      </rPr>
      <t>-</t>
    </r>
  </si>
  <si>
    <r>
      <rPr>
        <sz val="10"/>
        <rFont val="Frutiger 45 Light"/>
        <family val="2"/>
      </rPr>
      <t>-</t>
    </r>
  </si>
  <si>
    <r>
      <rPr>
        <sz val="10"/>
        <rFont val="Frutiger 45 Light"/>
        <family val="2"/>
      </rPr>
      <t>-</t>
    </r>
  </si>
  <si>
    <r>
      <rPr>
        <sz val="10"/>
        <rFont val="Frutiger 45 Light"/>
        <family val="2"/>
      </rPr>
      <t>-</t>
    </r>
  </si>
  <si>
    <r>
      <rPr>
        <sz val="10"/>
        <rFont val="Frutiger 45 Light"/>
        <family val="2"/>
      </rPr>
      <t>-</t>
    </r>
  </si>
  <si>
    <r>
      <rPr>
        <sz val="10"/>
        <rFont val="Frutiger 45 Light"/>
        <family val="2"/>
      </rPr>
      <t>Automation technician</t>
    </r>
  </si>
  <si>
    <r>
      <rPr>
        <sz val="10"/>
        <color theme="1"/>
        <rFont val="Frutiger 45 Light"/>
        <family val="2"/>
      </rPr>
      <t>Full-time equivalents</t>
    </r>
  </si>
  <si>
    <r>
      <rPr>
        <sz val="10"/>
        <rFont val="Frutiger 45 Light"/>
      </rPr>
      <t>G4-10</t>
    </r>
  </si>
  <si>
    <r>
      <rPr>
        <sz val="10"/>
        <rFont val="Frutiger 45 Light"/>
        <family val="2"/>
      </rPr>
      <t>Operation maintenance employee</t>
    </r>
  </si>
  <si>
    <r>
      <rPr>
        <sz val="10"/>
        <color theme="1"/>
        <rFont val="Frutiger 45 Light"/>
        <family val="2"/>
      </rPr>
      <t>Full-time equivalents</t>
    </r>
  </si>
  <si>
    <r>
      <rPr>
        <sz val="10"/>
        <rFont val="Frutiger 45 Light"/>
      </rPr>
      <t>G4-10</t>
    </r>
  </si>
  <si>
    <r>
      <rPr>
        <sz val="10"/>
        <rFont val="Frutiger 45 Light"/>
        <family val="2"/>
      </rPr>
      <t>Child carer</t>
    </r>
  </si>
  <si>
    <r>
      <rPr>
        <sz val="10"/>
        <rFont val="Frutiger 45 Light"/>
        <family val="2"/>
      </rPr>
      <t>Persons</t>
    </r>
  </si>
  <si>
    <r>
      <rPr>
        <sz val="10"/>
        <rFont val="Frutiger 45 Light"/>
      </rPr>
      <t>G4-10</t>
    </r>
  </si>
  <si>
    <r>
      <rPr>
        <sz val="10"/>
        <rFont val="Frutiger 45 Light"/>
        <family val="2"/>
      </rPr>
      <t>-</t>
    </r>
  </si>
  <si>
    <r>
      <rPr>
        <sz val="10"/>
        <rFont val="Frutiger 45 Light"/>
        <family val="2"/>
      </rPr>
      <t>-</t>
    </r>
  </si>
  <si>
    <r>
      <rPr>
        <sz val="10"/>
        <rFont val="Frutiger 45 Light"/>
        <family val="2"/>
      </rPr>
      <t>-</t>
    </r>
  </si>
  <si>
    <r>
      <rPr>
        <sz val="10"/>
        <rFont val="Frutiger 45 Light"/>
        <family val="2"/>
      </rPr>
      <t>-</t>
    </r>
  </si>
  <si>
    <r>
      <rPr>
        <sz val="10"/>
        <rFont val="Frutiger 45 Light"/>
        <family val="2"/>
      </rPr>
      <t>-</t>
    </r>
  </si>
  <si>
    <r>
      <rPr>
        <sz val="10"/>
        <rFont val="Frutiger 45 Light"/>
        <family val="2"/>
      </rPr>
      <t>-</t>
    </r>
  </si>
  <si>
    <r>
      <rPr>
        <sz val="10"/>
        <rFont val="Frutiger 45 Light"/>
      </rPr>
      <t>Ratio of trainees to employees</t>
    </r>
  </si>
  <si>
    <r>
      <rPr>
        <sz val="10"/>
        <rFont val="Frutiger 45 Light"/>
      </rPr>
      <t>Full-time equivalents as %</t>
    </r>
  </si>
  <si>
    <r>
      <rPr>
        <sz val="10"/>
        <rFont val="Frutiger 45 Light"/>
      </rPr>
      <t>1, 2</t>
    </r>
  </si>
  <si>
    <r>
      <rPr>
        <sz val="10"/>
        <rFont val="Frutiger 45 Light"/>
      </rPr>
      <t>G4-10</t>
    </r>
  </si>
  <si>
    <r>
      <rPr>
        <sz val="10"/>
        <rFont val="Frutiger 45 Light"/>
      </rPr>
      <t>Newly recruited trainees</t>
    </r>
  </si>
  <si>
    <r>
      <rPr>
        <sz val="10"/>
        <rFont val="Frutiger 45 Light"/>
      </rPr>
      <t>Persons</t>
    </r>
  </si>
  <si>
    <r>
      <rPr>
        <sz val="10"/>
        <rFont val="Frutiger 45 Light"/>
      </rPr>
      <t>G4-10</t>
    </r>
  </si>
  <si>
    <r>
      <rPr>
        <sz val="10"/>
        <rFont val="Frutiger 45 Light"/>
      </rPr>
      <t>Percentage of trainees taken on</t>
    </r>
  </si>
  <si>
    <r>
      <rPr>
        <sz val="10"/>
        <rFont val="Frutiger 45 Light"/>
      </rPr>
      <t>%</t>
    </r>
  </si>
  <si>
    <r>
      <rPr>
        <sz val="10"/>
        <rFont val="Frutiger 45 Light"/>
      </rPr>
      <t>3, 4</t>
    </r>
  </si>
  <si>
    <r>
      <rPr>
        <sz val="10"/>
        <rFont val="Frutiger 45 Light"/>
      </rPr>
      <t>G4-10</t>
    </r>
  </si>
  <si>
    <r>
      <rPr>
        <sz val="9"/>
        <rFont val="Frutiger 45 Light"/>
        <family val="2"/>
      </rPr>
      <t>1) Group in Switzerland</t>
    </r>
  </si>
  <si>
    <r>
      <rPr>
        <sz val="9"/>
        <rFont val="Frutiger 45 Light"/>
        <family val="2"/>
      </rPr>
      <t>2) Excluding trainees</t>
    </r>
  </si>
  <si>
    <r>
      <rPr>
        <sz val="9"/>
        <rFont val="Frutiger 45 Light"/>
        <family val="2"/>
      </rPr>
      <t>3) At Swiss Post Group in Switzerland, with a Swiss Post vocational training contract</t>
    </r>
  </si>
  <si>
    <r>
      <rPr>
        <sz val="9"/>
        <rFont val="Frutiger 45 Light"/>
        <family val="2"/>
      </rPr>
      <t>4) Percentage of trainees taken on who wish to be employed by the company</t>
    </r>
  </si>
  <si>
    <r>
      <rPr>
        <u/>
        <sz val="10"/>
        <color rgb="FF0000FF"/>
        <rFont val="Frutiger 45 Light"/>
        <family val="2"/>
      </rPr>
      <t>Back</t>
    </r>
  </si>
  <si>
    <r>
      <rPr>
        <b/>
        <sz val="10"/>
        <rFont val="Frutiger 45 Light"/>
        <family val="2"/>
      </rPr>
      <t>Young talent</t>
    </r>
  </si>
  <si>
    <r>
      <rPr>
        <sz val="10"/>
        <rFont val="Frutiger 45 Light"/>
      </rPr>
      <t>Footnotes</t>
    </r>
  </si>
  <si>
    <r>
      <rPr>
        <sz val="10"/>
        <rFont val="Frutiger 45 Light"/>
      </rPr>
      <t>GRI indicator</t>
    </r>
  </si>
  <si>
    <r>
      <rPr>
        <sz val="10"/>
        <rFont val="Frutiger 45 Light"/>
      </rPr>
      <t>Young talent</t>
    </r>
  </si>
  <si>
    <r>
      <rPr>
        <sz val="10"/>
        <rFont val="Frutiger 45 Light"/>
      </rPr>
      <t>Persons</t>
    </r>
  </si>
  <si>
    <r>
      <rPr>
        <sz val="10"/>
        <rFont val="Frutiger 45 Light"/>
      </rPr>
      <t>G4-10</t>
    </r>
  </si>
  <si>
    <r>
      <rPr>
        <sz val="10"/>
        <rFont val="Frutiger 45 Light"/>
      </rPr>
      <t>Trainee programme</t>
    </r>
  </si>
  <si>
    <r>
      <rPr>
        <sz val="10"/>
        <rFont val="Frutiger 45 Light"/>
      </rPr>
      <t>Persons</t>
    </r>
  </si>
  <si>
    <r>
      <rPr>
        <sz val="10"/>
        <rFont val="Frutiger 45 Light"/>
      </rPr>
      <t>G4-10</t>
    </r>
  </si>
  <si>
    <r>
      <rPr>
        <sz val="10"/>
        <rFont val="Frutiger 45 Light"/>
      </rPr>
      <t>Interns</t>
    </r>
  </si>
  <si>
    <r>
      <rPr>
        <sz val="10"/>
        <rFont val="Frutiger 45 Light"/>
      </rPr>
      <t>Persons</t>
    </r>
  </si>
  <si>
    <r>
      <rPr>
        <sz val="10"/>
        <rFont val="Frutiger 45 Light"/>
      </rPr>
      <t>G4-10</t>
    </r>
  </si>
  <si>
    <r>
      <rPr>
        <sz val="9"/>
        <color theme="1"/>
        <rFont val="Frutiger 45 Light"/>
        <family val="2"/>
      </rPr>
      <t>1) Group in Switzerland (data from the human resources system, currently without data on approximately 1,470 full-time equivalents or about 5,970 employees of the subsidiaries Epsilon SA, Direct Mail Company AG, Direct Mail Logistik AG, IN-Media AG, PubliBike AG, TWINT AG and Dispodrom Ltd)</t>
    </r>
  </si>
  <si>
    <r>
      <rPr>
        <u/>
        <sz val="10"/>
        <color rgb="FF0000FF"/>
        <rFont val="Frutiger 45 Light"/>
        <family val="2"/>
      </rPr>
      <t>Back</t>
    </r>
  </si>
  <si>
    <r>
      <rPr>
        <b/>
        <sz val="10"/>
        <rFont val="Frutiger 45 Light"/>
        <family val="2"/>
      </rPr>
      <t>Type of employment contract</t>
    </r>
  </si>
  <si>
    <r>
      <rPr>
        <sz val="10"/>
        <rFont val="Frutiger 45 Light"/>
      </rPr>
      <t>Footnotes</t>
    </r>
  </si>
  <si>
    <r>
      <rPr>
        <sz val="10"/>
        <rFont val="Frutiger 45 Light"/>
      </rPr>
      <t>GRI indicator</t>
    </r>
  </si>
  <si>
    <r>
      <rPr>
        <sz val="10"/>
        <rFont val="Frutiger 45 Light"/>
        <family val="2"/>
      </rPr>
      <t>Public Officials Act</t>
    </r>
  </si>
  <si>
    <r>
      <rPr>
        <sz val="10"/>
        <rFont val="Frutiger 45 Light"/>
        <family val="2"/>
      </rPr>
      <t>Swiss Post collective employment contract (CEC)</t>
    </r>
  </si>
  <si>
    <r>
      <rPr>
        <sz val="10"/>
        <rFont val="Frutiger 45 Light"/>
        <family val="2"/>
      </rPr>
      <t>Full-time equivalents as %</t>
    </r>
  </si>
  <si>
    <r>
      <rPr>
        <sz val="10"/>
        <color theme="1"/>
        <rFont val="Frutiger 45 Light"/>
        <family val="2"/>
      </rPr>
      <t>1, 2</t>
    </r>
  </si>
  <si>
    <r>
      <rPr>
        <sz val="10"/>
        <rFont val="Frutiger 45 Light"/>
      </rPr>
      <t>G4-10, G4-11</t>
    </r>
  </si>
  <si>
    <r>
      <rPr>
        <sz val="10"/>
        <rFont val="Frutiger 45 Light"/>
        <family val="2"/>
      </rPr>
      <t>Swiss Code of Obligations</t>
    </r>
  </si>
  <si>
    <r>
      <rPr>
        <sz val="10"/>
        <rFont val="Frutiger 45 Light"/>
        <family val="2"/>
      </rPr>
      <t>CEC, auxiliary staff</t>
    </r>
  </si>
  <si>
    <r>
      <rPr>
        <sz val="10"/>
        <rFont val="Frutiger 45 Light"/>
        <family val="2"/>
      </rPr>
      <t>Full-time equivalents as %</t>
    </r>
  </si>
  <si>
    <r>
      <rPr>
        <sz val="10"/>
        <color theme="1"/>
        <rFont val="Frutiger 45 Light"/>
        <family val="2"/>
      </rPr>
      <t>1, 5</t>
    </r>
  </si>
  <si>
    <r>
      <rPr>
        <sz val="10"/>
        <rFont val="Frutiger 45 Light"/>
      </rPr>
      <t>G4-10, G4-11</t>
    </r>
  </si>
  <si>
    <r>
      <rPr>
        <sz val="10"/>
        <rFont val="Frutiger 45 Light"/>
        <family val="2"/>
      </rPr>
      <t>CEC, subsidiaries</t>
    </r>
  </si>
  <si>
    <r>
      <rPr>
        <sz val="10"/>
        <rFont val="Frutiger 45 Light"/>
        <family val="2"/>
      </rPr>
      <t>Full-time equivalents as %</t>
    </r>
  </si>
  <si>
    <r>
      <rPr>
        <sz val="10"/>
        <color theme="1"/>
        <rFont val="Frutiger 45 Light"/>
        <family val="2"/>
      </rPr>
      <t>1, 4, 5</t>
    </r>
  </si>
  <si>
    <r>
      <rPr>
        <sz val="10"/>
        <rFont val="Frutiger 45 Light"/>
      </rPr>
      <t>G4-10, G4-11</t>
    </r>
  </si>
  <si>
    <r>
      <rPr>
        <sz val="10"/>
        <rFont val="Frutiger 45 Light"/>
        <family val="2"/>
      </rPr>
      <t>Post CH Ltd</t>
    </r>
  </si>
  <si>
    <r>
      <rPr>
        <sz val="10"/>
        <rFont val="Frutiger 45 Light"/>
        <family val="2"/>
      </rPr>
      <t>Full-time equivalents as %</t>
    </r>
  </si>
  <si>
    <r>
      <rPr>
        <sz val="10"/>
        <color theme="1"/>
        <rFont val="Frutiger 45 Light"/>
        <family val="2"/>
      </rPr>
      <t>1, 2</t>
    </r>
  </si>
  <si>
    <r>
      <rPr>
        <sz val="10"/>
        <rFont val="Frutiger 45 Light"/>
      </rPr>
      <t>G4-10, G4-11</t>
    </r>
  </si>
  <si>
    <r>
      <rPr>
        <sz val="10"/>
        <color theme="1"/>
        <rFont val="Frutiger 45 Light"/>
        <family val="2"/>
      </rPr>
      <t>PostFinance Ltd</t>
    </r>
  </si>
  <si>
    <r>
      <rPr>
        <sz val="10"/>
        <rFont val="Frutiger 45 Light"/>
        <family val="2"/>
      </rPr>
      <t>Full-time equivalents as %</t>
    </r>
  </si>
  <si>
    <r>
      <rPr>
        <sz val="10"/>
        <color theme="1"/>
        <rFont val="Frutiger 45 Light"/>
        <family val="2"/>
      </rPr>
      <t>-</t>
    </r>
  </si>
  <si>
    <r>
      <rPr>
        <sz val="10"/>
        <color theme="1"/>
        <rFont val="Frutiger 45 Light"/>
        <family val="2"/>
      </rPr>
      <t>-</t>
    </r>
  </si>
  <si>
    <r>
      <rPr>
        <sz val="10"/>
        <color theme="1"/>
        <rFont val="Frutiger 45 Light"/>
        <family val="2"/>
      </rPr>
      <t>-</t>
    </r>
  </si>
  <si>
    <r>
      <rPr>
        <sz val="10"/>
        <color theme="1"/>
        <rFont val="Frutiger 45 Light"/>
        <family val="2"/>
      </rPr>
      <t>-</t>
    </r>
  </si>
  <si>
    <r>
      <rPr>
        <sz val="10"/>
        <color theme="1"/>
        <rFont val="Frutiger 45 Light"/>
        <family val="2"/>
      </rPr>
      <t>-</t>
    </r>
  </si>
  <si>
    <r>
      <rPr>
        <sz val="10"/>
        <color theme="1"/>
        <rFont val="Frutiger 45 Light"/>
        <family val="2"/>
      </rPr>
      <t>-</t>
    </r>
  </si>
  <si>
    <r>
      <rPr>
        <sz val="10"/>
        <color theme="1"/>
        <rFont val="Frutiger 45 Light"/>
        <family val="2"/>
      </rPr>
      <t>-</t>
    </r>
  </si>
  <si>
    <r>
      <rPr>
        <sz val="10"/>
        <color theme="1"/>
        <rFont val="Frutiger 45 Light"/>
        <family val="2"/>
      </rPr>
      <t>-</t>
    </r>
  </si>
  <si>
    <r>
      <rPr>
        <sz val="10"/>
        <color theme="1"/>
        <rFont val="Frutiger 45 Light"/>
        <family val="2"/>
      </rPr>
      <t>-</t>
    </r>
  </si>
  <si>
    <r>
      <rPr>
        <sz val="10"/>
        <rFont val="Frutiger 45 Light"/>
        <family val="2"/>
      </rPr>
      <t>Swiss subsidiaries</t>
    </r>
  </si>
  <si>
    <r>
      <rPr>
        <sz val="10"/>
        <rFont val="Frutiger 45 Light"/>
        <family val="2"/>
      </rPr>
      <t>Full-time equivalents as %</t>
    </r>
  </si>
  <si>
    <r>
      <rPr>
        <sz val="10"/>
        <rFont val="Frutiger 45 Light"/>
      </rPr>
      <t>G4-10, G4-11</t>
    </r>
  </si>
  <si>
    <r>
      <rPr>
        <sz val="10"/>
        <rFont val="Frutiger 45 Light"/>
        <family val="2"/>
      </rPr>
      <t>Foreign labour law</t>
    </r>
  </si>
  <si>
    <r>
      <rPr>
        <sz val="10"/>
        <rFont val="Frutiger 45 Light"/>
        <family val="2"/>
      </rPr>
      <t>Full-time equivalents as %</t>
    </r>
  </si>
  <si>
    <r>
      <rPr>
        <sz val="10"/>
        <rFont val="Frutiger 45 Light"/>
      </rPr>
      <t>G4-10, G4-11</t>
    </r>
  </si>
  <si>
    <r>
      <rPr>
        <sz val="9"/>
        <rFont val="Frutiger 45 Light"/>
        <family val="2"/>
      </rPr>
      <t>1</t>
    </r>
    <r>
      <rPr>
        <sz val="9"/>
        <rFont val="Frutiger 45 Light"/>
      </rPr>
      <t>) A full-time equivalent equates to one full-time position.</t>
    </r>
  </si>
  <si>
    <r>
      <rPr>
        <sz val="9"/>
        <rFont val="Frutiger 45 Light"/>
        <family val="2"/>
      </rPr>
      <t>2) Post CH Ltd excluding domestic and foreign subsidiaries</t>
    </r>
  </si>
  <si>
    <r>
      <rPr>
        <sz val="9"/>
        <color theme="1"/>
        <rFont val="Frutiger 45 Light"/>
        <family val="2"/>
      </rPr>
      <t>3) PostFinance Ltd including Debtors Service Ltd and TWINT AG</t>
    </r>
  </si>
  <si>
    <r>
      <rPr>
        <sz val="9"/>
        <color theme="1"/>
        <rFont val="Frutiger 45 Light"/>
        <family val="2"/>
      </rPr>
      <t>4) PostBus Switzerland Ltd, PostLogistics Ltd, Swiss Post Solutions Ltd, SecurePost Ltd, InfraPost AG, Presto Presse-Vertriebs AG</t>
    </r>
  </si>
  <si>
    <r>
      <rPr>
        <sz val="9"/>
        <color theme="1"/>
        <rFont val="Frutiger 45 Light"/>
        <family val="2"/>
      </rPr>
      <t>5) For the 2013 annual reporting, the corresponding figures were corrected with retroactive effect to 2010 as Presto Presse-Vertriebs AG was previously reported under CEC, auxiliary staff.</t>
    </r>
  </si>
  <si>
    <r>
      <rPr>
        <u/>
        <sz val="10"/>
        <color rgb="FF0000FF"/>
        <rFont val="Frutiger 45 Light"/>
        <family val="2"/>
      </rPr>
      <t>Back</t>
    </r>
  </si>
  <si>
    <r>
      <rPr>
        <b/>
        <sz val="10"/>
        <rFont val="Frutiger 45 Light"/>
        <family val="2"/>
      </rPr>
      <t>Remuneration</t>
    </r>
  </si>
  <si>
    <r>
      <rPr>
        <sz val="10"/>
        <rFont val="Frutiger 45 Light"/>
      </rPr>
      <t>Footnotes</t>
    </r>
  </si>
  <si>
    <r>
      <rPr>
        <sz val="10"/>
        <rFont val="Frutiger 45 Light"/>
      </rPr>
      <t>GRI indicator</t>
    </r>
  </si>
  <si>
    <r>
      <rPr>
        <sz val="10"/>
        <rFont val="Frutiger 45 Light"/>
      </rPr>
      <t>Remuneration paid to Chairman of the Board</t>
    </r>
  </si>
  <si>
    <r>
      <rPr>
        <sz val="10"/>
        <rFont val="Frutiger 45 Light"/>
      </rPr>
      <t>CHF per annum</t>
    </r>
  </si>
  <si>
    <r>
      <rPr>
        <sz val="10"/>
        <rFont val="Frutiger 45 Light"/>
        <family val="2"/>
      </rPr>
      <t>Average remuneration paid to members of the Board of Directors (excluding Chairman)</t>
    </r>
  </si>
  <si>
    <r>
      <rPr>
        <sz val="10"/>
        <rFont val="Frutiger 45 Light"/>
      </rPr>
      <t>CHF per annum</t>
    </r>
  </si>
  <si>
    <r>
      <rPr>
        <sz val="10"/>
        <rFont val="Frutiger 45 Light"/>
      </rPr>
      <t>Remuneration paid to CEO</t>
    </r>
  </si>
  <si>
    <r>
      <rPr>
        <sz val="10"/>
        <rFont val="Frutiger 45 Light"/>
      </rPr>
      <t>CHF per annum</t>
    </r>
  </si>
  <si>
    <r>
      <rPr>
        <sz val="10"/>
        <rFont val="Frutiger 45 Light"/>
      </rPr>
      <t>1, 2</t>
    </r>
  </si>
  <si>
    <r>
      <rPr>
        <sz val="10"/>
        <rFont val="Frutiger 45 Light"/>
      </rPr>
      <t>Average remuneration paid to members of Executive Management (excluding CEO)</t>
    </r>
  </si>
  <si>
    <r>
      <rPr>
        <sz val="10"/>
        <rFont val="Frutiger 45 Light"/>
      </rPr>
      <t>CHF per annum</t>
    </r>
  </si>
  <si>
    <r>
      <rPr>
        <sz val="10"/>
        <rFont val="Frutiger 45 Light"/>
        <family val="2"/>
      </rPr>
      <t>Average salary for employees</t>
    </r>
  </si>
  <si>
    <r>
      <rPr>
        <sz val="10"/>
        <rFont val="Frutiger 45 Light"/>
      </rPr>
      <t>CHF per annum</t>
    </r>
  </si>
  <si>
    <r>
      <rPr>
        <sz val="10"/>
        <rFont val="Frutiger 45 Light"/>
      </rPr>
      <t>3, 4</t>
    </r>
  </si>
  <si>
    <r>
      <rPr>
        <sz val="10"/>
        <rFont val="Frutiger 45 Light"/>
      </rPr>
      <t>Minimum salary under Swiss Post CEC (18 years, without vocational training)</t>
    </r>
  </si>
  <si>
    <r>
      <rPr>
        <sz val="10"/>
        <rFont val="Frutiger 45 Light"/>
      </rPr>
      <t>CHF per annum</t>
    </r>
  </si>
  <si>
    <r>
      <rPr>
        <sz val="10"/>
        <rFont val="Frutiger 45 Light"/>
      </rPr>
      <t>EC5</t>
    </r>
  </si>
  <si>
    <r>
      <rPr>
        <sz val="10"/>
        <rFont val="Frutiger 45 Light"/>
      </rPr>
      <t>Salary range (average remuneration for members of Executive Management to average salary for employees)</t>
    </r>
  </si>
  <si>
    <r>
      <rPr>
        <sz val="10"/>
        <rFont val="Frutiger 45 Light"/>
      </rPr>
      <t>Factor</t>
    </r>
  </si>
  <si>
    <r>
      <rPr>
        <sz val="9"/>
        <rFont val="Frutiger 45 Light"/>
        <family val="2"/>
      </rPr>
      <t>1) Remuneration paid to BoD = fee plus fringe benefits, to Executive Management = base salary plus performance component.</t>
    </r>
  </si>
  <si>
    <r>
      <rPr>
        <sz val="9"/>
        <rFont val="Frutiger 45 Light"/>
        <family val="2"/>
      </rPr>
      <t>2) 2012 Jürg Bucher 8 months, Susanne Ruoff 7 months, annualized CHF 847,581</t>
    </r>
  </si>
  <si>
    <r>
      <rPr>
        <sz val="9"/>
        <color theme="1"/>
        <rFont val="Frutiger 45 Light"/>
        <family val="2"/>
      </rPr>
      <t>3) Group in Switzerland (data from the human resources system, currently without data on approximately 1,470 full-time equivalents or about 5,970 employees of the subsidiaries Epsilon SA, Direct Mail Company AG, Direct Mail Logistik AG, IN-Media AG, PubliBike AG, TWINT AG and Dispodrom Ltd)</t>
    </r>
  </si>
  <si>
    <r>
      <rPr>
        <sz val="9"/>
        <rFont val="Frutiger 45 Light"/>
        <family val="2"/>
      </rPr>
      <t>4) Average salary excluding Executive Management and the Board of Directors.</t>
    </r>
  </si>
  <si>
    <r>
      <rPr>
        <sz val="9"/>
        <rFont val="Frutiger 45 Light"/>
        <family val="2"/>
      </rPr>
      <t>5</t>
    </r>
    <r>
      <rPr>
        <sz val="9"/>
        <rFont val="Frutiger 45 Light"/>
      </rPr>
      <t>) Minimum salary under the Swiss Post collective employment contract for an 18-year-old employee who has not completed vocational training.</t>
    </r>
  </si>
  <si>
    <r>
      <rPr>
        <u/>
        <sz val="10"/>
        <color rgb="FF0000FF"/>
        <rFont val="Frutiger 45 Light"/>
        <family val="2"/>
      </rPr>
      <t>Back</t>
    </r>
  </si>
  <si>
    <r>
      <rPr>
        <b/>
        <sz val="10"/>
        <rFont val="Frutiger 45 Light"/>
        <family val="2"/>
      </rPr>
      <t>Pension fund</t>
    </r>
  </si>
  <si>
    <r>
      <rPr>
        <sz val="10"/>
        <rFont val="Frutiger 45 Light"/>
      </rPr>
      <t>Footnotes</t>
    </r>
  </si>
  <si>
    <r>
      <rPr>
        <sz val="10"/>
        <rFont val="Frutiger 45 Light"/>
      </rPr>
      <t>GRI indicator</t>
    </r>
  </si>
  <si>
    <r>
      <rPr>
        <sz val="10"/>
        <rFont val="Frutiger 45 Light"/>
        <family val="2"/>
      </rPr>
      <t>Shortfall in recognized employee benefit obligations in accordance with IFRS.</t>
    </r>
  </si>
  <si>
    <r>
      <rPr>
        <sz val="10"/>
        <rFont val="Frutiger 45 Light"/>
        <family val="2"/>
      </rPr>
      <t>CHF m</t>
    </r>
  </si>
  <si>
    <r>
      <rPr>
        <sz val="10"/>
        <rFont val="Frutiger 45 Light"/>
      </rPr>
      <t>EC3</t>
    </r>
  </si>
  <si>
    <r>
      <rPr>
        <sz val="10"/>
        <rFont val="Frutiger 45 Light"/>
      </rPr>
      <t>3)</t>
    </r>
  </si>
  <si>
    <r>
      <rPr>
        <sz val="10"/>
        <rFont val="Frutiger 45 Light"/>
        <family val="2"/>
      </rPr>
      <t>Level of cover under Swiss Post pension fund in accordance with the Swiss Federal Law on Occupational Old-age, Survivors’ and Disability Pension Plans (BVG)</t>
    </r>
  </si>
  <si>
    <r>
      <rPr>
        <sz val="10"/>
        <rFont val="Frutiger 45 Light"/>
        <family val="2"/>
      </rPr>
      <t>%</t>
    </r>
  </si>
  <si>
    <r>
      <rPr>
        <sz val="10"/>
        <rFont val="Frutiger 45 Light"/>
      </rPr>
      <t>EC3</t>
    </r>
  </si>
  <si>
    <r>
      <rPr>
        <sz val="10"/>
        <rFont val="Frutiger 45 Light"/>
      </rPr>
      <t>4)</t>
    </r>
  </si>
  <si>
    <r>
      <rPr>
        <sz val="9"/>
        <rFont val="Frutiger 45 Light"/>
        <family val="2"/>
      </rPr>
      <t>1</t>
    </r>
    <r>
      <rPr>
        <sz val="9"/>
        <rFont val="Frutiger 45 Light"/>
      </rPr>
      <t>) Coverage in accordance with IFRS (see Financial Report)</t>
    </r>
  </si>
  <si>
    <r>
      <rPr>
        <sz val="9"/>
        <rFont val="Frutiger 45 Light"/>
        <family val="2"/>
      </rPr>
      <t>2</t>
    </r>
    <r>
      <rPr>
        <sz val="9"/>
        <rFont val="Frutiger 45 Light"/>
      </rPr>
      <t>) Level of cover in accordance with Art. 44 of the Ordinance on Occupational Retirement, Survivors’ and Disability Pension Plans (BVV2)</t>
    </r>
  </si>
  <si>
    <r>
      <rPr>
        <sz val="9"/>
        <rFont val="Frutiger 45 Light"/>
        <family val="2"/>
      </rPr>
      <t>3) Prior year figures adjusted (see Financial Report 2013, adjustment in accounting)</t>
    </r>
  </si>
  <si>
    <r>
      <rPr>
        <sz val="9"/>
        <rFont val="Frutiger 45 Light"/>
        <family val="2"/>
      </rPr>
      <t>4) Level of cover unaudited</t>
    </r>
  </si>
  <si>
    <r>
      <rPr>
        <u/>
        <sz val="10"/>
        <color rgb="FF0000FF"/>
        <rFont val="Frutiger 45 Light"/>
        <family val="2"/>
      </rPr>
      <t>Back</t>
    </r>
  </si>
  <si>
    <r>
      <rPr>
        <b/>
        <sz val="10"/>
        <rFont val="Frutiger 45 Light"/>
        <family val="2"/>
      </rPr>
      <t>Gender distribution</t>
    </r>
  </si>
  <si>
    <r>
      <rPr>
        <sz val="10"/>
        <rFont val="Frutiger 45 Light"/>
      </rPr>
      <t>Footnotes</t>
    </r>
  </si>
  <si>
    <r>
      <rPr>
        <sz val="10"/>
        <rFont val="Frutiger 45 Light"/>
      </rPr>
      <t>GRI indicator</t>
    </r>
  </si>
  <si>
    <r>
      <rPr>
        <sz val="10"/>
        <rFont val="Frutiger 45 Light"/>
        <family val="2"/>
      </rPr>
      <t>Men</t>
    </r>
  </si>
  <si>
    <r>
      <rPr>
        <sz val="10"/>
        <rFont val="Frutiger 45 Light"/>
        <family val="2"/>
      </rPr>
      <t>As % of 
average headcount, employees</t>
    </r>
  </si>
  <si>
    <r>
      <rPr>
        <sz val="10"/>
        <rFont val="Frutiger 45 Light"/>
      </rPr>
      <t>LA12</t>
    </r>
  </si>
  <si>
    <r>
      <rPr>
        <sz val="10"/>
        <rFont val="Frutiger 45 Light"/>
        <family val="2"/>
      </rPr>
      <t>Women</t>
    </r>
  </si>
  <si>
    <r>
      <rPr>
        <sz val="10"/>
        <rFont val="Frutiger 45 Light"/>
        <family val="2"/>
      </rPr>
      <t>As % of average headcount, employees</t>
    </r>
  </si>
  <si>
    <r>
      <rPr>
        <sz val="10"/>
        <rFont val="Frutiger 45 Light"/>
      </rPr>
      <t>LA12</t>
    </r>
  </si>
  <si>
    <r>
      <rPr>
        <sz val="10"/>
        <rFont val="Frutiger 45 Light"/>
        <family val="2"/>
      </rPr>
      <t>Men</t>
    </r>
  </si>
  <si>
    <r>
      <rPr>
        <sz val="10"/>
        <rFont val="Frutiger 45 Light"/>
        <family val="2"/>
      </rPr>
      <t>As % of average headcount, FTEs</t>
    </r>
  </si>
  <si>
    <r>
      <rPr>
        <sz val="10"/>
        <rFont val="Frutiger 45 Light"/>
      </rPr>
      <t>LA12</t>
    </r>
  </si>
  <si>
    <r>
      <rPr>
        <sz val="10"/>
        <rFont val="Frutiger 45 Light"/>
        <family val="2"/>
      </rPr>
      <t>Women</t>
    </r>
  </si>
  <si>
    <r>
      <rPr>
        <sz val="10"/>
        <rFont val="Frutiger 45 Light"/>
        <family val="2"/>
      </rPr>
      <t>As % of average headcount, FTEs</t>
    </r>
  </si>
  <si>
    <r>
      <rPr>
        <sz val="10"/>
        <rFont val="Frutiger 45 Light"/>
      </rPr>
      <t>LA12</t>
    </r>
  </si>
  <si>
    <r>
      <rPr>
        <sz val="9"/>
        <rFont val="Frutiger 45 Light"/>
        <family val="2"/>
      </rPr>
      <t>1) Group in Switzerland</t>
    </r>
  </si>
  <si>
    <r>
      <rPr>
        <u/>
        <sz val="10"/>
        <color rgb="FF0000FF"/>
        <rFont val="Frutiger 45 Light"/>
        <family val="2"/>
      </rPr>
      <t>Back</t>
    </r>
  </si>
  <si>
    <r>
      <rPr>
        <b/>
        <sz val="10"/>
        <rFont val="Frutiger 45 Light"/>
        <family val="2"/>
      </rPr>
      <t>Women in management</t>
    </r>
  </si>
  <si>
    <r>
      <rPr>
        <sz val="10"/>
        <rFont val="Frutiger 45 Light"/>
      </rPr>
      <t>Footnotes</t>
    </r>
  </si>
  <si>
    <r>
      <rPr>
        <sz val="10"/>
        <rFont val="Frutiger 45 Light"/>
      </rPr>
      <t>GRI indicator</t>
    </r>
  </si>
  <si>
    <r>
      <rPr>
        <sz val="10"/>
        <rFont val="Frutiger 45 Light"/>
      </rPr>
      <t>Percentage of women in management roles</t>
    </r>
  </si>
  <si>
    <r>
      <rPr>
        <sz val="10"/>
        <rFont val="Frutiger 45 Light"/>
      </rPr>
      <t>% in persons</t>
    </r>
  </si>
  <si>
    <r>
      <rPr>
        <sz val="10"/>
        <rFont val="Frutiger 45 Light"/>
      </rPr>
      <t>1, 2</t>
    </r>
  </si>
  <si>
    <r>
      <rPr>
        <sz val="10"/>
        <rFont val="Frutiger 45 Light"/>
      </rPr>
      <t>LA12</t>
    </r>
  </si>
  <si>
    <r>
      <rPr>
        <sz val="10"/>
        <rFont val="Frutiger 45 Light"/>
        <family val="2"/>
      </rPr>
      <t>-</t>
    </r>
  </si>
  <si>
    <r>
      <rPr>
        <sz val="10"/>
        <rFont val="Frutiger 45 Light"/>
        <family val="2"/>
      </rPr>
      <t>-</t>
    </r>
  </si>
  <si>
    <r>
      <rPr>
        <sz val="10"/>
        <rFont val="Frutiger 45 Light"/>
        <family val="2"/>
      </rPr>
      <t>-</t>
    </r>
  </si>
  <si>
    <r>
      <rPr>
        <sz val="10"/>
        <rFont val="Frutiger 45 Light"/>
        <family val="2"/>
      </rPr>
      <t>-</t>
    </r>
  </si>
  <si>
    <r>
      <rPr>
        <sz val="10"/>
        <rFont val="Frutiger 45 Light"/>
      </rPr>
      <t>Percentage of women in senior management posts</t>
    </r>
  </si>
  <si>
    <r>
      <rPr>
        <sz val="10"/>
        <rFont val="Frutiger 45 Light"/>
      </rPr>
      <t>% in persons</t>
    </r>
  </si>
  <si>
    <r>
      <rPr>
        <sz val="10"/>
        <rFont val="Frutiger 45 Light"/>
      </rPr>
      <t>LA12</t>
    </r>
  </si>
  <si>
    <r>
      <rPr>
        <sz val="10"/>
        <rFont val="Frutiger 45 Light"/>
        <family val="2"/>
      </rPr>
      <t>Percentage of women in middle and junior management roles</t>
    </r>
  </si>
  <si>
    <r>
      <rPr>
        <sz val="10"/>
        <rFont val="Frutiger 45 Light"/>
      </rPr>
      <t>% in persons</t>
    </r>
  </si>
  <si>
    <r>
      <rPr>
        <sz val="10"/>
        <rFont val="Frutiger 45 Light"/>
      </rPr>
      <t>LA12</t>
    </r>
  </si>
  <si>
    <r>
      <rPr>
        <sz val="10"/>
        <rFont val="Frutiger 45 Light"/>
        <family val="2"/>
      </rPr>
      <t>-</t>
    </r>
  </si>
  <si>
    <r>
      <rPr>
        <sz val="10"/>
        <rFont val="Frutiger 45 Light"/>
        <family val="2"/>
      </rPr>
      <t>-</t>
    </r>
  </si>
  <si>
    <r>
      <rPr>
        <sz val="10"/>
        <rFont val="Frutiger 45 Light"/>
        <family val="2"/>
      </rPr>
      <t>-</t>
    </r>
  </si>
  <si>
    <r>
      <rPr>
        <sz val="10"/>
        <rFont val="Frutiger 45 Light"/>
        <family val="2"/>
      </rPr>
      <t>-</t>
    </r>
  </si>
  <si>
    <r>
      <rPr>
        <sz val="10"/>
        <rFont val="Frutiger 45 Light"/>
      </rPr>
      <t>Percentage of women on Swiss Post Ltd Board of Directors</t>
    </r>
  </si>
  <si>
    <r>
      <rPr>
        <sz val="10"/>
        <rFont val="Frutiger 45 Light"/>
      </rPr>
      <t>% in persons</t>
    </r>
  </si>
  <si>
    <r>
      <rPr>
        <sz val="10"/>
        <rFont val="Frutiger 45 Light"/>
      </rPr>
      <t>LA12</t>
    </r>
  </si>
  <si>
    <r>
      <rPr>
        <sz val="10"/>
        <rFont val="Frutiger 45 Light"/>
      </rPr>
      <t>Percentage of women in Swiss Post Ltd Executive Management</t>
    </r>
  </si>
  <si>
    <r>
      <rPr>
        <sz val="10"/>
        <rFont val="Frutiger 45 Light"/>
      </rPr>
      <t>% in persons</t>
    </r>
  </si>
  <si>
    <r>
      <rPr>
        <sz val="10"/>
        <rFont val="Frutiger 45 Light"/>
      </rPr>
      <t>LA12</t>
    </r>
  </si>
  <si>
    <r>
      <rPr>
        <sz val="10"/>
        <rFont val="Frutiger 45 Light"/>
      </rPr>
      <t>Percentage of women on BoD, EM of Group (Swiss Post Ltd), Post CH Ltd, PostFinance Ltd and PostBus Switzerland Ltd</t>
    </r>
  </si>
  <si>
    <r>
      <rPr>
        <sz val="10"/>
        <rFont val="Frutiger 45 Light"/>
      </rPr>
      <t>% in persons</t>
    </r>
  </si>
  <si>
    <r>
      <rPr>
        <sz val="10"/>
        <rFont val="Frutiger 45 Light"/>
      </rPr>
      <t>LA12</t>
    </r>
  </si>
  <si>
    <r>
      <rPr>
        <sz val="9"/>
        <rFont val="Frutiger 45 Light"/>
        <family val="2"/>
      </rPr>
      <t>1) Group in Switzerland (data from the human resources system, currently without data on approximately 1,470 full-time equivalents or about 5,970 employees of the subsidiaries Epsilon SA, Direct Mail Company AG, Direct Mail Logistik AG, IN-Media AG, PubliBike AG, TWINT AG and Dispodrom Ltd)</t>
    </r>
  </si>
  <si>
    <r>
      <rPr>
        <sz val="9"/>
        <rFont val="Frutiger 45 Light"/>
        <family val="2"/>
      </rPr>
      <t>2</t>
    </r>
    <r>
      <rPr>
        <sz val="9"/>
        <rFont val="Frutiger 45 Light"/>
      </rPr>
      <t>) Members of management are employees with managerial, specialist and higher-level technical/clerical roles.</t>
    </r>
  </si>
  <si>
    <r>
      <rPr>
        <u/>
        <sz val="10"/>
        <color rgb="FF0000FF"/>
        <rFont val="Frutiger 45 Light"/>
        <family val="2"/>
      </rPr>
      <t>Back</t>
    </r>
  </si>
  <si>
    <r>
      <rPr>
        <b/>
        <sz val="10"/>
        <rFont val="Frutiger 45 Light"/>
        <family val="2"/>
      </rPr>
      <t>Language diversity</t>
    </r>
  </si>
  <si>
    <r>
      <rPr>
        <sz val="10"/>
        <rFont val="Frutiger 45 Light"/>
      </rPr>
      <t>Footnotes</t>
    </r>
  </si>
  <si>
    <r>
      <rPr>
        <sz val="10"/>
        <rFont val="Frutiger 45 Light"/>
      </rPr>
      <t>GRI indicator</t>
    </r>
  </si>
  <si>
    <r>
      <rPr>
        <sz val="10"/>
        <rFont val="Frutiger 45 Light"/>
        <family val="2"/>
      </rPr>
      <t>German native speakers</t>
    </r>
  </si>
  <si>
    <r>
      <rPr>
        <sz val="10"/>
        <rFont val="Frutiger 45 Light"/>
        <family val="2"/>
      </rPr>
      <t>% of employees</t>
    </r>
  </si>
  <si>
    <r>
      <rPr>
        <sz val="10"/>
        <rFont val="Frutiger 45 Light"/>
      </rPr>
      <t>LA12</t>
    </r>
  </si>
  <si>
    <r>
      <rPr>
        <sz val="10"/>
        <rFont val="Frutiger 45 Light"/>
        <family val="2"/>
      </rPr>
      <t>French native speakers</t>
    </r>
  </si>
  <si>
    <r>
      <rPr>
        <sz val="10"/>
        <rFont val="Frutiger 45 Light"/>
        <family val="2"/>
      </rPr>
      <t>% of employees</t>
    </r>
  </si>
  <si>
    <r>
      <rPr>
        <sz val="10"/>
        <rFont val="Frutiger 45 Light"/>
      </rPr>
      <t>LA12</t>
    </r>
  </si>
  <si>
    <r>
      <rPr>
        <sz val="10"/>
        <rFont val="Frutiger 45 Light"/>
        <family val="2"/>
      </rPr>
      <t>Italian native speakers</t>
    </r>
  </si>
  <si>
    <r>
      <rPr>
        <sz val="10"/>
        <rFont val="Frutiger 45 Light"/>
        <family val="2"/>
      </rPr>
      <t>% of employees</t>
    </r>
  </si>
  <si>
    <r>
      <rPr>
        <sz val="10"/>
        <rFont val="Frutiger 45 Light"/>
      </rPr>
      <t>LA12</t>
    </r>
  </si>
  <si>
    <r>
      <rPr>
        <sz val="10"/>
        <rFont val="Frutiger 45 Light"/>
        <family val="2"/>
      </rPr>
      <t>Romansh native speakers</t>
    </r>
  </si>
  <si>
    <r>
      <rPr>
        <sz val="10"/>
        <rFont val="Frutiger 45 Light"/>
        <family val="2"/>
      </rPr>
      <t>% of employees</t>
    </r>
  </si>
  <si>
    <r>
      <rPr>
        <sz val="10"/>
        <rFont val="Frutiger 45 Light"/>
      </rPr>
      <t>LA12</t>
    </r>
  </si>
  <si>
    <r>
      <rPr>
        <sz val="10"/>
        <rFont val="Frutiger 45 Light"/>
        <family val="2"/>
      </rPr>
      <t>Other native speakers</t>
    </r>
  </si>
  <si>
    <r>
      <rPr>
        <sz val="10"/>
        <rFont val="Frutiger 45 Light"/>
        <family val="2"/>
      </rPr>
      <t>% of employees</t>
    </r>
  </si>
  <si>
    <r>
      <rPr>
        <sz val="10"/>
        <rFont val="Frutiger 45 Light"/>
      </rPr>
      <t>LA12</t>
    </r>
  </si>
  <si>
    <r>
      <rPr>
        <sz val="9"/>
        <rFont val="Frutiger 45 Light"/>
        <family val="2"/>
      </rPr>
      <t>1) Group in Switzerland (data from the human resources system, currently without data on approximately 1,470 full-time equivalents or about 5,970 employees of the subsidiaries Epsilon SA, Direct Mail Company AG, Direct Mail Logistik AG, IN-Media AG, PubliBike AG, TWINT AG and Dispodrom Ltd)</t>
    </r>
  </si>
  <si>
    <r>
      <rPr>
        <u/>
        <sz val="10"/>
        <color rgb="FF0000FF"/>
        <rFont val="Frutiger 45 Light"/>
        <family val="2"/>
      </rPr>
      <t>Back</t>
    </r>
  </si>
  <si>
    <r>
      <rPr>
        <b/>
        <sz val="10"/>
        <rFont val="Frutiger 45 Light"/>
        <family val="2"/>
      </rPr>
      <t>Nationality</t>
    </r>
  </si>
  <si>
    <r>
      <rPr>
        <sz val="10"/>
        <rFont val="Frutiger 45 Light"/>
      </rPr>
      <t>Footnotes</t>
    </r>
  </si>
  <si>
    <r>
      <rPr>
        <sz val="10"/>
        <rFont val="Frutiger 45 Light"/>
      </rPr>
      <t>GRI indicator</t>
    </r>
  </si>
  <si>
    <r>
      <rPr>
        <sz val="10"/>
        <rFont val="Frutiger 45 Light"/>
        <family val="2"/>
      </rPr>
      <t>Switzerland</t>
    </r>
  </si>
  <si>
    <r>
      <rPr>
        <sz val="10"/>
        <rFont val="Frutiger 45 Light"/>
        <family val="2"/>
      </rPr>
      <t>% of employees</t>
    </r>
  </si>
  <si>
    <r>
      <rPr>
        <sz val="10"/>
        <rFont val="Frutiger 45 Light"/>
      </rPr>
      <t>LA12</t>
    </r>
  </si>
  <si>
    <r>
      <rPr>
        <sz val="10"/>
        <rFont val="Frutiger 45 Light"/>
        <family val="2"/>
      </rPr>
      <t>Abroad</t>
    </r>
  </si>
  <si>
    <r>
      <rPr>
        <sz val="10"/>
        <rFont val="Frutiger 45 Light"/>
        <family val="2"/>
      </rPr>
      <t>% of employees</t>
    </r>
  </si>
  <si>
    <r>
      <rPr>
        <sz val="10"/>
        <rFont val="Frutiger 45 Light"/>
      </rPr>
      <t>LA12</t>
    </r>
  </si>
  <si>
    <r>
      <rPr>
        <sz val="10"/>
        <rFont val="Frutiger 45 Light"/>
        <family val="2"/>
      </rPr>
      <t xml:space="preserve">   Italy</t>
    </r>
  </si>
  <si>
    <r>
      <rPr>
        <sz val="10"/>
        <rFont val="Frutiger 45 Light"/>
        <family val="2"/>
      </rPr>
      <t>% of employees</t>
    </r>
  </si>
  <si>
    <r>
      <rPr>
        <sz val="10"/>
        <rFont val="Frutiger 45 Light"/>
      </rPr>
      <t>LA12</t>
    </r>
  </si>
  <si>
    <r>
      <rPr>
        <sz val="10"/>
        <rFont val="Frutiger 45 Light"/>
        <family val="2"/>
      </rPr>
      <t xml:space="preserve">   Germany</t>
    </r>
  </si>
  <si>
    <r>
      <rPr>
        <sz val="10"/>
        <rFont val="Frutiger 45 Light"/>
        <family val="2"/>
      </rPr>
      <t>% of employees</t>
    </r>
  </si>
  <si>
    <r>
      <rPr>
        <sz val="10"/>
        <rFont val="Frutiger 45 Light"/>
      </rPr>
      <t>LA12</t>
    </r>
  </si>
  <si>
    <r>
      <rPr>
        <sz val="10"/>
        <rFont val="Frutiger 45 Light"/>
        <family val="2"/>
      </rPr>
      <t xml:space="preserve">   Spain</t>
    </r>
  </si>
  <si>
    <r>
      <rPr>
        <sz val="10"/>
        <rFont val="Frutiger 45 Light"/>
        <family val="2"/>
      </rPr>
      <t>% of employees</t>
    </r>
  </si>
  <si>
    <r>
      <rPr>
        <sz val="10"/>
        <rFont val="Frutiger 45 Light"/>
      </rPr>
      <t>LA12</t>
    </r>
  </si>
  <si>
    <r>
      <rPr>
        <sz val="10"/>
        <rFont val="Frutiger 45 Light"/>
        <family val="2"/>
      </rPr>
      <t>Portugal</t>
    </r>
  </si>
  <si>
    <r>
      <rPr>
        <sz val="10"/>
        <rFont val="Frutiger 45 Light"/>
        <family val="2"/>
      </rPr>
      <t>% of employees</t>
    </r>
  </si>
  <si>
    <r>
      <rPr>
        <sz val="10"/>
        <rFont val="Frutiger 45 Light"/>
      </rPr>
      <t>LA12</t>
    </r>
  </si>
  <si>
    <r>
      <rPr>
        <sz val="10"/>
        <rFont val="Frutiger 45 Light"/>
        <family val="2"/>
      </rPr>
      <t xml:space="preserve">   Turkey</t>
    </r>
  </si>
  <si>
    <r>
      <rPr>
        <sz val="10"/>
        <rFont val="Frutiger 45 Light"/>
        <family val="2"/>
      </rPr>
      <t>% of employees</t>
    </r>
  </si>
  <si>
    <r>
      <rPr>
        <sz val="10"/>
        <rFont val="Frutiger 45 Light"/>
      </rPr>
      <t>LA12</t>
    </r>
  </si>
  <si>
    <r>
      <rPr>
        <sz val="10"/>
        <rFont val="Frutiger 45 Light"/>
        <family val="2"/>
      </rPr>
      <t xml:space="preserve">   France</t>
    </r>
  </si>
  <si>
    <r>
      <rPr>
        <sz val="10"/>
        <rFont val="Frutiger 45 Light"/>
        <family val="2"/>
      </rPr>
      <t>% of employees</t>
    </r>
  </si>
  <si>
    <r>
      <rPr>
        <sz val="10"/>
        <rFont val="Frutiger 45 Light"/>
      </rPr>
      <t>LA12</t>
    </r>
  </si>
  <si>
    <r>
      <rPr>
        <sz val="10"/>
        <rFont val="Frutiger 45 Light"/>
        <family val="2"/>
      </rPr>
      <t xml:space="preserve">   Other countries</t>
    </r>
  </si>
  <si>
    <r>
      <rPr>
        <sz val="10"/>
        <rFont val="Frutiger 45 Light"/>
        <family val="2"/>
      </rPr>
      <t>% of employees</t>
    </r>
  </si>
  <si>
    <r>
      <rPr>
        <sz val="10"/>
        <rFont val="Frutiger 45 Light"/>
      </rPr>
      <t>LA12</t>
    </r>
  </si>
  <si>
    <r>
      <rPr>
        <sz val="10"/>
        <rFont val="Frutiger 45 Light"/>
      </rPr>
      <t>Nationalities represented</t>
    </r>
  </si>
  <si>
    <r>
      <rPr>
        <sz val="10"/>
        <rFont val="Frutiger 45 Light"/>
        <family val="2"/>
      </rPr>
      <t>Number</t>
    </r>
  </si>
  <si>
    <r>
      <rPr>
        <sz val="10"/>
        <rFont val="Frutiger 45 Light"/>
      </rPr>
      <t>LA12</t>
    </r>
  </si>
  <si>
    <r>
      <rPr>
        <sz val="9"/>
        <rFont val="Frutiger 45 Light"/>
        <family val="2"/>
      </rPr>
      <t>1) Group in Switzerland (data from the human resources system, currently without data on approximately 1,470 full-time equivalents or about 5,970 employees of the subsidiaries Epsilon SA, Direct Mail Company AG, Direct Mail Logistik AG, IN-Media AG, PubliBike AG, TWINT AG and Dispodrom Ltd)</t>
    </r>
  </si>
  <si>
    <r>
      <rPr>
        <u/>
        <sz val="10"/>
        <color rgb="FF0000FF"/>
        <rFont val="Frutiger 45 Light"/>
        <family val="2"/>
      </rPr>
      <t>Back</t>
    </r>
  </si>
  <si>
    <r>
      <rPr>
        <b/>
        <sz val="10"/>
        <rFont val="Frutiger 45 Light"/>
        <family val="2"/>
      </rPr>
      <t>Demographics (age distribution)</t>
    </r>
  </si>
  <si>
    <r>
      <rPr>
        <sz val="10"/>
        <rFont val="Frutiger 45 Light"/>
      </rPr>
      <t>Footnotes</t>
    </r>
  </si>
  <si>
    <r>
      <rPr>
        <sz val="10"/>
        <rFont val="Frutiger 45 Light"/>
      </rPr>
      <t>GRI indicator</t>
    </r>
  </si>
  <si>
    <r>
      <rPr>
        <b/>
        <sz val="10"/>
        <rFont val="Frutiger 45 Light"/>
        <family val="2"/>
      </rPr>
      <t>Age group</t>
    </r>
  </si>
  <si>
    <r>
      <rPr>
        <sz val="10"/>
        <rFont val="Frutiger 45 Light"/>
      </rPr>
      <t>Under 20</t>
    </r>
  </si>
  <si>
    <r>
      <rPr>
        <sz val="10"/>
        <rFont val="Frutiger 45 Light"/>
        <family val="2"/>
      </rPr>
      <t>As % of average headcount, employees</t>
    </r>
  </si>
  <si>
    <r>
      <rPr>
        <sz val="10"/>
        <rFont val="Frutiger 45 Light"/>
      </rPr>
      <t>LA12</t>
    </r>
  </si>
  <si>
    <r>
      <rPr>
        <sz val="10"/>
        <rFont val="Frutiger 45 Light"/>
        <family val="2"/>
      </rPr>
      <t>20-29</t>
    </r>
  </si>
  <si>
    <r>
      <rPr>
        <sz val="10"/>
        <rFont val="Frutiger 45 Light"/>
        <family val="2"/>
      </rPr>
      <t>As % of average headcount, employees</t>
    </r>
  </si>
  <si>
    <r>
      <rPr>
        <sz val="10"/>
        <rFont val="Frutiger 45 Light"/>
      </rPr>
      <t>LA12</t>
    </r>
  </si>
  <si>
    <r>
      <rPr>
        <sz val="10"/>
        <rFont val="Frutiger 45 Light"/>
        <family val="2"/>
      </rPr>
      <t>30-39</t>
    </r>
  </si>
  <si>
    <r>
      <rPr>
        <sz val="10"/>
        <rFont val="Frutiger 45 Light"/>
        <family val="2"/>
      </rPr>
      <t>As % of average headcount, employees</t>
    </r>
  </si>
  <si>
    <r>
      <rPr>
        <sz val="10"/>
        <rFont val="Frutiger 45 Light"/>
      </rPr>
      <t>LA12</t>
    </r>
  </si>
  <si>
    <r>
      <rPr>
        <sz val="10"/>
        <rFont val="Frutiger 45 Light"/>
        <family val="2"/>
      </rPr>
      <t>40-49</t>
    </r>
  </si>
  <si>
    <r>
      <rPr>
        <sz val="10"/>
        <rFont val="Frutiger 45 Light"/>
        <family val="2"/>
      </rPr>
      <t>As % of average headcount, employees</t>
    </r>
  </si>
  <si>
    <r>
      <rPr>
        <sz val="10"/>
        <rFont val="Frutiger 45 Light"/>
      </rPr>
      <t>LA12</t>
    </r>
  </si>
  <si>
    <r>
      <rPr>
        <sz val="10"/>
        <rFont val="Frutiger 45 Light"/>
        <family val="2"/>
      </rPr>
      <t>50-59</t>
    </r>
  </si>
  <si>
    <r>
      <rPr>
        <sz val="10"/>
        <rFont val="Frutiger 45 Light"/>
        <family val="2"/>
      </rPr>
      <t>As % of average headcount, employees</t>
    </r>
  </si>
  <si>
    <r>
      <rPr>
        <sz val="10"/>
        <rFont val="Frutiger 45 Light"/>
      </rPr>
      <t>LA12</t>
    </r>
  </si>
  <si>
    <r>
      <rPr>
        <sz val="10"/>
        <rFont val="Frutiger 45 Light"/>
      </rPr>
      <t>60 and older</t>
    </r>
  </si>
  <si>
    <r>
      <rPr>
        <sz val="10"/>
        <rFont val="Frutiger 45 Light"/>
        <family val="2"/>
      </rPr>
      <t>As % of average headcount, employees</t>
    </r>
  </si>
  <si>
    <r>
      <rPr>
        <sz val="10"/>
        <rFont val="Frutiger 45 Light"/>
      </rPr>
      <t>LA12</t>
    </r>
  </si>
  <si>
    <r>
      <rPr>
        <sz val="10"/>
        <rFont val="Frutiger 45 Light"/>
      </rPr>
      <t>Average age</t>
    </r>
  </si>
  <si>
    <r>
      <rPr>
        <sz val="10"/>
        <rFont val="Frutiger 45 Light"/>
        <family val="2"/>
      </rPr>
      <t>Years</t>
    </r>
  </si>
  <si>
    <r>
      <rPr>
        <sz val="10"/>
        <rFont val="Frutiger 45 Light"/>
      </rPr>
      <t>LA12</t>
    </r>
  </si>
  <si>
    <r>
      <rPr>
        <sz val="9"/>
        <rFont val="Frutiger 45 Light"/>
        <family val="2"/>
      </rPr>
      <t>1) Group in Switzerland (data from the human resources system, currently without data on approximately 1,470 full-time equivalents or about 5,970 employees of the subsidiaries Epsilon SA, Direct Mail Company AG, Direct Mail Logistik AG, IN-Media AG, PubliBike AG, TWINT AG and Dispodrom Ltd)</t>
    </r>
  </si>
  <si>
    <r>
      <rPr>
        <u/>
        <sz val="10"/>
        <color rgb="FF0000FF"/>
        <rFont val="Frutiger 45 Light"/>
        <family val="2"/>
      </rPr>
      <t>Back</t>
    </r>
  </si>
  <si>
    <r>
      <rPr>
        <b/>
        <sz val="10"/>
        <rFont val="Frutiger 45 Light"/>
        <family val="2"/>
      </rPr>
      <t>Part-time</t>
    </r>
  </si>
  <si>
    <r>
      <rPr>
        <sz val="10"/>
        <rFont val="Frutiger 45 Light"/>
      </rPr>
      <t>Footnotes</t>
    </r>
  </si>
  <si>
    <r>
      <rPr>
        <sz val="10"/>
        <rFont val="Frutiger 45 Light"/>
      </rPr>
      <t>GRI indicator</t>
    </r>
  </si>
  <si>
    <r>
      <rPr>
        <b/>
        <sz val="10"/>
        <rFont val="Frutiger 45 Light"/>
        <family val="2"/>
      </rPr>
      <t>Level of employment</t>
    </r>
  </si>
  <si>
    <r>
      <rPr>
        <sz val="10"/>
        <rFont val="Frutiger 45 Light"/>
      </rPr>
      <t>Less than 50% of regular working hours, total</t>
    </r>
  </si>
  <si>
    <r>
      <rPr>
        <sz val="10"/>
        <rFont val="Frutiger 45 Light"/>
      </rPr>
      <t>%</t>
    </r>
  </si>
  <si>
    <r>
      <rPr>
        <sz val="10"/>
        <rFont val="Frutiger 45 Light"/>
      </rPr>
      <t>LA1</t>
    </r>
  </si>
  <si>
    <r>
      <rPr>
        <sz val="10"/>
        <rFont val="Frutiger 45 Light"/>
      </rPr>
      <t>50% to 89% of regular working hours, total</t>
    </r>
  </si>
  <si>
    <r>
      <rPr>
        <sz val="10"/>
        <rFont val="Frutiger 45 Light"/>
      </rPr>
      <t>%</t>
    </r>
  </si>
  <si>
    <r>
      <rPr>
        <sz val="10"/>
        <rFont val="Frutiger 45 Light"/>
      </rPr>
      <t>LA1</t>
    </r>
  </si>
  <si>
    <r>
      <rPr>
        <sz val="10"/>
        <rFont val="Frutiger 45 Light"/>
      </rPr>
      <t>90% of regular working hours and over (full time), total</t>
    </r>
  </si>
  <si>
    <r>
      <rPr>
        <sz val="10"/>
        <rFont val="Frutiger 45 Light"/>
      </rPr>
      <t>%</t>
    </r>
  </si>
  <si>
    <r>
      <rPr>
        <sz val="10"/>
        <rFont val="Frutiger 45 Light"/>
      </rPr>
      <t>LA1</t>
    </r>
  </si>
  <si>
    <r>
      <rPr>
        <b/>
        <sz val="10"/>
        <rFont val="Frutiger 45 Light"/>
        <family val="2"/>
      </rPr>
      <t>Level of employment, men</t>
    </r>
  </si>
  <si>
    <r>
      <rPr>
        <sz val="10"/>
        <rFont val="Frutiger 45 Light"/>
      </rPr>
      <t>Less than 50% of regular working hours, men</t>
    </r>
  </si>
  <si>
    <r>
      <rPr>
        <sz val="10"/>
        <rFont val="Frutiger 45 Light"/>
      </rPr>
      <t>%</t>
    </r>
  </si>
  <si>
    <r>
      <rPr>
        <sz val="10"/>
        <rFont val="Frutiger 45 Light"/>
      </rPr>
      <t>LA1</t>
    </r>
  </si>
  <si>
    <r>
      <rPr>
        <sz val="10"/>
        <rFont val="Frutiger 45 Light"/>
      </rPr>
      <t>50% to 89% of regular working hours, men</t>
    </r>
  </si>
  <si>
    <r>
      <rPr>
        <sz val="10"/>
        <rFont val="Frutiger 45 Light"/>
      </rPr>
      <t>%</t>
    </r>
  </si>
  <si>
    <r>
      <rPr>
        <sz val="10"/>
        <rFont val="Frutiger 45 Light"/>
      </rPr>
      <t>LA1</t>
    </r>
  </si>
  <si>
    <r>
      <rPr>
        <sz val="10"/>
        <rFont val="Frutiger 45 Light"/>
      </rPr>
      <t>90% of regular working hours and over (full time), men</t>
    </r>
  </si>
  <si>
    <r>
      <rPr>
        <sz val="10"/>
        <rFont val="Frutiger 45 Light"/>
      </rPr>
      <t>%</t>
    </r>
  </si>
  <si>
    <r>
      <rPr>
        <sz val="10"/>
        <rFont val="Frutiger 45 Light"/>
      </rPr>
      <t>LA1</t>
    </r>
  </si>
  <si>
    <r>
      <rPr>
        <sz val="10"/>
        <rFont val="Frutiger 45 Light"/>
      </rPr>
      <t>LA1</t>
    </r>
  </si>
  <si>
    <r>
      <rPr>
        <b/>
        <sz val="10"/>
        <rFont val="Frutiger 45 Light"/>
        <family val="2"/>
      </rPr>
      <t>Level of employment, women</t>
    </r>
  </si>
  <si>
    <r>
      <rPr>
        <sz val="10"/>
        <rFont val="Frutiger 45 Light"/>
      </rPr>
      <t>Less than 50% of regular working hours, women</t>
    </r>
  </si>
  <si>
    <r>
      <rPr>
        <sz val="10"/>
        <rFont val="Frutiger 45 Light"/>
      </rPr>
      <t>%</t>
    </r>
  </si>
  <si>
    <r>
      <rPr>
        <sz val="10"/>
        <rFont val="Frutiger 45 Light"/>
      </rPr>
      <t>LA1</t>
    </r>
  </si>
  <si>
    <r>
      <rPr>
        <sz val="10"/>
        <rFont val="Frutiger 45 Light"/>
      </rPr>
      <t>50% to 89% of regular working hours, women</t>
    </r>
  </si>
  <si>
    <r>
      <rPr>
        <sz val="10"/>
        <rFont val="Frutiger 45 Light"/>
      </rPr>
      <t>%</t>
    </r>
  </si>
  <si>
    <r>
      <rPr>
        <sz val="10"/>
        <rFont val="Frutiger 45 Light"/>
      </rPr>
      <t>LA1</t>
    </r>
  </si>
  <si>
    <r>
      <rPr>
        <sz val="10"/>
        <rFont val="Frutiger 45 Light"/>
      </rPr>
      <t>90% of regular working hours and over (full time), women</t>
    </r>
  </si>
  <si>
    <r>
      <rPr>
        <sz val="10"/>
        <rFont val="Frutiger 45 Light"/>
      </rPr>
      <t>%</t>
    </r>
  </si>
  <si>
    <r>
      <rPr>
        <sz val="10"/>
        <rFont val="Frutiger 45 Light"/>
      </rPr>
      <t>LA1</t>
    </r>
  </si>
  <si>
    <r>
      <rPr>
        <b/>
        <sz val="10"/>
        <rFont val="Frutiger 45 Light"/>
        <family val="2"/>
      </rPr>
      <t>Part-time working within management</t>
    </r>
  </si>
  <si>
    <r>
      <rPr>
        <sz val="10"/>
        <rFont val="Frutiger 45 Light"/>
      </rPr>
      <t>Less than 90% of regular working hours, management</t>
    </r>
  </si>
  <si>
    <r>
      <rPr>
        <sz val="10"/>
        <rFont val="Frutiger 45 Light"/>
      </rPr>
      <t>%</t>
    </r>
  </si>
  <si>
    <r>
      <rPr>
        <sz val="10"/>
        <rFont val="Frutiger 45 Light"/>
      </rPr>
      <t>1, 2</t>
    </r>
  </si>
  <si>
    <r>
      <rPr>
        <sz val="10"/>
        <rFont val="Frutiger 45 Light"/>
      </rPr>
      <t>LA1</t>
    </r>
  </si>
  <si>
    <r>
      <rPr>
        <sz val="10"/>
        <rFont val="Frutiger 45 Light"/>
      </rPr>
      <t>n.a.</t>
    </r>
  </si>
  <si>
    <r>
      <rPr>
        <sz val="10"/>
        <rFont val="Frutiger 45 Light"/>
      </rPr>
      <t>n.a.</t>
    </r>
  </si>
  <si>
    <r>
      <rPr>
        <sz val="10"/>
        <rFont val="Frutiger 45 Light"/>
      </rPr>
      <t>n.a.</t>
    </r>
  </si>
  <si>
    <r>
      <rPr>
        <sz val="10"/>
        <rFont val="Frutiger 45 Light"/>
      </rPr>
      <t>n.a.</t>
    </r>
  </si>
  <si>
    <r>
      <rPr>
        <sz val="10"/>
        <rFont val="Frutiger 45 Light"/>
      </rPr>
      <t>Less than 90% of regular working hours, management, men</t>
    </r>
  </si>
  <si>
    <r>
      <rPr>
        <sz val="10"/>
        <rFont val="Frutiger 45 Light"/>
      </rPr>
      <t>%</t>
    </r>
  </si>
  <si>
    <r>
      <rPr>
        <sz val="10"/>
        <rFont val="Frutiger 45 Light"/>
      </rPr>
      <t>1, 2</t>
    </r>
  </si>
  <si>
    <r>
      <rPr>
        <sz val="10"/>
        <rFont val="Frutiger 45 Light"/>
      </rPr>
      <t>LA1</t>
    </r>
  </si>
  <si>
    <r>
      <rPr>
        <sz val="10"/>
        <rFont val="Frutiger 45 Light"/>
      </rPr>
      <t>n.a.</t>
    </r>
  </si>
  <si>
    <r>
      <rPr>
        <sz val="10"/>
        <rFont val="Frutiger 45 Light"/>
      </rPr>
      <t>n.a.</t>
    </r>
  </si>
  <si>
    <r>
      <rPr>
        <sz val="10"/>
        <rFont val="Frutiger 45 Light"/>
      </rPr>
      <t>n.a.</t>
    </r>
  </si>
  <si>
    <r>
      <rPr>
        <sz val="10"/>
        <rFont val="Frutiger 45 Light"/>
      </rPr>
      <t>n.a.</t>
    </r>
  </si>
  <si>
    <r>
      <rPr>
        <sz val="10"/>
        <rFont val="Frutiger 45 Light"/>
      </rPr>
      <t>Less than 90% of regular working hours, management, women</t>
    </r>
  </si>
  <si>
    <r>
      <rPr>
        <sz val="10"/>
        <rFont val="Frutiger 45 Light"/>
      </rPr>
      <t>%</t>
    </r>
  </si>
  <si>
    <r>
      <rPr>
        <sz val="10"/>
        <rFont val="Frutiger 45 Light"/>
      </rPr>
      <t>1, 2</t>
    </r>
  </si>
  <si>
    <r>
      <rPr>
        <sz val="10"/>
        <rFont val="Frutiger 45 Light"/>
      </rPr>
      <t>LA1</t>
    </r>
  </si>
  <si>
    <r>
      <rPr>
        <sz val="10"/>
        <rFont val="Frutiger 45 Light"/>
      </rPr>
      <t>n.a.</t>
    </r>
  </si>
  <si>
    <r>
      <rPr>
        <sz val="10"/>
        <rFont val="Frutiger 45 Light"/>
      </rPr>
      <t>n.a.</t>
    </r>
  </si>
  <si>
    <r>
      <rPr>
        <sz val="10"/>
        <rFont val="Frutiger 45 Light"/>
      </rPr>
      <t>n.a.</t>
    </r>
  </si>
  <si>
    <r>
      <rPr>
        <sz val="10"/>
        <rFont val="Frutiger 45 Light"/>
      </rPr>
      <t>n.a.</t>
    </r>
  </si>
  <si>
    <r>
      <rPr>
        <sz val="9"/>
        <rFont val="Frutiger 45 Light"/>
        <family val="2"/>
      </rPr>
      <t>1) Group in Switzerland (data from the human resources system, currently without data on approximately 1,470 full-time equivalents or about 5,970 employees of the subsidiaries Epsilon SA, Direct Mail Company AG, Direct Mail Logistik AG, IN-Media AG, PubliBike AG, TWINT AG and Dispodrom Ltd)</t>
    </r>
  </si>
  <si>
    <r>
      <rPr>
        <sz val="9"/>
        <rFont val="Frutiger 45 Light"/>
        <family val="2"/>
      </rPr>
      <t>2</t>
    </r>
    <r>
      <rPr>
        <sz val="9"/>
        <rFont val="Frutiger 45 Light"/>
      </rPr>
      <t>) Members of management are employees with managerial, specialist and higher-level technical/clerical roles.</t>
    </r>
  </si>
  <si>
    <r>
      <rPr>
        <u/>
        <sz val="10"/>
        <color rgb="FF0000FF"/>
        <rFont val="Frutiger 45 Light"/>
        <family val="2"/>
      </rPr>
      <t>Back</t>
    </r>
  </si>
  <si>
    <r>
      <rPr>
        <b/>
        <sz val="10"/>
        <rFont val="Frutiger 45 Light"/>
        <family val="2"/>
      </rPr>
      <t>Health management</t>
    </r>
  </si>
  <si>
    <r>
      <rPr>
        <sz val="10"/>
        <rFont val="Frutiger 45 Light"/>
      </rPr>
      <t>Footnotes</t>
    </r>
  </si>
  <si>
    <r>
      <rPr>
        <sz val="10"/>
        <rFont val="Frutiger 45 Light"/>
      </rPr>
      <t>GRI indicator</t>
    </r>
  </si>
  <si>
    <r>
      <rPr>
        <b/>
        <sz val="10"/>
        <rFont val="Frutiger 45 Light"/>
        <family val="2"/>
      </rPr>
      <t>Accidents</t>
    </r>
  </si>
  <si>
    <r>
      <rPr>
        <sz val="10"/>
        <rFont val="Frutiger 45 Light"/>
        <family val="2"/>
      </rPr>
      <t>Occupational accidents</t>
    </r>
  </si>
  <si>
    <r>
      <rPr>
        <sz val="10"/>
        <rFont val="Frutiger 45 Light"/>
      </rPr>
      <t>Number per 100 FTEs</t>
    </r>
  </si>
  <si>
    <r>
      <rPr>
        <sz val="10"/>
        <rFont val="Frutiger 45 Light"/>
      </rPr>
      <t>1, 2</t>
    </r>
  </si>
  <si>
    <r>
      <rPr>
        <sz val="10"/>
        <rFont val="Frutiger 45 Light"/>
      </rPr>
      <t>LA6</t>
    </r>
  </si>
  <si>
    <r>
      <rPr>
        <sz val="10"/>
        <color theme="1"/>
        <rFont val="Frutiger 45 Light"/>
        <family val="2"/>
      </rPr>
      <t>-</t>
    </r>
  </si>
  <si>
    <r>
      <rPr>
        <sz val="10"/>
        <color theme="1"/>
        <rFont val="Frutiger 45 Light"/>
        <family val="2"/>
      </rPr>
      <t>-</t>
    </r>
  </si>
  <si>
    <r>
      <rPr>
        <sz val="10"/>
        <color theme="1"/>
        <rFont val="Frutiger 45 Light"/>
        <family val="2"/>
      </rPr>
      <t>-</t>
    </r>
  </si>
  <si>
    <r>
      <rPr>
        <sz val="10"/>
        <rFont val="Frutiger 45 Light"/>
      </rPr>
      <t>Occupational accidents, PostMail</t>
    </r>
  </si>
  <si>
    <r>
      <rPr>
        <sz val="10"/>
        <rFont val="Frutiger 45 Light"/>
      </rPr>
      <t>Number per 100 FTEs</t>
    </r>
  </si>
  <si>
    <r>
      <rPr>
        <sz val="10"/>
        <rFont val="Frutiger 45 Light"/>
      </rPr>
      <t>1, 2</t>
    </r>
  </si>
  <si>
    <r>
      <rPr>
        <sz val="10"/>
        <rFont val="Frutiger 45 Light"/>
      </rPr>
      <t>LA6</t>
    </r>
  </si>
  <si>
    <r>
      <rPr>
        <sz val="10"/>
        <color theme="1"/>
        <rFont val="Frutiger 45 Light"/>
        <family val="2"/>
      </rPr>
      <t>-</t>
    </r>
  </si>
  <si>
    <r>
      <rPr>
        <sz val="10"/>
        <color theme="1"/>
        <rFont val="Frutiger 45 Light"/>
        <family val="2"/>
      </rPr>
      <t>-</t>
    </r>
  </si>
  <si>
    <r>
      <rPr>
        <sz val="10"/>
        <color theme="1"/>
        <rFont val="Frutiger 45 Light"/>
        <family val="2"/>
      </rPr>
      <t>-</t>
    </r>
  </si>
  <si>
    <r>
      <rPr>
        <sz val="10"/>
        <rFont val="Frutiger 45 Light"/>
      </rPr>
      <t xml:space="preserve">Occupational accidents, PostLogistics </t>
    </r>
  </si>
  <si>
    <r>
      <rPr>
        <sz val="10"/>
        <rFont val="Frutiger 45 Light"/>
      </rPr>
      <t>Number per 100 FTEs</t>
    </r>
  </si>
  <si>
    <r>
      <rPr>
        <sz val="10"/>
        <rFont val="Frutiger 45 Light"/>
      </rPr>
      <t>1, 2</t>
    </r>
  </si>
  <si>
    <r>
      <rPr>
        <sz val="10"/>
        <rFont val="Frutiger 45 Light"/>
      </rPr>
      <t>LA6</t>
    </r>
  </si>
  <si>
    <r>
      <rPr>
        <sz val="10"/>
        <color theme="1"/>
        <rFont val="Frutiger 45 Light"/>
        <family val="2"/>
      </rPr>
      <t>-</t>
    </r>
  </si>
  <si>
    <r>
      <rPr>
        <sz val="10"/>
        <color theme="1"/>
        <rFont val="Frutiger 45 Light"/>
        <family val="2"/>
      </rPr>
      <t>-</t>
    </r>
  </si>
  <si>
    <r>
      <rPr>
        <sz val="10"/>
        <color theme="1"/>
        <rFont val="Frutiger 45 Light"/>
        <family val="2"/>
      </rPr>
      <t>-</t>
    </r>
  </si>
  <si>
    <r>
      <rPr>
        <sz val="10"/>
        <rFont val="Frutiger 45 Light"/>
      </rPr>
      <t>Occupational accidents, Post Offices &amp; Sales</t>
    </r>
  </si>
  <si>
    <r>
      <rPr>
        <sz val="10"/>
        <rFont val="Frutiger 45 Light"/>
      </rPr>
      <t>Number per 100 FTEs</t>
    </r>
  </si>
  <si>
    <r>
      <rPr>
        <sz val="10"/>
        <rFont val="Frutiger 45 Light"/>
      </rPr>
      <t>1, 2</t>
    </r>
  </si>
  <si>
    <r>
      <rPr>
        <sz val="10"/>
        <rFont val="Frutiger 45 Light"/>
      </rPr>
      <t>LA6</t>
    </r>
  </si>
  <si>
    <r>
      <rPr>
        <sz val="10"/>
        <color theme="1"/>
        <rFont val="Frutiger 45 Light"/>
        <family val="2"/>
      </rPr>
      <t>-</t>
    </r>
  </si>
  <si>
    <r>
      <rPr>
        <sz val="10"/>
        <color theme="1"/>
        <rFont val="Frutiger 45 Light"/>
        <family val="2"/>
      </rPr>
      <t>-</t>
    </r>
  </si>
  <si>
    <r>
      <rPr>
        <sz val="10"/>
        <color theme="1"/>
        <rFont val="Frutiger 45 Light"/>
        <family val="2"/>
      </rPr>
      <t>-</t>
    </r>
  </si>
  <si>
    <r>
      <rPr>
        <sz val="10"/>
        <rFont val="Frutiger 45 Light"/>
      </rPr>
      <t>Occupational accidents, PostFinance</t>
    </r>
  </si>
  <si>
    <r>
      <rPr>
        <sz val="10"/>
        <rFont val="Frutiger 45 Light"/>
      </rPr>
      <t>Number per 100 FTEs</t>
    </r>
  </si>
  <si>
    <r>
      <rPr>
        <sz val="10"/>
        <rFont val="Frutiger 45 Light"/>
      </rPr>
      <t>1, 2</t>
    </r>
  </si>
  <si>
    <r>
      <rPr>
        <sz val="10"/>
        <rFont val="Frutiger 45 Light"/>
      </rPr>
      <t>LA6</t>
    </r>
  </si>
  <si>
    <r>
      <rPr>
        <sz val="10"/>
        <color theme="1"/>
        <rFont val="Frutiger 45 Light"/>
        <family val="2"/>
      </rPr>
      <t>-</t>
    </r>
  </si>
  <si>
    <r>
      <rPr>
        <sz val="10"/>
        <color theme="1"/>
        <rFont val="Frutiger 45 Light"/>
        <family val="2"/>
      </rPr>
      <t>-</t>
    </r>
  </si>
  <si>
    <r>
      <rPr>
        <sz val="10"/>
        <color theme="1"/>
        <rFont val="Frutiger 45 Light"/>
        <family val="2"/>
      </rPr>
      <t>-</t>
    </r>
  </si>
  <si>
    <r>
      <rPr>
        <sz val="10"/>
        <rFont val="Frutiger 45 Light"/>
      </rPr>
      <t>Occupational accidents, PostBus</t>
    </r>
  </si>
  <si>
    <r>
      <rPr>
        <sz val="10"/>
        <rFont val="Frutiger 45 Light"/>
      </rPr>
      <t>Number per 100 FTEs</t>
    </r>
  </si>
  <si>
    <r>
      <rPr>
        <sz val="10"/>
        <rFont val="Frutiger 45 Light"/>
      </rPr>
      <t>1, 2</t>
    </r>
  </si>
  <si>
    <r>
      <rPr>
        <sz val="10"/>
        <rFont val="Frutiger 45 Light"/>
      </rPr>
      <t>LA6</t>
    </r>
  </si>
  <si>
    <r>
      <rPr>
        <sz val="10"/>
        <color theme="1"/>
        <rFont val="Frutiger 45 Light"/>
        <family val="2"/>
      </rPr>
      <t>-</t>
    </r>
  </si>
  <si>
    <r>
      <rPr>
        <sz val="10"/>
        <color theme="1"/>
        <rFont val="Frutiger 45 Light"/>
        <family val="2"/>
      </rPr>
      <t>-</t>
    </r>
  </si>
  <si>
    <r>
      <rPr>
        <sz val="10"/>
        <color theme="1"/>
        <rFont val="Frutiger 45 Light"/>
        <family val="2"/>
      </rPr>
      <t>-</t>
    </r>
  </si>
  <si>
    <r>
      <rPr>
        <sz val="10"/>
        <rFont val="Frutiger 45 Light"/>
      </rPr>
      <t>Occupational accidents, Swiss Post International</t>
    </r>
  </si>
  <si>
    <r>
      <rPr>
        <sz val="10"/>
        <rFont val="Frutiger 45 Light"/>
      </rPr>
      <t>Number per 100 FTEs</t>
    </r>
  </si>
  <si>
    <r>
      <rPr>
        <sz val="10"/>
        <rFont val="Frutiger 45 Light"/>
      </rPr>
      <t>1, 2, 4</t>
    </r>
  </si>
  <si>
    <r>
      <rPr>
        <sz val="10"/>
        <rFont val="Frutiger 45 Light"/>
      </rPr>
      <t>LA6</t>
    </r>
  </si>
  <si>
    <r>
      <rPr>
        <sz val="10"/>
        <rFont val="Frutiger 45 Light"/>
      </rPr>
      <t xml:space="preserve"> -</t>
    </r>
  </si>
  <si>
    <r>
      <rPr>
        <sz val="10"/>
        <rFont val="Frutiger 45 Light"/>
        <family val="2"/>
      </rPr>
      <t xml:space="preserve"> -</t>
    </r>
  </si>
  <si>
    <r>
      <rPr>
        <sz val="10"/>
        <rFont val="Frutiger 45 Light"/>
        <family val="2"/>
      </rPr>
      <t xml:space="preserve"> -</t>
    </r>
  </si>
  <si>
    <r>
      <rPr>
        <sz val="10"/>
        <color theme="1"/>
        <rFont val="Frutiger 45 Light"/>
        <family val="2"/>
      </rPr>
      <t>-</t>
    </r>
  </si>
  <si>
    <r>
      <rPr>
        <sz val="10"/>
        <color theme="1"/>
        <rFont val="Frutiger 45 Light"/>
        <family val="2"/>
      </rPr>
      <t>-</t>
    </r>
  </si>
  <si>
    <r>
      <rPr>
        <sz val="10"/>
        <color theme="1"/>
        <rFont val="Frutiger 45 Light"/>
        <family val="2"/>
      </rPr>
      <t>-</t>
    </r>
  </si>
  <si>
    <r>
      <rPr>
        <sz val="10"/>
        <rFont val="Frutiger 45 Light"/>
      </rPr>
      <t>Occupational accidents, Swiss Post Solutions</t>
    </r>
  </si>
  <si>
    <r>
      <rPr>
        <sz val="10"/>
        <rFont val="Frutiger 45 Light"/>
      </rPr>
      <t>Number per 100 FTEs</t>
    </r>
  </si>
  <si>
    <r>
      <rPr>
        <sz val="10"/>
        <rFont val="Frutiger 45 Light"/>
      </rPr>
      <t>1, 2, 3</t>
    </r>
  </si>
  <si>
    <r>
      <rPr>
        <sz val="10"/>
        <rFont val="Frutiger 45 Light"/>
      </rPr>
      <t>LA6</t>
    </r>
  </si>
  <si>
    <r>
      <rPr>
        <sz val="10"/>
        <color theme="1"/>
        <rFont val="Frutiger 45 Light"/>
        <family val="2"/>
      </rPr>
      <t>-</t>
    </r>
  </si>
  <si>
    <r>
      <rPr>
        <sz val="10"/>
        <color theme="1"/>
        <rFont val="Frutiger 45 Light"/>
        <family val="2"/>
      </rPr>
      <t>-</t>
    </r>
  </si>
  <si>
    <r>
      <rPr>
        <sz val="10"/>
        <color theme="1"/>
        <rFont val="Frutiger 45 Light"/>
        <family val="2"/>
      </rPr>
      <t>-</t>
    </r>
  </si>
  <si>
    <r>
      <rPr>
        <sz val="10"/>
        <color theme="1"/>
        <rFont val="Frutiger 45 Light"/>
        <family val="2"/>
      </rPr>
      <t>-</t>
    </r>
  </si>
  <si>
    <r>
      <rPr>
        <sz val="10"/>
        <color theme="1"/>
        <rFont val="Frutiger 45 Light"/>
        <family val="2"/>
      </rPr>
      <t>-</t>
    </r>
  </si>
  <si>
    <r>
      <rPr>
        <sz val="10"/>
        <color theme="1"/>
        <rFont val="Frutiger 45 Light"/>
        <family val="2"/>
      </rPr>
      <t>-</t>
    </r>
  </si>
  <si>
    <r>
      <rPr>
        <sz val="10"/>
        <color theme="1"/>
        <rFont val="Frutiger 45 Light"/>
        <family val="2"/>
      </rPr>
      <t>-</t>
    </r>
  </si>
  <si>
    <r>
      <rPr>
        <sz val="10"/>
        <rFont val="Frutiger 45 Light"/>
      </rPr>
      <t>Occupational accidents with fatalities</t>
    </r>
  </si>
  <si>
    <r>
      <rPr>
        <sz val="10"/>
        <rFont val="Frutiger 45 Light"/>
        <family val="2"/>
      </rPr>
      <t>Number</t>
    </r>
  </si>
  <si>
    <r>
      <rPr>
        <sz val="10"/>
        <rFont val="Frutiger 45 Light"/>
      </rPr>
      <t>LA6</t>
    </r>
  </si>
  <si>
    <r>
      <rPr>
        <sz val="10"/>
        <color theme="1"/>
        <rFont val="Frutiger 45 Light"/>
        <family val="2"/>
      </rPr>
      <t>-</t>
    </r>
  </si>
  <si>
    <r>
      <rPr>
        <sz val="10"/>
        <color theme="1"/>
        <rFont val="Frutiger 45 Light"/>
        <family val="2"/>
      </rPr>
      <t>-</t>
    </r>
  </si>
  <si>
    <r>
      <rPr>
        <sz val="10"/>
        <color theme="1"/>
        <rFont val="Frutiger 45 Light"/>
        <family val="2"/>
      </rPr>
      <t>-</t>
    </r>
  </si>
  <si>
    <r>
      <rPr>
        <sz val="10"/>
        <color theme="1"/>
        <rFont val="Frutiger 45 Light"/>
        <family val="2"/>
      </rPr>
      <t>-</t>
    </r>
  </si>
  <si>
    <r>
      <rPr>
        <sz val="10"/>
        <color theme="1"/>
        <rFont val="Frutiger 45 Light"/>
        <family val="2"/>
      </rPr>
      <t>-</t>
    </r>
  </si>
  <si>
    <r>
      <rPr>
        <sz val="10"/>
        <color theme="1"/>
        <rFont val="Frutiger 45 Light"/>
        <family val="2"/>
      </rPr>
      <t>-</t>
    </r>
  </si>
  <si>
    <r>
      <rPr>
        <sz val="10"/>
        <rFont val="Frutiger 45 Light"/>
        <family val="2"/>
      </rPr>
      <t xml:space="preserve">Non-occupational accidents   </t>
    </r>
  </si>
  <si>
    <r>
      <rPr>
        <sz val="10"/>
        <rFont val="Frutiger 45 Light"/>
      </rPr>
      <t>Number per 100 FTEs</t>
    </r>
  </si>
  <si>
    <r>
      <rPr>
        <sz val="10"/>
        <rFont val="Frutiger 45 Light"/>
      </rPr>
      <t>1, 2</t>
    </r>
  </si>
  <si>
    <r>
      <rPr>
        <sz val="10"/>
        <rFont val="Frutiger 45 Light"/>
      </rPr>
      <t>LA6</t>
    </r>
  </si>
  <si>
    <r>
      <rPr>
        <sz val="10"/>
        <color theme="1"/>
        <rFont val="Frutiger 45 Light"/>
        <family val="2"/>
      </rPr>
      <t>-</t>
    </r>
  </si>
  <si>
    <r>
      <rPr>
        <sz val="10"/>
        <color theme="1"/>
        <rFont val="Frutiger 45 Light"/>
        <family val="2"/>
      </rPr>
      <t>-</t>
    </r>
  </si>
  <si>
    <r>
      <rPr>
        <sz val="10"/>
        <color theme="1"/>
        <rFont val="Frutiger 45 Light"/>
        <family val="2"/>
      </rPr>
      <t>-</t>
    </r>
  </si>
  <si>
    <r>
      <rPr>
        <b/>
        <sz val="10"/>
        <rFont val="Frutiger 45 Light"/>
        <family val="2"/>
      </rPr>
      <t>Costs incurred as a result of accidents</t>
    </r>
  </si>
  <si>
    <r>
      <rPr>
        <sz val="10"/>
        <rFont val="Frutiger 45 Light"/>
      </rPr>
      <t>Occupational accidents</t>
    </r>
  </si>
  <si>
    <r>
      <rPr>
        <sz val="10"/>
        <rFont val="Frutiger 45 Light"/>
      </rPr>
      <t>CHF m</t>
    </r>
  </si>
  <si>
    <r>
      <rPr>
        <sz val="10"/>
        <rFont val="Frutiger 45 Light"/>
      </rPr>
      <t>2, 5</t>
    </r>
  </si>
  <si>
    <r>
      <rPr>
        <sz val="10"/>
        <rFont val="Frutiger 45 Light"/>
      </rPr>
      <t>LA6</t>
    </r>
  </si>
  <si>
    <r>
      <rPr>
        <sz val="10"/>
        <color theme="1"/>
        <rFont val="Frutiger 45 Light"/>
        <family val="2"/>
      </rPr>
      <t>-</t>
    </r>
  </si>
  <si>
    <r>
      <rPr>
        <sz val="10"/>
        <color theme="1"/>
        <rFont val="Frutiger 45 Light"/>
        <family val="2"/>
      </rPr>
      <t>-</t>
    </r>
  </si>
  <si>
    <r>
      <rPr>
        <sz val="10"/>
        <color theme="1"/>
        <rFont val="Frutiger 45 Light"/>
        <family val="2"/>
      </rPr>
      <t>-</t>
    </r>
  </si>
  <si>
    <r>
      <rPr>
        <sz val="10"/>
        <rFont val="Frutiger 45 Light"/>
      </rPr>
      <t>Non-occupational accidents</t>
    </r>
  </si>
  <si>
    <r>
      <rPr>
        <sz val="10"/>
        <rFont val="Frutiger 45 Light"/>
      </rPr>
      <t>CHF m</t>
    </r>
  </si>
  <si>
    <r>
      <rPr>
        <sz val="10"/>
        <rFont val="Frutiger 45 Light"/>
      </rPr>
      <t>2, 5</t>
    </r>
  </si>
  <si>
    <r>
      <rPr>
        <sz val="10"/>
        <rFont val="Frutiger 45 Light"/>
      </rPr>
      <t>LA6</t>
    </r>
  </si>
  <si>
    <r>
      <rPr>
        <sz val="10"/>
        <color theme="1"/>
        <rFont val="Frutiger 45 Light"/>
        <family val="2"/>
      </rPr>
      <t>-</t>
    </r>
  </si>
  <si>
    <r>
      <rPr>
        <sz val="10"/>
        <color theme="1"/>
        <rFont val="Frutiger 45 Light"/>
        <family val="2"/>
      </rPr>
      <t>-</t>
    </r>
  </si>
  <si>
    <r>
      <rPr>
        <sz val="10"/>
        <color theme="1"/>
        <rFont val="Frutiger 45 Light"/>
        <family val="2"/>
      </rPr>
      <t>-</t>
    </r>
  </si>
  <si>
    <r>
      <rPr>
        <sz val="10"/>
        <rFont val="Frutiger 45 Light"/>
      </rPr>
      <t>Occupational and non-occupational accidents</t>
    </r>
  </si>
  <si>
    <r>
      <rPr>
        <sz val="10"/>
        <rFont val="Frutiger 45 Light"/>
      </rPr>
      <t>CHF m</t>
    </r>
  </si>
  <si>
    <r>
      <rPr>
        <sz val="10"/>
        <rFont val="Frutiger 45 Light"/>
      </rPr>
      <t>2, 5</t>
    </r>
  </si>
  <si>
    <r>
      <rPr>
        <sz val="10"/>
        <rFont val="Frutiger 45 Light"/>
      </rPr>
      <t>LA6</t>
    </r>
  </si>
  <si>
    <r>
      <rPr>
        <sz val="10"/>
        <color theme="1"/>
        <rFont val="Frutiger 45 Light"/>
        <family val="2"/>
      </rPr>
      <t>-</t>
    </r>
  </si>
  <si>
    <r>
      <rPr>
        <sz val="10"/>
        <color theme="1"/>
        <rFont val="Frutiger 45 Light"/>
        <family val="2"/>
      </rPr>
      <t>-</t>
    </r>
  </si>
  <si>
    <r>
      <rPr>
        <sz val="10"/>
        <color theme="1"/>
        <rFont val="Frutiger 45 Light"/>
        <family val="2"/>
      </rPr>
      <t>-</t>
    </r>
  </si>
  <si>
    <r>
      <rPr>
        <b/>
        <sz val="10"/>
        <rFont val="Frutiger 45 Light"/>
        <family val="2"/>
      </rPr>
      <t>Days lost to illness and accidents</t>
    </r>
  </si>
  <si>
    <r>
      <rPr>
        <sz val="10"/>
        <rFont val="Frutiger 45 Light"/>
      </rPr>
      <t>Absentee days for medical reasons</t>
    </r>
  </si>
  <si>
    <r>
      <rPr>
        <sz val="10"/>
        <rFont val="Frutiger 45 Light"/>
      </rPr>
      <t>Absentee days per person</t>
    </r>
  </si>
  <si>
    <r>
      <rPr>
        <sz val="10"/>
        <rFont val="Frutiger 45 Light"/>
      </rPr>
      <t>2, 6</t>
    </r>
  </si>
  <si>
    <r>
      <rPr>
        <sz val="10"/>
        <rFont val="Frutiger 45 Light"/>
      </rPr>
      <t>LA6</t>
    </r>
  </si>
  <si>
    <r>
      <rPr>
        <sz val="10"/>
        <rFont val="Frutiger 45 Light"/>
      </rPr>
      <t>Short absences</t>
    </r>
  </si>
  <si>
    <r>
      <rPr>
        <sz val="10"/>
        <rFont val="Frutiger 45 Light"/>
      </rPr>
      <t>Absentee days per person</t>
    </r>
  </si>
  <si>
    <r>
      <rPr>
        <sz val="10"/>
        <rFont val="Frutiger 45 Light"/>
      </rPr>
      <t>2, 6</t>
    </r>
  </si>
  <si>
    <r>
      <rPr>
        <sz val="10"/>
        <rFont val="Frutiger 45 Light"/>
      </rPr>
      <t>LA6</t>
    </r>
  </si>
  <si>
    <r>
      <rPr>
        <sz val="10"/>
        <rFont val="Frutiger 45 Light"/>
      </rPr>
      <t>Sickness</t>
    </r>
  </si>
  <si>
    <r>
      <rPr>
        <sz val="10"/>
        <rFont val="Frutiger 45 Light"/>
      </rPr>
      <t>Absentee days per person</t>
    </r>
  </si>
  <si>
    <r>
      <rPr>
        <sz val="10"/>
        <rFont val="Frutiger 45 Light"/>
      </rPr>
      <t>2, 6</t>
    </r>
  </si>
  <si>
    <r>
      <rPr>
        <sz val="10"/>
        <rFont val="Frutiger 45 Light"/>
      </rPr>
      <t>LA6</t>
    </r>
  </si>
  <si>
    <r>
      <rPr>
        <sz val="10"/>
        <rFont val="Frutiger 45 Light"/>
      </rPr>
      <t>Occupational accidents</t>
    </r>
  </si>
  <si>
    <r>
      <rPr>
        <sz val="10"/>
        <rFont val="Frutiger 45 Light"/>
      </rPr>
      <t>Absentee days per person</t>
    </r>
  </si>
  <si>
    <r>
      <rPr>
        <sz val="10"/>
        <rFont val="Frutiger 45 Light"/>
      </rPr>
      <t>2, 6</t>
    </r>
  </si>
  <si>
    <r>
      <rPr>
        <sz val="10"/>
        <rFont val="Frutiger 45 Light"/>
      </rPr>
      <t>LA6</t>
    </r>
  </si>
  <si>
    <r>
      <rPr>
        <sz val="10"/>
        <rFont val="Frutiger 45 Light"/>
      </rPr>
      <t>Non-occupational accidents</t>
    </r>
  </si>
  <si>
    <r>
      <rPr>
        <sz val="10"/>
        <rFont val="Frutiger 45 Light"/>
      </rPr>
      <t>Absentee days per person</t>
    </r>
  </si>
  <si>
    <r>
      <rPr>
        <sz val="10"/>
        <rFont val="Frutiger 45 Light"/>
      </rPr>
      <t>2, 6</t>
    </r>
  </si>
  <si>
    <r>
      <rPr>
        <sz val="10"/>
        <rFont val="Frutiger 45 Light"/>
      </rPr>
      <t>LA6</t>
    </r>
  </si>
  <si>
    <r>
      <rPr>
        <sz val="10"/>
        <rFont val="Frutiger 45 Light"/>
      </rPr>
      <t>Absentee days</t>
    </r>
  </si>
  <si>
    <r>
      <rPr>
        <sz val="10"/>
        <rFont val="Frutiger 45 Light"/>
      </rPr>
      <t>Days per annum</t>
    </r>
  </si>
  <si>
    <r>
      <rPr>
        <sz val="10"/>
        <rFont val="Frutiger 45 Light"/>
      </rPr>
      <t>2, 6</t>
    </r>
  </si>
  <si>
    <r>
      <rPr>
        <sz val="10"/>
        <rFont val="Frutiger 45 Light"/>
      </rPr>
      <t>LA6</t>
    </r>
  </si>
  <si>
    <r>
      <rPr>
        <sz val="10"/>
        <color theme="1"/>
        <rFont val="Frutiger 45 Light"/>
        <family val="2"/>
      </rPr>
      <t>-</t>
    </r>
  </si>
  <si>
    <r>
      <rPr>
        <sz val="10"/>
        <rFont val="Frutiger 45 Light"/>
      </rPr>
      <t>Absentee wage costs</t>
    </r>
  </si>
  <si>
    <r>
      <rPr>
        <sz val="10"/>
        <rFont val="Frutiger 45 Light"/>
      </rPr>
      <t>CHF m</t>
    </r>
  </si>
  <si>
    <r>
      <rPr>
        <sz val="10"/>
        <rFont val="Frutiger 45 Light"/>
      </rPr>
      <t>2, 6</t>
    </r>
  </si>
  <si>
    <r>
      <rPr>
        <sz val="10"/>
        <rFont val="Frutiger 45 Light"/>
      </rPr>
      <t>LA6</t>
    </r>
  </si>
  <si>
    <r>
      <rPr>
        <sz val="10"/>
        <color theme="1"/>
        <rFont val="Frutiger 45 Light"/>
        <family val="2"/>
      </rPr>
      <t>-</t>
    </r>
  </si>
  <si>
    <r>
      <rPr>
        <b/>
        <sz val="10"/>
        <rFont val="Frutiger 45 Light"/>
        <family val="2"/>
      </rPr>
      <t>Representation on the staff committee for the monitoring of health protection / occupational safety</t>
    </r>
  </si>
  <si>
    <r>
      <rPr>
        <sz val="10"/>
        <rFont val="Frutiger 45 Light"/>
        <family val="2"/>
      </rPr>
      <t>Representation on staff committee</t>
    </r>
  </si>
  <si>
    <r>
      <rPr>
        <sz val="10"/>
        <rFont val="Frutiger 45 Light"/>
        <family val="2"/>
      </rPr>
      <t>Number per 100 FTEs</t>
    </r>
  </si>
  <si>
    <r>
      <rPr>
        <sz val="10"/>
        <rFont val="Frutiger 45 Light"/>
        <family val="2"/>
      </rPr>
      <t>1, 2</t>
    </r>
  </si>
  <si>
    <r>
      <rPr>
        <sz val="10"/>
        <rFont val="Frutiger 45 Light"/>
        <family val="2"/>
      </rPr>
      <t>LA5</t>
    </r>
  </si>
  <si>
    <r>
      <rPr>
        <sz val="9"/>
        <rFont val="Frutiger 45 Light"/>
        <family val="2"/>
      </rPr>
      <t>1</t>
    </r>
    <r>
      <rPr>
        <sz val="9"/>
        <rFont val="Frutiger 45 Light"/>
      </rPr>
      <t>) A full-time equivalent equates to one full-time position.</t>
    </r>
  </si>
  <si>
    <r>
      <rPr>
        <sz val="9"/>
        <rFont val="Frutiger 45 Light"/>
        <family val="2"/>
      </rPr>
      <t>2) Group in Switzerland (data from the human resources system, currently without data on approximately 1,470 full-time equivalents or about 5,970 employees of the subsidiaries Epsilon SA, Direct Mail Company AG, Direct Mail Logistik AG, IN-Media AG, PubliBike AG, TWINT AG and Dispodrom Ltd)</t>
    </r>
  </si>
  <si>
    <r>
      <rPr>
        <sz val="9"/>
        <rFont val="Frutiger 45 Light"/>
        <family val="2"/>
      </rPr>
      <t>3) The Swiss Post Solutions Group unit has only existed since 1 October 2007, which is why no figures are reported for the preceding years.</t>
    </r>
  </si>
  <si>
    <r>
      <rPr>
        <sz val="9"/>
        <rFont val="Frutiger 45 Light"/>
        <family val="2"/>
      </rPr>
      <t>4) As of 2012, Swiss Post International no longer exists as an independent segment. The figures were transferred to the Group units PostMail and PostLogistics on 1 January 2012.</t>
    </r>
  </si>
  <si>
    <r>
      <rPr>
        <sz val="9"/>
        <rFont val="Frutiger 45 Light"/>
        <family val="2"/>
      </rPr>
      <t>6) Under the collective employment contract (CEC), the person concerned continues to be employed for a period of two years in the event of sickness or an accident. For employment contracts in accordance with the Swiss Code of Obligations, the employment relationship can be terminated after six months. As a result, the figures are not comparable with other companies.</t>
    </r>
  </si>
  <si>
    <r>
      <rPr>
        <u/>
        <sz val="10"/>
        <color rgb="FF0000FF"/>
        <rFont val="Frutiger 45 Light"/>
        <family val="2"/>
      </rPr>
      <t>Back</t>
    </r>
  </si>
  <si>
    <r>
      <rPr>
        <b/>
        <sz val="10"/>
        <rFont val="Frutiger 45 Light"/>
        <family val="2"/>
      </rPr>
      <t>Employee satisfaction</t>
    </r>
  </si>
  <si>
    <r>
      <rPr>
        <sz val="10"/>
        <rFont val="Frutiger 45 Light"/>
      </rPr>
      <t>Footnotes</t>
    </r>
  </si>
  <si>
    <r>
      <rPr>
        <sz val="10"/>
        <rFont val="Frutiger 45 Light"/>
      </rPr>
      <t>GRI indicator</t>
    </r>
  </si>
  <si>
    <r>
      <rPr>
        <sz val="10"/>
        <rFont val="Frutiger 45 Light"/>
        <family val="2"/>
      </rPr>
      <t>Net response rate to survey</t>
    </r>
  </si>
  <si>
    <r>
      <rPr>
        <sz val="10"/>
        <rFont val="Frutiger 45 Light"/>
      </rPr>
      <t>%</t>
    </r>
  </si>
  <si>
    <r>
      <rPr>
        <sz val="10"/>
        <rFont val="Frutiger 45 Light"/>
      </rPr>
      <t>Group</t>
    </r>
  </si>
  <si>
    <r>
      <rPr>
        <sz val="10"/>
        <rFont val="Frutiger 45 Light"/>
      </rPr>
      <t>Index</t>
    </r>
  </si>
  <si>
    <r>
      <rPr>
        <sz val="10"/>
        <rFont val="Frutiger 45 Light"/>
        <family val="2"/>
      </rPr>
      <t>PostMail</t>
    </r>
  </si>
  <si>
    <r>
      <rPr>
        <sz val="10"/>
        <rFont val="Frutiger 45 Light"/>
      </rPr>
      <t>Index</t>
    </r>
  </si>
  <si>
    <r>
      <rPr>
        <sz val="10"/>
        <rFont val="Frutiger 45 Light"/>
      </rPr>
      <t>PostLogistics</t>
    </r>
  </si>
  <si>
    <r>
      <rPr>
        <sz val="10"/>
        <rFont val="Frutiger 45 Light"/>
      </rPr>
      <t>Index</t>
    </r>
  </si>
  <si>
    <r>
      <rPr>
        <sz val="10"/>
        <rFont val="Frutiger 45 Light"/>
      </rPr>
      <t>Swiss Post International</t>
    </r>
  </si>
  <si>
    <r>
      <rPr>
        <sz val="10"/>
        <rFont val="Frutiger 45 Light"/>
      </rPr>
      <t>Index</t>
    </r>
  </si>
  <si>
    <r>
      <rPr>
        <sz val="10"/>
        <rFont val="Frutiger 45 Light"/>
        <family val="2"/>
      </rPr>
      <t>1, 3</t>
    </r>
  </si>
  <si>
    <r>
      <rPr>
        <sz val="10"/>
        <color theme="1"/>
        <rFont val="Frutiger 45 Light"/>
        <family val="2"/>
      </rPr>
      <t>-</t>
    </r>
  </si>
  <si>
    <r>
      <rPr>
        <sz val="10"/>
        <color theme="1"/>
        <rFont val="Frutiger 45 Light"/>
        <family val="2"/>
      </rPr>
      <t>-</t>
    </r>
  </si>
  <si>
    <r>
      <rPr>
        <sz val="10"/>
        <color theme="1"/>
        <rFont val="Frutiger 45 Light"/>
        <family val="2"/>
      </rPr>
      <t>-</t>
    </r>
  </si>
  <si>
    <r>
      <rPr>
        <sz val="10"/>
        <rFont val="Frutiger 45 Light"/>
        <family val="2"/>
      </rPr>
      <t>Swiss Post Solutions</t>
    </r>
  </si>
  <si>
    <r>
      <rPr>
        <sz val="10"/>
        <rFont val="Frutiger 45 Light"/>
      </rPr>
      <t>Index</t>
    </r>
  </si>
  <si>
    <r>
      <rPr>
        <sz val="10"/>
        <rFont val="Frutiger 45 Light"/>
      </rPr>
      <t>1, 2</t>
    </r>
  </si>
  <si>
    <r>
      <rPr>
        <sz val="10"/>
        <rFont val="Frutiger 45 Light"/>
      </rPr>
      <t>-</t>
    </r>
  </si>
  <si>
    <r>
      <rPr>
        <sz val="10"/>
        <rFont val="Frutiger 45 Light"/>
      </rPr>
      <t>-</t>
    </r>
  </si>
  <si>
    <r>
      <rPr>
        <sz val="10"/>
        <rFont val="Frutiger 45 Light"/>
      </rPr>
      <t>-</t>
    </r>
  </si>
  <si>
    <r>
      <rPr>
        <sz val="10"/>
        <rFont val="Frutiger 45 Light"/>
      </rPr>
      <t>-</t>
    </r>
  </si>
  <si>
    <r>
      <rPr>
        <sz val="10"/>
        <rFont val="Frutiger 45 Light"/>
      </rPr>
      <t>Post Offices &amp; Sales</t>
    </r>
  </si>
  <si>
    <r>
      <rPr>
        <sz val="10"/>
        <rFont val="Frutiger 45 Light"/>
      </rPr>
      <t>Index</t>
    </r>
  </si>
  <si>
    <r>
      <rPr>
        <sz val="10"/>
        <rFont val="Frutiger 45 Light"/>
      </rPr>
      <t>PostFinance</t>
    </r>
  </si>
  <si>
    <r>
      <rPr>
        <sz val="10"/>
        <rFont val="Frutiger 45 Light"/>
      </rPr>
      <t>Index</t>
    </r>
  </si>
  <si>
    <r>
      <rPr>
        <sz val="10"/>
        <rFont val="Frutiger 45 Light"/>
      </rPr>
      <t>PostBus</t>
    </r>
  </si>
  <si>
    <r>
      <rPr>
        <sz val="10"/>
        <rFont val="Frutiger 45 Light"/>
      </rPr>
      <t>Index</t>
    </r>
  </si>
  <si>
    <r>
      <rPr>
        <sz val="9"/>
        <rFont val="Frutiger 45 Light"/>
        <family val="2"/>
      </rPr>
      <t>1) The employee survey was redesigned in 2009. The results cannot be compared with previous years.</t>
    </r>
  </si>
  <si>
    <r>
      <rPr>
        <sz val="9"/>
        <rFont val="Frutiger 45 Light"/>
        <family val="2"/>
      </rPr>
      <t>2) The Swiss Post Solutions Group unit has only existed since 1 October 2007, which is why no figures are reported for the preceding years.</t>
    </r>
  </si>
  <si>
    <r>
      <rPr>
        <sz val="9"/>
        <rFont val="Frutiger 45 Light"/>
        <family val="2"/>
      </rPr>
      <t>3) As of 2012, Swiss Post International no longer exists as an independent segment. The figures were transferred to the Group units PostMail and PostLogistics on 1 January 2012.</t>
    </r>
  </si>
  <si>
    <r>
      <rPr>
        <u/>
        <sz val="10"/>
        <color rgb="FF0000FF"/>
        <rFont val="Frutiger 45 Light"/>
        <family val="2"/>
      </rPr>
      <t>Back</t>
    </r>
  </si>
  <si>
    <r>
      <rPr>
        <b/>
        <sz val="10"/>
        <rFont val="Frutiger 45 Light"/>
        <family val="2"/>
      </rPr>
      <t>Motivation and commitment</t>
    </r>
  </si>
  <si>
    <r>
      <rPr>
        <sz val="10"/>
        <rFont val="Frutiger 45 Light"/>
      </rPr>
      <t>Footnotes</t>
    </r>
  </si>
  <si>
    <r>
      <rPr>
        <sz val="10"/>
        <rFont val="Frutiger 45 Light"/>
      </rPr>
      <t>GRI indicator</t>
    </r>
  </si>
  <si>
    <r>
      <rPr>
        <sz val="10"/>
        <rFont val="Frutiger 45 Light"/>
        <family val="2"/>
      </rPr>
      <t>Commitment</t>
    </r>
  </si>
  <si>
    <r>
      <rPr>
        <sz val="10"/>
        <rFont val="Frutiger 45 Light"/>
      </rPr>
      <t>Index</t>
    </r>
  </si>
  <si>
    <r>
      <rPr>
        <sz val="10"/>
        <rFont val="Frutiger 45 Light"/>
      </rPr>
      <t>1, 2</t>
    </r>
  </si>
  <si>
    <r>
      <rPr>
        <sz val="10"/>
        <rFont val="Frutiger 45 Light"/>
      </rPr>
      <t>n.a.</t>
    </r>
  </si>
  <si>
    <r>
      <rPr>
        <sz val="10"/>
        <rFont val="Frutiger 45 Light"/>
      </rPr>
      <t>n.a.</t>
    </r>
  </si>
  <si>
    <r>
      <rPr>
        <sz val="10"/>
        <rFont val="Frutiger 45 Light"/>
      </rPr>
      <t>Unit fitness</t>
    </r>
  </si>
  <si>
    <r>
      <rPr>
        <sz val="10"/>
        <rFont val="Frutiger 45 Light"/>
      </rPr>
      <t>Index</t>
    </r>
  </si>
  <si>
    <r>
      <rPr>
        <sz val="10"/>
        <rFont val="Frutiger 45 Light"/>
      </rPr>
      <t>1, 2</t>
    </r>
  </si>
  <si>
    <r>
      <rPr>
        <sz val="10"/>
        <rFont val="Frutiger 45 Light"/>
      </rPr>
      <t>n.a.</t>
    </r>
  </si>
  <si>
    <r>
      <rPr>
        <sz val="10"/>
        <rFont val="Frutiger 45 Light"/>
      </rPr>
      <t>n.a.</t>
    </r>
  </si>
  <si>
    <r>
      <rPr>
        <sz val="10"/>
        <rFont val="Frutiger 45 Light"/>
      </rPr>
      <t>Work situation</t>
    </r>
  </si>
  <si>
    <r>
      <rPr>
        <sz val="10"/>
        <rFont val="Frutiger 45 Light"/>
      </rPr>
      <t>Index</t>
    </r>
  </si>
  <si>
    <r>
      <rPr>
        <sz val="10"/>
        <rFont val="Frutiger 45 Light"/>
      </rPr>
      <t>1, 2</t>
    </r>
  </si>
  <si>
    <r>
      <rPr>
        <sz val="10"/>
        <rFont val="Frutiger 45 Light"/>
      </rPr>
      <t>n.a.</t>
    </r>
  </si>
  <si>
    <r>
      <rPr>
        <sz val="10"/>
        <rFont val="Frutiger 45 Light"/>
      </rPr>
      <t>n.a.</t>
    </r>
  </si>
  <si>
    <r>
      <rPr>
        <sz val="10"/>
        <rFont val="Frutiger 45 Light"/>
        <family val="2"/>
      </rPr>
      <t>Net response rate to survey</t>
    </r>
  </si>
  <si>
    <r>
      <rPr>
        <sz val="10"/>
        <rFont val="Frutiger 45 Light"/>
      </rPr>
      <t>%</t>
    </r>
  </si>
  <si>
    <r>
      <rPr>
        <b/>
        <sz val="10"/>
        <rFont val="Frutiger 45 Light"/>
        <family val="2"/>
      </rPr>
      <t>Commitment</t>
    </r>
  </si>
  <si>
    <r>
      <rPr>
        <sz val="10"/>
        <rFont val="Frutiger 45 Light"/>
      </rPr>
      <t>PostMail</t>
    </r>
  </si>
  <si>
    <r>
      <rPr>
        <sz val="10"/>
        <rFont val="Frutiger 45 Light"/>
      </rPr>
      <t>Index</t>
    </r>
  </si>
  <si>
    <r>
      <rPr>
        <sz val="10"/>
        <rFont val="Frutiger 45 Light"/>
      </rPr>
      <t>1, 2</t>
    </r>
  </si>
  <si>
    <r>
      <rPr>
        <sz val="10"/>
        <rFont val="Frutiger 45 Light"/>
      </rPr>
      <t>n.a.</t>
    </r>
  </si>
  <si>
    <r>
      <rPr>
        <sz val="10"/>
        <rFont val="Frutiger 45 Light"/>
      </rPr>
      <t>n.a.</t>
    </r>
  </si>
  <si>
    <r>
      <rPr>
        <sz val="10"/>
        <rFont val="Frutiger 45 Light"/>
      </rPr>
      <t>PostLogistics</t>
    </r>
  </si>
  <si>
    <r>
      <rPr>
        <sz val="10"/>
        <rFont val="Frutiger 45 Light"/>
      </rPr>
      <t>Index</t>
    </r>
  </si>
  <si>
    <r>
      <rPr>
        <sz val="10"/>
        <rFont val="Frutiger 45 Light"/>
      </rPr>
      <t>1, 2</t>
    </r>
  </si>
  <si>
    <r>
      <rPr>
        <sz val="10"/>
        <rFont val="Frutiger 45 Light"/>
      </rPr>
      <t>n.a.</t>
    </r>
  </si>
  <si>
    <r>
      <rPr>
        <sz val="10"/>
        <rFont val="Frutiger 45 Light"/>
      </rPr>
      <t>n.a.</t>
    </r>
  </si>
  <si>
    <r>
      <rPr>
        <sz val="10"/>
        <rFont val="Frutiger 45 Light"/>
      </rPr>
      <t>Swiss Post International</t>
    </r>
  </si>
  <si>
    <r>
      <rPr>
        <sz val="10"/>
        <rFont val="Frutiger 45 Light"/>
      </rPr>
      <t>Index</t>
    </r>
  </si>
  <si>
    <r>
      <rPr>
        <sz val="10"/>
        <rFont val="Frutiger 45 Light"/>
      </rPr>
      <t>1, 2, 5</t>
    </r>
  </si>
  <si>
    <r>
      <rPr>
        <sz val="10"/>
        <rFont val="Frutiger 45 Light"/>
      </rPr>
      <t>-</t>
    </r>
  </si>
  <si>
    <r>
      <rPr>
        <sz val="10"/>
        <rFont val="Frutiger 45 Light"/>
      </rPr>
      <t>-</t>
    </r>
  </si>
  <si>
    <r>
      <rPr>
        <sz val="10"/>
        <rFont val="Frutiger 45 Light"/>
      </rPr>
      <t>-</t>
    </r>
  </si>
  <si>
    <r>
      <rPr>
        <sz val="10"/>
        <rFont val="Frutiger 45 Light"/>
      </rPr>
      <t>n.a.</t>
    </r>
  </si>
  <si>
    <r>
      <rPr>
        <sz val="10"/>
        <rFont val="Frutiger 45 Light"/>
      </rPr>
      <t>n.a.</t>
    </r>
  </si>
  <si>
    <r>
      <rPr>
        <sz val="10"/>
        <rFont val="Frutiger 45 Light"/>
        <family val="2"/>
      </rPr>
      <t>Swiss Post Solutions</t>
    </r>
  </si>
  <si>
    <r>
      <rPr>
        <sz val="10"/>
        <rFont val="Frutiger 45 Light"/>
      </rPr>
      <t>Index</t>
    </r>
  </si>
  <si>
    <r>
      <rPr>
        <sz val="10"/>
        <rFont val="Frutiger 45 Light"/>
      </rPr>
      <t>1, 2, 3</t>
    </r>
  </si>
  <si>
    <r>
      <rPr>
        <sz val="10"/>
        <rFont val="Frutiger 45 Light"/>
      </rPr>
      <t>-</t>
    </r>
  </si>
  <si>
    <r>
      <rPr>
        <sz val="10"/>
        <rFont val="Frutiger 45 Light"/>
      </rPr>
      <t>-</t>
    </r>
  </si>
  <si>
    <r>
      <rPr>
        <sz val="10"/>
        <rFont val="Frutiger 45 Light"/>
      </rPr>
      <t>n.a.</t>
    </r>
  </si>
  <si>
    <r>
      <rPr>
        <sz val="10"/>
        <rFont val="Frutiger 45 Light"/>
      </rPr>
      <t>n.a.</t>
    </r>
  </si>
  <si>
    <r>
      <rPr>
        <sz val="10"/>
        <rFont val="Frutiger 45 Light"/>
      </rPr>
      <t>Post Offices &amp; Sales</t>
    </r>
  </si>
  <si>
    <r>
      <rPr>
        <sz val="10"/>
        <rFont val="Frutiger 45 Light"/>
      </rPr>
      <t>Index</t>
    </r>
  </si>
  <si>
    <r>
      <rPr>
        <sz val="10"/>
        <rFont val="Frutiger 45 Light"/>
      </rPr>
      <t>1, 2</t>
    </r>
  </si>
  <si>
    <r>
      <rPr>
        <sz val="10"/>
        <rFont val="Frutiger 45 Light"/>
      </rPr>
      <t>n.a.</t>
    </r>
  </si>
  <si>
    <r>
      <rPr>
        <sz val="10"/>
        <rFont val="Frutiger 45 Light"/>
      </rPr>
      <t>n.a.</t>
    </r>
  </si>
  <si>
    <r>
      <rPr>
        <sz val="10"/>
        <rFont val="Frutiger 45 Light"/>
      </rPr>
      <t>PostFinance</t>
    </r>
  </si>
  <si>
    <r>
      <rPr>
        <sz val="10"/>
        <rFont val="Frutiger 45 Light"/>
      </rPr>
      <t>Index</t>
    </r>
  </si>
  <si>
    <r>
      <rPr>
        <sz val="10"/>
        <rFont val="Frutiger 45 Light"/>
      </rPr>
      <t>1, 2</t>
    </r>
  </si>
  <si>
    <r>
      <rPr>
        <sz val="10"/>
        <rFont val="Frutiger 45 Light"/>
      </rPr>
      <t>n.a.</t>
    </r>
  </si>
  <si>
    <r>
      <rPr>
        <sz val="10"/>
        <rFont val="Frutiger 45 Light"/>
      </rPr>
      <t>n.a.</t>
    </r>
  </si>
  <si>
    <r>
      <rPr>
        <sz val="10"/>
        <rFont val="Frutiger 45 Light"/>
      </rPr>
      <t>PostBus</t>
    </r>
  </si>
  <si>
    <r>
      <rPr>
        <sz val="10"/>
        <rFont val="Frutiger 45 Light"/>
      </rPr>
      <t>Index</t>
    </r>
  </si>
  <si>
    <r>
      <rPr>
        <sz val="10"/>
        <rFont val="Frutiger 45 Light"/>
      </rPr>
      <t>1, 2</t>
    </r>
  </si>
  <si>
    <r>
      <rPr>
        <sz val="10"/>
        <rFont val="Frutiger 45 Light"/>
      </rPr>
      <t>n.a.</t>
    </r>
  </si>
  <si>
    <r>
      <rPr>
        <sz val="10"/>
        <rFont val="Frutiger 45 Light"/>
      </rPr>
      <t>n.a.</t>
    </r>
  </si>
  <si>
    <r>
      <rPr>
        <b/>
        <sz val="10"/>
        <rFont val="Frutiger 45 Light"/>
        <family val="2"/>
      </rPr>
      <t>Unit fitness</t>
    </r>
  </si>
  <si>
    <r>
      <rPr>
        <sz val="10"/>
        <rFont val="Frutiger 45 Light"/>
        <family val="2"/>
      </rPr>
      <t>Progression</t>
    </r>
  </si>
  <si>
    <r>
      <rPr>
        <sz val="10"/>
        <rFont val="Frutiger 45 Light"/>
      </rPr>
      <t>Index</t>
    </r>
  </si>
  <si>
    <r>
      <rPr>
        <sz val="10"/>
        <rFont val="Frutiger 45 Light"/>
      </rPr>
      <t>Strategy</t>
    </r>
  </si>
  <si>
    <r>
      <rPr>
        <sz val="10"/>
        <rFont val="Frutiger 45 Light"/>
      </rPr>
      <t>Index</t>
    </r>
  </si>
  <si>
    <r>
      <rPr>
        <sz val="10"/>
        <rFont val="Frutiger 45 Light"/>
      </rPr>
      <t>2, 4</t>
    </r>
  </si>
  <si>
    <r>
      <rPr>
        <sz val="10"/>
        <rFont val="Frutiger 45 Light"/>
        <family val="2"/>
      </rPr>
      <t>-</t>
    </r>
  </si>
  <si>
    <r>
      <rPr>
        <sz val="10"/>
        <rFont val="Frutiger 45 Light"/>
        <family val="2"/>
      </rPr>
      <t>-</t>
    </r>
  </si>
  <si>
    <r>
      <rPr>
        <sz val="10"/>
        <rFont val="Frutiger 45 Light"/>
        <family val="2"/>
      </rPr>
      <t>-</t>
    </r>
  </si>
  <si>
    <r>
      <rPr>
        <sz val="10"/>
        <rFont val="Frutiger 45 Light"/>
        <family val="2"/>
      </rPr>
      <t>-</t>
    </r>
  </si>
  <si>
    <r>
      <rPr>
        <sz val="10"/>
        <rFont val="Frutiger 45 Light"/>
        <family val="2"/>
      </rPr>
      <t>-</t>
    </r>
  </si>
  <si>
    <r>
      <rPr>
        <sz val="10"/>
        <rFont val="Frutiger 45 Light"/>
      </rPr>
      <t>Management</t>
    </r>
  </si>
  <si>
    <r>
      <rPr>
        <sz val="10"/>
        <rFont val="Frutiger 45 Light"/>
      </rPr>
      <t>Index</t>
    </r>
  </si>
  <si>
    <r>
      <rPr>
        <sz val="10"/>
        <rFont val="Frutiger 45 Light"/>
      </rPr>
      <t>2, 4</t>
    </r>
  </si>
  <si>
    <r>
      <rPr>
        <sz val="10"/>
        <rFont val="Frutiger 45 Light"/>
        <family val="2"/>
      </rPr>
      <t>-</t>
    </r>
  </si>
  <si>
    <r>
      <rPr>
        <sz val="10"/>
        <rFont val="Frutiger 45 Light"/>
        <family val="2"/>
      </rPr>
      <t>-</t>
    </r>
  </si>
  <si>
    <r>
      <rPr>
        <sz val="10"/>
        <rFont val="Frutiger 45 Light"/>
        <family val="2"/>
      </rPr>
      <t>-</t>
    </r>
  </si>
  <si>
    <r>
      <rPr>
        <sz val="10"/>
        <rFont val="Frutiger 45 Light"/>
        <family val="2"/>
      </rPr>
      <t>-</t>
    </r>
  </si>
  <si>
    <r>
      <rPr>
        <sz val="10"/>
        <rFont val="Frutiger 45 Light"/>
        <family val="2"/>
      </rPr>
      <t>-</t>
    </r>
  </si>
  <si>
    <r>
      <rPr>
        <sz val="10"/>
        <rFont val="Frutiger 45 Light"/>
      </rPr>
      <t>Information &amp; communication</t>
    </r>
  </si>
  <si>
    <r>
      <rPr>
        <sz val="10"/>
        <rFont val="Frutiger 45 Light"/>
      </rPr>
      <t>Index</t>
    </r>
  </si>
  <si>
    <r>
      <rPr>
        <sz val="10"/>
        <rFont val="Frutiger 45 Light"/>
      </rPr>
      <t>2, 4</t>
    </r>
  </si>
  <si>
    <r>
      <rPr>
        <sz val="10"/>
        <rFont val="Frutiger 45 Light"/>
        <family val="2"/>
      </rPr>
      <t>-</t>
    </r>
  </si>
  <si>
    <r>
      <rPr>
        <sz val="10"/>
        <rFont val="Frutiger 45 Light"/>
        <family val="2"/>
      </rPr>
      <t>-</t>
    </r>
  </si>
  <si>
    <r>
      <rPr>
        <sz val="10"/>
        <rFont val="Frutiger 45 Light"/>
        <family val="2"/>
      </rPr>
      <t>-</t>
    </r>
  </si>
  <si>
    <r>
      <rPr>
        <sz val="10"/>
        <rFont val="Frutiger 45 Light"/>
        <family val="2"/>
      </rPr>
      <t>-</t>
    </r>
  </si>
  <si>
    <r>
      <rPr>
        <sz val="10"/>
        <rFont val="Frutiger 45 Light"/>
        <family val="2"/>
      </rPr>
      <t>-</t>
    </r>
  </si>
  <si>
    <r>
      <rPr>
        <sz val="10"/>
        <rFont val="Frutiger 45 Light"/>
      </rPr>
      <t>Change &amp; innovation</t>
    </r>
  </si>
  <si>
    <r>
      <rPr>
        <sz val="10"/>
        <rFont val="Frutiger 45 Light"/>
      </rPr>
      <t>Index</t>
    </r>
  </si>
  <si>
    <r>
      <rPr>
        <sz val="10"/>
        <rFont val="Frutiger 45 Light"/>
      </rPr>
      <t>2, 4</t>
    </r>
  </si>
  <si>
    <r>
      <rPr>
        <sz val="10"/>
        <rFont val="Frutiger 45 Light"/>
        <family val="2"/>
      </rPr>
      <t>-</t>
    </r>
  </si>
  <si>
    <r>
      <rPr>
        <sz val="10"/>
        <rFont val="Frutiger 45 Light"/>
        <family val="2"/>
      </rPr>
      <t>-</t>
    </r>
  </si>
  <si>
    <r>
      <rPr>
        <sz val="10"/>
        <rFont val="Frutiger 45 Light"/>
        <family val="2"/>
      </rPr>
      <t>-</t>
    </r>
  </si>
  <si>
    <r>
      <rPr>
        <sz val="10"/>
        <rFont val="Frutiger 45 Light"/>
        <family val="2"/>
      </rPr>
      <t>-</t>
    </r>
  </si>
  <si>
    <r>
      <rPr>
        <sz val="10"/>
        <rFont val="Frutiger 45 Light"/>
        <family val="2"/>
      </rPr>
      <t>-</t>
    </r>
  </si>
  <si>
    <r>
      <rPr>
        <sz val="10"/>
        <rFont val="Frutiger 45 Light"/>
      </rPr>
      <t xml:space="preserve">Collaboration </t>
    </r>
  </si>
  <si>
    <r>
      <rPr>
        <sz val="10"/>
        <rFont val="Frutiger 45 Light"/>
      </rPr>
      <t>Index</t>
    </r>
  </si>
  <si>
    <r>
      <rPr>
        <sz val="10"/>
        <rFont val="Frutiger 45 Light"/>
      </rPr>
      <t>2, 4</t>
    </r>
  </si>
  <si>
    <r>
      <rPr>
        <sz val="10"/>
        <rFont val="Frutiger 45 Light"/>
        <family val="2"/>
      </rPr>
      <t>-</t>
    </r>
  </si>
  <si>
    <r>
      <rPr>
        <sz val="10"/>
        <rFont val="Frutiger 45 Light"/>
        <family val="2"/>
      </rPr>
      <t>-</t>
    </r>
  </si>
  <si>
    <r>
      <rPr>
        <sz val="10"/>
        <rFont val="Frutiger 45 Light"/>
        <family val="2"/>
      </rPr>
      <t>-</t>
    </r>
  </si>
  <si>
    <r>
      <rPr>
        <sz val="10"/>
        <rFont val="Frutiger 45 Light"/>
        <family val="2"/>
      </rPr>
      <t>-</t>
    </r>
  </si>
  <si>
    <r>
      <rPr>
        <sz val="10"/>
        <rFont val="Frutiger 45 Light"/>
        <family val="2"/>
      </rPr>
      <t>-</t>
    </r>
  </si>
  <si>
    <r>
      <rPr>
        <b/>
        <sz val="10"/>
        <rFont val="Frutiger 45 Light"/>
        <family val="2"/>
      </rPr>
      <t>Work situation</t>
    </r>
  </si>
  <si>
    <r>
      <rPr>
        <sz val="10"/>
        <rFont val="Frutiger 45 Light"/>
      </rPr>
      <t>Work content</t>
    </r>
  </si>
  <si>
    <r>
      <rPr>
        <sz val="10"/>
        <rFont val="Frutiger 45 Light"/>
      </rPr>
      <t>Index</t>
    </r>
  </si>
  <si>
    <r>
      <rPr>
        <sz val="10"/>
        <rFont val="Frutiger 45 Light"/>
      </rPr>
      <t>Workload</t>
    </r>
  </si>
  <si>
    <r>
      <rPr>
        <sz val="10"/>
        <rFont val="Frutiger 45 Light"/>
      </rPr>
      <t>Index</t>
    </r>
  </si>
  <si>
    <r>
      <rPr>
        <sz val="10"/>
        <rFont val="Frutiger 45 Light"/>
      </rPr>
      <t>Interaction in team</t>
    </r>
  </si>
  <si>
    <r>
      <rPr>
        <sz val="10"/>
        <rFont val="Frutiger 45 Light"/>
      </rPr>
      <t>Index</t>
    </r>
  </si>
  <si>
    <r>
      <rPr>
        <sz val="10"/>
        <rFont val="Frutiger 45 Light"/>
      </rPr>
      <t>Direct line manager</t>
    </r>
  </si>
  <si>
    <r>
      <rPr>
        <sz val="10"/>
        <rFont val="Frutiger 45 Light"/>
      </rPr>
      <t>Index</t>
    </r>
  </si>
  <si>
    <r>
      <rPr>
        <sz val="10"/>
        <rFont val="Frutiger 45 Light"/>
        <family val="2"/>
      </rPr>
      <t>Employment conditions</t>
    </r>
  </si>
  <si>
    <r>
      <rPr>
        <sz val="10"/>
        <rFont val="Frutiger 45 Light"/>
      </rPr>
      <t>Index</t>
    </r>
  </si>
  <si>
    <r>
      <rPr>
        <sz val="10"/>
        <rFont val="Frutiger 45 Light"/>
      </rPr>
      <t>Work processes</t>
    </r>
  </si>
  <si>
    <r>
      <rPr>
        <sz val="10"/>
        <rFont val="Frutiger 45 Light"/>
      </rPr>
      <t>Index</t>
    </r>
  </si>
  <si>
    <r>
      <rPr>
        <sz val="10"/>
        <rFont val="Frutiger 45 Light"/>
      </rPr>
      <t>Goal orientation</t>
    </r>
  </si>
  <si>
    <r>
      <rPr>
        <sz val="10"/>
        <rFont val="Frutiger 45 Light"/>
      </rPr>
      <t>Index</t>
    </r>
  </si>
  <si>
    <r>
      <rPr>
        <sz val="10"/>
        <rFont val="Frutiger 45 Light"/>
      </rPr>
      <t>2, 4</t>
    </r>
  </si>
  <si>
    <r>
      <rPr>
        <sz val="10"/>
        <rFont val="Frutiger 45 Light"/>
        <family val="2"/>
      </rPr>
      <t>-</t>
    </r>
  </si>
  <si>
    <r>
      <rPr>
        <sz val="10"/>
        <rFont val="Frutiger 45 Light"/>
        <family val="2"/>
      </rPr>
      <t>-</t>
    </r>
  </si>
  <si>
    <r>
      <rPr>
        <sz val="10"/>
        <rFont val="Frutiger 45 Light"/>
        <family val="2"/>
      </rPr>
      <t>-</t>
    </r>
  </si>
  <si>
    <r>
      <rPr>
        <sz val="10"/>
        <rFont val="Frutiger 45 Light"/>
        <family val="2"/>
      </rPr>
      <t>-</t>
    </r>
  </si>
  <si>
    <r>
      <rPr>
        <sz val="10"/>
        <rFont val="Frutiger 45 Light"/>
        <family val="2"/>
      </rPr>
      <t>-</t>
    </r>
  </si>
  <si>
    <r>
      <rPr>
        <sz val="10"/>
        <rFont val="Frutiger 45 Light"/>
      </rPr>
      <t>Participation &amp; personal responsibility</t>
    </r>
  </si>
  <si>
    <r>
      <rPr>
        <sz val="10"/>
        <rFont val="Frutiger 45 Light"/>
      </rPr>
      <t>Index</t>
    </r>
  </si>
  <si>
    <r>
      <rPr>
        <sz val="10"/>
        <rFont val="Frutiger 45 Light"/>
      </rPr>
      <t>2, 4</t>
    </r>
  </si>
  <si>
    <r>
      <rPr>
        <sz val="10"/>
        <rFont val="Frutiger 45 Light"/>
        <family val="2"/>
      </rPr>
      <t>-</t>
    </r>
  </si>
  <si>
    <r>
      <rPr>
        <sz val="10"/>
        <rFont val="Frutiger 45 Light"/>
        <family val="2"/>
      </rPr>
      <t>-</t>
    </r>
  </si>
  <si>
    <r>
      <rPr>
        <sz val="10"/>
        <rFont val="Frutiger 45 Light"/>
        <family val="2"/>
      </rPr>
      <t>-</t>
    </r>
  </si>
  <si>
    <r>
      <rPr>
        <sz val="10"/>
        <rFont val="Frutiger 45 Light"/>
        <family val="2"/>
      </rPr>
      <t>-</t>
    </r>
  </si>
  <si>
    <r>
      <rPr>
        <sz val="10"/>
        <rFont val="Frutiger 45 Light"/>
        <family val="2"/>
      </rPr>
      <t>-</t>
    </r>
  </si>
  <si>
    <r>
      <rPr>
        <sz val="10"/>
        <rFont val="Frutiger 45 Light"/>
      </rPr>
      <t>Employment conditions</t>
    </r>
  </si>
  <si>
    <r>
      <rPr>
        <sz val="10"/>
        <rFont val="Frutiger 45 Light"/>
      </rPr>
      <t>Index</t>
    </r>
  </si>
  <si>
    <r>
      <rPr>
        <sz val="10"/>
        <rFont val="Frutiger 45 Light"/>
      </rPr>
      <t>2, 4</t>
    </r>
  </si>
  <si>
    <r>
      <rPr>
        <sz val="10"/>
        <rFont val="Frutiger 45 Light"/>
        <family val="2"/>
      </rPr>
      <t>-</t>
    </r>
  </si>
  <si>
    <r>
      <rPr>
        <sz val="10"/>
        <rFont val="Frutiger 45 Light"/>
        <family val="2"/>
      </rPr>
      <t>-</t>
    </r>
  </si>
  <si>
    <r>
      <rPr>
        <sz val="10"/>
        <rFont val="Frutiger 45 Light"/>
        <family val="2"/>
      </rPr>
      <t>-</t>
    </r>
  </si>
  <si>
    <r>
      <rPr>
        <sz val="10"/>
        <rFont val="Frutiger 45 Light"/>
        <family val="2"/>
      </rPr>
      <t>-</t>
    </r>
  </si>
  <si>
    <r>
      <rPr>
        <sz val="10"/>
        <rFont val="Frutiger 45 Light"/>
        <family val="2"/>
      </rPr>
      <t>-</t>
    </r>
  </si>
  <si>
    <r>
      <rPr>
        <sz val="9"/>
        <rFont val="Frutiger 45 Light"/>
      </rPr>
      <t>1) These aspects were covered for the first time in the 2006 employee survey.</t>
    </r>
  </si>
  <si>
    <r>
      <rPr>
        <sz val="9"/>
        <rFont val="Frutiger 45 Light"/>
        <family val="2"/>
      </rPr>
      <t>2) The employee survey was redesigned in 2009. The results cannot be compared with previous years.</t>
    </r>
  </si>
  <si>
    <r>
      <rPr>
        <sz val="9"/>
        <rFont val="Frutiger 45 Light"/>
        <family val="2"/>
      </rPr>
      <t>3) The Swiss Post Solutions Group unit has only existed since 1 October 2007, which is why no figures are reported for the preceding years.</t>
    </r>
  </si>
  <si>
    <r>
      <rPr>
        <sz val="9"/>
        <rFont val="Frutiger 45 Light"/>
        <family val="2"/>
      </rPr>
      <t>4) These aspects were covered for the first time in the 2009 employee survey.</t>
    </r>
  </si>
  <si>
    <r>
      <rPr>
        <sz val="9"/>
        <rFont val="Frutiger 45 Light"/>
        <family val="2"/>
      </rPr>
      <t>5) As of 2012, Swiss Post International no longer exists as an independent segment. The figures were transferred to the Group units PostMail and PostLogistics on 1 January 2012.</t>
    </r>
  </si>
  <si>
    <r>
      <rPr>
        <u/>
        <sz val="10"/>
        <color rgb="FF0000FF"/>
        <rFont val="Frutiger 45 Light"/>
        <family val="2"/>
      </rPr>
      <t>Back</t>
    </r>
  </si>
  <si>
    <r>
      <rPr>
        <b/>
        <sz val="10"/>
        <rFont val="Frutiger 45 Light"/>
        <family val="2"/>
      </rPr>
      <t>Job center</t>
    </r>
  </si>
  <si>
    <r>
      <rPr>
        <sz val="10"/>
        <rFont val="Frutiger 45 Light"/>
      </rPr>
      <t>Footnotes</t>
    </r>
  </si>
  <si>
    <r>
      <rPr>
        <sz val="10"/>
        <rFont val="Frutiger 45 Light"/>
      </rPr>
      <t>GRI indicator</t>
    </r>
  </si>
  <si>
    <r>
      <rPr>
        <sz val="10"/>
        <rFont val="Frutiger 45 Light"/>
      </rPr>
      <t>Individual consultations by job center</t>
    </r>
  </si>
  <si>
    <r>
      <rPr>
        <sz val="10"/>
        <rFont val="Frutiger 45 Light"/>
      </rPr>
      <t>Number</t>
    </r>
  </si>
  <si>
    <r>
      <rPr>
        <sz val="10"/>
        <rFont val="Frutiger 45 Light"/>
      </rPr>
      <t>Job center seminars</t>
    </r>
  </si>
  <si>
    <r>
      <rPr>
        <sz val="10"/>
        <rFont val="Frutiger 45 Light"/>
      </rPr>
      <t>Number</t>
    </r>
  </si>
  <si>
    <r>
      <rPr>
        <sz val="10"/>
        <rFont val="Frutiger 45 Light"/>
      </rPr>
      <t>Job center seminars</t>
    </r>
  </si>
  <si>
    <r>
      <rPr>
        <sz val="10"/>
        <rFont val="Frutiger 45 Light"/>
      </rPr>
      <t>Participants</t>
    </r>
  </si>
  <si>
    <r>
      <rPr>
        <sz val="9"/>
        <rFont val="Frutiger 45 Light"/>
        <family val="2"/>
      </rPr>
      <t>1) Group in Switzerland</t>
    </r>
  </si>
  <si>
    <r>
      <rPr>
        <u/>
        <sz val="10"/>
        <color rgb="FF0000FF"/>
        <rFont val="Frutiger 45 Light"/>
        <family val="2"/>
      </rPr>
      <t>Back</t>
    </r>
  </si>
  <si>
    <r>
      <rPr>
        <b/>
        <sz val="10"/>
        <rFont val="Frutiger 45 Light"/>
        <family val="2"/>
      </rPr>
      <t>Internal and external Swiss Post energy consumption</t>
    </r>
  </si>
  <si>
    <r>
      <rPr>
        <sz val="10"/>
        <rFont val="Frutiger 45 Light"/>
        <family val="2"/>
      </rPr>
      <t>Footnotes</t>
    </r>
  </si>
  <si>
    <r>
      <rPr>
        <sz val="10"/>
        <rFont val="Frutiger 45 Light"/>
        <family val="2"/>
      </rPr>
      <t>GRI indicator</t>
    </r>
  </si>
  <si>
    <r>
      <rPr>
        <b/>
        <sz val="10"/>
        <rFont val="Frutiger 45 Light"/>
        <family val="2"/>
      </rPr>
      <t>Fuel</t>
    </r>
  </si>
  <si>
    <r>
      <rPr>
        <sz val="10"/>
        <rFont val="Frutiger 45 Light"/>
        <family val="2"/>
      </rPr>
      <t>Diesel</t>
    </r>
  </si>
  <si>
    <r>
      <rPr>
        <sz val="10"/>
        <rFont val="Frutiger 45 Light"/>
        <family val="2"/>
      </rPr>
      <t>GJ</t>
    </r>
  </si>
  <si>
    <r>
      <rPr>
        <sz val="10"/>
        <rFont val="Frutiger 45 Light"/>
        <family val="2"/>
      </rPr>
      <t>Diesel – internal</t>
    </r>
  </si>
  <si>
    <r>
      <rPr>
        <sz val="10"/>
        <rFont val="Frutiger 45 Light"/>
        <family val="2"/>
      </rPr>
      <t>GJ</t>
    </r>
  </si>
  <si>
    <r>
      <rPr>
        <sz val="10"/>
        <rFont val="Frutiger 45 Light"/>
        <family val="2"/>
      </rPr>
      <t>EN3</t>
    </r>
  </si>
  <si>
    <r>
      <rPr>
        <sz val="10"/>
        <rFont val="Frutiger 45 Light"/>
        <family val="2"/>
      </rPr>
      <t>Diesel – external</t>
    </r>
  </si>
  <si>
    <r>
      <rPr>
        <sz val="10"/>
        <rFont val="Frutiger 45 Light"/>
        <family val="2"/>
      </rPr>
      <t>GJ</t>
    </r>
  </si>
  <si>
    <r>
      <rPr>
        <sz val="10"/>
        <rFont val="Frutiger 45 Light"/>
        <family val="2"/>
      </rPr>
      <t>EN4</t>
    </r>
  </si>
  <si>
    <r>
      <rPr>
        <sz val="10"/>
        <rFont val="Frutiger 45 Light"/>
        <family val="2"/>
      </rPr>
      <t>Petrol</t>
    </r>
  </si>
  <si>
    <r>
      <rPr>
        <sz val="10"/>
        <rFont val="Frutiger 45 Light"/>
        <family val="2"/>
      </rPr>
      <t>GJ</t>
    </r>
  </si>
  <si>
    <r>
      <rPr>
        <sz val="10"/>
        <rFont val="Frutiger 45 Light"/>
        <family val="2"/>
      </rPr>
      <t>Petrol – internal</t>
    </r>
  </si>
  <si>
    <r>
      <rPr>
        <sz val="10"/>
        <rFont val="Frutiger 45 Light"/>
        <family val="2"/>
      </rPr>
      <t>GJ</t>
    </r>
  </si>
  <si>
    <r>
      <rPr>
        <sz val="10"/>
        <rFont val="Frutiger 45 Light"/>
        <family val="2"/>
      </rPr>
      <t>EN3</t>
    </r>
  </si>
  <si>
    <r>
      <rPr>
        <sz val="10"/>
        <rFont val="Frutiger 45 Light"/>
        <family val="2"/>
      </rPr>
      <t>Petrol – external</t>
    </r>
  </si>
  <si>
    <r>
      <rPr>
        <sz val="10"/>
        <rFont val="Frutiger 45 Light"/>
        <family val="2"/>
      </rPr>
      <t>GJ</t>
    </r>
  </si>
  <si>
    <r>
      <rPr>
        <sz val="10"/>
        <rFont val="Frutiger 45 Light"/>
        <family val="2"/>
      </rPr>
      <t>EN4</t>
    </r>
  </si>
  <si>
    <r>
      <rPr>
        <sz val="10"/>
        <rFont val="Frutiger 45 Light"/>
        <family val="2"/>
      </rPr>
      <t>Natural gas</t>
    </r>
  </si>
  <si>
    <r>
      <rPr>
        <sz val="10"/>
        <rFont val="Frutiger 45 Light"/>
        <family val="2"/>
      </rPr>
      <t>GJ</t>
    </r>
  </si>
  <si>
    <r>
      <rPr>
        <sz val="10"/>
        <rFont val="Frutiger 45 Light"/>
        <family val="2"/>
      </rPr>
      <t>Natural gas – internal</t>
    </r>
  </si>
  <si>
    <r>
      <rPr>
        <sz val="10"/>
        <rFont val="Frutiger 45 Light"/>
        <family val="2"/>
      </rPr>
      <t>GJ</t>
    </r>
  </si>
  <si>
    <r>
      <rPr>
        <sz val="10"/>
        <rFont val="Frutiger 45 Light"/>
        <family val="2"/>
      </rPr>
      <t>EN3</t>
    </r>
  </si>
  <si>
    <r>
      <rPr>
        <sz val="10"/>
        <rFont val="Frutiger 45 Light"/>
        <family val="2"/>
      </rPr>
      <t>Natural gas – external</t>
    </r>
  </si>
  <si>
    <r>
      <rPr>
        <sz val="10"/>
        <rFont val="Frutiger 45 Light"/>
        <family val="2"/>
      </rPr>
      <t>GJ</t>
    </r>
  </si>
  <si>
    <r>
      <rPr>
        <sz val="10"/>
        <rFont val="Frutiger 45 Light"/>
        <family val="2"/>
      </rPr>
      <t>EN4</t>
    </r>
  </si>
  <si>
    <r>
      <rPr>
        <sz val="10"/>
        <rFont val="Frutiger 45 Light"/>
        <family val="2"/>
      </rPr>
      <t>Biogas (from renewable sources)</t>
    </r>
  </si>
  <si>
    <r>
      <rPr>
        <sz val="10"/>
        <rFont val="Frutiger 45 Light"/>
        <family val="2"/>
      </rPr>
      <t>GJ</t>
    </r>
  </si>
  <si>
    <r>
      <rPr>
        <sz val="10"/>
        <rFont val="Frutiger 45 Light"/>
        <family val="2"/>
      </rPr>
      <t>Biogas – internal</t>
    </r>
  </si>
  <si>
    <r>
      <rPr>
        <sz val="10"/>
        <rFont val="Frutiger 45 Light"/>
        <family val="2"/>
      </rPr>
      <t>GJ</t>
    </r>
  </si>
  <si>
    <r>
      <rPr>
        <sz val="10"/>
        <rFont val="Frutiger 45 Light"/>
        <family val="2"/>
      </rPr>
      <t>EN3</t>
    </r>
  </si>
  <si>
    <r>
      <rPr>
        <sz val="10"/>
        <rFont val="Frutiger 45 Light"/>
        <family val="2"/>
      </rPr>
      <t>Biogas – external</t>
    </r>
  </si>
  <si>
    <r>
      <rPr>
        <sz val="10"/>
        <rFont val="Frutiger 45 Light"/>
        <family val="2"/>
      </rPr>
      <t>GJ</t>
    </r>
  </si>
  <si>
    <r>
      <rPr>
        <sz val="10"/>
        <rFont val="Frutiger 45 Light"/>
        <family val="2"/>
      </rPr>
      <t>EN4</t>
    </r>
  </si>
  <si>
    <r>
      <rPr>
        <sz val="10"/>
        <rFont val="Frutiger 45 Light"/>
        <family val="2"/>
      </rPr>
      <t>Fuel electricity (from renewable sources)</t>
    </r>
  </si>
  <si>
    <r>
      <rPr>
        <sz val="10"/>
        <rFont val="Frutiger 45 Light"/>
        <family val="2"/>
      </rPr>
      <t>GJ</t>
    </r>
  </si>
  <si>
    <r>
      <rPr>
        <sz val="10"/>
        <rFont val="Frutiger 45 Light"/>
        <family val="2"/>
      </rPr>
      <t>Fuel electricity – internal</t>
    </r>
  </si>
  <si>
    <r>
      <rPr>
        <sz val="10"/>
        <rFont val="Frutiger 45 Light"/>
        <family val="2"/>
      </rPr>
      <t>GJ</t>
    </r>
  </si>
  <si>
    <r>
      <rPr>
        <sz val="10"/>
        <rFont val="Frutiger 45 Light"/>
        <family val="2"/>
      </rPr>
      <t>1, 2</t>
    </r>
  </si>
  <si>
    <r>
      <rPr>
        <sz val="10"/>
        <rFont val="Frutiger 45 Light"/>
        <family val="2"/>
      </rPr>
      <t>EN3</t>
    </r>
  </si>
  <si>
    <r>
      <rPr>
        <sz val="10"/>
        <rFont val="Frutiger 45 Light"/>
        <family val="2"/>
      </rPr>
      <t>Fuel electricity – external</t>
    </r>
  </si>
  <si>
    <r>
      <rPr>
        <sz val="10"/>
        <rFont val="Frutiger 45 Light"/>
        <family val="2"/>
      </rPr>
      <t>GJ</t>
    </r>
  </si>
  <si>
    <r>
      <rPr>
        <sz val="10"/>
        <rFont val="Frutiger 45 Light"/>
        <family val="2"/>
      </rPr>
      <t>EN4</t>
    </r>
  </si>
  <si>
    <r>
      <rPr>
        <sz val="10"/>
        <rFont val="Frutiger 45 Light"/>
        <family val="2"/>
      </rPr>
      <t>Hydrogen</t>
    </r>
  </si>
  <si>
    <r>
      <rPr>
        <sz val="10"/>
        <rFont val="Frutiger 45 Light"/>
        <family val="2"/>
      </rPr>
      <t>GJ</t>
    </r>
  </si>
  <si>
    <r>
      <rPr>
        <sz val="10"/>
        <rFont val="Frutiger 45 Light"/>
        <family val="2"/>
      </rPr>
      <t>Hydrogen – internal</t>
    </r>
  </si>
  <si>
    <r>
      <rPr>
        <sz val="10"/>
        <rFont val="Frutiger 45 Light"/>
        <family val="2"/>
      </rPr>
      <t>GJ</t>
    </r>
  </si>
  <si>
    <r>
      <rPr>
        <sz val="10"/>
        <rFont val="Frutiger 45 Light"/>
        <family val="2"/>
      </rPr>
      <t>1, 3</t>
    </r>
  </si>
  <si>
    <r>
      <rPr>
        <sz val="10"/>
        <rFont val="Frutiger 45 Light"/>
        <family val="2"/>
      </rPr>
      <t>EN3</t>
    </r>
  </si>
  <si>
    <r>
      <rPr>
        <sz val="10"/>
        <rFont val="Frutiger 45 Light"/>
        <family val="2"/>
      </rPr>
      <t>Hydrogen – external</t>
    </r>
  </si>
  <si>
    <r>
      <rPr>
        <sz val="10"/>
        <rFont val="Frutiger 45 Light"/>
        <family val="2"/>
      </rPr>
      <t>GJ</t>
    </r>
  </si>
  <si>
    <r>
      <rPr>
        <sz val="10"/>
        <rFont val="Frutiger 45 Light"/>
        <family val="2"/>
      </rPr>
      <t>EN4</t>
    </r>
  </si>
  <si>
    <r>
      <rPr>
        <sz val="10"/>
        <rFont val="Frutiger 45 Light"/>
        <family val="2"/>
      </rPr>
      <t>Total fuels</t>
    </r>
  </si>
  <si>
    <r>
      <rPr>
        <sz val="10"/>
        <rFont val="Frutiger 45 Light"/>
        <family val="2"/>
      </rPr>
      <t>GJ</t>
    </r>
  </si>
  <si>
    <r>
      <rPr>
        <sz val="10"/>
        <rFont val="Frutiger 45 Light"/>
        <family val="2"/>
      </rPr>
      <t>Total fuels – internal</t>
    </r>
  </si>
  <si>
    <r>
      <rPr>
        <sz val="10"/>
        <rFont val="Frutiger 45 Light"/>
        <family val="2"/>
      </rPr>
      <t>GJ</t>
    </r>
  </si>
  <si>
    <r>
      <rPr>
        <sz val="10"/>
        <rFont val="Frutiger 45 Light"/>
        <family val="2"/>
      </rPr>
      <t>EN3</t>
    </r>
  </si>
  <si>
    <r>
      <rPr>
        <sz val="10"/>
        <rFont val="Frutiger 45 Light"/>
        <family val="2"/>
      </rPr>
      <t>Renewable percentage of total fuels – internal</t>
    </r>
  </si>
  <si>
    <r>
      <rPr>
        <sz val="10"/>
        <rFont val="Frutiger 45 Light"/>
        <family val="2"/>
      </rPr>
      <t>%</t>
    </r>
  </si>
  <si>
    <r>
      <rPr>
        <sz val="10"/>
        <rFont val="Frutiger 45 Light"/>
        <family val="2"/>
      </rPr>
      <t>EN3</t>
    </r>
  </si>
  <si>
    <r>
      <rPr>
        <sz val="10"/>
        <rFont val="Frutiger 45 Light"/>
        <family val="2"/>
      </rPr>
      <t>Total fuels – external</t>
    </r>
  </si>
  <si>
    <r>
      <rPr>
        <sz val="10"/>
        <rFont val="Frutiger 45 Light"/>
        <family val="2"/>
      </rPr>
      <t>GJ</t>
    </r>
  </si>
  <si>
    <r>
      <rPr>
        <sz val="10"/>
        <rFont val="Frutiger 45 Light"/>
        <family val="2"/>
      </rPr>
      <t>EN4</t>
    </r>
  </si>
  <si>
    <r>
      <rPr>
        <i/>
        <sz val="10"/>
        <rFont val="Frutiger 45 Light"/>
        <family val="2"/>
      </rPr>
      <t>Apportioned by internal Swiss Post processes</t>
    </r>
  </si>
  <si>
    <r>
      <rPr>
        <sz val="10"/>
        <rFont val="Frutiger 45 Light"/>
        <family val="2"/>
      </rPr>
      <t>Goods transport</t>
    </r>
  </si>
  <si>
    <r>
      <rPr>
        <sz val="10"/>
        <rFont val="Frutiger 45 Light"/>
        <family val="2"/>
      </rPr>
      <t>GJ</t>
    </r>
  </si>
  <si>
    <r>
      <rPr>
        <sz val="10"/>
        <rFont val="Frutiger 45 Light"/>
        <family val="2"/>
      </rPr>
      <t>EN3</t>
    </r>
  </si>
  <si>
    <r>
      <rPr>
        <sz val="10"/>
        <rFont val="Frutiger 45 Light"/>
        <family val="2"/>
      </rPr>
      <t>Passenger transport</t>
    </r>
  </si>
  <si>
    <r>
      <rPr>
        <sz val="10"/>
        <rFont val="Frutiger 45 Light"/>
        <family val="2"/>
      </rPr>
      <t>GJ</t>
    </r>
  </si>
  <si>
    <r>
      <rPr>
        <sz val="10"/>
        <rFont val="Frutiger 45 Light"/>
        <family val="2"/>
      </rPr>
      <t>EN3</t>
    </r>
  </si>
  <si>
    <r>
      <rPr>
        <sz val="10"/>
        <rFont val="Frutiger 45 Light"/>
        <family val="2"/>
      </rPr>
      <t>Business travel</t>
    </r>
  </si>
  <si>
    <r>
      <rPr>
        <sz val="10"/>
        <rFont val="Frutiger 45 Light"/>
        <family val="2"/>
      </rPr>
      <t>GJ</t>
    </r>
  </si>
  <si>
    <r>
      <rPr>
        <sz val="10"/>
        <rFont val="Frutiger 45 Light"/>
        <family val="2"/>
      </rPr>
      <t>EN3</t>
    </r>
  </si>
  <si>
    <r>
      <rPr>
        <b/>
        <sz val="10"/>
        <rFont val="Frutiger 45 Light"/>
        <family val="2"/>
      </rPr>
      <t>Combustibles (heat)</t>
    </r>
  </si>
  <si>
    <r>
      <rPr>
        <sz val="10"/>
        <rFont val="Frutiger 45 Light"/>
        <family val="2"/>
      </rPr>
      <t>Heating oil (extra light)</t>
    </r>
  </si>
  <si>
    <r>
      <rPr>
        <sz val="10"/>
        <rFont val="Frutiger 45 Light"/>
        <family val="2"/>
      </rPr>
      <t>GJ</t>
    </r>
  </si>
  <si>
    <r>
      <rPr>
        <sz val="10"/>
        <rFont val="Frutiger 45 Light"/>
        <family val="2"/>
      </rPr>
      <t>Heating oil (extra light) – internal</t>
    </r>
  </si>
  <si>
    <r>
      <rPr>
        <sz val="10"/>
        <rFont val="Frutiger 45 Light"/>
        <family val="2"/>
      </rPr>
      <t>GJ</t>
    </r>
  </si>
  <si>
    <r>
      <rPr>
        <sz val="10"/>
        <rFont val="Frutiger 45 Light"/>
        <family val="2"/>
      </rPr>
      <t>EN3</t>
    </r>
  </si>
  <si>
    <r>
      <rPr>
        <sz val="10"/>
        <rFont val="Frutiger 45 Light"/>
        <family val="2"/>
      </rPr>
      <t>Heating oil (extra light) – external</t>
    </r>
  </si>
  <si>
    <r>
      <rPr>
        <sz val="10"/>
        <rFont val="Frutiger 45 Light"/>
        <family val="2"/>
      </rPr>
      <t>GJ</t>
    </r>
  </si>
  <si>
    <r>
      <rPr>
        <sz val="10"/>
        <rFont val="Frutiger 45 Light"/>
        <family val="2"/>
      </rPr>
      <t>EN4</t>
    </r>
  </si>
  <si>
    <r>
      <rPr>
        <sz val="10"/>
        <rFont val="Frutiger 45 Light"/>
        <family val="2"/>
      </rPr>
      <t>Natural gas</t>
    </r>
  </si>
  <si>
    <r>
      <rPr>
        <sz val="10"/>
        <rFont val="Frutiger 45 Light"/>
        <family val="2"/>
      </rPr>
      <t>GJ</t>
    </r>
  </si>
  <si>
    <r>
      <rPr>
        <sz val="10"/>
        <rFont val="Frutiger 45 Light"/>
        <family val="2"/>
      </rPr>
      <t>Natural gas – internal</t>
    </r>
  </si>
  <si>
    <r>
      <rPr>
        <sz val="10"/>
        <rFont val="Frutiger 45 Light"/>
        <family val="2"/>
      </rPr>
      <t>GJ</t>
    </r>
  </si>
  <si>
    <r>
      <rPr>
        <sz val="10"/>
        <rFont val="Frutiger 45 Light"/>
        <family val="2"/>
      </rPr>
      <t>EN3</t>
    </r>
  </si>
  <si>
    <r>
      <rPr>
        <sz val="10"/>
        <rFont val="Frutiger 45 Light"/>
        <family val="2"/>
      </rPr>
      <t>Natural gas – external</t>
    </r>
  </si>
  <si>
    <r>
      <rPr>
        <sz val="10"/>
        <rFont val="Frutiger 45 Light"/>
        <family val="2"/>
      </rPr>
      <t>GJ</t>
    </r>
  </si>
  <si>
    <r>
      <rPr>
        <sz val="10"/>
        <rFont val="Frutiger 45 Light"/>
        <family val="2"/>
      </rPr>
      <t>EN4</t>
    </r>
  </si>
  <si>
    <r>
      <rPr>
        <sz val="10"/>
        <rFont val="Frutiger 45 Light"/>
        <family val="2"/>
      </rPr>
      <t>District heating</t>
    </r>
  </si>
  <si>
    <r>
      <rPr>
        <sz val="10"/>
        <rFont val="Frutiger 45 Light"/>
        <family val="2"/>
      </rPr>
      <t>GJ</t>
    </r>
  </si>
  <si>
    <r>
      <rPr>
        <sz val="10"/>
        <rFont val="Frutiger 45 Light"/>
        <family val="2"/>
      </rPr>
      <t>District heating – internal</t>
    </r>
  </si>
  <si>
    <r>
      <rPr>
        <sz val="10"/>
        <rFont val="Frutiger 45 Light"/>
        <family val="2"/>
      </rPr>
      <t>GJ</t>
    </r>
  </si>
  <si>
    <r>
      <rPr>
        <sz val="10"/>
        <rFont val="Frutiger 45 Light"/>
        <family val="2"/>
      </rPr>
      <t>EN3</t>
    </r>
  </si>
  <si>
    <r>
      <rPr>
        <sz val="10"/>
        <rFont val="Frutiger 45 Light"/>
        <family val="2"/>
      </rPr>
      <t>Renewable percentage of district heating – internal</t>
    </r>
  </si>
  <si>
    <r>
      <rPr>
        <sz val="10"/>
        <rFont val="Frutiger 45 Light"/>
        <family val="2"/>
      </rPr>
      <t>%</t>
    </r>
  </si>
  <si>
    <r>
      <rPr>
        <sz val="10"/>
        <rFont val="Frutiger 45 Light"/>
        <family val="2"/>
      </rPr>
      <t>EN3</t>
    </r>
  </si>
  <si>
    <r>
      <rPr>
        <sz val="10"/>
        <rFont val="Frutiger 45 Light"/>
        <family val="2"/>
      </rPr>
      <t>District heating – external</t>
    </r>
  </si>
  <si>
    <r>
      <rPr>
        <sz val="10"/>
        <rFont val="Frutiger 45 Light"/>
        <family val="2"/>
      </rPr>
      <t>GJ</t>
    </r>
  </si>
  <si>
    <r>
      <rPr>
        <sz val="10"/>
        <rFont val="Frutiger 45 Light"/>
        <family val="2"/>
      </rPr>
      <t>EN4</t>
    </r>
  </si>
  <si>
    <r>
      <rPr>
        <sz val="10"/>
        <rFont val="Frutiger 45 Light"/>
        <family val="2"/>
      </rPr>
      <t>Heating electricity</t>
    </r>
  </si>
  <si>
    <r>
      <rPr>
        <sz val="10"/>
        <rFont val="Frutiger 45 Light"/>
        <family val="2"/>
      </rPr>
      <t>GJ</t>
    </r>
  </si>
  <si>
    <r>
      <rPr>
        <sz val="10"/>
        <rFont val="Frutiger 45 Light"/>
        <family val="2"/>
      </rPr>
      <t>1, 4</t>
    </r>
  </si>
  <si>
    <r>
      <rPr>
        <sz val="10"/>
        <rFont val="Frutiger 45 Light"/>
        <family val="2"/>
      </rPr>
      <t>Heating electricity – internal</t>
    </r>
  </si>
  <si>
    <r>
      <rPr>
        <sz val="10"/>
        <rFont val="Frutiger 45 Light"/>
        <family val="2"/>
      </rPr>
      <t>GJ</t>
    </r>
  </si>
  <si>
    <r>
      <rPr>
        <sz val="10"/>
        <rFont val="Frutiger 45 Light"/>
        <family val="2"/>
      </rPr>
      <t>1, 3, 4</t>
    </r>
  </si>
  <si>
    <r>
      <rPr>
        <sz val="10"/>
        <rFont val="Frutiger 45 Light"/>
        <family val="2"/>
      </rPr>
      <t>EN3</t>
    </r>
  </si>
  <si>
    <r>
      <rPr>
        <sz val="10"/>
        <rFont val="Frutiger 45 Light"/>
        <family val="2"/>
      </rPr>
      <t>Heating electricity – external</t>
    </r>
  </si>
  <si>
    <r>
      <rPr>
        <sz val="10"/>
        <rFont val="Frutiger 45 Light"/>
        <family val="2"/>
      </rPr>
      <t>GJ</t>
    </r>
  </si>
  <si>
    <r>
      <rPr>
        <sz val="10"/>
        <rFont val="Frutiger 45 Light"/>
        <family val="2"/>
      </rPr>
      <t>1, 4</t>
    </r>
  </si>
  <si>
    <r>
      <rPr>
        <sz val="10"/>
        <rFont val="Frutiger 45 Light"/>
        <family val="2"/>
      </rPr>
      <t>EN4</t>
    </r>
  </si>
  <si>
    <r>
      <rPr>
        <sz val="10"/>
        <rFont val="Frutiger 45 Light"/>
        <family val="2"/>
      </rPr>
      <t>Solar collectors</t>
    </r>
  </si>
  <si>
    <r>
      <rPr>
        <sz val="10"/>
        <rFont val="Frutiger 45 Light"/>
        <family val="2"/>
      </rPr>
      <t>GJ</t>
    </r>
  </si>
  <si>
    <r>
      <rPr>
        <sz val="10"/>
        <rFont val="Frutiger 45 Light"/>
        <family val="2"/>
      </rPr>
      <t>Solar collectors – internal</t>
    </r>
  </si>
  <si>
    <r>
      <rPr>
        <sz val="10"/>
        <rFont val="Frutiger 45 Light"/>
        <family val="2"/>
      </rPr>
      <t>GJ</t>
    </r>
  </si>
  <si>
    <r>
      <rPr>
        <sz val="10"/>
        <rFont val="Frutiger 45 Light"/>
        <family val="2"/>
      </rPr>
      <t>EN3</t>
    </r>
  </si>
  <si>
    <r>
      <rPr>
        <sz val="10"/>
        <rFont val="Frutiger 45 Light"/>
        <family val="2"/>
      </rPr>
      <t>Solar collectors – external</t>
    </r>
  </si>
  <si>
    <r>
      <rPr>
        <sz val="10"/>
        <rFont val="Frutiger 45 Light"/>
        <family val="2"/>
      </rPr>
      <t>GJ</t>
    </r>
  </si>
  <si>
    <r>
      <rPr>
        <sz val="10"/>
        <rFont val="Frutiger 45 Light"/>
        <family val="2"/>
      </rPr>
      <t>EN4</t>
    </r>
  </si>
  <si>
    <r>
      <rPr>
        <sz val="10"/>
        <rFont val="Frutiger 45 Light"/>
        <family val="2"/>
      </rPr>
      <t>Geothermal</t>
    </r>
  </si>
  <si>
    <r>
      <rPr>
        <sz val="10"/>
        <rFont val="Frutiger 45 Light"/>
        <family val="2"/>
      </rPr>
      <t>GJ</t>
    </r>
  </si>
  <si>
    <r>
      <rPr>
        <sz val="10"/>
        <rFont val="Frutiger 45 Light"/>
        <family val="2"/>
      </rPr>
      <t>Geothermal – internal</t>
    </r>
  </si>
  <si>
    <r>
      <rPr>
        <sz val="10"/>
        <rFont val="Frutiger 45 Light"/>
        <family val="2"/>
      </rPr>
      <t>GJ</t>
    </r>
  </si>
  <si>
    <r>
      <rPr>
        <sz val="10"/>
        <rFont val="Frutiger 45 Light"/>
        <family val="2"/>
      </rPr>
      <t>EN3</t>
    </r>
  </si>
  <si>
    <r>
      <rPr>
        <sz val="10"/>
        <rFont val="Frutiger 45 Light"/>
        <family val="2"/>
      </rPr>
      <t>Geothermal – external</t>
    </r>
  </si>
  <si>
    <r>
      <rPr>
        <sz val="10"/>
        <rFont val="Frutiger 45 Light"/>
        <family val="2"/>
      </rPr>
      <t>GJ</t>
    </r>
  </si>
  <si>
    <r>
      <rPr>
        <sz val="10"/>
        <rFont val="Frutiger 45 Light"/>
        <family val="2"/>
      </rPr>
      <t>EN4</t>
    </r>
  </si>
  <si>
    <r>
      <rPr>
        <sz val="10"/>
        <rFont val="Frutiger 45 Light"/>
        <family val="2"/>
      </rPr>
      <t>Total combustibles (heat)</t>
    </r>
  </si>
  <si>
    <r>
      <rPr>
        <sz val="10"/>
        <rFont val="Frutiger 45 Light"/>
        <family val="2"/>
      </rPr>
      <t>GJ</t>
    </r>
  </si>
  <si>
    <r>
      <rPr>
        <sz val="10"/>
        <rFont val="Frutiger 45 Light"/>
        <family val="2"/>
      </rPr>
      <t>Total combustibles – internal</t>
    </r>
  </si>
  <si>
    <r>
      <rPr>
        <sz val="10"/>
        <rFont val="Frutiger 45 Light"/>
        <family val="2"/>
      </rPr>
      <t>GJ</t>
    </r>
  </si>
  <si>
    <r>
      <rPr>
        <sz val="10"/>
        <rFont val="Frutiger 45 Light"/>
        <family val="2"/>
      </rPr>
      <t>EN3</t>
    </r>
  </si>
  <si>
    <r>
      <rPr>
        <sz val="10"/>
        <rFont val="Frutiger 45 Light"/>
        <family val="2"/>
      </rPr>
      <t>Renewable percentage of total combustibles – internal</t>
    </r>
  </si>
  <si>
    <r>
      <rPr>
        <sz val="10"/>
        <rFont val="Frutiger 45 Light"/>
        <family val="2"/>
      </rPr>
      <t>%</t>
    </r>
  </si>
  <si>
    <r>
      <rPr>
        <sz val="10"/>
        <rFont val="Frutiger 45 Light"/>
        <family val="2"/>
      </rPr>
      <t>EN3</t>
    </r>
  </si>
  <si>
    <r>
      <rPr>
        <sz val="10"/>
        <rFont val="Frutiger 45 Light"/>
        <family val="2"/>
      </rPr>
      <t>Total combustibles – external</t>
    </r>
  </si>
  <si>
    <r>
      <rPr>
        <sz val="10"/>
        <rFont val="Frutiger 45 Light"/>
        <family val="2"/>
      </rPr>
      <t>GJ</t>
    </r>
  </si>
  <si>
    <r>
      <rPr>
        <sz val="10"/>
        <rFont val="Frutiger 45 Light"/>
        <family val="2"/>
      </rPr>
      <t>EN4</t>
    </r>
  </si>
  <si>
    <r>
      <rPr>
        <b/>
        <sz val="10"/>
        <rFont val="Frutiger 45 Light"/>
        <family val="2"/>
      </rPr>
      <t>Electricity</t>
    </r>
  </si>
  <si>
    <r>
      <rPr>
        <sz val="10"/>
        <rFont val="Frutiger 45 Light"/>
        <family val="2"/>
      </rPr>
      <t>Electricity (excluding fuel, heating)</t>
    </r>
  </si>
  <si>
    <r>
      <rPr>
        <sz val="10"/>
        <rFont val="Frutiger 45 Light"/>
        <family val="2"/>
      </rPr>
      <t>GJ</t>
    </r>
  </si>
  <si>
    <r>
      <rPr>
        <sz val="10"/>
        <rFont val="Frutiger 45 Light"/>
        <family val="2"/>
      </rPr>
      <t>Electricity (excluding fuel, heating) – internal</t>
    </r>
  </si>
  <si>
    <r>
      <rPr>
        <sz val="10"/>
        <rFont val="Frutiger 45 Light"/>
        <family val="2"/>
      </rPr>
      <t>GJ</t>
    </r>
  </si>
  <si>
    <r>
      <rPr>
        <sz val="10"/>
        <rFont val="Frutiger 45 Light"/>
        <family val="2"/>
      </rPr>
      <t>1, 3</t>
    </r>
  </si>
  <si>
    <r>
      <rPr>
        <sz val="10"/>
        <rFont val="Frutiger 45 Light"/>
        <family val="2"/>
      </rPr>
      <t>EN3</t>
    </r>
  </si>
  <si>
    <r>
      <rPr>
        <sz val="10"/>
        <rFont val="Frutiger 45 Light"/>
        <family val="2"/>
      </rPr>
      <t>Renewable percentage of electricity (excluding fuel, heating) – internal</t>
    </r>
  </si>
  <si>
    <r>
      <rPr>
        <sz val="10"/>
        <rFont val="Frutiger 45 Light"/>
        <family val="2"/>
      </rPr>
      <t>%</t>
    </r>
  </si>
  <si>
    <r>
      <rPr>
        <sz val="10"/>
        <rFont val="Frutiger 45 Light"/>
        <family val="2"/>
      </rPr>
      <t>EN3</t>
    </r>
  </si>
  <si>
    <r>
      <rPr>
        <sz val="10"/>
        <rFont val="Frutiger 45 Light"/>
        <family val="2"/>
      </rPr>
      <t>Electricity (excluding fuel, heating) – external</t>
    </r>
  </si>
  <si>
    <r>
      <rPr>
        <sz val="10"/>
        <rFont val="Frutiger 45 Light"/>
        <family val="2"/>
      </rPr>
      <t>GJ</t>
    </r>
  </si>
  <si>
    <r>
      <rPr>
        <sz val="10"/>
        <rFont val="Frutiger 45 Light"/>
        <family val="2"/>
      </rPr>
      <t>EN4</t>
    </r>
  </si>
  <si>
    <r>
      <rPr>
        <b/>
        <sz val="10"/>
        <rFont val="Frutiger 45 Light"/>
        <family val="2"/>
      </rPr>
      <t>Total</t>
    </r>
  </si>
  <si>
    <r>
      <rPr>
        <sz val="10"/>
        <rFont val="Frutiger 45 Light"/>
        <family val="2"/>
      </rPr>
      <t>Total energy consumption</t>
    </r>
  </si>
  <si>
    <r>
      <rPr>
        <sz val="10"/>
        <rFont val="Frutiger 45 Light"/>
        <family val="2"/>
      </rPr>
      <t>GJ</t>
    </r>
  </si>
  <si>
    <r>
      <rPr>
        <sz val="10"/>
        <rFont val="Frutiger 45 Light"/>
        <family val="2"/>
      </rPr>
      <t>EN3</t>
    </r>
  </si>
  <si>
    <r>
      <rPr>
        <sz val="10"/>
        <rFont val="Frutiger 45 Light"/>
        <family val="2"/>
      </rPr>
      <t>Total energy consumption – internal</t>
    </r>
  </si>
  <si>
    <r>
      <rPr>
        <sz val="10"/>
        <rFont val="Frutiger 45 Light"/>
        <family val="2"/>
      </rPr>
      <t>GJ</t>
    </r>
  </si>
  <si>
    <r>
      <rPr>
        <sz val="10"/>
        <rFont val="Frutiger 45 Light"/>
        <family val="2"/>
      </rPr>
      <t>EN3</t>
    </r>
  </si>
  <si>
    <r>
      <rPr>
        <sz val="10"/>
        <rFont val="Frutiger 45 Light"/>
        <family val="2"/>
      </rPr>
      <t>Renewable percentage of energy consumption – internal</t>
    </r>
  </si>
  <si>
    <r>
      <rPr>
        <sz val="10"/>
        <rFont val="Frutiger 45 Light"/>
        <family val="2"/>
      </rPr>
      <t>%</t>
    </r>
  </si>
  <si>
    <r>
      <rPr>
        <sz val="10"/>
        <rFont val="Frutiger 45 Light"/>
        <family val="2"/>
      </rPr>
      <t>EN3</t>
    </r>
  </si>
  <si>
    <r>
      <rPr>
        <sz val="10"/>
        <rFont val="Frutiger 45 Light"/>
        <family val="2"/>
      </rPr>
      <t>Total energy consumption – external</t>
    </r>
  </si>
  <si>
    <r>
      <rPr>
        <sz val="10"/>
        <rFont val="Frutiger 45 Light"/>
        <family val="2"/>
      </rPr>
      <t>GJ</t>
    </r>
  </si>
  <si>
    <r>
      <rPr>
        <sz val="10"/>
        <rFont val="Frutiger 45 Light"/>
        <family val="2"/>
      </rPr>
      <t>EN4</t>
    </r>
  </si>
  <si>
    <r>
      <rPr>
        <b/>
        <sz val="10"/>
        <rFont val="Frutiger 45 Light"/>
        <family val="2"/>
      </rPr>
      <t>Additional energy figures</t>
    </r>
  </si>
  <si>
    <r>
      <rPr>
        <sz val="10"/>
        <rFont val="Frutiger 45 Light"/>
        <family val="2"/>
      </rPr>
      <t>Increase in energy efficiency since 2006</t>
    </r>
  </si>
  <si>
    <r>
      <rPr>
        <sz val="10"/>
        <rFont val="Frutiger 45 Light"/>
        <family val="2"/>
      </rPr>
      <t>%</t>
    </r>
  </si>
  <si>
    <r>
      <rPr>
        <sz val="10"/>
        <rFont val="Frutiger 45 Light"/>
        <family val="2"/>
      </rPr>
      <t>EN5</t>
    </r>
  </si>
  <si>
    <r>
      <rPr>
        <sz val="10"/>
        <rFont val="Frutiger 45 Light"/>
        <family val="2"/>
      </rPr>
      <t>1) Standards, methods and conversion factors: GHG Protocol, Revised Edition (2004). The conversion factors are taken from ecoinvent 2.2.</t>
    </r>
  </si>
  <si>
    <r>
      <rPr>
        <sz val="10"/>
        <rFont val="Frutiger 45 Light"/>
        <family val="2"/>
      </rPr>
      <t>2) “naturemade star” certified green power</t>
    </r>
  </si>
  <si>
    <r>
      <rPr>
        <sz val="10"/>
        <rFont val="Frutiger 45 Light"/>
        <family val="2"/>
      </rPr>
      <t>3) “naturemade basic” certified power from renewable energy</t>
    </r>
  </si>
  <si>
    <r>
      <rPr>
        <sz val="10"/>
        <rFont val="Frutiger 45 Light"/>
        <family val="2"/>
      </rPr>
      <t>4) Electricity for heating is included in building electricity</t>
    </r>
  </si>
  <si>
    <r>
      <rPr>
        <sz val="10"/>
        <rFont val="Frutiger 45 Light"/>
        <family val="2"/>
      </rPr>
      <t>5) Increase in energy efficiency following the Confederation as an energy role model: measured as the change in energy consumption per core service in the financial year compared with the base year. The core service is defined differently for each unit (item, transaction, passenger kilometres/kilometres, full-time equivalent, etc.)</t>
    </r>
  </si>
  <si>
    <r>
      <rPr>
        <u/>
        <sz val="10"/>
        <color rgb="FF0000FF"/>
        <rFont val="Frutiger 45 Light"/>
        <family val="2"/>
      </rPr>
      <t>Back</t>
    </r>
  </si>
  <si>
    <r>
      <rPr>
        <b/>
        <sz val="10"/>
        <rFont val="Frutiger 45 Light"/>
        <family val="2"/>
      </rPr>
      <t>Carbon footprint</t>
    </r>
  </si>
  <si>
    <r>
      <rPr>
        <sz val="10"/>
        <rFont val="Frutiger 45 Light"/>
      </rPr>
      <t>Footnotes</t>
    </r>
  </si>
  <si>
    <r>
      <rPr>
        <sz val="10"/>
        <rFont val="Frutiger 45 Light"/>
      </rPr>
      <t>GRI indicator</t>
    </r>
  </si>
  <si>
    <r>
      <rPr>
        <b/>
        <sz val="10"/>
        <rFont val="Frutiger 45 Light"/>
        <family val="2"/>
      </rPr>
      <t>Greenhouse gas emissions (scope 1</t>
    </r>
    <r>
      <rPr>
        <b/>
        <sz val="10"/>
        <rFont val="Symbol"/>
        <charset val="2"/>
      </rPr>
      <t>-</t>
    </r>
    <r>
      <rPr>
        <b/>
        <sz val="10"/>
        <rFont val="Frutiger 45 Light"/>
      </rPr>
      <t>3)</t>
    </r>
  </si>
  <si>
    <r>
      <rPr>
        <i/>
        <sz val="10"/>
        <rFont val="Frutiger 45 Light"/>
        <family val="2"/>
      </rPr>
      <t>By scope and energy source</t>
    </r>
  </si>
  <si>
    <r>
      <rPr>
        <sz val="10"/>
        <rFont val="Frutiger 45 Light"/>
        <family val="2"/>
      </rPr>
      <t>Greenhouse gas emissions (scope 1</t>
    </r>
    <r>
      <rPr>
        <sz val="10"/>
        <rFont val="Symbol"/>
        <charset val="2"/>
      </rPr>
      <t>-3)</t>
    </r>
  </si>
  <si>
    <r>
      <rPr>
        <sz val="10"/>
        <rFont val="Frutiger 45 Light"/>
      </rPr>
      <t>t CO2 equivalent</t>
    </r>
  </si>
  <si>
    <r>
      <rPr>
        <sz val="10"/>
        <rFont val="Frutiger 45 Light"/>
      </rPr>
      <t>Direct greenhouse gas emissions (scope 1)</t>
    </r>
  </si>
  <si>
    <r>
      <rPr>
        <sz val="10"/>
        <rFont val="Frutiger 45 Light"/>
      </rPr>
      <t>t CO2 equivalent</t>
    </r>
  </si>
  <si>
    <r>
      <rPr>
        <sz val="10"/>
        <rFont val="Frutiger 45 Light"/>
        <family val="2"/>
      </rPr>
      <t>EN15</t>
    </r>
  </si>
  <si>
    <r>
      <rPr>
        <sz val="10"/>
        <rFont val="Frutiger 45 Light"/>
      </rPr>
      <t>Fuel</t>
    </r>
  </si>
  <si>
    <r>
      <rPr>
        <sz val="10"/>
        <rFont val="Frutiger 45 Light"/>
      </rPr>
      <t>t CO2 equivalent</t>
    </r>
  </si>
  <si>
    <r>
      <rPr>
        <sz val="10"/>
        <rFont val="Frutiger 45 Light"/>
      </rPr>
      <t>Combustibles (heat)</t>
    </r>
  </si>
  <si>
    <r>
      <rPr>
        <sz val="10"/>
        <rFont val="Frutiger 45 Light"/>
      </rPr>
      <t>t CO2 equivalent</t>
    </r>
  </si>
  <si>
    <r>
      <rPr>
        <sz val="10"/>
        <rFont val="Frutiger 45 Light"/>
      </rPr>
      <t>Refrigerants</t>
    </r>
  </si>
  <si>
    <r>
      <rPr>
        <sz val="10"/>
        <rFont val="Frutiger 45 Light"/>
      </rPr>
      <t>t CO2 equivalent</t>
    </r>
  </si>
  <si>
    <r>
      <rPr>
        <sz val="10"/>
        <rFont val="Frutiger 45 Light"/>
      </rPr>
      <t>Indirect greenhouse gas emissions (scope 2)</t>
    </r>
  </si>
  <si>
    <r>
      <rPr>
        <sz val="10"/>
        <rFont val="Frutiger 45 Light"/>
      </rPr>
      <t>t CO2 equivalent</t>
    </r>
  </si>
  <si>
    <r>
      <rPr>
        <sz val="10"/>
        <rFont val="Frutiger 45 Light"/>
        <family val="2"/>
      </rPr>
      <t>EN16</t>
    </r>
  </si>
  <si>
    <r>
      <rPr>
        <sz val="10"/>
        <rFont val="Frutiger 45 Light"/>
      </rPr>
      <t>District heating</t>
    </r>
  </si>
  <si>
    <r>
      <rPr>
        <sz val="10"/>
        <rFont val="Frutiger 45 Light"/>
      </rPr>
      <t>t CO2 equivalent</t>
    </r>
  </si>
  <si>
    <r>
      <rPr>
        <sz val="10"/>
        <rFont val="Frutiger 45 Light"/>
      </rPr>
      <t>Electricity</t>
    </r>
  </si>
  <si>
    <r>
      <rPr>
        <sz val="10"/>
        <rFont val="Frutiger 45 Light"/>
      </rPr>
      <t>t CO2 equivalent</t>
    </r>
  </si>
  <si>
    <r>
      <rPr>
        <sz val="10"/>
        <rFont val="Frutiger 45 Light"/>
        <family val="2"/>
      </rPr>
      <t>1, 3</t>
    </r>
  </si>
  <si>
    <r>
      <rPr>
        <sz val="10"/>
        <rFont val="Frutiger 45 Light"/>
      </rPr>
      <t>Other relevant indirect greenhouse gas emissions (scope 3)</t>
    </r>
  </si>
  <si>
    <r>
      <rPr>
        <sz val="10"/>
        <rFont val="Frutiger 45 Light"/>
      </rPr>
      <t>t CO2 equivalent</t>
    </r>
  </si>
  <si>
    <r>
      <rPr>
        <sz val="10"/>
        <rFont val="Frutiger 45 Light"/>
        <family val="2"/>
      </rPr>
      <t>EN17</t>
    </r>
  </si>
  <si>
    <r>
      <rPr>
        <i/>
        <sz val="10"/>
        <rFont val="Frutiger 45 Light"/>
        <family val="2"/>
      </rPr>
      <t>By market</t>
    </r>
  </si>
  <si>
    <r>
      <rPr>
        <sz val="10"/>
        <rFont val="Frutiger 45 Light"/>
      </rPr>
      <t>Communication market</t>
    </r>
  </si>
  <si>
    <r>
      <rPr>
        <sz val="10"/>
        <rFont val="Frutiger 45 Light"/>
      </rPr>
      <t>t CO2 equivalent</t>
    </r>
  </si>
  <si>
    <r>
      <rPr>
        <sz val="10"/>
        <rFont val="Frutiger 45 Light"/>
      </rPr>
      <t>Logistics market</t>
    </r>
  </si>
  <si>
    <r>
      <rPr>
        <sz val="10"/>
        <rFont val="Frutiger 45 Light"/>
      </rPr>
      <t>t CO2 equivalent</t>
    </r>
  </si>
  <si>
    <r>
      <rPr>
        <sz val="10"/>
        <rFont val="Frutiger 45 Light"/>
      </rPr>
      <t>Passenger transport market</t>
    </r>
  </si>
  <si>
    <r>
      <rPr>
        <sz val="10"/>
        <rFont val="Frutiger 45 Light"/>
      </rPr>
      <t>t CO2 equivalent</t>
    </r>
  </si>
  <si>
    <r>
      <rPr>
        <sz val="10"/>
        <rFont val="Frutiger 45 Light"/>
      </rPr>
      <t>Financial services market</t>
    </r>
  </si>
  <si>
    <r>
      <rPr>
        <sz val="10"/>
        <rFont val="Frutiger 45 Light"/>
      </rPr>
      <t>t CO2 equivalent</t>
    </r>
  </si>
  <si>
    <r>
      <rPr>
        <sz val="10"/>
        <rFont val="Frutiger 45 Light"/>
      </rPr>
      <t>Other</t>
    </r>
  </si>
  <si>
    <r>
      <rPr>
        <sz val="10"/>
        <rFont val="Frutiger 45 Light"/>
      </rPr>
      <t>t CO2 equivalent</t>
    </r>
  </si>
  <si>
    <r>
      <rPr>
        <i/>
        <sz val="10"/>
        <rFont val="Frutiger 45 Light"/>
        <family val="2"/>
      </rPr>
      <t>By process</t>
    </r>
  </si>
  <si>
    <r>
      <rPr>
        <sz val="10"/>
        <rFont val="Frutiger 45 Light"/>
        <family val="2"/>
      </rPr>
      <t>Buildings</t>
    </r>
  </si>
  <si>
    <r>
      <rPr>
        <sz val="10"/>
        <rFont val="Frutiger 45 Light"/>
      </rPr>
      <t>t CO2 equivalent</t>
    </r>
  </si>
  <si>
    <r>
      <rPr>
        <sz val="10"/>
        <rFont val="Frutiger 45 Light"/>
        <family val="2"/>
      </rPr>
      <t>Heating</t>
    </r>
  </si>
  <si>
    <r>
      <rPr>
        <sz val="10"/>
        <rFont val="Frutiger 45 Light"/>
      </rPr>
      <t>t CO2 equivalent</t>
    </r>
  </si>
  <si>
    <r>
      <rPr>
        <sz val="10"/>
        <rFont val="Frutiger 45 Light"/>
        <family val="2"/>
      </rPr>
      <t>Electricity</t>
    </r>
  </si>
  <si>
    <r>
      <rPr>
        <sz val="10"/>
        <rFont val="Frutiger 45 Light"/>
      </rPr>
      <t>t CO2 equivalent</t>
    </r>
  </si>
  <si>
    <r>
      <rPr>
        <sz val="10"/>
        <rFont val="Frutiger 45 Light"/>
        <family val="2"/>
      </rPr>
      <t>1, 3</t>
    </r>
  </si>
  <si>
    <r>
      <rPr>
        <sz val="10"/>
        <rFont val="Frutiger 45 Light"/>
        <family val="2"/>
      </rPr>
      <t>Transport</t>
    </r>
  </si>
  <si>
    <r>
      <rPr>
        <sz val="10"/>
        <rFont val="Frutiger 45 Light"/>
      </rPr>
      <t>t CO2 equivalent</t>
    </r>
  </si>
  <si>
    <r>
      <rPr>
        <sz val="10"/>
        <rFont val="Frutiger 45 Light"/>
      </rPr>
      <t>Passenger transport</t>
    </r>
  </si>
  <si>
    <r>
      <rPr>
        <sz val="10"/>
        <rFont val="Frutiger 45 Light"/>
      </rPr>
      <t>t CO2 equivalent</t>
    </r>
  </si>
  <si>
    <r>
      <rPr>
        <sz val="10"/>
        <rFont val="Frutiger 45 Light"/>
      </rPr>
      <t>Goods transport</t>
    </r>
  </si>
  <si>
    <r>
      <rPr>
        <sz val="10"/>
        <rFont val="Frutiger 45 Light"/>
      </rPr>
      <t>t CO2 equivalent</t>
    </r>
  </si>
  <si>
    <r>
      <rPr>
        <sz val="10"/>
        <rFont val="Frutiger 45 Light"/>
      </rPr>
      <t>Street</t>
    </r>
  </si>
  <si>
    <r>
      <rPr>
        <sz val="10"/>
        <rFont val="Frutiger 45 Light"/>
      </rPr>
      <t>t CO2 equivalent</t>
    </r>
  </si>
  <si>
    <r>
      <rPr>
        <sz val="10"/>
        <rFont val="Frutiger 45 Light"/>
      </rPr>
      <t>Rail</t>
    </r>
  </si>
  <si>
    <r>
      <rPr>
        <sz val="10"/>
        <rFont val="Frutiger 45 Light"/>
      </rPr>
      <t>t CO2 equivalent</t>
    </r>
  </si>
  <si>
    <r>
      <rPr>
        <sz val="10"/>
        <rFont val="Frutiger 45 Light"/>
      </rPr>
      <t>Air</t>
    </r>
  </si>
  <si>
    <r>
      <rPr>
        <sz val="10"/>
        <rFont val="Frutiger 45 Light"/>
      </rPr>
      <t>t CO2 equivalent</t>
    </r>
  </si>
  <si>
    <r>
      <rPr>
        <sz val="10"/>
        <rFont val="Frutiger 45 Light"/>
        <family val="2"/>
      </rPr>
      <t>3, 5</t>
    </r>
  </si>
  <si>
    <r>
      <rPr>
        <sz val="10"/>
        <rFont val="Frutiger 45 Light"/>
      </rPr>
      <t>Business travel</t>
    </r>
  </si>
  <si>
    <r>
      <rPr>
        <sz val="10"/>
        <rFont val="Frutiger 45 Light"/>
      </rPr>
      <t>t CO2 equivalent</t>
    </r>
  </si>
  <si>
    <r>
      <rPr>
        <sz val="10"/>
        <rFont val="Frutiger 45 Light"/>
      </rPr>
      <t>Work commuting</t>
    </r>
  </si>
  <si>
    <r>
      <rPr>
        <sz val="10"/>
        <rFont val="Frutiger 45 Light"/>
      </rPr>
      <t>t CO2 equivalent</t>
    </r>
  </si>
  <si>
    <r>
      <rPr>
        <sz val="10"/>
        <rFont val="Frutiger 45 Light"/>
        <family val="2"/>
      </rPr>
      <t>Remainder (paper, water, waste water, waste, refrigerant)</t>
    </r>
  </si>
  <si>
    <r>
      <rPr>
        <sz val="10"/>
        <rFont val="Frutiger 45 Light"/>
      </rPr>
      <t>t CO2 equivalent</t>
    </r>
  </si>
  <si>
    <r>
      <rPr>
        <b/>
        <sz val="10"/>
        <rFont val="Frutiger 45 Light"/>
        <family val="2"/>
      </rPr>
      <t>Greenhouse gas intensities</t>
    </r>
  </si>
  <si>
    <r>
      <rPr>
        <sz val="10"/>
        <rFont val="Frutiger 45 Light"/>
        <family val="2"/>
      </rPr>
      <t>CO2 intensity of added value</t>
    </r>
  </si>
  <si>
    <r>
      <rPr>
        <sz val="10"/>
        <rFont val="Frutiger 45 Light"/>
      </rPr>
      <t>t CO2 equivalent per CHF m of added value</t>
    </r>
  </si>
  <si>
    <r>
      <rPr>
        <sz val="10"/>
        <rFont val="Frutiger 45 Light"/>
        <family val="2"/>
      </rPr>
      <t>EN18</t>
    </r>
  </si>
  <si>
    <r>
      <rPr>
        <sz val="10"/>
        <rFont val="Frutiger 45 Light"/>
        <family val="2"/>
      </rPr>
      <t>CO2 intensity of operating income</t>
    </r>
  </si>
  <si>
    <r>
      <rPr>
        <sz val="10"/>
        <rFont val="Frutiger 45 Light"/>
      </rPr>
      <t>t CO2 equivalent per CHF m of operating income</t>
    </r>
  </si>
  <si>
    <r>
      <rPr>
        <sz val="10"/>
        <rFont val="Frutiger 45 Light"/>
        <family val="2"/>
      </rPr>
      <t>EN18</t>
    </r>
  </si>
  <si>
    <r>
      <rPr>
        <sz val="10"/>
        <rFont val="Frutiger 45 Light"/>
        <family val="2"/>
      </rPr>
      <t>CO2 intensity of jobs</t>
    </r>
  </si>
  <si>
    <r>
      <rPr>
        <sz val="10"/>
        <rFont val="Frutiger 45 Light"/>
      </rPr>
      <t xml:space="preserve">t CO2 equivalent per full-time equivalent </t>
    </r>
  </si>
  <si>
    <r>
      <rPr>
        <sz val="10"/>
        <rFont val="Frutiger 45 Light"/>
        <family val="2"/>
      </rPr>
      <t>EN18</t>
    </r>
  </si>
  <si>
    <r>
      <rPr>
        <b/>
        <sz val="10"/>
        <rFont val="Frutiger 45 Light"/>
        <family val="2"/>
      </rPr>
      <t>Offset greenhouse gas emissions</t>
    </r>
  </si>
  <si>
    <r>
      <rPr>
        <sz val="10"/>
        <rFont val="Frutiger 45 Light"/>
        <family val="2"/>
      </rPr>
      <t>Carbon offsetting</t>
    </r>
  </si>
  <si>
    <r>
      <rPr>
        <sz val="10"/>
        <rFont val="Frutiger 45 Light"/>
      </rPr>
      <t>t CO2 equivalent</t>
    </r>
  </si>
  <si>
    <r>
      <rPr>
        <sz val="10"/>
        <rFont val="Frutiger 45 Light"/>
        <family val="2"/>
      </rPr>
      <t>EN19</t>
    </r>
  </si>
  <si>
    <r>
      <rPr>
        <sz val="10"/>
        <rFont val="Frutiger 45 Light"/>
      </rPr>
      <t>Offset consignments</t>
    </r>
  </si>
  <si>
    <r>
      <rPr>
        <sz val="10"/>
        <rFont val="Frutiger 45 Light"/>
      </rPr>
      <t>Volume in millions</t>
    </r>
  </si>
  <si>
    <r>
      <rPr>
        <b/>
        <sz val="10"/>
        <rFont val="Frutiger 45 Light"/>
        <family val="2"/>
      </rPr>
      <t>Other greenhouse gas figures</t>
    </r>
  </si>
  <si>
    <r>
      <rPr>
        <sz val="10"/>
        <rFont val="Frutiger 45 Light"/>
        <family val="2"/>
      </rPr>
      <t>CO2 efficiency improvement since 2010</t>
    </r>
  </si>
  <si>
    <r>
      <rPr>
        <sz val="10"/>
        <rFont val="Frutiger 45 Light"/>
        <family val="2"/>
      </rPr>
      <t>%</t>
    </r>
  </si>
  <si>
    <r>
      <rPr>
        <sz val="10"/>
        <rFont val="Frutiger 45 Light"/>
        <family val="2"/>
      </rPr>
      <t>Greenhouse gas emissions reduced by measures (since 2011)</t>
    </r>
  </si>
  <si>
    <r>
      <rPr>
        <sz val="10"/>
        <rFont val="Frutiger 45 Light"/>
        <family val="2"/>
      </rPr>
      <t>t CO2 equivalent</t>
    </r>
  </si>
  <si>
    <r>
      <rPr>
        <sz val="10"/>
        <rFont val="Frutiger 45 Light"/>
        <family val="2"/>
      </rPr>
      <t>EN19</t>
    </r>
  </si>
  <si>
    <r>
      <rPr>
        <sz val="10"/>
        <rFont val="Frutiger 45 Light"/>
        <family val="2"/>
      </rPr>
      <t xml:space="preserve">1) Renewable electricity is reported with Swiss sales mix for greenhouse gas performance. “Naturemade star” certified electricity is reported as carbon-neutral. </t>
    </r>
  </si>
  <si>
    <r>
      <rPr>
        <sz val="10"/>
        <rFont val="Frutiger 45 Light"/>
        <family val="2"/>
      </rPr>
      <t>2) Full-time equivalents including trainees</t>
    </r>
  </si>
  <si>
    <r>
      <rPr>
        <sz val="10"/>
        <rFont val="Frutiger 45 Light"/>
        <family val="2"/>
      </rPr>
      <t>3) Standards, methods and emission factors: GHG Protocol, Revised Edition (2004), ISO 14064–1. The Financial Control Approach was chosen as the consolidation approach. The emission factors are taken from ecoinvent 2.2.</t>
    </r>
  </si>
  <si>
    <r>
      <rPr>
        <sz val="10"/>
        <rFont val="Frutiger 45 Light"/>
        <family val="2"/>
      </rPr>
      <t xml:space="preserve">4) The CO2 offset volume varies with the price of CO2 certificates on the market. All “pro clima” surcharges to customers are invested in carbon offset projects. </t>
    </r>
  </si>
  <si>
    <r>
      <rPr>
        <sz val="10"/>
        <rFont val="Frutiger 45 Light"/>
        <family val="2"/>
      </rPr>
      <t>5) Reduction in goods transported by air because of outsourcing of air freight to Asendia</t>
    </r>
  </si>
  <si>
    <r>
      <rPr>
        <sz val="10"/>
        <rFont val="Frutiger 45 Light"/>
        <family val="2"/>
      </rPr>
      <t>6) CO2 efficiency improvement is measured as the change in energy consumption per core service in the financial year compared with the base year.  The core service is defined differently for each unit (item, transaction, passenger kilometres/kilometres, full-time equivalent, etc.)</t>
    </r>
  </si>
  <si>
    <r>
      <rPr>
        <u/>
        <sz val="10"/>
        <color rgb="FF0000FF"/>
        <rFont val="Frutiger 45 Light"/>
        <family val="2"/>
      </rPr>
      <t>Back</t>
    </r>
  </si>
  <si>
    <r>
      <rPr>
        <b/>
        <sz val="10"/>
        <rFont val="Frutiger 45 Light"/>
        <family val="2"/>
      </rPr>
      <t>Paper, water, waste</t>
    </r>
  </si>
  <si>
    <r>
      <rPr>
        <sz val="10"/>
        <rFont val="Frutiger 45 Light"/>
      </rPr>
      <t>Footnotes</t>
    </r>
  </si>
  <si>
    <r>
      <rPr>
        <sz val="10"/>
        <rFont val="Frutiger 45 Light"/>
      </rPr>
      <t>GRI indicator</t>
    </r>
  </si>
  <si>
    <r>
      <rPr>
        <b/>
        <sz val="10"/>
        <rFont val="Frutiger 45 Light"/>
        <family val="2"/>
      </rPr>
      <t>Paper consumption</t>
    </r>
  </si>
  <si>
    <r>
      <rPr>
        <sz val="10"/>
        <rFont val="Frutiger 45 Light"/>
        <family val="2"/>
      </rPr>
      <t>Paper</t>
    </r>
  </si>
  <si>
    <r>
      <rPr>
        <sz val="10"/>
        <rFont val="Frutiger 45 Light"/>
        <family val="2"/>
      </rPr>
      <t>t</t>
    </r>
  </si>
  <si>
    <r>
      <rPr>
        <sz val="10"/>
        <rFont val="Frutiger 45 Light"/>
      </rPr>
      <t>EN1</t>
    </r>
  </si>
  <si>
    <r>
      <rPr>
        <sz val="10"/>
        <rFont val="Frutiger 45 Light"/>
        <family val="2"/>
      </rPr>
      <t>Percentage of recycled paper</t>
    </r>
  </si>
  <si>
    <r>
      <rPr>
        <sz val="10"/>
        <rFont val="Frutiger 45 Light"/>
        <family val="2"/>
      </rPr>
      <t>%</t>
    </r>
  </si>
  <si>
    <r>
      <rPr>
        <sz val="10"/>
        <rFont val="Frutiger 45 Light"/>
        <family val="2"/>
      </rPr>
      <t>EN2</t>
    </r>
  </si>
  <si>
    <r>
      <rPr>
        <b/>
        <sz val="10"/>
        <rFont val="Frutiger 45 Light"/>
        <family val="2"/>
      </rPr>
      <t>Waste</t>
    </r>
  </si>
  <si>
    <r>
      <rPr>
        <sz val="10"/>
        <rFont val="Frutiger 45 Light"/>
      </rPr>
      <t>Total waste</t>
    </r>
  </si>
  <si>
    <r>
      <rPr>
        <sz val="10"/>
        <rFont val="Frutiger 45 Light"/>
      </rPr>
      <t>t</t>
    </r>
  </si>
  <si>
    <r>
      <rPr>
        <sz val="10"/>
        <rFont val="Frutiger 45 Light"/>
        <family val="2"/>
      </rPr>
      <t>EN23</t>
    </r>
  </si>
  <si>
    <r>
      <rPr>
        <sz val="10"/>
        <rFont val="Frutiger 45 Light"/>
      </rPr>
      <t>Recycling</t>
    </r>
  </si>
  <si>
    <r>
      <rPr>
        <sz val="10"/>
        <rFont val="Frutiger 45 Light"/>
      </rPr>
      <t>% of total waste</t>
    </r>
  </si>
  <si>
    <r>
      <rPr>
        <sz val="10"/>
        <rFont val="Frutiger 45 Light"/>
        <family val="2"/>
      </rPr>
      <t>EN23</t>
    </r>
  </si>
  <si>
    <r>
      <rPr>
        <b/>
        <sz val="10"/>
        <rFont val="Frutiger 45 Light"/>
        <family val="2"/>
      </rPr>
      <t>Water consumption</t>
    </r>
  </si>
  <si>
    <r>
      <rPr>
        <sz val="10"/>
        <rFont val="Frutiger 45 Light"/>
        <family val="2"/>
      </rPr>
      <t>Industrial water / municipal wastewater</t>
    </r>
  </si>
  <si>
    <r>
      <rPr>
        <sz val="10"/>
        <rFont val="Frutiger 45 Light"/>
        <family val="2"/>
      </rPr>
      <t>m³</t>
    </r>
  </si>
  <si>
    <r>
      <rPr>
        <sz val="10"/>
        <rFont val="Frutiger 45 Light"/>
        <family val="2"/>
      </rPr>
      <t>EN8, EN22</t>
    </r>
  </si>
  <si>
    <r>
      <rPr>
        <sz val="10"/>
        <rFont val="Frutiger 45 Light"/>
        <family val="2"/>
      </rPr>
      <t xml:space="preserve">1) Industrial water is composed of drinking water, rainwater and stream water consumption. Industrial water equates to municipal wastewater. </t>
    </r>
  </si>
  <si>
    <r>
      <rPr>
        <u/>
        <sz val="10"/>
        <color rgb="FF0000FF"/>
        <rFont val="Frutiger 45 Light"/>
        <family val="2"/>
      </rPr>
      <t>Back</t>
    </r>
  </si>
  <si>
    <r>
      <rPr>
        <b/>
        <sz val="10"/>
        <rFont val="Frutiger 45 Light"/>
        <family val="2"/>
      </rPr>
      <t>Air pollution</t>
    </r>
  </si>
  <si>
    <r>
      <rPr>
        <sz val="10"/>
        <rFont val="Frutiger 45 Light"/>
        <family val="2"/>
      </rPr>
      <t>Footnotes</t>
    </r>
  </si>
  <si>
    <r>
      <rPr>
        <sz val="10"/>
        <rFont val="Frutiger 45 Light"/>
        <family val="2"/>
      </rPr>
      <t>GRI indicator</t>
    </r>
  </si>
  <si>
    <r>
      <rPr>
        <b/>
        <sz val="10"/>
        <rFont val="Frutiger 45 Light"/>
        <family val="2"/>
      </rPr>
      <t>Air pollution emissions</t>
    </r>
  </si>
  <si>
    <r>
      <rPr>
        <sz val="10"/>
        <rFont val="Frutiger 45 Light"/>
        <family val="2"/>
      </rPr>
      <t>Nitrogen oxide (NOx),</t>
    </r>
  </si>
  <si>
    <r>
      <rPr>
        <sz val="10"/>
        <rFont val="Frutiger 45 Light"/>
        <family val="2"/>
      </rPr>
      <t>t</t>
    </r>
  </si>
  <si>
    <r>
      <rPr>
        <sz val="10"/>
        <rFont val="Frutiger 45 Light"/>
        <family val="2"/>
      </rPr>
      <t>1, 2</t>
    </r>
  </si>
  <si>
    <r>
      <rPr>
        <sz val="10"/>
        <rFont val="Frutiger 45 Light"/>
        <family val="2"/>
      </rPr>
      <t>EN21</t>
    </r>
  </si>
  <si>
    <r>
      <rPr>
        <sz val="10"/>
        <rFont val="Frutiger 45 Light"/>
        <family val="2"/>
      </rPr>
      <t>Sulphur dioxide (SO2)</t>
    </r>
  </si>
  <si>
    <r>
      <rPr>
        <sz val="10"/>
        <rFont val="Frutiger 45 Light"/>
        <family val="2"/>
      </rPr>
      <t>t</t>
    </r>
  </si>
  <si>
    <r>
      <rPr>
        <sz val="10"/>
        <rFont val="Frutiger 45 Light"/>
        <family val="2"/>
      </rPr>
      <t>1, 2</t>
    </r>
  </si>
  <si>
    <r>
      <rPr>
        <sz val="10"/>
        <rFont val="Frutiger 45 Light"/>
        <family val="2"/>
      </rPr>
      <t>EN21</t>
    </r>
  </si>
  <si>
    <r>
      <rPr>
        <sz val="10"/>
        <rFont val="Frutiger 45 Light"/>
        <family val="2"/>
      </rPr>
      <t>Non-methane hydrocarbons (NMVOC)</t>
    </r>
  </si>
  <si>
    <r>
      <rPr>
        <sz val="10"/>
        <rFont val="Frutiger 45 Light"/>
        <family val="2"/>
      </rPr>
      <t>t</t>
    </r>
  </si>
  <si>
    <r>
      <rPr>
        <sz val="10"/>
        <rFont val="Frutiger 45 Light"/>
        <family val="2"/>
      </rPr>
      <t>1, 2</t>
    </r>
  </si>
  <si>
    <r>
      <rPr>
        <sz val="10"/>
        <rFont val="Frutiger 45 Light"/>
        <family val="2"/>
      </rPr>
      <t>EN21</t>
    </r>
  </si>
  <si>
    <r>
      <rPr>
        <sz val="10"/>
        <rFont val="Frutiger 45 Light"/>
        <family val="2"/>
      </rPr>
      <t>Particulate matter (PM10)</t>
    </r>
  </si>
  <si>
    <r>
      <rPr>
        <sz val="10"/>
        <rFont val="Frutiger 45 Light"/>
        <family val="2"/>
      </rPr>
      <t>t</t>
    </r>
  </si>
  <si>
    <r>
      <rPr>
        <sz val="10"/>
        <rFont val="Frutiger 45 Light"/>
        <family val="2"/>
      </rPr>
      <t>1, 2</t>
    </r>
  </si>
  <si>
    <r>
      <rPr>
        <sz val="10"/>
        <rFont val="Frutiger 45 Light"/>
        <family val="2"/>
      </rPr>
      <t>EN21</t>
    </r>
  </si>
  <si>
    <r>
      <rPr>
        <b/>
        <sz val="10"/>
        <rFont val="Frutiger 45 Light"/>
        <family val="2"/>
      </rPr>
      <t>Emissions of ozone-depleting substances</t>
    </r>
  </si>
  <si>
    <r>
      <rPr>
        <sz val="10"/>
        <rFont val="Frutiger 45 Light"/>
        <family val="2"/>
      </rPr>
      <t>Chlorofluorocarbon hydrogen equivalents (CFC-11 equivalents)</t>
    </r>
  </si>
  <si>
    <r>
      <rPr>
        <sz val="10"/>
        <rFont val="Frutiger 45 Light"/>
        <family val="2"/>
      </rPr>
      <t>kg</t>
    </r>
  </si>
  <si>
    <r>
      <rPr>
        <sz val="10"/>
        <rFont val="Frutiger 45 Light"/>
        <family val="2"/>
      </rPr>
      <t>1, 2</t>
    </r>
  </si>
  <si>
    <r>
      <rPr>
        <sz val="10"/>
        <rFont val="Frutiger 45 Light"/>
        <family val="2"/>
      </rPr>
      <t>EN20</t>
    </r>
  </si>
  <si>
    <r>
      <rPr>
        <sz val="10"/>
        <rFont val="Frutiger 45 Light"/>
        <family val="2"/>
      </rPr>
      <t>1) The emissions figures are calculated using emissions factors from transport services and energy consumption. They also include the upstream stages of the energy provision process</t>
    </r>
  </si>
  <si>
    <r>
      <rPr>
        <sz val="10"/>
        <rFont val="Frutiger 45 Light"/>
        <family val="2"/>
      </rPr>
      <t xml:space="preserve">2) Standards, methods and emission factors: Emission factors are taken from HBEFA 3.1, Mobitool version 2010, ecoinvent 2.2 and other statistical sources. </t>
    </r>
  </si>
  <si>
    <r>
      <rPr>
        <u/>
        <sz val="10"/>
        <color rgb="FF0000FF"/>
        <rFont val="Frutiger 45 Light"/>
        <family val="2"/>
      </rPr>
      <t>Back</t>
    </r>
  </si>
  <si>
    <r>
      <rPr>
        <b/>
        <sz val="10"/>
        <rFont val="Frutiger 45 Light"/>
        <family val="2"/>
      </rPr>
      <t>Supply chain</t>
    </r>
  </si>
  <si>
    <r>
      <rPr>
        <sz val="10"/>
        <rFont val="Frutiger 45 Light"/>
      </rPr>
      <t>Footnotes</t>
    </r>
  </si>
  <si>
    <r>
      <rPr>
        <sz val="10"/>
        <rFont val="Frutiger 45 Light"/>
      </rPr>
      <t>GRI indicator</t>
    </r>
  </si>
  <si>
    <r>
      <rPr>
        <sz val="10"/>
        <rFont val="Frutiger 45 Light"/>
        <family val="2"/>
      </rPr>
      <t>Number of suppliers in Switzerland</t>
    </r>
  </si>
  <si>
    <r>
      <rPr>
        <sz val="10"/>
        <rFont val="Frutiger 45 Light"/>
        <family val="2"/>
      </rPr>
      <t>Number</t>
    </r>
  </si>
  <si>
    <r>
      <rPr>
        <sz val="10"/>
        <rFont val="Frutiger 45 Light"/>
        <family val="2"/>
      </rPr>
      <t>G4-12</t>
    </r>
  </si>
  <si>
    <r>
      <rPr>
        <sz val="10"/>
        <rFont val="Frutiger 45 Light"/>
        <family val="2"/>
      </rPr>
      <t>Number of suppliers abroad</t>
    </r>
  </si>
  <si>
    <r>
      <rPr>
        <sz val="10"/>
        <rFont val="Frutiger 45 Light"/>
        <family val="2"/>
      </rPr>
      <t>Number</t>
    </r>
  </si>
  <si>
    <r>
      <rPr>
        <sz val="10"/>
        <rFont val="Frutiger 45 Light"/>
        <family val="2"/>
      </rPr>
      <t>G4-12</t>
    </r>
  </si>
  <si>
    <r>
      <rPr>
        <sz val="10"/>
        <rFont val="Frutiger 45 Light"/>
      </rPr>
      <t>Group procurement volumes</t>
    </r>
  </si>
  <si>
    <r>
      <rPr>
        <sz val="10"/>
        <rFont val="Frutiger 45 Light"/>
      </rPr>
      <t>CHF m</t>
    </r>
  </si>
  <si>
    <r>
      <rPr>
        <sz val="10"/>
        <rFont val="Frutiger 45 Light"/>
        <family val="2"/>
      </rPr>
      <t>G4-12</t>
    </r>
  </si>
  <si>
    <r>
      <rPr>
        <u/>
        <sz val="10"/>
        <color rgb="FF0000FF"/>
        <rFont val="Frutiger 45 Light"/>
        <family val="2"/>
      </rPr>
      <t>Back</t>
    </r>
  </si>
  <si>
    <r>
      <rPr>
        <b/>
        <sz val="10"/>
        <rFont val="Frutiger 45 Light"/>
        <family val="2"/>
      </rPr>
      <t>Charity and sponsorship</t>
    </r>
  </si>
  <si>
    <r>
      <rPr>
        <sz val="10"/>
        <rFont val="Frutiger 45 Light"/>
      </rPr>
      <t>Footnotes</t>
    </r>
  </si>
  <si>
    <r>
      <rPr>
        <sz val="10"/>
        <rFont val="Frutiger 45 Light"/>
      </rPr>
      <t>GRI indicator</t>
    </r>
  </si>
  <si>
    <r>
      <rPr>
        <sz val="10"/>
        <rFont val="Frutiger 45 Light"/>
      </rPr>
      <t>Share</t>
    </r>
  </si>
  <si>
    <r>
      <rPr>
        <sz val="10"/>
        <rFont val="Frutiger 45 Light"/>
      </rPr>
      <t>Share</t>
    </r>
  </si>
  <si>
    <r>
      <rPr>
        <sz val="10"/>
        <rFont val="Frutiger 45 Light"/>
      </rPr>
      <t>Share</t>
    </r>
  </si>
  <si>
    <r>
      <rPr>
        <sz val="10"/>
        <rFont val="Frutiger 45 Light"/>
      </rPr>
      <t>Share</t>
    </r>
  </si>
  <si>
    <r>
      <rPr>
        <sz val="10"/>
        <rFont val="Frutiger 45 Light"/>
      </rPr>
      <t>Share</t>
    </r>
  </si>
  <si>
    <r>
      <rPr>
        <sz val="10"/>
        <rFont val="Frutiger 45 Light"/>
      </rPr>
      <t>Share</t>
    </r>
  </si>
  <si>
    <r>
      <rPr>
        <sz val="10"/>
        <rFont val="Frutiger 45 Light"/>
      </rPr>
      <t>Share</t>
    </r>
  </si>
  <si>
    <r>
      <rPr>
        <sz val="10"/>
        <rFont val="Frutiger 45 Light"/>
      </rPr>
      <t>Share</t>
    </r>
  </si>
  <si>
    <r>
      <rPr>
        <sz val="10"/>
        <rFont val="Frutiger 45 Light"/>
      </rPr>
      <t>Share</t>
    </r>
  </si>
  <si>
    <r>
      <rPr>
        <sz val="10"/>
        <rFont val="Frutiger 45 Light"/>
      </rPr>
      <t>Share</t>
    </r>
  </si>
  <si>
    <r>
      <rPr>
        <sz val="10"/>
        <rFont val="Frutiger 45 Light"/>
      </rPr>
      <t>Share</t>
    </r>
  </si>
  <si>
    <r>
      <rPr>
        <b/>
        <sz val="10"/>
        <rFont val="Frutiger 45 Light"/>
        <family val="2"/>
      </rPr>
      <t>Contributions</t>
    </r>
  </si>
  <si>
    <r>
      <rPr>
        <sz val="10"/>
        <rFont val="Frutiger 45 Light"/>
      </rPr>
      <t>CHF m</t>
    </r>
  </si>
  <si>
    <r>
      <rPr>
        <sz val="10"/>
        <rFont val="Frutiger 45 Light"/>
      </rPr>
      <t>EC1</t>
    </r>
  </si>
  <si>
    <r>
      <rPr>
        <sz val="10"/>
        <rFont val="Frutiger 45 Light"/>
      </rPr>
      <t>Sports sponsorship</t>
    </r>
  </si>
  <si>
    <r>
      <rPr>
        <sz val="10"/>
        <rFont val="Frutiger 45 Light"/>
      </rPr>
      <t>CHF m</t>
    </r>
  </si>
  <si>
    <r>
      <rPr>
        <sz val="10"/>
        <rFont val="Frutiger 45 Light"/>
      </rPr>
      <t>EC1</t>
    </r>
  </si>
  <si>
    <r>
      <rPr>
        <sz val="10"/>
        <rFont val="Frutiger 45 Light"/>
      </rPr>
      <t>Cultural sponsorship</t>
    </r>
  </si>
  <si>
    <r>
      <rPr>
        <sz val="10"/>
        <rFont val="Frutiger 45 Light"/>
      </rPr>
      <t>CHF m</t>
    </r>
  </si>
  <si>
    <r>
      <rPr>
        <sz val="10"/>
        <rFont val="Frutiger 45 Light"/>
      </rPr>
      <t>EC1</t>
    </r>
  </si>
  <si>
    <r>
      <rPr>
        <sz val="10"/>
        <rFont val="Frutiger 45 Light"/>
        <family val="2"/>
      </rPr>
      <t>Social initiatives/gifts/donations</t>
    </r>
  </si>
  <si>
    <r>
      <rPr>
        <sz val="10"/>
        <rFont val="Frutiger 45 Light"/>
      </rPr>
      <t>CHF m</t>
    </r>
  </si>
  <si>
    <r>
      <rPr>
        <sz val="10"/>
        <rFont val="Frutiger 45 Light"/>
      </rPr>
      <t>EC1</t>
    </r>
  </si>
  <si>
    <r>
      <rPr>
        <sz val="10"/>
        <rFont val="Frutiger 45 Light"/>
      </rPr>
      <t>Donations to political parties</t>
    </r>
  </si>
  <si>
    <r>
      <rPr>
        <sz val="10"/>
        <rFont val="Frutiger 45 Light"/>
      </rPr>
      <t>CHF m</t>
    </r>
  </si>
  <si>
    <r>
      <rPr>
        <sz val="10"/>
        <rFont val="Frutiger 45 Light"/>
      </rPr>
      <t>SO6</t>
    </r>
  </si>
  <si>
    <r>
      <rPr>
        <u/>
        <sz val="10"/>
        <color rgb="FF0000FF"/>
        <rFont val="Frutiger 45 Light"/>
        <family val="2"/>
      </rPr>
      <t>Back</t>
    </r>
  </si>
  <si>
    <r>
      <rPr>
        <b/>
        <sz val="10"/>
        <rFont val="Frutiger 45 Light"/>
        <family val="2"/>
      </rPr>
      <t>Breaches of the law</t>
    </r>
  </si>
  <si>
    <r>
      <rPr>
        <sz val="10"/>
        <rFont val="Frutiger 45 Light"/>
      </rPr>
      <t>Footnotes</t>
    </r>
  </si>
  <si>
    <r>
      <rPr>
        <sz val="10"/>
        <rFont val="Frutiger 45 Light"/>
      </rPr>
      <t>GRI indicator</t>
    </r>
  </si>
  <si>
    <r>
      <rPr>
        <sz val="10"/>
        <rFont val="Frutiger 45 Light"/>
      </rPr>
      <t>Sanctioned violations of labour regulations</t>
    </r>
  </si>
  <si>
    <r>
      <rPr>
        <sz val="10"/>
        <rFont val="Frutiger 45 Light"/>
      </rPr>
      <t>Number of cases</t>
    </r>
  </si>
  <si>
    <r>
      <rPr>
        <sz val="10"/>
        <rFont val="Frutiger 45 Light"/>
      </rPr>
      <t>SO8</t>
    </r>
  </si>
  <si>
    <r>
      <rPr>
        <sz val="10"/>
        <rFont val="Frutiger 45 Light"/>
        <family val="2"/>
      </rPr>
      <t>n.a.</t>
    </r>
  </si>
  <si>
    <r>
      <rPr>
        <sz val="10"/>
        <rFont val="Frutiger 45 Light"/>
        <family val="2"/>
      </rPr>
      <t>n.a.</t>
    </r>
  </si>
  <si>
    <r>
      <rPr>
        <sz val="10"/>
        <rFont val="Frutiger 45 Light"/>
        <family val="2"/>
      </rPr>
      <t>n.a.</t>
    </r>
  </si>
  <si>
    <r>
      <rPr>
        <sz val="10"/>
        <rFont val="Frutiger 45 Light"/>
        <family val="2"/>
      </rPr>
      <t>n.a.</t>
    </r>
  </si>
  <si>
    <r>
      <rPr>
        <sz val="10"/>
        <rFont val="Frutiger 45 Light"/>
        <family val="2"/>
      </rPr>
      <t>n.a.</t>
    </r>
  </si>
  <si>
    <r>
      <rPr>
        <sz val="10"/>
        <rFont val="Frutiger 45 Light"/>
        <family val="2"/>
      </rPr>
      <t>n.a</t>
    </r>
  </si>
  <si>
    <r>
      <rPr>
        <sz val="10"/>
        <rFont val="Frutiger 45 Light"/>
      </rPr>
      <t>n.a.</t>
    </r>
  </si>
  <si>
    <r>
      <rPr>
        <sz val="10"/>
        <rFont val="Frutiger 45 Light"/>
      </rPr>
      <t>n.a</t>
    </r>
  </si>
  <si>
    <r>
      <rPr>
        <sz val="9"/>
        <rFont val="Frutiger 45 Light"/>
        <family val="2"/>
      </rPr>
      <t>1)</t>
    </r>
    <r>
      <rPr>
        <sz val="9"/>
        <rFont val="Frutiger 45 Light"/>
      </rPr>
      <t xml:space="preserve"> There is no systematic compilation of sanctioned violations of law.</t>
    </r>
  </si>
  <si>
    <r>
      <rPr>
        <u/>
        <sz val="10"/>
        <color rgb="FF0000FF"/>
        <rFont val="Frutiger 45 Light"/>
        <family val="2"/>
      </rPr>
      <t>Back</t>
    </r>
  </si>
  <si>
    <r>
      <rPr>
        <b/>
        <sz val="10"/>
        <rFont val="Frutiger 45 Light"/>
        <family val="2"/>
      </rPr>
      <t>Jobs in the regions</t>
    </r>
  </si>
  <si>
    <r>
      <rPr>
        <sz val="10"/>
        <rFont val="Frutiger 45 Light"/>
      </rPr>
      <t>Footnotes</t>
    </r>
  </si>
  <si>
    <r>
      <rPr>
        <sz val="10"/>
        <rFont val="Frutiger 45 Light"/>
      </rPr>
      <t>GRI indicator</t>
    </r>
  </si>
  <si>
    <r>
      <rPr>
        <b/>
        <sz val="10"/>
        <rFont val="Frutiger 45 Light"/>
        <family val="2"/>
      </rPr>
      <t>Jobs by canton</t>
    </r>
  </si>
  <si>
    <r>
      <rPr>
        <sz val="10"/>
        <rFont val="Frutiger 45 Light"/>
        <family val="2"/>
      </rPr>
      <t>Aargau</t>
    </r>
  </si>
  <si>
    <r>
      <rPr>
        <sz val="10"/>
        <rFont val="Frutiger 45 Light"/>
        <family val="2"/>
      </rPr>
      <t>Full-time equivalents</t>
    </r>
  </si>
  <si>
    <r>
      <rPr>
        <sz val="10"/>
        <rFont val="Frutiger 45 Light"/>
      </rPr>
      <t>1, 2, 3, 4</t>
    </r>
  </si>
  <si>
    <r>
      <rPr>
        <sz val="10"/>
        <rFont val="Frutiger 45 Light"/>
      </rPr>
      <t>G4-10</t>
    </r>
  </si>
  <si>
    <r>
      <rPr>
        <sz val="10"/>
        <rFont val="Frutiger 45 Light"/>
        <family val="2"/>
      </rPr>
      <t>Appenzell Innerrhoden</t>
    </r>
  </si>
  <si>
    <r>
      <rPr>
        <sz val="10"/>
        <rFont val="Frutiger 45 Light"/>
        <family val="2"/>
      </rPr>
      <t>Full-time equivalents</t>
    </r>
  </si>
  <si>
    <r>
      <rPr>
        <sz val="10"/>
        <rFont val="Frutiger 45 Light"/>
      </rPr>
      <t>1, 2, 3, 4</t>
    </r>
  </si>
  <si>
    <r>
      <rPr>
        <sz val="10"/>
        <rFont val="Frutiger 45 Light"/>
      </rPr>
      <t>G4-10</t>
    </r>
  </si>
  <si>
    <r>
      <rPr>
        <sz val="10"/>
        <rFont val="Frutiger 45 Light"/>
        <family val="2"/>
      </rPr>
      <t>Appenzell Ausserrhoden</t>
    </r>
  </si>
  <si>
    <r>
      <rPr>
        <sz val="10"/>
        <rFont val="Frutiger 45 Light"/>
        <family val="2"/>
      </rPr>
      <t>Full-time equivalents</t>
    </r>
  </si>
  <si>
    <r>
      <rPr>
        <sz val="10"/>
        <rFont val="Frutiger 45 Light"/>
      </rPr>
      <t>1, 2, 3, 4</t>
    </r>
  </si>
  <si>
    <r>
      <rPr>
        <sz val="10"/>
        <rFont val="Frutiger 45 Light"/>
      </rPr>
      <t>G4-10</t>
    </r>
  </si>
  <si>
    <r>
      <rPr>
        <sz val="10"/>
        <rFont val="Frutiger 45 Light"/>
        <family val="2"/>
      </rPr>
      <t>Berne</t>
    </r>
  </si>
  <si>
    <r>
      <rPr>
        <sz val="10"/>
        <rFont val="Frutiger 45 Light"/>
        <family val="2"/>
      </rPr>
      <t>Full-time equivalents</t>
    </r>
  </si>
  <si>
    <r>
      <rPr>
        <sz val="10"/>
        <rFont val="Frutiger 45 Light"/>
      </rPr>
      <t>1, 2, 3, 4</t>
    </r>
  </si>
  <si>
    <r>
      <rPr>
        <sz val="10"/>
        <rFont val="Frutiger 45 Light"/>
      </rPr>
      <t>G4-10</t>
    </r>
  </si>
  <si>
    <r>
      <rPr>
        <sz val="10"/>
        <rFont val="Frutiger 45 Light"/>
        <family val="2"/>
      </rPr>
      <t>Basel-Land</t>
    </r>
  </si>
  <si>
    <r>
      <rPr>
        <sz val="10"/>
        <rFont val="Frutiger 45 Light"/>
        <family val="2"/>
      </rPr>
      <t>Full-time equivalents</t>
    </r>
  </si>
  <si>
    <r>
      <rPr>
        <sz val="10"/>
        <rFont val="Frutiger 45 Light"/>
      </rPr>
      <t>1, 2, 3, 4</t>
    </r>
  </si>
  <si>
    <r>
      <rPr>
        <sz val="10"/>
        <rFont val="Frutiger 45 Light"/>
      </rPr>
      <t>G4-10</t>
    </r>
  </si>
  <si>
    <r>
      <rPr>
        <sz val="10"/>
        <rFont val="Frutiger 45 Light"/>
        <family val="2"/>
      </rPr>
      <t>Basel-Stadt</t>
    </r>
  </si>
  <si>
    <r>
      <rPr>
        <sz val="10"/>
        <rFont val="Frutiger 45 Light"/>
        <family val="2"/>
      </rPr>
      <t>Full-time equivalents</t>
    </r>
  </si>
  <si>
    <r>
      <rPr>
        <sz val="10"/>
        <rFont val="Frutiger 45 Light"/>
      </rPr>
      <t>1, 2, 3, 4</t>
    </r>
  </si>
  <si>
    <r>
      <rPr>
        <sz val="10"/>
        <rFont val="Frutiger 45 Light"/>
      </rPr>
      <t>G4-10</t>
    </r>
  </si>
  <si>
    <r>
      <rPr>
        <sz val="10"/>
        <rFont val="Frutiger 45 Light"/>
        <family val="2"/>
      </rPr>
      <t>Fribourg</t>
    </r>
  </si>
  <si>
    <r>
      <rPr>
        <sz val="10"/>
        <rFont val="Frutiger 45 Light"/>
        <family val="2"/>
      </rPr>
      <t>Full-time equivalents</t>
    </r>
  </si>
  <si>
    <r>
      <rPr>
        <sz val="10"/>
        <rFont val="Frutiger 45 Light"/>
      </rPr>
      <t>1, 2, 3, 4</t>
    </r>
  </si>
  <si>
    <r>
      <rPr>
        <sz val="10"/>
        <rFont val="Frutiger 45 Light"/>
      </rPr>
      <t>G4-10</t>
    </r>
  </si>
  <si>
    <r>
      <rPr>
        <sz val="10"/>
        <rFont val="Frutiger 45 Light"/>
        <family val="2"/>
      </rPr>
      <t>Geneva</t>
    </r>
  </si>
  <si>
    <r>
      <rPr>
        <sz val="10"/>
        <rFont val="Frutiger 45 Light"/>
        <family val="2"/>
      </rPr>
      <t>Full-time equivalents</t>
    </r>
  </si>
  <si>
    <r>
      <rPr>
        <sz val="10"/>
        <rFont val="Frutiger 45 Light"/>
      </rPr>
      <t>1, 2, 3, 4</t>
    </r>
  </si>
  <si>
    <r>
      <rPr>
        <sz val="10"/>
        <rFont val="Frutiger 45 Light"/>
      </rPr>
      <t>G4-10</t>
    </r>
  </si>
  <si>
    <r>
      <rPr>
        <sz val="10"/>
        <rFont val="Frutiger 45 Light"/>
        <family val="2"/>
      </rPr>
      <t>Glarus</t>
    </r>
  </si>
  <si>
    <r>
      <rPr>
        <sz val="10"/>
        <rFont val="Frutiger 45 Light"/>
        <family val="2"/>
      </rPr>
      <t>Full-time equivalents</t>
    </r>
  </si>
  <si>
    <r>
      <rPr>
        <sz val="10"/>
        <rFont val="Frutiger 45 Light"/>
      </rPr>
      <t>1, 2, 3, 4</t>
    </r>
  </si>
  <si>
    <r>
      <rPr>
        <sz val="10"/>
        <rFont val="Frutiger 45 Light"/>
      </rPr>
      <t>G4-10</t>
    </r>
  </si>
  <si>
    <r>
      <rPr>
        <sz val="10"/>
        <rFont val="Frutiger 45 Light"/>
        <family val="2"/>
      </rPr>
      <t>Graubünden</t>
    </r>
  </si>
  <si>
    <r>
      <rPr>
        <sz val="10"/>
        <rFont val="Frutiger 45 Light"/>
        <family val="2"/>
      </rPr>
      <t>Full-time equivalents</t>
    </r>
  </si>
  <si>
    <r>
      <rPr>
        <sz val="10"/>
        <rFont val="Frutiger 45 Light"/>
      </rPr>
      <t>1, 2, 3, 4</t>
    </r>
  </si>
  <si>
    <r>
      <rPr>
        <sz val="10"/>
        <rFont val="Frutiger 45 Light"/>
      </rPr>
      <t>G4-10</t>
    </r>
  </si>
  <si>
    <r>
      <rPr>
        <sz val="10"/>
        <rFont val="Frutiger 45 Light"/>
        <family val="2"/>
      </rPr>
      <t>Jura</t>
    </r>
  </si>
  <si>
    <r>
      <rPr>
        <sz val="10"/>
        <rFont val="Frutiger 45 Light"/>
        <family val="2"/>
      </rPr>
      <t>Full-time equivalents</t>
    </r>
  </si>
  <si>
    <r>
      <rPr>
        <sz val="10"/>
        <rFont val="Frutiger 45 Light"/>
      </rPr>
      <t>1, 2, 3, 4</t>
    </r>
  </si>
  <si>
    <r>
      <rPr>
        <sz val="10"/>
        <rFont val="Frutiger 45 Light"/>
      </rPr>
      <t>G4-10</t>
    </r>
  </si>
  <si>
    <r>
      <rPr>
        <sz val="10"/>
        <rFont val="Frutiger 45 Light"/>
        <family val="2"/>
      </rPr>
      <t>Lucerne</t>
    </r>
  </si>
  <si>
    <r>
      <rPr>
        <sz val="10"/>
        <rFont val="Frutiger 45 Light"/>
        <family val="2"/>
      </rPr>
      <t>Full-time equivalents</t>
    </r>
  </si>
  <si>
    <r>
      <rPr>
        <sz val="10"/>
        <rFont val="Frutiger 45 Light"/>
      </rPr>
      <t>1, 2, 3, 4</t>
    </r>
  </si>
  <si>
    <r>
      <rPr>
        <sz val="10"/>
        <rFont val="Frutiger 45 Light"/>
      </rPr>
      <t>G4-10</t>
    </r>
  </si>
  <si>
    <r>
      <rPr>
        <sz val="10"/>
        <rFont val="Frutiger 45 Light"/>
        <family val="2"/>
      </rPr>
      <t>Neuchâtel</t>
    </r>
  </si>
  <si>
    <r>
      <rPr>
        <sz val="10"/>
        <rFont val="Frutiger 45 Light"/>
        <family val="2"/>
      </rPr>
      <t>Full-time equivalents</t>
    </r>
  </si>
  <si>
    <r>
      <rPr>
        <sz val="10"/>
        <rFont val="Frutiger 45 Light"/>
      </rPr>
      <t>1, 2, 3, 4</t>
    </r>
  </si>
  <si>
    <r>
      <rPr>
        <sz val="10"/>
        <rFont val="Frutiger 45 Light"/>
      </rPr>
      <t>G4-10</t>
    </r>
  </si>
  <si>
    <r>
      <rPr>
        <sz val="10"/>
        <rFont val="Frutiger 45 Light"/>
        <family val="2"/>
      </rPr>
      <t>Nidwalden</t>
    </r>
  </si>
  <si>
    <r>
      <rPr>
        <sz val="10"/>
        <rFont val="Frutiger 45 Light"/>
        <family val="2"/>
      </rPr>
      <t>Full-time equivalents</t>
    </r>
  </si>
  <si>
    <r>
      <rPr>
        <sz val="10"/>
        <rFont val="Frutiger 45 Light"/>
      </rPr>
      <t>1, 2, 3, 4</t>
    </r>
  </si>
  <si>
    <r>
      <rPr>
        <sz val="10"/>
        <rFont val="Frutiger 45 Light"/>
      </rPr>
      <t>G4-10</t>
    </r>
  </si>
  <si>
    <r>
      <rPr>
        <sz val="10"/>
        <rFont val="Frutiger 45 Light"/>
        <family val="2"/>
      </rPr>
      <t>Obwalden</t>
    </r>
  </si>
  <si>
    <r>
      <rPr>
        <sz val="10"/>
        <rFont val="Frutiger 45 Light"/>
        <family val="2"/>
      </rPr>
      <t>Full-time equivalents</t>
    </r>
  </si>
  <si>
    <r>
      <rPr>
        <sz val="10"/>
        <rFont val="Frutiger 45 Light"/>
      </rPr>
      <t>1, 2, 3, 4</t>
    </r>
  </si>
  <si>
    <r>
      <rPr>
        <sz val="10"/>
        <rFont val="Frutiger 45 Light"/>
      </rPr>
      <t>G4-10</t>
    </r>
  </si>
  <si>
    <r>
      <rPr>
        <sz val="10"/>
        <rFont val="Frutiger 45 Light"/>
        <family val="2"/>
      </rPr>
      <t>St. Gallen</t>
    </r>
  </si>
  <si>
    <r>
      <rPr>
        <sz val="10"/>
        <rFont val="Frutiger 45 Light"/>
        <family val="2"/>
      </rPr>
      <t>Full-time equivalents</t>
    </r>
  </si>
  <si>
    <r>
      <rPr>
        <sz val="10"/>
        <rFont val="Frutiger 45 Light"/>
      </rPr>
      <t>1, 2, 3, 4</t>
    </r>
  </si>
  <si>
    <r>
      <rPr>
        <sz val="10"/>
        <rFont val="Frutiger 45 Light"/>
      </rPr>
      <t>G4-10</t>
    </r>
  </si>
  <si>
    <r>
      <rPr>
        <sz val="10"/>
        <rFont val="Frutiger 45 Light"/>
        <family val="2"/>
      </rPr>
      <t>Schaffhausen</t>
    </r>
  </si>
  <si>
    <r>
      <rPr>
        <sz val="10"/>
        <rFont val="Frutiger 45 Light"/>
        <family val="2"/>
      </rPr>
      <t>Full-time equivalents</t>
    </r>
  </si>
  <si>
    <r>
      <rPr>
        <sz val="10"/>
        <rFont val="Frutiger 45 Light"/>
      </rPr>
      <t>1, 2, 3, 4</t>
    </r>
  </si>
  <si>
    <r>
      <rPr>
        <sz val="10"/>
        <rFont val="Frutiger 45 Light"/>
      </rPr>
      <t>G4-10</t>
    </r>
  </si>
  <si>
    <r>
      <rPr>
        <sz val="10"/>
        <rFont val="Frutiger 45 Light"/>
        <family val="2"/>
      </rPr>
      <t>Solothurn</t>
    </r>
  </si>
  <si>
    <r>
      <rPr>
        <sz val="10"/>
        <rFont val="Frutiger 45 Light"/>
        <family val="2"/>
      </rPr>
      <t>Full-time equivalents</t>
    </r>
  </si>
  <si>
    <r>
      <rPr>
        <sz val="10"/>
        <rFont val="Frutiger 45 Light"/>
      </rPr>
      <t>1, 2, 3, 4</t>
    </r>
  </si>
  <si>
    <r>
      <rPr>
        <sz val="10"/>
        <rFont val="Frutiger 45 Light"/>
      </rPr>
      <t>G4-10</t>
    </r>
  </si>
  <si>
    <r>
      <rPr>
        <sz val="10"/>
        <rFont val="Frutiger 45 Light"/>
        <family val="2"/>
      </rPr>
      <t>Schwyz</t>
    </r>
  </si>
  <si>
    <r>
      <rPr>
        <sz val="10"/>
        <rFont val="Frutiger 45 Light"/>
        <family val="2"/>
      </rPr>
      <t>Full-time equivalents</t>
    </r>
  </si>
  <si>
    <r>
      <rPr>
        <sz val="10"/>
        <rFont val="Frutiger 45 Light"/>
      </rPr>
      <t>1, 2, 3, 4</t>
    </r>
  </si>
  <si>
    <r>
      <rPr>
        <sz val="10"/>
        <rFont val="Frutiger 45 Light"/>
      </rPr>
      <t>G4-10</t>
    </r>
  </si>
  <si>
    <r>
      <rPr>
        <sz val="10"/>
        <rFont val="Frutiger 45 Light"/>
        <family val="2"/>
      </rPr>
      <t>Thurgau</t>
    </r>
  </si>
  <si>
    <r>
      <rPr>
        <sz val="10"/>
        <rFont val="Frutiger 45 Light"/>
        <family val="2"/>
      </rPr>
      <t>Full-time equivalents</t>
    </r>
  </si>
  <si>
    <r>
      <rPr>
        <sz val="10"/>
        <rFont val="Frutiger 45 Light"/>
      </rPr>
      <t>1, 2, 3, 4</t>
    </r>
  </si>
  <si>
    <r>
      <rPr>
        <sz val="10"/>
        <rFont val="Frutiger 45 Light"/>
      </rPr>
      <t>G4-10</t>
    </r>
  </si>
  <si>
    <r>
      <rPr>
        <sz val="10"/>
        <rFont val="Frutiger 45 Light"/>
        <family val="2"/>
      </rPr>
      <t>Ticino</t>
    </r>
  </si>
  <si>
    <r>
      <rPr>
        <sz val="10"/>
        <rFont val="Frutiger 45 Light"/>
        <family val="2"/>
      </rPr>
      <t>Full-time equivalents</t>
    </r>
  </si>
  <si>
    <r>
      <rPr>
        <sz val="10"/>
        <rFont val="Frutiger 45 Light"/>
      </rPr>
      <t>1, 2, 3, 4</t>
    </r>
  </si>
  <si>
    <r>
      <rPr>
        <sz val="10"/>
        <rFont val="Frutiger 45 Light"/>
      </rPr>
      <t>G4-10</t>
    </r>
  </si>
  <si>
    <r>
      <rPr>
        <sz val="10"/>
        <rFont val="Frutiger 45 Light"/>
        <family val="2"/>
      </rPr>
      <t>Uri</t>
    </r>
  </si>
  <si>
    <r>
      <rPr>
        <sz val="10"/>
        <rFont val="Frutiger 45 Light"/>
        <family val="2"/>
      </rPr>
      <t>Full-time equivalents</t>
    </r>
  </si>
  <si>
    <r>
      <rPr>
        <sz val="10"/>
        <rFont val="Frutiger 45 Light"/>
      </rPr>
      <t>1, 2, 3, 4</t>
    </r>
  </si>
  <si>
    <r>
      <rPr>
        <sz val="10"/>
        <rFont val="Frutiger 45 Light"/>
      </rPr>
      <t>G4-10</t>
    </r>
  </si>
  <si>
    <r>
      <rPr>
        <sz val="10"/>
        <rFont val="Frutiger 45 Light"/>
        <family val="2"/>
      </rPr>
      <t>Vaud</t>
    </r>
  </si>
  <si>
    <r>
      <rPr>
        <sz val="10"/>
        <rFont val="Frutiger 45 Light"/>
        <family val="2"/>
      </rPr>
      <t>Full-time equivalents</t>
    </r>
  </si>
  <si>
    <r>
      <rPr>
        <sz val="10"/>
        <rFont val="Frutiger 45 Light"/>
      </rPr>
      <t>1, 2, 3, 4</t>
    </r>
  </si>
  <si>
    <r>
      <rPr>
        <sz val="10"/>
        <rFont val="Frutiger 45 Light"/>
      </rPr>
      <t>G4-10</t>
    </r>
  </si>
  <si>
    <r>
      <rPr>
        <sz val="10"/>
        <rFont val="Frutiger 45 Light"/>
        <family val="2"/>
      </rPr>
      <t>Valais</t>
    </r>
  </si>
  <si>
    <r>
      <rPr>
        <sz val="10"/>
        <rFont val="Frutiger 45 Light"/>
        <family val="2"/>
      </rPr>
      <t>Full-time equivalents</t>
    </r>
  </si>
  <si>
    <r>
      <rPr>
        <sz val="10"/>
        <rFont val="Frutiger 45 Light"/>
      </rPr>
      <t>1, 2, 3, 4</t>
    </r>
  </si>
  <si>
    <r>
      <rPr>
        <sz val="10"/>
        <rFont val="Frutiger 45 Light"/>
      </rPr>
      <t>G4-10</t>
    </r>
  </si>
  <si>
    <r>
      <rPr>
        <sz val="10"/>
        <rFont val="Frutiger 45 Light"/>
        <family val="2"/>
      </rPr>
      <t>Zug</t>
    </r>
  </si>
  <si>
    <r>
      <rPr>
        <sz val="10"/>
        <rFont val="Frutiger 45 Light"/>
        <family val="2"/>
      </rPr>
      <t>Full-time equivalents</t>
    </r>
  </si>
  <si>
    <r>
      <rPr>
        <sz val="10"/>
        <rFont val="Frutiger 45 Light"/>
      </rPr>
      <t>1, 2, 3, 4</t>
    </r>
  </si>
  <si>
    <r>
      <rPr>
        <sz val="10"/>
        <rFont val="Frutiger 45 Light"/>
      </rPr>
      <t>G4-10</t>
    </r>
  </si>
  <si>
    <r>
      <rPr>
        <sz val="10"/>
        <rFont val="Frutiger 45 Light"/>
        <family val="2"/>
      </rPr>
      <t>Zurich</t>
    </r>
  </si>
  <si>
    <r>
      <rPr>
        <sz val="10"/>
        <rFont val="Frutiger 45 Light"/>
        <family val="2"/>
      </rPr>
      <t>Full-time equivalents</t>
    </r>
  </si>
  <si>
    <r>
      <rPr>
        <sz val="10"/>
        <rFont val="Frutiger 45 Light"/>
      </rPr>
      <t>1, 2, 3, 4</t>
    </r>
  </si>
  <si>
    <r>
      <rPr>
        <sz val="10"/>
        <rFont val="Frutiger 45 Light"/>
      </rPr>
      <t>G4-10</t>
    </r>
  </si>
  <si>
    <r>
      <rPr>
        <sz val="10"/>
        <rFont val="Frutiger 45 Light"/>
        <family val="2"/>
      </rPr>
      <t>Switzerland</t>
    </r>
  </si>
  <si>
    <r>
      <rPr>
        <sz val="10"/>
        <rFont val="Frutiger 45 Light"/>
        <family val="2"/>
      </rPr>
      <t>Full-time equivalents</t>
    </r>
  </si>
  <si>
    <r>
      <rPr>
        <sz val="10"/>
        <rFont val="Frutiger 45 Light"/>
      </rPr>
      <t>1, 2, 3, 4</t>
    </r>
  </si>
  <si>
    <r>
      <rPr>
        <sz val="10"/>
        <rFont val="Frutiger 45 Light"/>
      </rPr>
      <t>G4-10</t>
    </r>
  </si>
  <si>
    <r>
      <rPr>
        <sz val="10"/>
        <rFont val="Frutiger 45 Light"/>
        <family val="2"/>
      </rPr>
      <t>Switzerland</t>
    </r>
  </si>
  <si>
    <r>
      <rPr>
        <sz val="10"/>
        <rFont val="Frutiger 45 Light"/>
        <family val="2"/>
      </rPr>
      <t>Employees</t>
    </r>
  </si>
  <si>
    <r>
      <rPr>
        <sz val="10"/>
        <rFont val="Frutiger 45 Light"/>
      </rPr>
      <t>1, 2, 3, 4</t>
    </r>
  </si>
  <si>
    <r>
      <rPr>
        <sz val="10"/>
        <rFont val="Frutiger 45 Light"/>
      </rPr>
      <t>G4-10</t>
    </r>
  </si>
  <si>
    <r>
      <rPr>
        <b/>
        <sz val="10"/>
        <rFont val="Frutiger 45 Light"/>
        <family val="2"/>
      </rPr>
      <t>Jobs by canton</t>
    </r>
  </si>
  <si>
    <r>
      <rPr>
        <sz val="10"/>
        <rFont val="Frutiger 45 Light"/>
        <family val="2"/>
      </rPr>
      <t>Aargau</t>
    </r>
  </si>
  <si>
    <r>
      <rPr>
        <sz val="10"/>
        <rFont val="Frutiger 45 Light"/>
        <family val="2"/>
      </rPr>
      <t>Swiss Post employees per 100 employees</t>
    </r>
  </si>
  <si>
    <r>
      <rPr>
        <sz val="10"/>
        <rFont val="Frutiger 45 Light"/>
      </rPr>
      <t>3, 5</t>
    </r>
  </si>
  <si>
    <r>
      <rPr>
        <sz val="10"/>
        <rFont val="Frutiger 45 Light"/>
      </rPr>
      <t>G410</t>
    </r>
  </si>
  <si>
    <r>
      <rPr>
        <sz val="10"/>
        <rFont val="Frutiger 45 Light"/>
        <family val="2"/>
      </rPr>
      <t>Appenzell Innerrhoden</t>
    </r>
  </si>
  <si>
    <r>
      <rPr>
        <sz val="10"/>
        <rFont val="Frutiger 45 Light"/>
        <family val="2"/>
      </rPr>
      <t>Swiss Post employees per 100 employees</t>
    </r>
  </si>
  <si>
    <r>
      <rPr>
        <sz val="10"/>
        <rFont val="Frutiger 45 Light"/>
      </rPr>
      <t>3, 5</t>
    </r>
  </si>
  <si>
    <r>
      <rPr>
        <sz val="10"/>
        <rFont val="Frutiger 45 Light"/>
      </rPr>
      <t>G410</t>
    </r>
  </si>
  <si>
    <r>
      <rPr>
        <sz val="10"/>
        <rFont val="Frutiger 45 Light"/>
        <family val="2"/>
      </rPr>
      <t>Appenzell Ausserrhoden</t>
    </r>
  </si>
  <si>
    <r>
      <rPr>
        <sz val="10"/>
        <rFont val="Frutiger 45 Light"/>
        <family val="2"/>
      </rPr>
      <t>Swiss Post employees per 100 employees</t>
    </r>
  </si>
  <si>
    <r>
      <rPr>
        <sz val="10"/>
        <rFont val="Frutiger 45 Light"/>
      </rPr>
      <t>3, 5</t>
    </r>
  </si>
  <si>
    <r>
      <rPr>
        <sz val="10"/>
        <rFont val="Frutiger 45 Light"/>
      </rPr>
      <t>G410</t>
    </r>
  </si>
  <si>
    <r>
      <rPr>
        <sz val="10"/>
        <rFont val="Frutiger 45 Light"/>
        <family val="2"/>
      </rPr>
      <t>Berne</t>
    </r>
  </si>
  <si>
    <r>
      <rPr>
        <sz val="10"/>
        <rFont val="Frutiger 45 Light"/>
        <family val="2"/>
      </rPr>
      <t>Swiss Post employees per 100 employees</t>
    </r>
  </si>
  <si>
    <r>
      <rPr>
        <sz val="10"/>
        <rFont val="Frutiger 45 Light"/>
      </rPr>
      <t>3, 5</t>
    </r>
  </si>
  <si>
    <r>
      <rPr>
        <sz val="10"/>
        <rFont val="Frutiger 45 Light"/>
      </rPr>
      <t>G410</t>
    </r>
  </si>
  <si>
    <r>
      <rPr>
        <sz val="10"/>
        <rFont val="Frutiger 45 Light"/>
        <family val="2"/>
      </rPr>
      <t>Basel-Land</t>
    </r>
  </si>
  <si>
    <r>
      <rPr>
        <sz val="10"/>
        <rFont val="Frutiger 45 Light"/>
        <family val="2"/>
      </rPr>
      <t>Swiss Post employees per 100 employees</t>
    </r>
  </si>
  <si>
    <r>
      <rPr>
        <sz val="10"/>
        <rFont val="Frutiger 45 Light"/>
      </rPr>
      <t>3, 5</t>
    </r>
  </si>
  <si>
    <r>
      <rPr>
        <sz val="10"/>
        <rFont val="Frutiger 45 Light"/>
      </rPr>
      <t>G410</t>
    </r>
  </si>
  <si>
    <r>
      <rPr>
        <sz val="10"/>
        <rFont val="Frutiger 45 Light"/>
        <family val="2"/>
      </rPr>
      <t>Basel-Stadt</t>
    </r>
  </si>
  <si>
    <r>
      <rPr>
        <sz val="10"/>
        <rFont val="Frutiger 45 Light"/>
        <family val="2"/>
      </rPr>
      <t>Swiss Post employees per 100 employees</t>
    </r>
  </si>
  <si>
    <r>
      <rPr>
        <sz val="10"/>
        <rFont val="Frutiger 45 Light"/>
      </rPr>
      <t>3, 5</t>
    </r>
  </si>
  <si>
    <r>
      <rPr>
        <sz val="10"/>
        <rFont val="Frutiger 45 Light"/>
      </rPr>
      <t>G410</t>
    </r>
  </si>
  <si>
    <r>
      <rPr>
        <sz val="10"/>
        <rFont val="Frutiger 45 Light"/>
        <family val="2"/>
      </rPr>
      <t>Fribourg</t>
    </r>
  </si>
  <si>
    <r>
      <rPr>
        <sz val="10"/>
        <rFont val="Frutiger 45 Light"/>
        <family val="2"/>
      </rPr>
      <t>Swiss Post employees per 100 employees</t>
    </r>
  </si>
  <si>
    <r>
      <rPr>
        <sz val="10"/>
        <rFont val="Frutiger 45 Light"/>
      </rPr>
      <t>3, 5</t>
    </r>
  </si>
  <si>
    <r>
      <rPr>
        <sz val="10"/>
        <rFont val="Frutiger 45 Light"/>
      </rPr>
      <t>G410</t>
    </r>
  </si>
  <si>
    <r>
      <rPr>
        <sz val="10"/>
        <rFont val="Frutiger 45 Light"/>
        <family val="2"/>
      </rPr>
      <t>Geneva</t>
    </r>
  </si>
  <si>
    <r>
      <rPr>
        <sz val="10"/>
        <rFont val="Frutiger 45 Light"/>
        <family val="2"/>
      </rPr>
      <t>Swiss Post employees per 100 employees</t>
    </r>
  </si>
  <si>
    <r>
      <rPr>
        <sz val="10"/>
        <rFont val="Frutiger 45 Light"/>
      </rPr>
      <t>3, 5</t>
    </r>
  </si>
  <si>
    <r>
      <rPr>
        <sz val="10"/>
        <rFont val="Frutiger 45 Light"/>
      </rPr>
      <t>G410</t>
    </r>
  </si>
  <si>
    <r>
      <rPr>
        <sz val="10"/>
        <rFont val="Frutiger 45 Light"/>
        <family val="2"/>
      </rPr>
      <t>Glarus</t>
    </r>
  </si>
  <si>
    <r>
      <rPr>
        <sz val="10"/>
        <rFont val="Frutiger 45 Light"/>
        <family val="2"/>
      </rPr>
      <t>Swiss Post employees per 100 employees</t>
    </r>
  </si>
  <si>
    <r>
      <rPr>
        <sz val="10"/>
        <rFont val="Frutiger 45 Light"/>
      </rPr>
      <t>3, 5</t>
    </r>
  </si>
  <si>
    <r>
      <rPr>
        <sz val="10"/>
        <rFont val="Frutiger 45 Light"/>
      </rPr>
      <t>G410</t>
    </r>
  </si>
  <si>
    <r>
      <rPr>
        <sz val="10"/>
        <rFont val="Frutiger 45 Light"/>
        <family val="2"/>
      </rPr>
      <t>Graubünden</t>
    </r>
  </si>
  <si>
    <r>
      <rPr>
        <sz val="10"/>
        <rFont val="Frutiger 45 Light"/>
        <family val="2"/>
      </rPr>
      <t>Swiss Post employees per 100 employees</t>
    </r>
  </si>
  <si>
    <r>
      <rPr>
        <sz val="10"/>
        <rFont val="Frutiger 45 Light"/>
      </rPr>
      <t>3, 5</t>
    </r>
  </si>
  <si>
    <r>
      <rPr>
        <sz val="10"/>
        <rFont val="Frutiger 45 Light"/>
      </rPr>
      <t>G410</t>
    </r>
  </si>
  <si>
    <r>
      <rPr>
        <sz val="10"/>
        <rFont val="Frutiger 45 Light"/>
        <family val="2"/>
      </rPr>
      <t>Jura</t>
    </r>
  </si>
  <si>
    <r>
      <rPr>
        <sz val="10"/>
        <rFont val="Frutiger 45 Light"/>
        <family val="2"/>
      </rPr>
      <t>Swiss Post employees per 100 employees</t>
    </r>
  </si>
  <si>
    <r>
      <rPr>
        <sz val="10"/>
        <rFont val="Frutiger 45 Light"/>
      </rPr>
      <t>3, 5</t>
    </r>
  </si>
  <si>
    <r>
      <rPr>
        <sz val="10"/>
        <rFont val="Frutiger 45 Light"/>
      </rPr>
      <t>G410</t>
    </r>
  </si>
  <si>
    <r>
      <rPr>
        <sz val="10"/>
        <rFont val="Frutiger 45 Light"/>
        <family val="2"/>
      </rPr>
      <t>Lucerne</t>
    </r>
  </si>
  <si>
    <r>
      <rPr>
        <sz val="10"/>
        <rFont val="Frutiger 45 Light"/>
        <family val="2"/>
      </rPr>
      <t>Swiss Post employees per 100 employees</t>
    </r>
  </si>
  <si>
    <r>
      <rPr>
        <sz val="10"/>
        <rFont val="Frutiger 45 Light"/>
      </rPr>
      <t>3, 5</t>
    </r>
  </si>
  <si>
    <r>
      <rPr>
        <sz val="10"/>
        <rFont val="Frutiger 45 Light"/>
      </rPr>
      <t>G410</t>
    </r>
  </si>
  <si>
    <r>
      <rPr>
        <sz val="10"/>
        <rFont val="Frutiger 45 Light"/>
        <family val="2"/>
      </rPr>
      <t>Neuchâtel</t>
    </r>
  </si>
  <si>
    <r>
      <rPr>
        <sz val="10"/>
        <rFont val="Frutiger 45 Light"/>
        <family val="2"/>
      </rPr>
      <t>Swiss Post employees per 100 employees</t>
    </r>
  </si>
  <si>
    <r>
      <rPr>
        <sz val="10"/>
        <rFont val="Frutiger 45 Light"/>
      </rPr>
      <t>3, 5</t>
    </r>
  </si>
  <si>
    <r>
      <rPr>
        <sz val="10"/>
        <rFont val="Frutiger 45 Light"/>
      </rPr>
      <t>G410</t>
    </r>
  </si>
  <si>
    <r>
      <rPr>
        <sz val="10"/>
        <rFont val="Frutiger 45 Light"/>
        <family val="2"/>
      </rPr>
      <t>Nidwalden</t>
    </r>
  </si>
  <si>
    <r>
      <rPr>
        <sz val="10"/>
        <rFont val="Frutiger 45 Light"/>
        <family val="2"/>
      </rPr>
      <t>Swiss Post employees per 100 employees</t>
    </r>
  </si>
  <si>
    <r>
      <rPr>
        <sz val="10"/>
        <rFont val="Frutiger 45 Light"/>
      </rPr>
      <t>3, 5</t>
    </r>
  </si>
  <si>
    <r>
      <rPr>
        <sz val="10"/>
        <rFont val="Frutiger 45 Light"/>
      </rPr>
      <t>G410</t>
    </r>
  </si>
  <si>
    <r>
      <rPr>
        <sz val="10"/>
        <rFont val="Frutiger 45 Light"/>
        <family val="2"/>
      </rPr>
      <t>Obwalden</t>
    </r>
  </si>
  <si>
    <r>
      <rPr>
        <sz val="10"/>
        <rFont val="Frutiger 45 Light"/>
        <family val="2"/>
      </rPr>
      <t>Swiss Post employees per 100 employees</t>
    </r>
  </si>
  <si>
    <r>
      <rPr>
        <sz val="10"/>
        <rFont val="Frutiger 45 Light"/>
      </rPr>
      <t>3, 5</t>
    </r>
  </si>
  <si>
    <r>
      <rPr>
        <sz val="10"/>
        <rFont val="Frutiger 45 Light"/>
      </rPr>
      <t>G410</t>
    </r>
  </si>
  <si>
    <r>
      <rPr>
        <sz val="10"/>
        <rFont val="Frutiger 45 Light"/>
        <family val="2"/>
      </rPr>
      <t>St. Gallen</t>
    </r>
  </si>
  <si>
    <r>
      <rPr>
        <sz val="10"/>
        <rFont val="Frutiger 45 Light"/>
        <family val="2"/>
      </rPr>
      <t>Swiss Post employees per 100 employees</t>
    </r>
  </si>
  <si>
    <r>
      <rPr>
        <sz val="10"/>
        <rFont val="Frutiger 45 Light"/>
      </rPr>
      <t>3, 5</t>
    </r>
  </si>
  <si>
    <r>
      <rPr>
        <sz val="10"/>
        <rFont val="Frutiger 45 Light"/>
      </rPr>
      <t>G410</t>
    </r>
  </si>
  <si>
    <r>
      <rPr>
        <sz val="10"/>
        <rFont val="Frutiger 45 Light"/>
        <family val="2"/>
      </rPr>
      <t>Schaffhausen</t>
    </r>
  </si>
  <si>
    <r>
      <rPr>
        <sz val="10"/>
        <rFont val="Frutiger 45 Light"/>
        <family val="2"/>
      </rPr>
      <t>Swiss Post employees per 100 employees</t>
    </r>
  </si>
  <si>
    <r>
      <rPr>
        <sz val="10"/>
        <rFont val="Frutiger 45 Light"/>
      </rPr>
      <t>3, 5</t>
    </r>
  </si>
  <si>
    <r>
      <rPr>
        <sz val="10"/>
        <rFont val="Frutiger 45 Light"/>
      </rPr>
      <t>G410</t>
    </r>
  </si>
  <si>
    <r>
      <rPr>
        <sz val="10"/>
        <rFont val="Frutiger 45 Light"/>
        <family val="2"/>
      </rPr>
      <t>Solothurn</t>
    </r>
  </si>
  <si>
    <r>
      <rPr>
        <sz val="10"/>
        <rFont val="Frutiger 45 Light"/>
        <family val="2"/>
      </rPr>
      <t>Swiss Post employees per 100 employees</t>
    </r>
  </si>
  <si>
    <r>
      <rPr>
        <sz val="10"/>
        <rFont val="Frutiger 45 Light"/>
      </rPr>
      <t>3, 5</t>
    </r>
  </si>
  <si>
    <r>
      <rPr>
        <sz val="10"/>
        <rFont val="Frutiger 45 Light"/>
      </rPr>
      <t>G410</t>
    </r>
  </si>
  <si>
    <r>
      <rPr>
        <sz val="10"/>
        <rFont val="Frutiger 45 Light"/>
        <family val="2"/>
      </rPr>
      <t>Schwyz</t>
    </r>
  </si>
  <si>
    <r>
      <rPr>
        <sz val="10"/>
        <rFont val="Frutiger 45 Light"/>
        <family val="2"/>
      </rPr>
      <t>Swiss Post employees per 100 employees</t>
    </r>
  </si>
  <si>
    <r>
      <rPr>
        <sz val="10"/>
        <rFont val="Frutiger 45 Light"/>
      </rPr>
      <t>3, 5</t>
    </r>
  </si>
  <si>
    <r>
      <rPr>
        <sz val="10"/>
        <rFont val="Frutiger 45 Light"/>
      </rPr>
      <t>G410</t>
    </r>
  </si>
  <si>
    <r>
      <rPr>
        <sz val="10"/>
        <rFont val="Frutiger 45 Light"/>
        <family val="2"/>
      </rPr>
      <t>Thurgau</t>
    </r>
  </si>
  <si>
    <r>
      <rPr>
        <sz val="10"/>
        <rFont val="Frutiger 45 Light"/>
        <family val="2"/>
      </rPr>
      <t>Swiss Post employees per 100 employees</t>
    </r>
  </si>
  <si>
    <r>
      <rPr>
        <sz val="10"/>
        <rFont val="Frutiger 45 Light"/>
      </rPr>
      <t>3, 5</t>
    </r>
  </si>
  <si>
    <r>
      <rPr>
        <sz val="10"/>
        <rFont val="Frutiger 45 Light"/>
      </rPr>
      <t>G410</t>
    </r>
  </si>
  <si>
    <r>
      <rPr>
        <sz val="10"/>
        <rFont val="Frutiger 45 Light"/>
        <family val="2"/>
      </rPr>
      <t>Ticino</t>
    </r>
  </si>
  <si>
    <r>
      <rPr>
        <sz val="10"/>
        <rFont val="Frutiger 45 Light"/>
        <family val="2"/>
      </rPr>
      <t>Swiss Post employees per 100 employees</t>
    </r>
  </si>
  <si>
    <r>
      <rPr>
        <sz val="10"/>
        <rFont val="Frutiger 45 Light"/>
      </rPr>
      <t>3, 5</t>
    </r>
  </si>
  <si>
    <r>
      <rPr>
        <sz val="10"/>
        <rFont val="Frutiger 45 Light"/>
      </rPr>
      <t>G410</t>
    </r>
  </si>
  <si>
    <r>
      <rPr>
        <sz val="10"/>
        <rFont val="Frutiger 45 Light"/>
        <family val="2"/>
      </rPr>
      <t>Uri</t>
    </r>
  </si>
  <si>
    <r>
      <rPr>
        <sz val="10"/>
        <rFont val="Frutiger 45 Light"/>
        <family val="2"/>
      </rPr>
      <t>Swiss Post employees per 100 employees</t>
    </r>
  </si>
  <si>
    <r>
      <rPr>
        <sz val="10"/>
        <rFont val="Frutiger 45 Light"/>
      </rPr>
      <t>3, 5</t>
    </r>
  </si>
  <si>
    <r>
      <rPr>
        <sz val="10"/>
        <rFont val="Frutiger 45 Light"/>
      </rPr>
      <t>G410</t>
    </r>
  </si>
  <si>
    <r>
      <rPr>
        <sz val="10"/>
        <rFont val="Frutiger 45 Light"/>
        <family val="2"/>
      </rPr>
      <t>Vaud</t>
    </r>
  </si>
  <si>
    <r>
      <rPr>
        <sz val="10"/>
        <rFont val="Frutiger 45 Light"/>
        <family val="2"/>
      </rPr>
      <t>Swiss Post employees per 100 employees</t>
    </r>
  </si>
  <si>
    <r>
      <rPr>
        <sz val="10"/>
        <rFont val="Frutiger 45 Light"/>
      </rPr>
      <t>3, 5</t>
    </r>
  </si>
  <si>
    <r>
      <rPr>
        <sz val="10"/>
        <rFont val="Frutiger 45 Light"/>
      </rPr>
      <t>G410</t>
    </r>
  </si>
  <si>
    <r>
      <rPr>
        <sz val="10"/>
        <rFont val="Frutiger 45 Light"/>
        <family val="2"/>
      </rPr>
      <t>Valais</t>
    </r>
  </si>
  <si>
    <r>
      <rPr>
        <sz val="10"/>
        <rFont val="Frutiger 45 Light"/>
        <family val="2"/>
      </rPr>
      <t>Swiss Post employees per 100 employees</t>
    </r>
  </si>
  <si>
    <r>
      <rPr>
        <sz val="10"/>
        <rFont val="Frutiger 45 Light"/>
      </rPr>
      <t>3, 5</t>
    </r>
  </si>
  <si>
    <r>
      <rPr>
        <sz val="10"/>
        <rFont val="Frutiger 45 Light"/>
      </rPr>
      <t>G410</t>
    </r>
  </si>
  <si>
    <r>
      <rPr>
        <sz val="10"/>
        <rFont val="Frutiger 45 Light"/>
        <family val="2"/>
      </rPr>
      <t>Zug</t>
    </r>
  </si>
  <si>
    <r>
      <rPr>
        <sz val="10"/>
        <rFont val="Frutiger 45 Light"/>
        <family val="2"/>
      </rPr>
      <t>Swiss Post employees per 100 employees</t>
    </r>
  </si>
  <si>
    <r>
      <rPr>
        <sz val="10"/>
        <rFont val="Frutiger 45 Light"/>
      </rPr>
      <t>3, 5</t>
    </r>
  </si>
  <si>
    <r>
      <rPr>
        <sz val="10"/>
        <rFont val="Frutiger 45 Light"/>
      </rPr>
      <t>G410</t>
    </r>
  </si>
  <si>
    <r>
      <rPr>
        <sz val="10"/>
        <rFont val="Frutiger 45 Light"/>
        <family val="2"/>
      </rPr>
      <t>Zurich</t>
    </r>
  </si>
  <si>
    <r>
      <rPr>
        <sz val="10"/>
        <rFont val="Frutiger 45 Light"/>
        <family val="2"/>
      </rPr>
      <t>Swiss Post employees per 100 employees</t>
    </r>
  </si>
  <si>
    <r>
      <rPr>
        <sz val="10"/>
        <rFont val="Frutiger 45 Light"/>
      </rPr>
      <t>3, 5</t>
    </r>
  </si>
  <si>
    <r>
      <rPr>
        <sz val="10"/>
        <rFont val="Frutiger 45 Light"/>
      </rPr>
      <t>G410</t>
    </r>
  </si>
  <si>
    <r>
      <rPr>
        <sz val="10"/>
        <rFont val="Frutiger 45 Light"/>
        <family val="2"/>
      </rPr>
      <t>Switzerland</t>
    </r>
  </si>
  <si>
    <r>
      <rPr>
        <sz val="10"/>
        <rFont val="Frutiger 45 Light"/>
        <family val="2"/>
      </rPr>
      <t>Swiss Post employees per 100 employees</t>
    </r>
  </si>
  <si>
    <r>
      <rPr>
        <sz val="10"/>
        <rFont val="Frutiger 45 Light"/>
      </rPr>
      <t>3, 5</t>
    </r>
  </si>
  <si>
    <r>
      <rPr>
        <sz val="10"/>
        <rFont val="Frutiger 45 Light"/>
      </rPr>
      <t>G410</t>
    </r>
  </si>
  <si>
    <r>
      <rPr>
        <b/>
        <sz val="10"/>
        <rFont val="Frutiger 45 Light"/>
        <family val="2"/>
      </rPr>
      <t>Jobs in peripheral regions</t>
    </r>
  </si>
  <si>
    <r>
      <rPr>
        <sz val="10"/>
        <rFont val="Frutiger 45 Light"/>
      </rPr>
      <t>VRP region 7)</t>
    </r>
  </si>
  <si>
    <r>
      <rPr>
        <sz val="10"/>
        <rFont val="Frutiger 45 Light"/>
        <family val="2"/>
      </rPr>
      <t>Full-time equivalents</t>
    </r>
  </si>
  <si>
    <r>
      <rPr>
        <sz val="10"/>
        <rFont val="Frutiger 45 Light"/>
      </rPr>
      <t>1, 2, 6, 8</t>
    </r>
  </si>
  <si>
    <r>
      <rPr>
        <sz val="10"/>
        <rFont val="Frutiger 45 Light"/>
      </rPr>
      <t>G410</t>
    </r>
  </si>
  <si>
    <r>
      <rPr>
        <sz val="10"/>
        <rFont val="Frutiger 45 Light"/>
        <family val="2"/>
      </rPr>
      <t>Share of full-time equivalents</t>
    </r>
  </si>
  <si>
    <r>
      <rPr>
        <sz val="10"/>
        <rFont val="Frutiger 45 Light"/>
      </rPr>
      <t>G410</t>
    </r>
  </si>
  <si>
    <r>
      <rPr>
        <sz val="10"/>
        <rFont val="Frutiger 45 Light"/>
        <family val="2"/>
      </rPr>
      <t>Employees</t>
    </r>
  </si>
  <si>
    <r>
      <rPr>
        <sz val="10"/>
        <rFont val="Frutiger 45 Light"/>
        <family val="2"/>
      </rPr>
      <t>6, 8</t>
    </r>
  </si>
  <si>
    <r>
      <rPr>
        <sz val="10"/>
        <rFont val="Frutiger 45 Light"/>
      </rPr>
      <t>G410</t>
    </r>
  </si>
  <si>
    <r>
      <rPr>
        <sz val="10"/>
        <rFont val="Frutiger 45 Light"/>
        <family val="2"/>
      </rPr>
      <t>Share of employees</t>
    </r>
  </si>
  <si>
    <r>
      <rPr>
        <sz val="10"/>
        <rFont val="Frutiger 45 Light"/>
      </rPr>
      <t>G410</t>
    </r>
  </si>
  <si>
    <r>
      <rPr>
        <sz val="9"/>
        <rFont val="Frutiger 45 Light"/>
        <family val="2"/>
      </rPr>
      <t>1) Excluding trainees</t>
    </r>
  </si>
  <si>
    <r>
      <rPr>
        <sz val="9"/>
        <rFont val="Frutiger 45 Light"/>
        <family val="2"/>
      </rPr>
      <t>2) A full-time equivalent equates to one full-time position</t>
    </r>
  </si>
  <si>
    <r>
      <rPr>
        <sz val="9"/>
        <rFont val="Frutiger 45 Light"/>
        <family val="2"/>
      </rPr>
      <t>3) Group in Switzerland</t>
    </r>
  </si>
  <si>
    <r>
      <rPr>
        <sz val="9"/>
        <rFont val="Frutiger 45 Light"/>
        <family val="2"/>
      </rPr>
      <t>4) Annual averages</t>
    </r>
  </si>
  <si>
    <r>
      <rPr>
        <sz val="9"/>
        <rFont val="Frutiger 45 Light"/>
        <family val="2"/>
      </rPr>
      <t>5) From 2014, the number of employees in the cantons is based on the 2012 STATENT report. The years 2013 and 2014 have been corrected accordingly.</t>
    </r>
  </si>
  <si>
    <r>
      <rPr>
        <sz val="9"/>
        <rFont val="Frutiger 45 Light"/>
        <family val="2"/>
      </rPr>
      <t>6) The definition of peripheral region is based on the New Regional Policy (VRP) of 28 November 2007 (in force since 1 January 2008).</t>
    </r>
  </si>
  <si>
    <r>
      <rPr>
        <sz val="9"/>
        <rFont val="Frutiger 45 Light"/>
        <family val="2"/>
      </rPr>
      <t>7) New Regional Policy (VRP)</t>
    </r>
  </si>
  <si>
    <r>
      <rPr>
        <sz val="10"/>
        <rFont val="Frutiger 45 Light"/>
      </rPr>
      <t>8) Group in Switzerland (data from the human resources system, currently without data on approximately 1,470 full-time equivalents or about 5,970 employees of the subsidiaries Epsilon SA, Direct Mail Company AG, Direct Mail Logistik AG, IN-Media AG, PubliBike AG, TWINT AG and Dispodrom Ltd)</t>
    </r>
  </si>
  <si>
    <r>
      <rPr>
        <u/>
        <sz val="10"/>
        <color rgb="FF0000FF"/>
        <rFont val="Frutiger 45 Light"/>
        <family val="2"/>
      </rPr>
      <t>Back</t>
    </r>
  </si>
  <si>
    <r>
      <rPr>
        <b/>
        <sz val="10"/>
        <rFont val="Frutiger 45 Light"/>
        <family val="2"/>
      </rPr>
      <t>Distribution of added value</t>
    </r>
  </si>
  <si>
    <r>
      <rPr>
        <sz val="10"/>
        <rFont val="Frutiger 45 Light"/>
      </rPr>
      <t>Footnotes</t>
    </r>
  </si>
  <si>
    <r>
      <rPr>
        <sz val="10"/>
        <rFont val="Frutiger 45 Light"/>
      </rPr>
      <t>GRI indicator</t>
    </r>
  </si>
  <si>
    <r>
      <rPr>
        <sz val="10"/>
        <rFont val="Frutiger 45 Light"/>
        <family val="2"/>
      </rPr>
      <t>Share</t>
    </r>
  </si>
  <si>
    <r>
      <rPr>
        <sz val="10"/>
        <rFont val="Frutiger 45 Light"/>
      </rPr>
      <t>Share</t>
    </r>
  </si>
  <si>
    <r>
      <rPr>
        <sz val="10"/>
        <rFont val="Frutiger 45 Light"/>
      </rPr>
      <t>Share</t>
    </r>
  </si>
  <si>
    <r>
      <rPr>
        <sz val="10"/>
        <rFont val="Frutiger 45 Light"/>
      </rPr>
      <t>Share</t>
    </r>
  </si>
  <si>
    <r>
      <rPr>
        <sz val="10"/>
        <rFont val="Frutiger 45 Light"/>
      </rPr>
      <t>Share</t>
    </r>
  </si>
  <si>
    <r>
      <rPr>
        <sz val="10"/>
        <rFont val="Frutiger 45 Light"/>
      </rPr>
      <t>Share</t>
    </r>
  </si>
  <si>
    <r>
      <rPr>
        <sz val="10"/>
        <rFont val="Frutiger 45 Light"/>
      </rPr>
      <t>Share</t>
    </r>
  </si>
  <si>
    <r>
      <rPr>
        <sz val="10"/>
        <rFont val="Frutiger 45 Light"/>
      </rPr>
      <t>Share</t>
    </r>
  </si>
  <si>
    <r>
      <rPr>
        <sz val="10"/>
        <rFont val="Frutiger 45 Light"/>
      </rPr>
      <t>Share</t>
    </r>
  </si>
  <si>
    <r>
      <rPr>
        <sz val="10"/>
        <rFont val="Frutiger 45 Light"/>
      </rPr>
      <t>Share</t>
    </r>
  </si>
  <si>
    <r>
      <rPr>
        <sz val="10"/>
        <rFont val="Frutiger 45 Light"/>
      </rPr>
      <t>Share</t>
    </r>
  </si>
  <si>
    <r>
      <rPr>
        <sz val="10"/>
        <rFont val="Frutiger 45 Light"/>
      </rPr>
      <t>Added value generated</t>
    </r>
  </si>
  <si>
    <r>
      <rPr>
        <sz val="10"/>
        <rFont val="Frutiger 45 Light"/>
      </rPr>
      <t>CHF m</t>
    </r>
  </si>
  <si>
    <r>
      <rPr>
        <sz val="10"/>
        <rFont val="Frutiger 45 Light"/>
      </rPr>
      <t>EC1</t>
    </r>
  </si>
  <si>
    <r>
      <rPr>
        <sz val="10"/>
        <rFont val="Frutiger 45 Light"/>
      </rPr>
      <t>Of which paid to: employees</t>
    </r>
  </si>
  <si>
    <r>
      <rPr>
        <sz val="10"/>
        <rFont val="Frutiger 45 Light"/>
      </rPr>
      <t>CHF m</t>
    </r>
  </si>
  <si>
    <r>
      <rPr>
        <sz val="10"/>
        <rFont val="Frutiger 45 Light"/>
      </rPr>
      <t>EC1</t>
    </r>
  </si>
  <si>
    <r>
      <rPr>
        <sz val="10"/>
        <rFont val="Frutiger 45 Light"/>
      </rPr>
      <t>Of which paid to: creditors</t>
    </r>
  </si>
  <si>
    <r>
      <rPr>
        <sz val="10"/>
        <rFont val="Frutiger 45 Light"/>
      </rPr>
      <t>CHF m</t>
    </r>
  </si>
  <si>
    <r>
      <rPr>
        <sz val="10"/>
        <rFont val="Frutiger 45 Light"/>
      </rPr>
      <t>EC1</t>
    </r>
  </si>
  <si>
    <r>
      <rPr>
        <sz val="10"/>
        <rFont val="Frutiger 45 Light"/>
        <family val="2"/>
      </rPr>
      <t>OF which paid to: public sector</t>
    </r>
  </si>
  <si>
    <r>
      <rPr>
        <sz val="10"/>
        <rFont val="Frutiger 45 Light"/>
      </rPr>
      <t>CHF m</t>
    </r>
  </si>
  <si>
    <r>
      <rPr>
        <sz val="10"/>
        <rFont val="Frutiger 45 Light"/>
      </rPr>
      <t>EC1</t>
    </r>
  </si>
  <si>
    <r>
      <rPr>
        <sz val="10"/>
        <rFont val="Frutiger 45 Light"/>
      </rPr>
      <t>Of which paid to: owner</t>
    </r>
  </si>
  <si>
    <r>
      <rPr>
        <sz val="10"/>
        <rFont val="Frutiger 45 Light"/>
      </rPr>
      <t>CHF m</t>
    </r>
  </si>
  <si>
    <r>
      <rPr>
        <sz val="10"/>
        <rFont val="Frutiger 45 Light"/>
      </rPr>
      <t>EC1</t>
    </r>
  </si>
  <si>
    <r>
      <rPr>
        <sz val="10"/>
        <rFont val="Frutiger 45 Light"/>
      </rPr>
      <t>8)</t>
    </r>
  </si>
  <si>
    <r>
      <rPr>
        <sz val="10"/>
        <rFont val="Frutiger 45 Light"/>
      </rPr>
      <t>8)</t>
    </r>
  </si>
  <si>
    <r>
      <rPr>
        <sz val="10"/>
        <rFont val="Frutiger 45 Light"/>
      </rPr>
      <t>8)</t>
    </r>
  </si>
  <si>
    <r>
      <rPr>
        <sz val="10"/>
        <rFont val="Frutiger 45 Light"/>
      </rPr>
      <t>8)</t>
    </r>
  </si>
  <si>
    <r>
      <rPr>
        <sz val="10"/>
        <rFont val="Frutiger 45 Light"/>
      </rPr>
      <t>8)</t>
    </r>
  </si>
  <si>
    <r>
      <rPr>
        <sz val="10"/>
        <rFont val="Frutiger 45 Light"/>
      </rPr>
      <t>8)</t>
    </r>
  </si>
  <si>
    <r>
      <rPr>
        <sz val="10"/>
        <rFont val="Frutiger 45 Light"/>
      </rPr>
      <t>Of which paid to: company</t>
    </r>
  </si>
  <si>
    <r>
      <rPr>
        <sz val="10"/>
        <rFont val="Frutiger 45 Light"/>
      </rPr>
      <t>CHF m</t>
    </r>
  </si>
  <si>
    <r>
      <rPr>
        <sz val="10"/>
        <rFont val="Frutiger 45 Light"/>
      </rPr>
      <t>EC1</t>
    </r>
  </si>
  <si>
    <r>
      <rPr>
        <sz val="10"/>
        <rFont val="Frutiger 45 Light"/>
      </rPr>
      <t>Of which for: depreciation and amortization</t>
    </r>
  </si>
  <si>
    <r>
      <rPr>
        <sz val="10"/>
        <rFont val="Frutiger 45 Light"/>
      </rPr>
      <t>CHF m</t>
    </r>
  </si>
  <si>
    <r>
      <rPr>
        <sz val="10"/>
        <rFont val="Frutiger 45 Light"/>
      </rPr>
      <t>EC1</t>
    </r>
  </si>
  <si>
    <r>
      <rPr>
        <sz val="10"/>
        <rFont val="Frutiger 45 Light"/>
      </rPr>
      <t>Of which for: bolstering the Swiss Post pension fund</t>
    </r>
  </si>
  <si>
    <r>
      <rPr>
        <sz val="10"/>
        <rFont val="Frutiger 45 Light"/>
      </rPr>
      <t>CHF m</t>
    </r>
  </si>
  <si>
    <r>
      <rPr>
        <sz val="10"/>
        <rFont val="Frutiger 45 Light"/>
      </rPr>
      <t>EC1</t>
    </r>
  </si>
  <si>
    <r>
      <rPr>
        <sz val="10"/>
        <rFont val="Frutiger 45 Light"/>
      </rPr>
      <t>8)</t>
    </r>
  </si>
  <si>
    <r>
      <rPr>
        <sz val="10"/>
        <rFont val="Frutiger 45 Light"/>
      </rPr>
      <t>8)</t>
    </r>
  </si>
  <si>
    <r>
      <rPr>
        <sz val="10"/>
        <rFont val="Frutiger 45 Light"/>
      </rPr>
      <t>8)</t>
    </r>
  </si>
  <si>
    <r>
      <rPr>
        <sz val="10"/>
        <rFont val="Frutiger 45 Light"/>
      </rPr>
      <t>8)</t>
    </r>
  </si>
  <si>
    <r>
      <rPr>
        <sz val="10"/>
        <rFont val="Frutiger 45 Light"/>
      </rPr>
      <t>8)</t>
    </r>
  </si>
  <si>
    <r>
      <rPr>
        <sz val="10"/>
        <rFont val="Frutiger 45 Light"/>
      </rPr>
      <t>Of which for: building up equity</t>
    </r>
  </si>
  <si>
    <r>
      <rPr>
        <sz val="10"/>
        <rFont val="Frutiger 45 Light"/>
      </rPr>
      <t>CHF m</t>
    </r>
  </si>
  <si>
    <r>
      <rPr>
        <sz val="10"/>
        <rFont val="Frutiger 45 Light"/>
      </rPr>
      <t>EC1</t>
    </r>
  </si>
  <si>
    <r>
      <rPr>
        <sz val="10"/>
        <rFont val="Frutiger 45 Light"/>
      </rPr>
      <t>Of which for: Other</t>
    </r>
  </si>
  <si>
    <r>
      <rPr>
        <sz val="10"/>
        <rFont val="Frutiger 45 Light"/>
      </rPr>
      <t>CHF m</t>
    </r>
  </si>
  <si>
    <r>
      <rPr>
        <sz val="10"/>
        <rFont val="Frutiger 45 Light"/>
      </rPr>
      <t>EC1</t>
    </r>
  </si>
  <si>
    <r>
      <rPr>
        <sz val="9"/>
        <rFont val="Frutiger 45 Light"/>
        <family val="2"/>
      </rPr>
      <t>1	Value added = operating profit + staff costs + depreciation – gain/loss on the sale of property, plant and equipment, intangible assets and investments</t>
    </r>
  </si>
  <si>
    <r>
      <rPr>
        <sz val="9"/>
        <rFont val="Frutiger 45 Light"/>
        <family val="2"/>
      </rPr>
      <t>2) Wages, salaries, statutory and voluntary social security contributions, employee benefit payments, basic and advanced training</t>
    </r>
  </si>
  <si>
    <r>
      <rPr>
        <sz val="9"/>
        <rFont val="Frutiger 45 Light"/>
        <family val="2"/>
      </rPr>
      <t>3) Interest and similar expenses</t>
    </r>
  </si>
  <si>
    <r>
      <rPr>
        <sz val="9"/>
        <rFont val="Frutiger 45 Light"/>
        <family val="2"/>
      </rPr>
      <t>4) Income taxes</t>
    </r>
  </si>
  <si>
    <r>
      <rPr>
        <sz val="9"/>
        <rFont val="Frutiger 45 Light"/>
        <family val="2"/>
      </rPr>
      <t>5) Profit transferred to the Confederation</t>
    </r>
  </si>
  <si>
    <r>
      <rPr>
        <sz val="9"/>
        <rFont val="Frutiger 45 Light"/>
        <family val="2"/>
      </rPr>
      <t>6) In accordance with the 2007 Board of Directors’ proposal concerning appropriation of profit, CHF 250 m are to be deposited in the Swiss Post pension fund as the employer’s contribution reserve and CHF 250 m are to be paid to the Swiss Confederation as owner.</t>
    </r>
  </si>
  <si>
    <r>
      <rPr>
        <sz val="9"/>
        <rFont val="Frutiger 45 Light"/>
        <family val="2"/>
      </rPr>
      <t>7) The item “Other” includes the balance from disposals of property, plant and equipment, income from associates, financial income and deferred taxes.</t>
    </r>
  </si>
  <si>
    <r>
      <rPr>
        <sz val="9"/>
        <rFont val="Frutiger 45 Light"/>
        <family val="2"/>
      </rPr>
      <t>8) Proposed appropriation of profits for Swiss Post (see also Swiss Post Ltd annual financial statements in Annual Report)</t>
    </r>
  </si>
  <si>
    <t>5)</t>
  </si>
  <si>
    <t>7)</t>
  </si>
  <si>
    <t>8)</t>
  </si>
  <si>
    <t>7) From 2014 the TNT volumes are no longer included in the market share calculation, so that this matches the quantities shown. The year 2013 has additionally been presented for comparison purposes. The values from 2005 to 2012 are not comparable.</t>
  </si>
  <si>
    <t>8) Provisional figure</t>
  </si>
  <si>
    <t>5) Costs are calculated based on the average costs per case. Number of occupational accidents and number of minor accidents multiplied by the average accident costs as per SUVA calculations.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</si>
</sst>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 #,##0.00_ ;_ * \-#,##0.00_ ;_ * &quot;-&quot;??_ ;_ @_ "/>
    <numFmt numFmtId="164" formatCode="0.0"/>
    <numFmt numFmtId="165" formatCode="0.0%"/>
    <numFmt numFmtId="166" formatCode="_ * #,##0_ ;_ * \-#,##0_ ;_ * &quot;-&quot;??_ ;_ @_ "/>
    <numFmt numFmtId="167" formatCode="_ * #,##0.0_ ;_ * \-#,##0.0_ ;_ * &quot;-&quot;??_ ;_ @_ "/>
    <numFmt numFmtId="168" formatCode="0.000%"/>
    <numFmt numFmtId="169" formatCode="_ * #,##0.0_ ;_ * \-#,##0.0_ ;_ * &quot;-&quot;_ ;_ @_ "/>
    <numFmt numFmtId="170" formatCode="#,##0;\-#,##0;#,##0;@"/>
  </numFmts>
  <fonts count="64" x14ac:knownFonts="1">
    <font>
      <sz val="10"/>
      <name val="Frutiger 45 Light"/>
    </font>
    <font>
      <sz val="10"/>
      <color theme="1"/>
      <name val="Frutiger 45 Light"/>
      <family val="2"/>
    </font>
    <font>
      <sz val="10"/>
      <color theme="1"/>
      <name val="Frutiger 45 Light"/>
      <family val="2"/>
    </font>
    <font>
      <sz val="10"/>
      <color theme="1"/>
      <name val="Frutiger 45 Light"/>
      <family val="2"/>
    </font>
    <font>
      <sz val="10"/>
      <color theme="1"/>
      <name val="Frutiger 45 Light"/>
      <family val="2"/>
    </font>
    <font>
      <sz val="10"/>
      <color theme="1"/>
      <name val="Frutiger 45 Light"/>
      <family val="2"/>
    </font>
    <font>
      <sz val="10"/>
      <color theme="1"/>
      <name val="Frutiger 45 Light"/>
      <family val="2"/>
    </font>
    <font>
      <sz val="10"/>
      <color theme="1"/>
      <name val="Frutiger 45 Light"/>
      <family val="2"/>
    </font>
    <font>
      <sz val="10"/>
      <color theme="1"/>
      <name val="Frutiger 45 Light"/>
      <family val="2"/>
    </font>
    <font>
      <sz val="10"/>
      <name val="Verdana"/>
      <family val="2"/>
    </font>
    <font>
      <sz val="10"/>
      <name val="Frutiger 45 Light"/>
      <family val="2"/>
    </font>
    <font>
      <b/>
      <sz val="10"/>
      <name val="Frutiger 45 Light"/>
      <family val="2"/>
    </font>
    <font>
      <sz val="8"/>
      <name val="Frutiger 45 Light"/>
      <family val="2"/>
    </font>
    <font>
      <u/>
      <sz val="10"/>
      <color indexed="12"/>
      <name val="Frutiger 45 Light"/>
      <family val="2"/>
    </font>
    <font>
      <sz val="10"/>
      <name val="Verdana"/>
      <family val="2"/>
    </font>
    <font>
      <sz val="8"/>
      <name val="Verdana"/>
      <family val="2"/>
    </font>
    <font>
      <b/>
      <sz val="12"/>
      <name val="Frutiger 45 Light"/>
      <family val="2"/>
    </font>
    <font>
      <sz val="9"/>
      <name val="Frutiger 45 Light"/>
      <family val="2"/>
    </font>
    <font>
      <sz val="10"/>
      <name val="Frutiger 45 Light"/>
      <family val="2"/>
    </font>
    <font>
      <sz val="10"/>
      <name val="Verdana"/>
      <family val="2"/>
    </font>
    <font>
      <b/>
      <sz val="10"/>
      <name val="Frutiger 45 Light"/>
      <family val="2"/>
    </font>
    <font>
      <sz val="10"/>
      <color indexed="10"/>
      <name val="Frutiger 45 Light"/>
      <family val="2"/>
    </font>
    <font>
      <sz val="9"/>
      <name val="Frutiger 45 Light"/>
      <family val="2"/>
    </font>
    <font>
      <strike/>
      <sz val="10"/>
      <name val="Frutiger 45 Light"/>
      <family val="2"/>
    </font>
    <font>
      <sz val="10"/>
      <name val="Frutiger 45 Light"/>
      <family val="2"/>
    </font>
    <font>
      <sz val="10"/>
      <color indexed="8"/>
      <name val="Frutiger 45 Light"/>
      <family val="2"/>
    </font>
    <font>
      <sz val="10"/>
      <color indexed="12"/>
      <name val="Frutiger 45 Light"/>
      <family val="2"/>
    </font>
    <font>
      <sz val="10"/>
      <color indexed="8"/>
      <name val="Frutiger 45 Light"/>
      <family val="2"/>
    </font>
    <font>
      <sz val="10"/>
      <color indexed="10"/>
      <name val="Frutiger 45 Light"/>
      <family val="2"/>
    </font>
    <font>
      <b/>
      <sz val="10"/>
      <color indexed="10"/>
      <name val="Frutiger 45 Light"/>
      <family val="2"/>
    </font>
    <font>
      <sz val="10"/>
      <color indexed="8"/>
      <name val="Calibri"/>
      <family val="2"/>
    </font>
    <font>
      <sz val="11"/>
      <color indexed="8"/>
      <name val="Calibri"/>
      <family val="2"/>
    </font>
    <font>
      <sz val="10"/>
      <color indexed="10"/>
      <name val="Calibri"/>
      <family val="2"/>
    </font>
    <font>
      <sz val="10"/>
      <name val="Calibri"/>
      <family val="2"/>
    </font>
    <font>
      <sz val="10"/>
      <name val="Frutiger 45 Light"/>
      <family val="2"/>
    </font>
    <font>
      <b/>
      <sz val="10"/>
      <name val="Verdana"/>
      <family val="2"/>
    </font>
    <font>
      <i/>
      <sz val="10"/>
      <name val="Frutiger 45 Light"/>
      <family val="2"/>
    </font>
    <font>
      <b/>
      <i/>
      <sz val="10"/>
      <name val="Frutiger 45 Light"/>
      <family val="2"/>
    </font>
    <font>
      <b/>
      <sz val="11"/>
      <name val="Frutiger 45 Light"/>
      <family val="2"/>
    </font>
    <font>
      <b/>
      <sz val="14"/>
      <name val="Frutiger 45 Light"/>
      <family val="2"/>
    </font>
    <font>
      <b/>
      <u/>
      <sz val="10"/>
      <color indexed="12"/>
      <name val="Frutiger 45 Light"/>
      <family val="2"/>
    </font>
    <font>
      <b/>
      <sz val="10"/>
      <color theme="8" tint="-0.499984740745262"/>
      <name val="Frutiger 45 Light"/>
      <family val="2"/>
    </font>
    <font>
      <sz val="10"/>
      <color theme="8" tint="-0.499984740745262"/>
      <name val="Frutiger 45 Light"/>
      <family val="2"/>
    </font>
    <font>
      <sz val="10"/>
      <color rgb="FF1F497D"/>
      <name val="Arial"/>
      <family val="2"/>
    </font>
    <font>
      <sz val="10"/>
      <color indexed="8"/>
      <name val="Frutiger 45 Light"/>
      <family val="2"/>
    </font>
    <font>
      <sz val="10"/>
      <name val="Frutiger 45 Light"/>
      <family val="2"/>
    </font>
    <font>
      <sz val="10"/>
      <color rgb="FFC00000"/>
      <name val="Frutiger 45 Light"/>
      <family val="2"/>
    </font>
    <font>
      <b/>
      <sz val="10"/>
      <color rgb="FFC00000"/>
      <name val="Frutiger 45 Light"/>
      <family val="2"/>
    </font>
    <font>
      <b/>
      <sz val="10"/>
      <color theme="1"/>
      <name val="Frutiger 45 Light"/>
      <family val="2"/>
    </font>
    <font>
      <u/>
      <sz val="10"/>
      <color theme="11"/>
      <name val="Frutiger 45 Light"/>
      <family val="2"/>
    </font>
    <font>
      <sz val="10"/>
      <color rgb="FFFF0000"/>
      <name val="Frutiger 45 Light"/>
      <family val="2"/>
    </font>
    <font>
      <sz val="10"/>
      <color rgb="FF000000"/>
      <name val="Frutiger 45 Light"/>
      <family val="2"/>
    </font>
    <font>
      <sz val="10"/>
      <name val="Arial"/>
      <family val="2"/>
    </font>
    <font>
      <vertAlign val="superscript"/>
      <sz val="10"/>
      <name val="Frutiger 45 Light"/>
      <family val="2"/>
    </font>
    <font>
      <sz val="9"/>
      <color theme="1"/>
      <name val="Frutiger 45 Light"/>
      <family val="2"/>
    </font>
    <font>
      <b/>
      <strike/>
      <sz val="10"/>
      <name val="Frutiger 45 Light"/>
      <family val="2"/>
    </font>
    <font>
      <b/>
      <sz val="10"/>
      <color rgb="FFFF0000"/>
      <name val="Frutiger 45 Light"/>
      <family val="2"/>
    </font>
    <font>
      <u/>
      <sz val="10"/>
      <color rgb="FF0000FF"/>
      <name val="Frutiger 45 Light"/>
      <family val="2"/>
    </font>
    <font>
      <b/>
      <vertAlign val="superscript"/>
      <sz val="10"/>
      <name val="Frutiger 45 Light"/>
    </font>
    <font>
      <vertAlign val="superscript"/>
      <sz val="10"/>
      <name val="Frutiger 45 Light"/>
    </font>
    <font>
      <sz val="9"/>
      <name val="Frutiger 45 Light"/>
    </font>
    <font>
      <b/>
      <sz val="10"/>
      <name val="Symbol"/>
      <charset val="2"/>
    </font>
    <font>
      <b/>
      <sz val="10"/>
      <name val="Frutiger 45 Light"/>
    </font>
    <font>
      <sz val="10"/>
      <name val="Symbol"/>
      <charset val="2"/>
    </font>
  </fonts>
  <fills count="2">
    <fill>
      <patternFill patternType="none"/>
    </fill>
    <fill>
      <patternFill patternType="gray125"/>
    </fill>
  </fills>
  <borders count="6">
    <border>
      <left/>
      <right/>
      <top/>
      <bottom/>
      <diagonal/>
    </border>
    <border>
      <left/>
      <right/>
      <top/>
      <bottom style="thin">
        <color auto="1"/>
      </bottom>
      <diagonal/>
    </border>
    <border>
      <left style="thin">
        <color auto="1"/>
      </left>
      <right/>
      <top/>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
      <left style="thin">
        <color theme="0" tint="-0.14993743705557422"/>
      </left>
      <right style="thin">
        <color theme="0" tint="-0.14993743705557422"/>
      </right>
      <top style="thin">
        <color theme="0" tint="-0.14993743705557422"/>
      </top>
      <bottom/>
      <diagonal/>
    </border>
    <border>
      <left style="thin">
        <color indexed="22"/>
      </left>
      <right style="thin">
        <color indexed="22"/>
      </right>
      <top style="thin">
        <color indexed="22"/>
      </top>
      <bottom style="thin">
        <color indexed="22"/>
      </bottom>
      <diagonal/>
    </border>
  </borders>
  <cellStyleXfs count="154">
    <xf numFmtId="0" fontId="0" fillId="0" borderId="0"/>
    <xf numFmtId="43" fontId="10" fillId="0" borderId="0" applyFont="0" applyFill="0" applyBorder="0" applyAlignment="0" applyProtection="0"/>
    <xf numFmtId="0" fontId="13" fillId="0" borderId="0" applyNumberFormat="0" applyFill="0" applyBorder="0" applyAlignment="0" applyProtection="0">
      <alignment vertical="top"/>
      <protection locked="0"/>
    </xf>
    <xf numFmtId="9" fontId="10" fillId="0" borderId="0" applyFont="0" applyFill="0" applyBorder="0" applyAlignment="0" applyProtection="0"/>
    <xf numFmtId="0" fontId="19" fillId="0" borderId="0"/>
    <xf numFmtId="0" fontId="14" fillId="0" borderId="0"/>
    <xf numFmtId="0" fontId="18" fillId="0" borderId="0"/>
    <xf numFmtId="0" fontId="18" fillId="0" borderId="0"/>
    <xf numFmtId="0" fontId="18" fillId="0" borderId="0"/>
    <xf numFmtId="0" fontId="18" fillId="0" borderId="0"/>
    <xf numFmtId="0" fontId="18" fillId="0" borderId="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10" fillId="0" borderId="0"/>
    <xf numFmtId="0" fontId="10" fillId="0" borderId="0"/>
    <xf numFmtId="0" fontId="52" fillId="0" borderId="0" applyProtection="0">
      <alignment vertical="center"/>
    </xf>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cellStyleXfs>
  <cellXfs count="368">
    <xf numFmtId="0" fontId="0" fillId="0" borderId="0" xfId="0"/>
    <xf numFmtId="0" fontId="0" fillId="0" borderId="0" xfId="0" applyAlignment="1">
      <alignment horizontal="left" indent="1"/>
    </xf>
    <xf numFmtId="0" fontId="11" fillId="0" borderId="0" xfId="0" applyFont="1"/>
    <xf numFmtId="0" fontId="0" fillId="0" borderId="0" xfId="0" applyAlignment="1">
      <alignment horizontal="right"/>
    </xf>
    <xf numFmtId="0" fontId="11" fillId="0" borderId="0" xfId="0" applyFont="1" applyFill="1"/>
    <xf numFmtId="0" fontId="0" fillId="0" borderId="0" xfId="0" applyFill="1"/>
    <xf numFmtId="0" fontId="11" fillId="0" borderId="0" xfId="0" applyFont="1" applyAlignment="1">
      <alignment horizontal="right"/>
    </xf>
    <xf numFmtId="2" fontId="0" fillId="0" borderId="0" xfId="0" applyNumberFormat="1" applyFill="1" applyAlignment="1">
      <alignment horizontal="right"/>
    </xf>
    <xf numFmtId="0" fontId="0" fillId="0" borderId="0" xfId="0" applyFill="1" applyAlignment="1">
      <alignment horizontal="right"/>
    </xf>
    <xf numFmtId="0" fontId="11" fillId="0" borderId="0" xfId="0" applyFont="1" applyFill="1" applyAlignment="1">
      <alignment horizontal="left"/>
    </xf>
    <xf numFmtId="0" fontId="0" fillId="0" borderId="0" xfId="0" applyNumberFormat="1" applyFill="1" applyAlignment="1">
      <alignment horizontal="right"/>
    </xf>
    <xf numFmtId="0" fontId="0" fillId="0" borderId="0" xfId="0" applyFill="1" applyAlignment="1">
      <alignment wrapText="1"/>
    </xf>
    <xf numFmtId="0" fontId="0" fillId="0" borderId="0" xfId="0" quotePrefix="1" applyFill="1" applyAlignment="1">
      <alignment horizontal="right"/>
    </xf>
    <xf numFmtId="0" fontId="24" fillId="0" borderId="0" xfId="0" applyFont="1" applyFill="1"/>
    <xf numFmtId="0" fontId="0" fillId="0" borderId="0" xfId="0" applyFill="1" applyAlignment="1">
      <alignment horizontal="left" indent="1"/>
    </xf>
    <xf numFmtId="164" fontId="0" fillId="0" borderId="0" xfId="0" applyNumberFormat="1" applyFill="1"/>
    <xf numFmtId="0" fontId="24" fillId="0" borderId="0" xfId="0" applyFont="1" applyFill="1" applyAlignment="1">
      <alignment horizontal="right"/>
    </xf>
    <xf numFmtId="166" fontId="0" fillId="0" borderId="0" xfId="1" applyNumberFormat="1" applyFont="1" applyFill="1"/>
    <xf numFmtId="166" fontId="0" fillId="0" borderId="0" xfId="1" applyNumberFormat="1" applyFont="1" applyFill="1" applyAlignment="1">
      <alignment horizontal="right"/>
    </xf>
    <xf numFmtId="0" fontId="11" fillId="0" borderId="0" xfId="0" applyNumberFormat="1" applyFont="1" applyFill="1" applyAlignment="1">
      <alignment horizontal="right"/>
    </xf>
    <xf numFmtId="0" fontId="0" fillId="0" borderId="0" xfId="0" applyFill="1" applyAlignment="1">
      <alignment horizontal="left"/>
    </xf>
    <xf numFmtId="1" fontId="0" fillId="0" borderId="0" xfId="0" applyNumberFormat="1" applyFill="1" applyAlignment="1">
      <alignment horizontal="right"/>
    </xf>
    <xf numFmtId="0" fontId="11" fillId="0" borderId="0" xfId="0" applyFont="1" applyFill="1" applyAlignment="1">
      <alignment horizontal="right"/>
    </xf>
    <xf numFmtId="0" fontId="0" fillId="0" borderId="0" xfId="0" applyFill="1" applyAlignment="1">
      <alignment horizontal="left" indent="2"/>
    </xf>
    <xf numFmtId="0" fontId="21" fillId="0" borderId="0" xfId="0" quotePrefix="1" applyFont="1" applyFill="1" applyAlignment="1">
      <alignment horizontal="right"/>
    </xf>
    <xf numFmtId="164" fontId="0" fillId="0" borderId="0" xfId="0" applyNumberFormat="1" applyFill="1" applyAlignment="1">
      <alignment horizontal="right"/>
    </xf>
    <xf numFmtId="43" fontId="0" fillId="0" borderId="0" xfId="0" applyNumberFormat="1" applyFill="1"/>
    <xf numFmtId="0" fontId="0" fillId="0" borderId="0" xfId="0" applyFill="1" applyAlignment="1">
      <alignment horizontal="left" wrapText="1" indent="1"/>
    </xf>
    <xf numFmtId="0" fontId="10" fillId="0" borderId="0" xfId="0" applyFont="1" applyFill="1"/>
    <xf numFmtId="0" fontId="10" fillId="0" borderId="0" xfId="0" applyFont="1" applyFill="1" applyBorder="1"/>
    <xf numFmtId="0" fontId="0" fillId="0" borderId="0" xfId="0" applyFill="1" applyBorder="1"/>
    <xf numFmtId="165" fontId="0" fillId="0" borderId="0" xfId="0" applyNumberFormat="1" applyFill="1"/>
    <xf numFmtId="165" fontId="11" fillId="0" borderId="0" xfId="0" applyNumberFormat="1" applyFont="1" applyFill="1"/>
    <xf numFmtId="166" fontId="10" fillId="0" borderId="0" xfId="1" applyNumberFormat="1" applyFont="1" applyFill="1"/>
    <xf numFmtId="1" fontId="0" fillId="0" borderId="0" xfId="0" applyNumberFormat="1" applyFill="1"/>
    <xf numFmtId="2" fontId="0" fillId="0" borderId="0" xfId="0" applyNumberFormat="1" applyFill="1"/>
    <xf numFmtId="164" fontId="0" fillId="0" borderId="0" xfId="0" quotePrefix="1" applyNumberFormat="1" applyFill="1" applyAlignment="1">
      <alignment horizontal="right"/>
    </xf>
    <xf numFmtId="167" fontId="0" fillId="0" borderId="0" xfId="1" applyNumberFormat="1" applyFont="1" applyFill="1"/>
    <xf numFmtId="167" fontId="0" fillId="0" borderId="0" xfId="1" applyNumberFormat="1" applyFont="1" applyFill="1" applyAlignment="1">
      <alignment horizontal="right"/>
    </xf>
    <xf numFmtId="9" fontId="0" fillId="0" borderId="0" xfId="0" applyNumberFormat="1" applyFill="1"/>
    <xf numFmtId="10" fontId="0" fillId="0" borderId="0" xfId="0" applyNumberFormat="1" applyFill="1"/>
    <xf numFmtId="164" fontId="24" fillId="0" borderId="0" xfId="0" applyNumberFormat="1" applyFont="1" applyFill="1" applyAlignment="1">
      <alignment horizontal="right"/>
    </xf>
    <xf numFmtId="165" fontId="14" fillId="0" borderId="0" xfId="4" applyNumberFormat="1" applyFont="1" applyFill="1" applyBorder="1"/>
    <xf numFmtId="1" fontId="0" fillId="0" borderId="0" xfId="3" applyNumberFormat="1" applyFont="1" applyFill="1"/>
    <xf numFmtId="166" fontId="18" fillId="0" borderId="0" xfId="1" applyNumberFormat="1" applyFont="1" applyFill="1"/>
    <xf numFmtId="0" fontId="18" fillId="0" borderId="0" xfId="0" applyFont="1" applyFill="1"/>
    <xf numFmtId="2" fontId="18" fillId="0" borderId="0" xfId="0" applyNumberFormat="1" applyFont="1" applyFill="1"/>
    <xf numFmtId="0" fontId="28" fillId="0" borderId="0" xfId="0" applyFont="1" applyFill="1" applyAlignment="1">
      <alignment horizontal="right"/>
    </xf>
    <xf numFmtId="0" fontId="28" fillId="0" borderId="0" xfId="0" applyFont="1" applyFill="1"/>
    <xf numFmtId="0" fontId="24" fillId="0" borderId="0" xfId="0" applyFont="1" applyFill="1" applyAlignment="1">
      <alignment wrapText="1"/>
    </xf>
    <xf numFmtId="0" fontId="30" fillId="0" borderId="0" xfId="0" applyFont="1" applyFill="1"/>
    <xf numFmtId="0" fontId="32" fillId="0" borderId="0" xfId="0" applyFont="1" applyFill="1"/>
    <xf numFmtId="0" fontId="30" fillId="0" borderId="0" xfId="0" applyFont="1" applyFill="1" applyAlignment="1">
      <alignment horizontal="right"/>
    </xf>
    <xf numFmtId="0" fontId="23" fillId="0" borderId="0" xfId="0" applyFont="1"/>
    <xf numFmtId="0" fontId="0" fillId="0" borderId="0" xfId="0" applyAlignment="1">
      <alignment wrapText="1"/>
    </xf>
    <xf numFmtId="0" fontId="25" fillId="0" borderId="0" xfId="0" applyFont="1" applyFill="1"/>
    <xf numFmtId="0" fontId="25" fillId="0" borderId="0" xfId="0" applyFont="1" applyFill="1" applyAlignment="1">
      <alignment horizontal="right"/>
    </xf>
    <xf numFmtId="43" fontId="25" fillId="0" borderId="0" xfId="0" applyNumberFormat="1" applyFont="1" applyFill="1"/>
    <xf numFmtId="0" fontId="26" fillId="0" borderId="0" xfId="0" applyFont="1" applyFill="1"/>
    <xf numFmtId="0" fontId="25" fillId="0" borderId="0" xfId="0" applyFont="1" applyFill="1" applyAlignment="1">
      <alignment wrapText="1"/>
    </xf>
    <xf numFmtId="0" fontId="30" fillId="0" borderId="0" xfId="0" applyFont="1" applyFill="1" applyAlignment="1">
      <alignment horizontal="left"/>
    </xf>
    <xf numFmtId="0" fontId="18" fillId="0" borderId="0" xfId="0" applyFont="1" applyFill="1" applyAlignment="1">
      <alignment horizontal="right"/>
    </xf>
    <xf numFmtId="0" fontId="20" fillId="0" borderId="0" xfId="0" applyFont="1" applyFill="1" applyAlignment="1">
      <alignment horizontal="right"/>
    </xf>
    <xf numFmtId="0" fontId="20" fillId="0" borderId="0" xfId="0" applyFont="1" applyFill="1"/>
    <xf numFmtId="0" fontId="18" fillId="0" borderId="0" xfId="0" applyFont="1" applyFill="1" applyAlignment="1">
      <alignment horizontal="left" indent="1"/>
    </xf>
    <xf numFmtId="164" fontId="24" fillId="0" borderId="0" xfId="0" applyNumberFormat="1" applyFont="1" applyFill="1"/>
    <xf numFmtId="0" fontId="18" fillId="0" borderId="0" xfId="0" applyFont="1" applyFill="1" applyAlignment="1">
      <alignment wrapText="1"/>
    </xf>
    <xf numFmtId="0" fontId="24" fillId="0" borderId="0" xfId="0" quotePrefix="1" applyFont="1" applyFill="1" applyAlignment="1">
      <alignment horizontal="right"/>
    </xf>
    <xf numFmtId="0" fontId="27" fillId="0" borderId="0" xfId="0" applyFont="1" applyFill="1"/>
    <xf numFmtId="0" fontId="10" fillId="0" borderId="0" xfId="0" applyFont="1" applyFill="1" applyAlignment="1">
      <alignment horizontal="right"/>
    </xf>
    <xf numFmtId="0" fontId="33" fillId="0" borderId="0" xfId="0" applyFont="1" applyFill="1"/>
    <xf numFmtId="0" fontId="34" fillId="0" borderId="0" xfId="0" applyFont="1" applyFill="1"/>
    <xf numFmtId="0" fontId="27" fillId="0" borderId="0" xfId="0" applyFont="1" applyFill="1" applyAlignment="1">
      <alignment horizontal="right"/>
    </xf>
    <xf numFmtId="2" fontId="25" fillId="0" borderId="0" xfId="0" applyNumberFormat="1" applyFont="1" applyFill="1"/>
    <xf numFmtId="0" fontId="10" fillId="0" borderId="0" xfId="0" applyFont="1"/>
    <xf numFmtId="0" fontId="35" fillId="0" borderId="0" xfId="0" applyFont="1" applyFill="1" applyBorder="1" applyAlignment="1">
      <alignment horizontal="center"/>
    </xf>
    <xf numFmtId="0" fontId="0" fillId="0" borderId="0" xfId="0" applyFill="1" applyBorder="1" applyAlignment="1">
      <alignment horizontal="right"/>
    </xf>
    <xf numFmtId="0" fontId="0" fillId="0" borderId="0" xfId="0" applyFont="1" applyFill="1"/>
    <xf numFmtId="0" fontId="31" fillId="0" borderId="0" xfId="0" applyFont="1" applyFill="1"/>
    <xf numFmtId="0" fontId="27" fillId="0" borderId="0" xfId="0" applyNumberFormat="1" applyFont="1" applyFill="1" applyAlignment="1">
      <alignment horizontal="right"/>
    </xf>
    <xf numFmtId="166" fontId="0" fillId="0" borderId="0" xfId="0" applyNumberFormat="1" applyFill="1" applyAlignment="1">
      <alignment horizontal="right"/>
    </xf>
    <xf numFmtId="0" fontId="10" fillId="0" borderId="0" xfId="0" quotePrefix="1" applyFont="1" applyFill="1" applyAlignment="1">
      <alignment horizontal="right"/>
    </xf>
    <xf numFmtId="164" fontId="0" fillId="0" borderId="0" xfId="0" applyNumberFormat="1" applyAlignment="1">
      <alignment horizontal="right"/>
    </xf>
    <xf numFmtId="2" fontId="11" fillId="0" borderId="0" xfId="0" applyNumberFormat="1" applyFont="1" applyFill="1"/>
    <xf numFmtId="2" fontId="18" fillId="0" borderId="0" xfId="0" applyNumberFormat="1" applyFont="1" applyFill="1" applyAlignment="1">
      <alignment horizontal="right"/>
    </xf>
    <xf numFmtId="164" fontId="18" fillId="0" borderId="0" xfId="0" applyNumberFormat="1" applyFont="1" applyFill="1" applyAlignment="1">
      <alignment horizontal="right"/>
    </xf>
    <xf numFmtId="164" fontId="18" fillId="0" borderId="0" xfId="0" applyNumberFormat="1" applyFont="1" applyFill="1"/>
    <xf numFmtId="0" fontId="11" fillId="0" borderId="0" xfId="0" applyFont="1" applyFill="1" applyAlignment="1">
      <alignment wrapText="1"/>
    </xf>
    <xf numFmtId="0" fontId="0" fillId="0" borderId="0" xfId="0" applyFill="1" applyAlignment="1">
      <alignment horizontal="left" wrapText="1" indent="2"/>
    </xf>
    <xf numFmtId="164" fontId="10" fillId="0" borderId="0" xfId="0" applyNumberFormat="1" applyFont="1" applyFill="1"/>
    <xf numFmtId="164" fontId="10" fillId="0" borderId="0" xfId="0" applyNumberFormat="1" applyFont="1" applyFill="1" applyAlignment="1">
      <alignment horizontal="right"/>
    </xf>
    <xf numFmtId="0" fontId="37" fillId="0" borderId="0" xfId="0" applyFont="1" applyFill="1"/>
    <xf numFmtId="0" fontId="25" fillId="0" borderId="0" xfId="0" applyFont="1"/>
    <xf numFmtId="0" fontId="13" fillId="0" borderId="0" xfId="2" applyFill="1" applyAlignment="1" applyProtection="1"/>
    <xf numFmtId="0" fontId="13" fillId="0" borderId="0" xfId="2" applyAlignment="1" applyProtection="1"/>
    <xf numFmtId="0" fontId="13" fillId="0" borderId="0" xfId="0" applyFont="1"/>
    <xf numFmtId="0" fontId="13" fillId="0" borderId="0" xfId="2" applyFont="1" applyAlignment="1" applyProtection="1"/>
    <xf numFmtId="0" fontId="29" fillId="0" borderId="0" xfId="0" applyFont="1" applyFill="1" applyAlignment="1">
      <alignment horizontal="right"/>
    </xf>
    <xf numFmtId="1" fontId="11" fillId="0" borderId="0" xfId="0" applyNumberFormat="1" applyFont="1" applyFill="1"/>
    <xf numFmtId="166" fontId="0" fillId="0" borderId="0" xfId="0" applyNumberFormat="1" applyFill="1"/>
    <xf numFmtId="0" fontId="0" fillId="0" borderId="0" xfId="0" applyNumberFormat="1" applyFill="1"/>
    <xf numFmtId="167" fontId="24" fillId="0" borderId="0" xfId="1" applyNumberFormat="1" applyFont="1" applyFill="1"/>
    <xf numFmtId="2" fontId="10" fillId="0" borderId="0" xfId="0" applyNumberFormat="1" applyFont="1" applyFill="1" applyAlignment="1">
      <alignment horizontal="right"/>
    </xf>
    <xf numFmtId="0" fontId="20" fillId="0" borderId="0" xfId="0" applyFont="1" applyFill="1" applyAlignment="1">
      <alignment wrapText="1"/>
    </xf>
    <xf numFmtId="2" fontId="24" fillId="0" borderId="0" xfId="0" applyNumberFormat="1" applyFont="1" applyFill="1" applyAlignment="1">
      <alignment horizontal="right"/>
    </xf>
    <xf numFmtId="0" fontId="24" fillId="0" borderId="0" xfId="0" applyFont="1" applyFill="1" applyAlignment="1">
      <alignment horizontal="left" wrapText="1" indent="1"/>
    </xf>
    <xf numFmtId="0" fontId="13" fillId="0" borderId="0" xfId="2" applyAlignment="1" applyProtection="1">
      <alignment horizontal="right"/>
    </xf>
    <xf numFmtId="0" fontId="24" fillId="0" borderId="0" xfId="0" applyNumberFormat="1" applyFont="1" applyFill="1" applyAlignment="1">
      <alignment horizontal="right"/>
    </xf>
    <xf numFmtId="2" fontId="0" fillId="0" borderId="0" xfId="0" applyNumberFormat="1" applyAlignment="1">
      <alignment wrapText="1"/>
    </xf>
    <xf numFmtId="2" fontId="11" fillId="0" borderId="0" xfId="0" applyNumberFormat="1" applyFont="1" applyAlignment="1">
      <alignment wrapText="1"/>
    </xf>
    <xf numFmtId="0" fontId="16" fillId="0" borderId="0" xfId="0" applyFont="1"/>
    <xf numFmtId="2" fontId="38" fillId="0" borderId="0" xfId="0" applyNumberFormat="1" applyFont="1" applyAlignment="1">
      <alignment wrapText="1"/>
    </xf>
    <xf numFmtId="0" fontId="17" fillId="0" borderId="0" xfId="0" applyFont="1" applyAlignment="1">
      <alignment wrapText="1"/>
    </xf>
    <xf numFmtId="0" fontId="13" fillId="0" borderId="0" xfId="2" applyAlignment="1" applyProtection="1">
      <alignment horizontal="left"/>
    </xf>
    <xf numFmtId="0" fontId="39" fillId="0" borderId="0" xfId="0" applyFont="1"/>
    <xf numFmtId="164" fontId="0" fillId="0" borderId="0" xfId="0" applyNumberFormat="1"/>
    <xf numFmtId="0" fontId="40" fillId="0" borderId="0" xfId="2" applyFont="1" applyAlignment="1" applyProtection="1"/>
    <xf numFmtId="0" fontId="20" fillId="0" borderId="0" xfId="0" applyFont="1"/>
    <xf numFmtId="0" fontId="13" fillId="0" borderId="0" xfId="2" applyFill="1" applyAlignment="1" applyProtection="1">
      <alignment horizontal="right"/>
    </xf>
    <xf numFmtId="2" fontId="25" fillId="0" borderId="0" xfId="0" applyNumberFormat="1" applyFont="1" applyFill="1" applyAlignment="1">
      <alignment horizontal="right"/>
    </xf>
    <xf numFmtId="0" fontId="18" fillId="0" borderId="0" xfId="0" applyFont="1" applyAlignment="1">
      <alignment horizontal="right"/>
    </xf>
    <xf numFmtId="1" fontId="18" fillId="0" borderId="0" xfId="0" applyNumberFormat="1" applyFont="1" applyFill="1" applyAlignment="1">
      <alignment horizontal="right"/>
    </xf>
    <xf numFmtId="0" fontId="25" fillId="0" borderId="0" xfId="0" applyNumberFormat="1" applyFont="1" applyFill="1" applyAlignment="1">
      <alignment horizontal="right"/>
    </xf>
    <xf numFmtId="10" fontId="18" fillId="0" borderId="0" xfId="0" applyNumberFormat="1" applyFont="1" applyFill="1" applyAlignment="1">
      <alignment horizontal="right"/>
    </xf>
    <xf numFmtId="0" fontId="18" fillId="0" borderId="0" xfId="0" quotePrefix="1" applyFont="1" applyFill="1" applyAlignment="1">
      <alignment horizontal="right"/>
    </xf>
    <xf numFmtId="0" fontId="11" fillId="0" borderId="0" xfId="0" applyFont="1" applyFill="1" applyAlignment="1">
      <alignment vertical="center"/>
    </xf>
    <xf numFmtId="164" fontId="18" fillId="0" borderId="0" xfId="0" applyNumberFormat="1" applyFont="1" applyFill="1" applyAlignment="1">
      <alignment vertical="center"/>
    </xf>
    <xf numFmtId="0" fontId="0" fillId="0" borderId="0" xfId="0" applyFill="1" applyAlignment="1">
      <alignment vertical="center"/>
    </xf>
    <xf numFmtId="0" fontId="18" fillId="0" borderId="0" xfId="0" applyFont="1" applyFill="1" applyBorder="1" applyAlignment="1">
      <alignment horizontal="right"/>
    </xf>
    <xf numFmtId="0" fontId="11" fillId="0" borderId="0" xfId="0" applyFont="1" applyFill="1" applyAlignment="1"/>
    <xf numFmtId="0" fontId="18" fillId="0" borderId="0" xfId="0" applyFont="1" applyFill="1" applyAlignment="1">
      <alignment horizontal="left" wrapText="1" indent="1"/>
    </xf>
    <xf numFmtId="0" fontId="41" fillId="0" borderId="0" xfId="0" applyFont="1" applyFill="1" applyAlignment="1">
      <alignment horizontal="left"/>
    </xf>
    <xf numFmtId="0" fontId="41" fillId="0" borderId="0" xfId="0" applyFont="1" applyFill="1" applyAlignment="1">
      <alignment horizontal="right"/>
    </xf>
    <xf numFmtId="0" fontId="10" fillId="0" borderId="0" xfId="0" applyFont="1" applyFill="1" applyBorder="1" applyAlignment="1">
      <alignment horizontal="right"/>
    </xf>
    <xf numFmtId="0" fontId="41" fillId="0" borderId="0" xfId="0" applyFont="1" applyFill="1" applyAlignment="1">
      <alignment horizontal="left" indent="2"/>
    </xf>
    <xf numFmtId="0" fontId="42" fillId="0" borderId="0" xfId="0" applyFont="1" applyFill="1"/>
    <xf numFmtId="0" fontId="17" fillId="0" borderId="0" xfId="0" applyFont="1" applyFill="1" applyBorder="1" applyAlignment="1">
      <alignment horizontal="left" vertical="top"/>
    </xf>
    <xf numFmtId="1" fontId="10" fillId="0" borderId="0" xfId="0" applyNumberFormat="1" applyFont="1" applyFill="1" applyAlignment="1">
      <alignment horizontal="right"/>
    </xf>
    <xf numFmtId="0" fontId="10" fillId="0" borderId="0" xfId="0" applyFont="1" applyFill="1" applyAlignment="1">
      <alignment horizontal="left"/>
    </xf>
    <xf numFmtId="0" fontId="44" fillId="0" borderId="0" xfId="0" applyFont="1" applyAlignment="1">
      <alignment horizontal="right"/>
    </xf>
    <xf numFmtId="164" fontId="18" fillId="0" borderId="0" xfId="0" applyNumberFormat="1" applyFont="1" applyAlignment="1">
      <alignment horizontal="right"/>
    </xf>
    <xf numFmtId="0" fontId="13" fillId="0" borderId="0" xfId="2" applyFont="1" applyFill="1" applyAlignment="1" applyProtection="1"/>
    <xf numFmtId="0" fontId="9" fillId="0" borderId="0" xfId="0" applyFont="1"/>
    <xf numFmtId="0" fontId="9" fillId="0" borderId="2" xfId="0" applyFont="1" applyBorder="1"/>
    <xf numFmtId="0" fontId="0" fillId="0" borderId="2" xfId="0" applyBorder="1"/>
    <xf numFmtId="0" fontId="0" fillId="0" borderId="0" xfId="0" applyBorder="1"/>
    <xf numFmtId="0" fontId="0" fillId="0" borderId="2" xfId="0" applyFill="1" applyBorder="1"/>
    <xf numFmtId="0" fontId="11" fillId="0" borderId="0" xfId="0" applyFont="1" applyAlignment="1"/>
    <xf numFmtId="3" fontId="9" fillId="0" borderId="0" xfId="0" applyNumberFormat="1" applyFont="1" applyFill="1"/>
    <xf numFmtId="3" fontId="0" fillId="0" borderId="0" xfId="0" applyNumberFormat="1" applyFill="1" applyBorder="1"/>
    <xf numFmtId="0" fontId="43" fillId="0" borderId="0" xfId="0" applyFont="1" applyFill="1"/>
    <xf numFmtId="0" fontId="45" fillId="0" borderId="0" xfId="0" applyFont="1" applyFill="1" applyAlignment="1">
      <alignment horizontal="right"/>
    </xf>
    <xf numFmtId="0" fontId="45" fillId="0" borderId="0" xfId="0" applyFont="1" applyFill="1"/>
    <xf numFmtId="164" fontId="45" fillId="0" borderId="0" xfId="0" applyNumberFormat="1" applyFont="1" applyFill="1" applyAlignment="1">
      <alignment horizontal="right"/>
    </xf>
    <xf numFmtId="0" fontId="17" fillId="0" borderId="0" xfId="0" applyFont="1" applyFill="1" applyAlignment="1">
      <alignment wrapText="1"/>
    </xf>
    <xf numFmtId="0" fontId="17" fillId="0" borderId="0" xfId="0" applyFont="1"/>
    <xf numFmtId="0" fontId="10" fillId="0" borderId="0" xfId="0" applyFont="1" applyFill="1" applyAlignment="1"/>
    <xf numFmtId="3" fontId="10" fillId="0" borderId="0" xfId="0" applyNumberFormat="1" applyFont="1" applyFill="1"/>
    <xf numFmtId="0" fontId="10" fillId="0" borderId="0" xfId="0" applyFont="1" applyFill="1" applyAlignment="1">
      <alignment horizontal="left" wrapText="1" indent="1"/>
    </xf>
    <xf numFmtId="0" fontId="10" fillId="0" borderId="0" xfId="0" applyFont="1" applyFill="1" applyAlignment="1">
      <alignment horizontal="left" indent="1"/>
    </xf>
    <xf numFmtId="2" fontId="10" fillId="0" borderId="0" xfId="0" applyNumberFormat="1" applyFont="1" applyFill="1" applyAlignment="1">
      <alignment wrapText="1"/>
    </xf>
    <xf numFmtId="2" fontId="17" fillId="0" borderId="0" xfId="0" applyNumberFormat="1" applyFont="1" applyFill="1" applyAlignment="1">
      <alignment wrapText="1"/>
    </xf>
    <xf numFmtId="0" fontId="10" fillId="0" borderId="0" xfId="0" applyFont="1" applyAlignment="1">
      <alignment horizontal="right"/>
    </xf>
    <xf numFmtId="0" fontId="47" fillId="0" borderId="0" xfId="0" applyFont="1" applyFill="1" applyAlignment="1"/>
    <xf numFmtId="0" fontId="10" fillId="0" borderId="3" xfId="0" applyFont="1" applyFill="1" applyBorder="1" applyAlignment="1">
      <alignment horizontal="right"/>
    </xf>
    <xf numFmtId="0" fontId="46" fillId="0" borderId="0" xfId="0" applyFont="1" applyFill="1" applyAlignment="1"/>
    <xf numFmtId="0" fontId="10" fillId="0" borderId="4" xfId="0" applyFont="1" applyFill="1" applyBorder="1" applyAlignment="1">
      <alignment horizontal="right"/>
    </xf>
    <xf numFmtId="10" fontId="10" fillId="0" borderId="0" xfId="0" applyNumberFormat="1" applyFont="1" applyFill="1" applyAlignment="1">
      <alignment horizontal="right"/>
    </xf>
    <xf numFmtId="3" fontId="10" fillId="0" borderId="0" xfId="0" applyNumberFormat="1" applyFont="1" applyFill="1" applyAlignment="1">
      <alignment horizontal="right"/>
    </xf>
    <xf numFmtId="0" fontId="10" fillId="0" borderId="2" xfId="0" applyFont="1" applyBorder="1"/>
    <xf numFmtId="1" fontId="8" fillId="0" borderId="3" xfId="0" applyNumberFormat="1" applyFont="1" applyFill="1" applyBorder="1" applyAlignment="1">
      <alignment horizontal="right"/>
    </xf>
    <xf numFmtId="0" fontId="8" fillId="0" borderId="0" xfId="0" applyFont="1" applyFill="1" applyAlignment="1">
      <alignment horizontal="right"/>
    </xf>
    <xf numFmtId="164" fontId="8" fillId="0" borderId="0" xfId="0" applyNumberFormat="1" applyFont="1" applyFill="1" applyAlignment="1">
      <alignment horizontal="right"/>
    </xf>
    <xf numFmtId="164" fontId="8" fillId="0" borderId="0" xfId="0" applyNumberFormat="1" applyFont="1" applyFill="1"/>
    <xf numFmtId="0" fontId="8" fillId="0" borderId="0" xfId="0" applyFont="1" applyFill="1"/>
    <xf numFmtId="2" fontId="8" fillId="0" borderId="0" xfId="0" applyNumberFormat="1" applyFont="1" applyFill="1" applyBorder="1" applyAlignment="1">
      <alignment horizontal="right"/>
    </xf>
    <xf numFmtId="1" fontId="8" fillId="0" borderId="0" xfId="0" applyNumberFormat="1" applyFont="1" applyFill="1" applyBorder="1" applyAlignment="1">
      <alignment horizontal="right"/>
    </xf>
    <xf numFmtId="1" fontId="8" fillId="0" borderId="0" xfId="0" applyNumberFormat="1" applyFont="1" applyFill="1" applyBorder="1"/>
    <xf numFmtId="165" fontId="8" fillId="0" borderId="0" xfId="3" applyNumberFormat="1" applyFont="1" applyFill="1" applyBorder="1" applyAlignment="1">
      <alignment horizontal="right"/>
    </xf>
    <xf numFmtId="0" fontId="8" fillId="0" borderId="0" xfId="0" applyFont="1" applyFill="1" applyBorder="1" applyAlignment="1">
      <alignment horizontal="right"/>
    </xf>
    <xf numFmtId="164" fontId="8" fillId="0" borderId="0" xfId="0" applyNumberFormat="1" applyFont="1" applyFill="1" applyBorder="1" applyAlignment="1">
      <alignment horizontal="right"/>
    </xf>
    <xf numFmtId="0" fontId="10" fillId="0" borderId="0" xfId="0" applyFont="1" applyFill="1" applyAlignment="1">
      <alignment wrapText="1"/>
    </xf>
    <xf numFmtId="164" fontId="8" fillId="0" borderId="0" xfId="0" applyNumberFormat="1" applyFont="1" applyFill="1" applyBorder="1"/>
    <xf numFmtId="164" fontId="8" fillId="0" borderId="0" xfId="3" applyNumberFormat="1" applyFont="1" applyFill="1" applyBorder="1" applyAlignment="1">
      <alignment horizontal="right"/>
    </xf>
    <xf numFmtId="164" fontId="8" fillId="0" borderId="0" xfId="3" applyNumberFormat="1" applyFont="1" applyFill="1" applyBorder="1"/>
    <xf numFmtId="0" fontId="8" fillId="0" borderId="0" xfId="0" applyFont="1" applyFill="1" applyBorder="1"/>
    <xf numFmtId="0" fontId="8" fillId="0" borderId="0" xfId="0" quotePrefix="1" applyFont="1" applyFill="1" applyBorder="1" applyAlignment="1">
      <alignment horizontal="right"/>
    </xf>
    <xf numFmtId="0" fontId="48" fillId="0" borderId="0" xfId="0" applyFont="1" applyFill="1" applyAlignment="1">
      <alignment horizontal="right"/>
    </xf>
    <xf numFmtId="2" fontId="8" fillId="0" borderId="0" xfId="0" applyNumberFormat="1" applyFont="1" applyFill="1" applyBorder="1"/>
    <xf numFmtId="2" fontId="8" fillId="0" borderId="0" xfId="0" applyNumberFormat="1" applyFont="1" applyFill="1" applyAlignment="1">
      <alignment horizontal="right"/>
    </xf>
    <xf numFmtId="0" fontId="0" fillId="0" borderId="0" xfId="0" applyFont="1" applyFill="1" applyAlignment="1">
      <alignment wrapText="1"/>
    </xf>
    <xf numFmtId="0" fontId="0" fillId="0" borderId="0" xfId="0" applyFont="1" applyFill="1" applyAlignment="1">
      <alignment horizontal="right"/>
    </xf>
    <xf numFmtId="0" fontId="10" fillId="0" borderId="1" xfId="0" applyFont="1" applyFill="1" applyBorder="1"/>
    <xf numFmtId="2" fontId="7" fillId="0" borderId="0" xfId="0" applyNumberFormat="1" applyFont="1" applyFill="1" applyBorder="1" applyAlignment="1">
      <alignment horizontal="right"/>
    </xf>
    <xf numFmtId="165" fontId="7" fillId="0" borderId="0" xfId="3" applyNumberFormat="1" applyFont="1" applyFill="1" applyBorder="1" applyAlignment="1">
      <alignment horizontal="right"/>
    </xf>
    <xf numFmtId="164" fontId="10" fillId="0" borderId="0" xfId="0" quotePrefix="1" applyNumberFormat="1" applyFont="1" applyFill="1" applyAlignment="1">
      <alignment horizontal="right"/>
    </xf>
    <xf numFmtId="164" fontId="7" fillId="0" borderId="0" xfId="0" applyNumberFormat="1" applyFont="1" applyFill="1" applyBorder="1"/>
    <xf numFmtId="0" fontId="7" fillId="0" borderId="0" xfId="0" applyFont="1" applyFill="1" applyBorder="1" applyAlignment="1">
      <alignment horizontal="right"/>
    </xf>
    <xf numFmtId="164" fontId="7" fillId="0" borderId="0" xfId="0" applyNumberFormat="1" applyFont="1" applyFill="1" applyBorder="1" applyAlignment="1">
      <alignment horizontal="right"/>
    </xf>
    <xf numFmtId="3" fontId="0" fillId="0" borderId="0" xfId="1" applyNumberFormat="1" applyFont="1" applyFill="1"/>
    <xf numFmtId="3" fontId="0" fillId="0" borderId="0" xfId="0" applyNumberFormat="1" applyFill="1"/>
    <xf numFmtId="166" fontId="10" fillId="0" borderId="0" xfId="1" applyNumberFormat="1" applyFont="1" applyFill="1" applyAlignment="1">
      <alignment horizontal="right"/>
    </xf>
    <xf numFmtId="3" fontId="0" fillId="0" borderId="0" xfId="0" applyNumberFormat="1" applyFill="1" applyAlignment="1">
      <alignment horizontal="right"/>
    </xf>
    <xf numFmtId="2" fontId="10" fillId="0" borderId="0" xfId="0" applyNumberFormat="1" applyFont="1" applyFill="1" applyBorder="1" applyAlignment="1">
      <alignment horizontal="right"/>
    </xf>
    <xf numFmtId="49" fontId="51" fillId="0" borderId="5" xfId="0" applyNumberFormat="1" applyFont="1" applyFill="1" applyBorder="1" applyAlignment="1">
      <alignment horizontal="left" vertical="center" wrapText="1"/>
    </xf>
    <xf numFmtId="49" fontId="51" fillId="0" borderId="5" xfId="0" applyNumberFormat="1" applyFont="1" applyFill="1" applyBorder="1" applyAlignment="1">
      <alignment horizontal="left" vertical="center" wrapText="1" indent="1"/>
    </xf>
    <xf numFmtId="0" fontId="0" fillId="0" borderId="0" xfId="0" applyAlignment="1">
      <alignment horizontal="left"/>
    </xf>
    <xf numFmtId="0" fontId="10" fillId="0" borderId="2" xfId="0" applyFont="1" applyFill="1" applyBorder="1"/>
    <xf numFmtId="3" fontId="0" fillId="0" borderId="0" xfId="0" applyNumberFormat="1" applyFont="1" applyFill="1" applyAlignment="1">
      <alignment horizontal="right"/>
    </xf>
    <xf numFmtId="0" fontId="22" fillId="0" borderId="0" xfId="0" applyFont="1" applyFill="1" applyBorder="1" applyAlignment="1">
      <alignment horizontal="left" vertical="top" wrapText="1"/>
    </xf>
    <xf numFmtId="0" fontId="22" fillId="0" borderId="0" xfId="0" applyFont="1" applyFill="1" applyAlignment="1">
      <alignment horizontal="left" vertical="top" wrapText="1"/>
    </xf>
    <xf numFmtId="0" fontId="22" fillId="0" borderId="0" xfId="5" applyFont="1" applyFill="1" applyAlignment="1">
      <alignment horizontal="left" vertical="top" wrapText="1"/>
    </xf>
    <xf numFmtId="0" fontId="17" fillId="0" borderId="0" xfId="0" applyFont="1" applyFill="1" applyAlignment="1">
      <alignment horizontal="left" vertical="top"/>
    </xf>
    <xf numFmtId="0" fontId="17" fillId="0" borderId="0" xfId="5" applyFont="1" applyFill="1" applyAlignment="1">
      <alignment horizontal="left" vertical="top"/>
    </xf>
    <xf numFmtId="0" fontId="0" fillId="0" borderId="0" xfId="0" applyFill="1" applyAlignment="1"/>
    <xf numFmtId="0" fontId="22" fillId="0" borderId="0" xfId="0" applyFont="1" applyFill="1" applyBorder="1" applyAlignment="1">
      <alignment horizontal="left" vertical="top"/>
    </xf>
    <xf numFmtId="0" fontId="17" fillId="0" borderId="0" xfId="0" applyFont="1" applyFill="1"/>
    <xf numFmtId="0" fontId="22" fillId="0" borderId="0" xfId="5" applyFont="1" applyFill="1" applyAlignment="1">
      <alignment horizontal="left" vertical="top"/>
    </xf>
    <xf numFmtId="0" fontId="25" fillId="0" borderId="0" xfId="0" applyFont="1" applyFill="1" applyAlignment="1"/>
    <xf numFmtId="0" fontId="22" fillId="0" borderId="0" xfId="5" applyFont="1" applyFill="1" applyAlignment="1">
      <alignment vertical="top" wrapText="1"/>
    </xf>
    <xf numFmtId="0" fontId="17" fillId="0" borderId="0" xfId="0" applyFont="1" applyFill="1" applyAlignment="1">
      <alignment vertical="top" wrapText="1"/>
    </xf>
    <xf numFmtId="0" fontId="22" fillId="0" borderId="0" xfId="0" applyFont="1" applyFill="1" applyAlignment="1">
      <alignment vertical="top" wrapText="1"/>
    </xf>
    <xf numFmtId="0" fontId="17" fillId="0" borderId="0" xfId="5" applyFont="1" applyFill="1" applyAlignment="1">
      <alignment vertical="top"/>
    </xf>
    <xf numFmtId="0" fontId="17" fillId="0" borderId="0" xfId="0" applyFont="1" applyFill="1" applyAlignment="1">
      <alignment vertical="top"/>
    </xf>
    <xf numFmtId="0" fontId="22" fillId="0" borderId="0" xfId="0" applyFont="1" applyFill="1" applyBorder="1" applyAlignment="1">
      <alignment vertical="top" wrapText="1"/>
    </xf>
    <xf numFmtId="0" fontId="22" fillId="0" borderId="0" xfId="5" applyFont="1" applyFill="1" applyAlignment="1">
      <alignment vertical="top"/>
    </xf>
    <xf numFmtId="0" fontId="0" fillId="0" borderId="0" xfId="0" applyFill="1" applyBorder="1" applyAlignment="1">
      <alignment horizontal="left" indent="1"/>
    </xf>
    <xf numFmtId="0" fontId="44" fillId="0" borderId="0" xfId="0" applyFont="1" applyBorder="1" applyAlignment="1">
      <alignment horizontal="right"/>
    </xf>
    <xf numFmtId="0" fontId="27" fillId="0" borderId="0" xfId="0" applyFont="1" applyFill="1" applyBorder="1"/>
    <xf numFmtId="0" fontId="17" fillId="0" borderId="0" xfId="0" applyFont="1" applyFill="1" applyBorder="1" applyAlignment="1">
      <alignment vertical="top"/>
    </xf>
    <xf numFmtId="0" fontId="22" fillId="0" borderId="0" xfId="0" applyFont="1" applyFill="1" applyAlignment="1">
      <alignment horizontal="left" vertical="top"/>
    </xf>
    <xf numFmtId="0" fontId="22" fillId="0" borderId="0" xfId="5" applyNumberFormat="1" applyFont="1" applyFill="1" applyAlignment="1">
      <alignment horizontal="left" vertical="top"/>
    </xf>
    <xf numFmtId="0" fontId="17" fillId="0" borderId="0" xfId="5" applyNumberFormat="1" applyFont="1" applyFill="1" applyAlignment="1">
      <alignment horizontal="left" vertical="top"/>
    </xf>
    <xf numFmtId="0" fontId="0" fillId="0" borderId="0" xfId="0" applyFont="1" applyFill="1" applyBorder="1"/>
    <xf numFmtId="0" fontId="0" fillId="0" borderId="0" xfId="0" applyFont="1" applyFill="1" applyBorder="1" applyAlignment="1">
      <alignment horizontal="right"/>
    </xf>
    <xf numFmtId="0" fontId="0" fillId="0" borderId="0" xfId="0" applyFont="1" applyAlignment="1">
      <alignment horizontal="right"/>
    </xf>
    <xf numFmtId="9" fontId="0" fillId="0" borderId="0" xfId="0" applyNumberFormat="1" applyFont="1" applyFill="1" applyAlignment="1">
      <alignment horizontal="right"/>
    </xf>
    <xf numFmtId="2" fontId="0" fillId="0" borderId="0" xfId="0" applyNumberFormat="1" applyFont="1" applyFill="1"/>
    <xf numFmtId="2" fontId="0" fillId="0" borderId="0" xfId="0" applyNumberFormat="1" applyFont="1" applyFill="1" applyAlignment="1">
      <alignment horizontal="right"/>
    </xf>
    <xf numFmtId="1" fontId="7" fillId="0" borderId="3" xfId="0" applyNumberFormat="1" applyFont="1" applyFill="1" applyBorder="1" applyAlignment="1">
      <alignment horizontal="right"/>
    </xf>
    <xf numFmtId="0" fontId="10" fillId="0" borderId="0" xfId="0" applyFont="1" applyAlignment="1"/>
    <xf numFmtId="164" fontId="0" fillId="0" borderId="0" xfId="0" applyNumberFormat="1" applyFont="1" applyFill="1" applyAlignment="1">
      <alignment horizontal="right"/>
    </xf>
    <xf numFmtId="165" fontId="0" fillId="0" borderId="0" xfId="3" applyNumberFormat="1" applyFont="1" applyFill="1" applyAlignment="1">
      <alignment horizontal="right"/>
    </xf>
    <xf numFmtId="9" fontId="0" fillId="0" borderId="0" xfId="3" applyFont="1" applyFill="1" applyAlignment="1">
      <alignment horizontal="right"/>
    </xf>
    <xf numFmtId="3" fontId="18" fillId="0" borderId="0" xfId="0" applyNumberFormat="1" applyFont="1" applyFill="1" applyAlignment="1">
      <alignment horizontal="right"/>
    </xf>
    <xf numFmtId="10" fontId="0" fillId="0" borderId="0" xfId="0" applyNumberFormat="1" applyFont="1" applyFill="1" applyAlignment="1">
      <alignment horizontal="right"/>
    </xf>
    <xf numFmtId="0" fontId="6" fillId="0" borderId="0" xfId="0" applyFont="1" applyFill="1" applyAlignment="1">
      <alignment horizontal="right"/>
    </xf>
    <xf numFmtId="9" fontId="6" fillId="0" borderId="0" xfId="3" applyFont="1" applyFill="1" applyAlignment="1">
      <alignment horizontal="right"/>
    </xf>
    <xf numFmtId="0" fontId="10" fillId="0" borderId="0" xfId="0" applyFont="1" applyFill="1" applyBorder="1" applyAlignment="1">
      <alignment horizontal="left"/>
    </xf>
    <xf numFmtId="2" fontId="10" fillId="0" borderId="0" xfId="0" applyNumberFormat="1" applyFont="1" applyAlignment="1">
      <alignment wrapText="1"/>
    </xf>
    <xf numFmtId="2" fontId="10" fillId="0" borderId="0" xfId="8" applyNumberFormat="1" applyFont="1" applyAlignment="1">
      <alignment wrapText="1"/>
    </xf>
    <xf numFmtId="3" fontId="25" fillId="0" borderId="0" xfId="1" applyNumberFormat="1" applyFont="1" applyFill="1"/>
    <xf numFmtId="3" fontId="25" fillId="0" borderId="0" xfId="1" applyNumberFormat="1" applyFont="1" applyFill="1" applyAlignment="1">
      <alignment horizontal="right"/>
    </xf>
    <xf numFmtId="3" fontId="10" fillId="0" borderId="0" xfId="1" applyNumberFormat="1" applyFont="1" applyFill="1"/>
    <xf numFmtId="3" fontId="27" fillId="0" borderId="0" xfId="0" applyNumberFormat="1" applyFont="1" applyFill="1" applyAlignment="1">
      <alignment horizontal="right"/>
    </xf>
    <xf numFmtId="3" fontId="7" fillId="0" borderId="0" xfId="0" applyNumberFormat="1" applyFont="1" applyFill="1" applyBorder="1" applyAlignment="1">
      <alignment horizontal="right"/>
    </xf>
    <xf numFmtId="3" fontId="8" fillId="0" borderId="0" xfId="0" applyNumberFormat="1" applyFont="1" applyFill="1" applyBorder="1" applyAlignment="1">
      <alignment horizontal="right"/>
    </xf>
    <xf numFmtId="3" fontId="8" fillId="0" borderId="0" xfId="0" applyNumberFormat="1" applyFont="1" applyFill="1" applyBorder="1"/>
    <xf numFmtId="3" fontId="0" fillId="0" borderId="0" xfId="0" applyNumberFormat="1" applyFont="1" applyFill="1" applyBorder="1" applyAlignment="1">
      <alignment horizontal="right"/>
    </xf>
    <xf numFmtId="3" fontId="10" fillId="0" borderId="3" xfId="0" applyNumberFormat="1" applyFont="1" applyFill="1" applyBorder="1" applyAlignment="1">
      <alignment horizontal="right"/>
    </xf>
    <xf numFmtId="3" fontId="10" fillId="0" borderId="0" xfId="0" quotePrefix="1" applyNumberFormat="1" applyFont="1" applyFill="1" applyAlignment="1">
      <alignment horizontal="right"/>
    </xf>
    <xf numFmtId="3" fontId="10" fillId="0" borderId="0" xfId="0" applyNumberFormat="1" applyFont="1" applyFill="1" applyBorder="1" applyAlignment="1">
      <alignment horizontal="right"/>
    </xf>
    <xf numFmtId="3" fontId="8" fillId="0" borderId="0" xfId="0" applyNumberFormat="1" applyFont="1" applyFill="1" applyAlignment="1">
      <alignment horizontal="right"/>
    </xf>
    <xf numFmtId="3" fontId="8" fillId="0" borderId="0" xfId="0" quotePrefix="1" applyNumberFormat="1" applyFont="1" applyFill="1" applyBorder="1" applyAlignment="1">
      <alignment horizontal="right"/>
    </xf>
    <xf numFmtId="3" fontId="0" fillId="0" borderId="0" xfId="0" quotePrefix="1" applyNumberFormat="1" applyFill="1" applyAlignment="1">
      <alignment horizontal="right"/>
    </xf>
    <xf numFmtId="0" fontId="0" fillId="0" borderId="0" xfId="0" applyFill="1" applyAlignment="1">
      <alignment horizontal="left" wrapText="1"/>
    </xf>
    <xf numFmtId="0" fontId="0" fillId="0" borderId="0" xfId="0" quotePrefix="1"/>
    <xf numFmtId="0" fontId="0" fillId="0" borderId="0" xfId="0" applyAlignment="1">
      <alignment wrapText="1"/>
    </xf>
    <xf numFmtId="10" fontId="0" fillId="0" borderId="0" xfId="3" applyNumberFormat="1" applyFont="1" applyFill="1" applyAlignment="1">
      <alignment horizontal="right"/>
    </xf>
    <xf numFmtId="167" fontId="18" fillId="0" borderId="0" xfId="1" applyNumberFormat="1" applyFont="1" applyFill="1" applyAlignment="1">
      <alignment horizontal="right"/>
    </xf>
    <xf numFmtId="167" fontId="24" fillId="0" borderId="0" xfId="1" applyNumberFormat="1" applyFont="1" applyFill="1" applyAlignment="1">
      <alignment horizontal="right"/>
    </xf>
    <xf numFmtId="166" fontId="18" fillId="0" borderId="0" xfId="1" applyNumberFormat="1" applyFont="1" applyFill="1" applyAlignment="1">
      <alignment horizontal="right"/>
    </xf>
    <xf numFmtId="166" fontId="24" fillId="0" borderId="0" xfId="1" applyNumberFormat="1" applyFont="1" applyFill="1" applyAlignment="1">
      <alignment horizontal="right"/>
    </xf>
    <xf numFmtId="0" fontId="5" fillId="0" borderId="0" xfId="0" applyFont="1" applyFill="1" applyAlignment="1">
      <alignment horizontal="right"/>
    </xf>
    <xf numFmtId="0" fontId="5" fillId="0" borderId="0" xfId="0" quotePrefix="1" applyFont="1" applyFill="1" applyAlignment="1">
      <alignment horizontal="right"/>
    </xf>
    <xf numFmtId="0" fontId="10" fillId="0" borderId="0" xfId="0" applyFont="1" applyAlignment="1">
      <alignment horizontal="right" vertical="center"/>
    </xf>
    <xf numFmtId="0" fontId="3" fillId="0" borderId="0" xfId="0" applyFont="1" applyFill="1" applyAlignment="1">
      <alignment horizontal="right"/>
    </xf>
    <xf numFmtId="164" fontId="3" fillId="0" borderId="0" xfId="0" applyNumberFormat="1" applyFont="1" applyFill="1" applyAlignment="1">
      <alignment horizontal="right"/>
    </xf>
    <xf numFmtId="1" fontId="3" fillId="0" borderId="0" xfId="0" applyNumberFormat="1" applyFont="1" applyFill="1" applyAlignment="1">
      <alignment horizontal="right"/>
    </xf>
    <xf numFmtId="9" fontId="10" fillId="0" borderId="0" xfId="3" applyFont="1" applyFill="1" applyAlignment="1">
      <alignment horizontal="right"/>
    </xf>
    <xf numFmtId="0" fontId="40" fillId="0" borderId="0" xfId="2" applyFont="1" applyFill="1" applyAlignment="1" applyProtection="1"/>
    <xf numFmtId="0" fontId="17" fillId="0" borderId="0" xfId="0" applyFont="1" applyAlignment="1"/>
    <xf numFmtId="0" fontId="4" fillId="0" borderId="0" xfId="0" applyFont="1" applyFill="1"/>
    <xf numFmtId="0" fontId="4" fillId="0" borderId="0" xfId="0" applyFont="1" applyFill="1" applyAlignment="1">
      <alignment horizontal="left" indent="1"/>
    </xf>
    <xf numFmtId="0" fontId="3" fillId="0" borderId="0" xfId="0" applyFont="1" applyFill="1" applyAlignment="1">
      <alignment horizontal="left" wrapText="1" indent="1"/>
    </xf>
    <xf numFmtId="0" fontId="54" fillId="0" borderId="0" xfId="0" applyFont="1" applyFill="1" applyAlignment="1">
      <alignment horizontal="left" vertical="top"/>
    </xf>
    <xf numFmtId="0" fontId="11" fillId="0" borderId="2" xfId="0" applyFont="1" applyFill="1" applyBorder="1" applyAlignment="1"/>
    <xf numFmtId="167" fontId="0" fillId="0" borderId="0" xfId="0" applyNumberFormat="1" applyFill="1" applyAlignment="1">
      <alignment horizontal="right"/>
    </xf>
    <xf numFmtId="2" fontId="10" fillId="0" borderId="0" xfId="0" applyNumberFormat="1" applyFont="1" applyAlignment="1">
      <alignment vertical="top" wrapText="1"/>
    </xf>
    <xf numFmtId="0" fontId="0" fillId="0" borderId="0" xfId="0" applyAlignment="1">
      <alignment vertical="top"/>
    </xf>
    <xf numFmtId="2" fontId="0" fillId="0" borderId="0" xfId="0" applyNumberFormat="1" applyAlignment="1">
      <alignment vertical="top" wrapText="1"/>
    </xf>
    <xf numFmtId="170" fontId="0" fillId="0" borderId="0" xfId="0" applyNumberFormat="1" applyFill="1"/>
    <xf numFmtId="43" fontId="0" fillId="0" borderId="0" xfId="1" applyNumberFormat="1" applyFont="1" applyFill="1" applyAlignment="1">
      <alignment horizontal="right"/>
    </xf>
    <xf numFmtId="167" fontId="11" fillId="0" borderId="0" xfId="1" applyNumberFormat="1" applyFont="1" applyFill="1" applyAlignment="1">
      <alignment horizontal="right"/>
    </xf>
    <xf numFmtId="0" fontId="10" fillId="0" borderId="0" xfId="62" applyFill="1" applyAlignment="1">
      <alignment horizontal="right"/>
    </xf>
    <xf numFmtId="0" fontId="2" fillId="0" borderId="0" xfId="62" quotePrefix="1" applyFont="1" applyFill="1" applyAlignment="1">
      <alignment horizontal="right"/>
    </xf>
    <xf numFmtId="0" fontId="50" fillId="0" borderId="0" xfId="0" applyFont="1" applyFill="1" applyAlignment="1">
      <alignment horizontal="right"/>
    </xf>
    <xf numFmtId="0" fontId="17" fillId="0" borderId="0" xfId="0" applyFont="1" applyFill="1" applyAlignment="1">
      <alignment horizontal="left" vertical="top" wrapText="1"/>
    </xf>
    <xf numFmtId="0" fontId="13" fillId="0" borderId="0" xfId="2" applyFill="1" applyAlignment="1" applyProtection="1">
      <alignment horizontal="left"/>
    </xf>
    <xf numFmtId="0" fontId="13" fillId="0" borderId="0" xfId="0" applyFont="1" applyFill="1"/>
    <xf numFmtId="0" fontId="11" fillId="0" borderId="0" xfId="0" applyFont="1" applyFill="1" applyBorder="1" applyAlignment="1"/>
    <xf numFmtId="0" fontId="9" fillId="0" borderId="0" xfId="0" applyFont="1" applyFill="1"/>
    <xf numFmtId="0" fontId="9" fillId="0" borderId="2" xfId="0" applyFont="1" applyFill="1" applyBorder="1" applyAlignment="1"/>
    <xf numFmtId="0" fontId="51" fillId="0" borderId="0" xfId="0" applyFont="1" applyFill="1" applyAlignment="1">
      <alignment horizontal="right" vertical="center"/>
    </xf>
    <xf numFmtId="0" fontId="9" fillId="0" borderId="2" xfId="0" applyFont="1" applyFill="1" applyBorder="1"/>
    <xf numFmtId="0" fontId="11" fillId="0" borderId="2" xfId="0" applyFont="1" applyFill="1" applyBorder="1"/>
    <xf numFmtId="0" fontId="11" fillId="0" borderId="0" xfId="0" applyFont="1" applyFill="1" applyBorder="1"/>
    <xf numFmtId="0" fontId="17" fillId="0" borderId="0" xfId="0" applyFont="1" applyFill="1" applyBorder="1" applyAlignment="1">
      <alignment vertical="top" wrapText="1"/>
    </xf>
    <xf numFmtId="1" fontId="24" fillId="0" borderId="0" xfId="0" applyNumberFormat="1" applyFont="1" applyFill="1" applyAlignment="1">
      <alignment horizontal="right"/>
    </xf>
    <xf numFmtId="0" fontId="54" fillId="0" borderId="0" xfId="0" applyFont="1" applyFill="1" applyBorder="1" applyAlignment="1">
      <alignment vertical="top"/>
    </xf>
    <xf numFmtId="0" fontId="54" fillId="0" borderId="0" xfId="0" applyFont="1" applyFill="1" applyBorder="1" applyAlignment="1">
      <alignment horizontal="left" vertical="top"/>
    </xf>
    <xf numFmtId="0" fontId="2" fillId="0" borderId="0" xfId="0" applyFont="1" applyFill="1" applyAlignment="1">
      <alignment horizontal="right"/>
    </xf>
    <xf numFmtId="0" fontId="2" fillId="0" borderId="0" xfId="0" applyFont="1" applyFill="1"/>
    <xf numFmtId="3" fontId="18" fillId="0" borderId="0" xfId="0" applyNumberFormat="1" applyFont="1" applyFill="1"/>
    <xf numFmtId="0" fontId="2" fillId="0" borderId="0" xfId="0" applyFont="1" applyFill="1" applyAlignment="1"/>
    <xf numFmtId="0" fontId="11" fillId="0" borderId="0" xfId="0" applyFont="1" applyFill="1" applyBorder="1" applyAlignment="1">
      <alignment horizontal="right"/>
    </xf>
    <xf numFmtId="166" fontId="10" fillId="0" borderId="0" xfId="1" applyNumberFormat="1" applyFont="1" applyFill="1" applyBorder="1"/>
    <xf numFmtId="164" fontId="10" fillId="0" borderId="0" xfId="0" applyNumberFormat="1" applyFont="1" applyFill="1" applyBorder="1" applyAlignment="1">
      <alignment horizontal="right"/>
    </xf>
    <xf numFmtId="2" fontId="0" fillId="0" borderId="0" xfId="0" applyNumberFormat="1" applyFill="1" applyBorder="1"/>
    <xf numFmtId="43" fontId="0" fillId="0" borderId="0" xfId="1" applyFont="1" applyFill="1"/>
    <xf numFmtId="166" fontId="10" fillId="0" borderId="0" xfId="64" applyNumberFormat="1" applyFont="1" applyFill="1" applyBorder="1">
      <alignment vertical="center"/>
    </xf>
    <xf numFmtId="0" fontId="10" fillId="0" borderId="0" xfId="0" applyFont="1" applyFill="1" applyBorder="1" applyAlignment="1">
      <alignment horizontal="left" indent="1"/>
    </xf>
    <xf numFmtId="1" fontId="0" fillId="0" borderId="0" xfId="0" applyNumberFormat="1" applyFill="1" applyBorder="1"/>
    <xf numFmtId="0" fontId="10" fillId="0" borderId="1" xfId="0" applyFont="1" applyFill="1" applyBorder="1" applyAlignment="1">
      <alignment horizontal="left" indent="1"/>
    </xf>
    <xf numFmtId="0" fontId="10" fillId="0" borderId="1" xfId="0" applyFont="1" applyFill="1" applyBorder="1" applyAlignment="1">
      <alignment horizontal="right"/>
    </xf>
    <xf numFmtId="166" fontId="10" fillId="0" borderId="1" xfId="1" applyNumberFormat="1" applyFont="1" applyFill="1" applyBorder="1"/>
    <xf numFmtId="166" fontId="10" fillId="0" borderId="0" xfId="1" applyNumberFormat="1" applyFont="1" applyFill="1" applyBorder="1" applyAlignment="1">
      <alignment horizontal="right"/>
    </xf>
    <xf numFmtId="43" fontId="10" fillId="0" borderId="0" xfId="1" applyNumberFormat="1" applyFont="1" applyFill="1" applyBorder="1"/>
    <xf numFmtId="166" fontId="10" fillId="0" borderId="0" xfId="0" applyNumberFormat="1" applyFont="1" applyFill="1" applyBorder="1" applyAlignment="1">
      <alignment horizontal="right"/>
    </xf>
    <xf numFmtId="167" fontId="10" fillId="0" borderId="0" xfId="0" applyNumberFormat="1" applyFont="1" applyFill="1" applyBorder="1" applyAlignment="1">
      <alignment horizontal="left"/>
    </xf>
    <xf numFmtId="43" fontId="10" fillId="0" borderId="0" xfId="0" applyNumberFormat="1" applyFont="1" applyFill="1" applyBorder="1" applyAlignment="1">
      <alignment horizontal="left"/>
    </xf>
    <xf numFmtId="0" fontId="36" fillId="0" borderId="0" xfId="0" applyFont="1" applyFill="1" applyAlignment="1">
      <alignment horizontal="left"/>
    </xf>
    <xf numFmtId="1" fontId="10" fillId="0" borderId="0" xfId="0" applyNumberFormat="1" applyFont="1" applyFill="1" applyBorder="1" applyAlignment="1">
      <alignment horizontal="right"/>
    </xf>
    <xf numFmtId="0" fontId="10" fillId="0" borderId="1" xfId="0" applyFont="1" applyFill="1" applyBorder="1" applyAlignment="1">
      <alignment horizontal="left"/>
    </xf>
    <xf numFmtId="0" fontId="55" fillId="0" borderId="0" xfId="0" applyFont="1" applyFill="1"/>
    <xf numFmtId="0" fontId="23" fillId="0" borderId="0" xfId="0" applyFont="1" applyFill="1" applyAlignment="1">
      <alignment horizontal="right"/>
    </xf>
    <xf numFmtId="0" fontId="23" fillId="0" borderId="0" xfId="0" applyFont="1" applyFill="1" applyAlignment="1">
      <alignment horizontal="left"/>
    </xf>
    <xf numFmtId="43" fontId="23" fillId="0" borderId="0" xfId="0" applyNumberFormat="1" applyFont="1" applyFill="1" applyAlignment="1">
      <alignment horizontal="left"/>
    </xf>
    <xf numFmtId="0" fontId="23" fillId="0" borderId="0" xfId="0" applyFont="1" applyFill="1"/>
    <xf numFmtId="0" fontId="23" fillId="0" borderId="0" xfId="0" applyFont="1" applyFill="1" applyAlignment="1">
      <alignment horizontal="left" indent="1"/>
    </xf>
    <xf numFmtId="1" fontId="23" fillId="0" borderId="0" xfId="0" applyNumberFormat="1" applyFont="1" applyFill="1" applyAlignment="1">
      <alignment horizontal="right"/>
    </xf>
    <xf numFmtId="166" fontId="10" fillId="0" borderId="0" xfId="1" applyNumberFormat="1" applyFont="1" applyFill="1" applyAlignment="1">
      <alignment horizontal="left"/>
    </xf>
    <xf numFmtId="167" fontId="10" fillId="0" borderId="0" xfId="0" applyNumberFormat="1" applyFont="1" applyFill="1" applyBorder="1" applyAlignment="1">
      <alignment horizontal="right"/>
    </xf>
    <xf numFmtId="167" fontId="10" fillId="0" borderId="0" xfId="1" applyNumberFormat="1" applyFont="1" applyFill="1" applyAlignment="1">
      <alignment horizontal="right"/>
    </xf>
    <xf numFmtId="0" fontId="56" fillId="0" borderId="0" xfId="0" applyFont="1" applyFill="1" applyAlignment="1">
      <alignment horizontal="left"/>
    </xf>
    <xf numFmtId="0" fontId="36" fillId="0" borderId="0" xfId="0" applyFont="1" applyFill="1"/>
    <xf numFmtId="9" fontId="0" fillId="0" borderId="0" xfId="3" applyNumberFormat="1" applyFont="1" applyFill="1" applyAlignment="1">
      <alignment horizontal="right"/>
    </xf>
    <xf numFmtId="166" fontId="0" fillId="0" borderId="0" xfId="1" applyNumberFormat="1" applyFont="1" applyFill="1" applyBorder="1"/>
    <xf numFmtId="0" fontId="0" fillId="0" borderId="0" xfId="0" applyFill="1" applyBorder="1" applyAlignment="1">
      <alignment horizontal="left" indent="2"/>
    </xf>
    <xf numFmtId="0" fontId="0" fillId="0" borderId="0" xfId="0" applyFill="1" applyBorder="1" applyAlignment="1">
      <alignment horizontal="left"/>
    </xf>
    <xf numFmtId="166" fontId="0" fillId="0" borderId="0" xfId="1" applyNumberFormat="1" applyFont="1" applyFill="1" applyAlignment="1">
      <alignment horizontal="left"/>
    </xf>
    <xf numFmtId="0" fontId="0" fillId="0" borderId="0" xfId="0" applyNumberFormat="1" applyFill="1" applyAlignment="1">
      <alignment horizontal="left" indent="2"/>
    </xf>
    <xf numFmtId="166" fontId="11" fillId="0" borderId="0" xfId="1" quotePrefix="1" applyNumberFormat="1" applyFont="1" applyFill="1" applyAlignment="1">
      <alignment horizontal="left"/>
    </xf>
    <xf numFmtId="168" fontId="0" fillId="0" borderId="0" xfId="3" applyNumberFormat="1" applyFont="1" applyFill="1" applyAlignment="1">
      <alignment horizontal="right"/>
    </xf>
    <xf numFmtId="0" fontId="10" fillId="0" borderId="0" xfId="63" applyFill="1"/>
    <xf numFmtId="0" fontId="10" fillId="0" borderId="0" xfId="63" applyFill="1" applyAlignment="1">
      <alignment horizontal="left" indent="1"/>
    </xf>
    <xf numFmtId="169" fontId="0" fillId="0" borderId="0" xfId="0" applyNumberFormat="1" applyFont="1" applyFill="1" applyAlignment="1">
      <alignment horizontal="right"/>
    </xf>
    <xf numFmtId="169" fontId="10" fillId="0" borderId="0" xfId="0" applyNumberFormat="1" applyFont="1" applyFill="1" applyAlignment="1">
      <alignment horizontal="right"/>
    </xf>
    <xf numFmtId="169" fontId="0" fillId="0" borderId="0" xfId="0" applyNumberFormat="1" applyFill="1" applyAlignment="1">
      <alignment horizontal="right"/>
    </xf>
    <xf numFmtId="0" fontId="10" fillId="0" borderId="0" xfId="62" applyFont="1" applyFill="1"/>
    <xf numFmtId="0" fontId="17" fillId="0" borderId="0" xfId="0" applyFont="1" applyFill="1" applyBorder="1" applyAlignment="1">
      <alignment horizontal="left" vertical="top" wrapText="1"/>
    </xf>
    <xf numFmtId="0" fontId="17" fillId="0" borderId="0" xfId="0" applyFont="1" applyFill="1" applyAlignment="1">
      <alignment horizontal="left" vertical="top" wrapText="1"/>
    </xf>
    <xf numFmtId="0" fontId="17" fillId="0" borderId="0" xfId="5" applyFont="1" applyFill="1" applyAlignment="1">
      <alignment horizontal="left" vertical="top" wrapText="1"/>
    </xf>
    <xf numFmtId="0" fontId="10" fillId="0" borderId="0" xfId="0" applyFont="1" applyAlignment="1">
      <alignment horizontal="left" wrapText="1"/>
    </xf>
    <xf numFmtId="0" fontId="0" fillId="0" borderId="0" xfId="0" applyAlignment="1">
      <alignment wrapText="1"/>
    </xf>
    <xf numFmtId="0" fontId="22" fillId="0" borderId="0" xfId="5" applyFont="1" applyFill="1" applyAlignment="1">
      <alignment horizontal="left" vertical="top" wrapText="1"/>
    </xf>
    <xf numFmtId="0" fontId="11" fillId="0" borderId="0" xfId="0" applyFont="1" applyAlignment="1">
      <alignment horizontal="center"/>
    </xf>
    <xf numFmtId="0" fontId="10" fillId="0" borderId="0" xfId="0" applyFont="1" applyFill="1" applyAlignment="1">
      <alignment horizontal="left" wrapText="1"/>
    </xf>
  </cellXfs>
  <cellStyles count="154">
    <cellStyle name="Besuchter Hyperlink" xfId="11" builtinId="9" hidden="1"/>
    <cellStyle name="Besuchter Hyperlink" xfId="12" builtinId="9" hidden="1"/>
    <cellStyle name="Besuchter Hyperlink" xfId="13" builtinId="9" hidden="1"/>
    <cellStyle name="Besuchter Hyperlink" xfId="14" builtinId="9" hidden="1"/>
    <cellStyle name="Besuchter Hyperlink" xfId="15" builtinId="9" hidden="1"/>
    <cellStyle name="Besuchter Hyperlink" xfId="16" builtinId="9" hidden="1"/>
    <cellStyle name="Besuchter Hyperlink" xfId="17" builtinId="9" hidden="1"/>
    <cellStyle name="Besuchter Hyperlink" xfId="18" builtinId="9" hidden="1"/>
    <cellStyle name="Besuchter Hyperlink" xfId="19" builtinId="9" hidden="1"/>
    <cellStyle name="Besuchter Hyperlink" xfId="20" builtinId="9" hidden="1"/>
    <cellStyle name="Besuchter Hyperlink" xfId="21" builtinId="9" hidden="1"/>
    <cellStyle name="Besuchter Hyperlink" xfId="22" builtinId="9" hidden="1"/>
    <cellStyle name="Besuchter Hyperlink" xfId="23" builtinId="9" hidden="1"/>
    <cellStyle name="Besuchter Hyperlink" xfId="24" builtinId="9" hidden="1"/>
    <cellStyle name="Besuchter Hyperlink" xfId="25" builtinId="9" hidden="1"/>
    <cellStyle name="Besuchter Hyperlink" xfId="26" builtinId="9" hidden="1"/>
    <cellStyle name="Besuchter Hyperlink" xfId="27" builtinId="9" hidden="1"/>
    <cellStyle name="Besuchter Hyperlink" xfId="28" builtinId="9" hidden="1"/>
    <cellStyle name="Besuchter Hyperlink" xfId="29" builtinId="9" hidden="1"/>
    <cellStyle name="Besuchter Hyperlink" xfId="30" builtinId="9" hidden="1"/>
    <cellStyle name="Besuchter Hyperlink" xfId="31" builtinId="9" hidden="1"/>
    <cellStyle name="Besuchter Hyperlink" xfId="32" builtinId="9" hidden="1"/>
    <cellStyle name="Besuchter Hyperlink" xfId="33" builtinId="9" hidden="1"/>
    <cellStyle name="Besuchter Hyperlink" xfId="34" builtinId="9" hidden="1"/>
    <cellStyle name="Besuchter Hyperlink" xfId="35" builtinId="9" hidden="1"/>
    <cellStyle name="Besuchter Hyperlink" xfId="36" builtinId="9" hidden="1"/>
    <cellStyle name="Besuchter Hyperlink" xfId="37" builtinId="9" hidden="1"/>
    <cellStyle name="Besuchter Hyperlink" xfId="38" builtinId="9" hidden="1"/>
    <cellStyle name="Besuchter Hyperlink" xfId="39" builtinId="9" hidden="1"/>
    <cellStyle name="Besuchter Hyperlink" xfId="40" builtinId="9" hidden="1"/>
    <cellStyle name="Besuchter Hyperlink" xfId="41" builtinId="9" hidden="1"/>
    <cellStyle name="Besuchter Hyperlink" xfId="42" builtinId="9" hidden="1"/>
    <cellStyle name="Besuchter Hyperlink" xfId="43" builtinId="9" hidden="1"/>
    <cellStyle name="Besuchter Hyperlink" xfId="44" builtinId="9" hidden="1"/>
    <cellStyle name="Besuchter Hyperlink" xfId="45" builtinId="9" hidden="1"/>
    <cellStyle name="Besuchter Hyperlink" xfId="46" builtinId="9" hidden="1"/>
    <cellStyle name="Besuchter Hyperlink" xfId="47" builtinId="9" hidden="1"/>
    <cellStyle name="Besuchter Hyperlink" xfId="48" builtinId="9" hidden="1"/>
    <cellStyle name="Besuchter Hyperlink" xfId="49" builtinId="9" hidden="1"/>
    <cellStyle name="Besuchter Hyperlink" xfId="50" builtinId="9" hidden="1"/>
    <cellStyle name="Besuchter Hyperlink" xfId="51" builtinId="9" hidden="1"/>
    <cellStyle name="Besuchter Hyperlink" xfId="52" builtinId="9" hidden="1"/>
    <cellStyle name="Besuchter Hyperlink" xfId="53" builtinId="9" hidden="1"/>
    <cellStyle name="Besuchter Hyperlink" xfId="54" builtinId="9" hidden="1"/>
    <cellStyle name="Besuchter Hyperlink" xfId="55" builtinId="9" hidden="1"/>
    <cellStyle name="Besuchter Hyperlink" xfId="56" builtinId="9" hidden="1"/>
    <cellStyle name="Besuchter Hyperlink" xfId="57" builtinId="9" hidden="1"/>
    <cellStyle name="Besuchter Hyperlink" xfId="58" builtinId="9" hidden="1"/>
    <cellStyle name="Besuchter Hyperlink" xfId="59" builtinId="9" hidden="1"/>
    <cellStyle name="Besuchter Hyperlink" xfId="60" builtinId="9" hidden="1"/>
    <cellStyle name="Besuchter Hyperlink" xfId="61" builtinId="9" hidden="1"/>
    <cellStyle name="Besuchter Hyperlink" xfId="65" builtinId="9" hidden="1"/>
    <cellStyle name="Besuchter Hyperlink" xfId="66" builtinId="9" hidden="1"/>
    <cellStyle name="Besuchter Hyperlink" xfId="67" builtinId="9" hidden="1"/>
    <cellStyle name="Besuchter Hyperlink" xfId="68" builtinId="9" hidden="1"/>
    <cellStyle name="Besuchter Hyperlink" xfId="69" builtinId="9" hidden="1"/>
    <cellStyle name="Besuchter Hyperlink" xfId="70" builtinId="9" hidden="1"/>
    <cellStyle name="Besuchter Hyperlink" xfId="71" builtinId="9" hidden="1"/>
    <cellStyle name="Besuchter Hyperlink" xfId="72" builtinId="9" hidden="1"/>
    <cellStyle name="Besuchter Hyperlink" xfId="73" builtinId="9" hidden="1"/>
    <cellStyle name="Besuchter Hyperlink" xfId="74" builtinId="9" hidden="1"/>
    <cellStyle name="Besuchter Hyperlink" xfId="75" builtinId="9" hidden="1"/>
    <cellStyle name="Besuchter Hyperlink" xfId="76" builtinId="9" hidden="1"/>
    <cellStyle name="Besuchter Hyperlink" xfId="77" builtinId="9" hidden="1"/>
    <cellStyle name="Besuchter Hyperlink" xfId="78" builtinId="9" hidden="1"/>
    <cellStyle name="Besuchter Hyperlink" xfId="79" builtinId="9" hidden="1"/>
    <cellStyle name="Besuchter Hyperlink" xfId="80" builtinId="9" hidden="1"/>
    <cellStyle name="Besuchter Hyperlink" xfId="81" builtinId="9" hidden="1"/>
    <cellStyle name="Besuchter Hyperlink" xfId="82" builtinId="9" hidden="1"/>
    <cellStyle name="Besuchter Hyperlink" xfId="83" builtinId="9" hidden="1"/>
    <cellStyle name="Besuchter Hyperlink" xfId="84" builtinId="9" hidden="1"/>
    <cellStyle name="Besuchter Hyperlink" xfId="85" builtinId="9" hidden="1"/>
    <cellStyle name="Besuchter Hyperlink" xfId="86" builtinId="9" hidden="1"/>
    <cellStyle name="Besuchter Hyperlink" xfId="87" builtinId="9" hidden="1"/>
    <cellStyle name="Besuchter Hyperlink" xfId="88" builtinId="9" hidden="1"/>
    <cellStyle name="Besuchter Hyperlink" xfId="89" builtinId="9" hidden="1"/>
    <cellStyle name="Besuchter Hyperlink" xfId="90" builtinId="9" hidden="1"/>
    <cellStyle name="Besuchter Hyperlink" xfId="91" builtinId="9" hidden="1"/>
    <cellStyle name="Besuchter Hyperlink" xfId="92" builtinId="9" hidden="1"/>
    <cellStyle name="Besuchter Hyperlink" xfId="93" builtinId="9" hidden="1"/>
    <cellStyle name="Besuchter Hyperlink" xfId="94" builtinId="9" hidden="1"/>
    <cellStyle name="Besuchter Hyperlink" xfId="95" builtinId="9" hidden="1"/>
    <cellStyle name="Besuchter Hyperlink" xfId="96" builtinId="9" hidden="1"/>
    <cellStyle name="Besuchter Hyperlink" xfId="97" builtinId="9" hidden="1"/>
    <cellStyle name="Besuchter Hyperlink" xfId="98" builtinId="9" hidden="1"/>
    <cellStyle name="Besuchter Hyperlink" xfId="99" builtinId="9" hidden="1"/>
    <cellStyle name="Besuchter Hyperlink" xfId="100" builtinId="9" hidden="1"/>
    <cellStyle name="Besuchter Hyperlink" xfId="101" builtinId="9" hidden="1"/>
    <cellStyle name="Besuchter Hyperlink" xfId="102" builtinId="9" hidden="1"/>
    <cellStyle name="Besuchter Hyperlink" xfId="103" builtinId="9" hidden="1"/>
    <cellStyle name="Besuchter Hyperlink" xfId="104" builtinId="9" hidden="1"/>
    <cellStyle name="Besuchter Hyperlink" xfId="105" builtinId="9" hidden="1"/>
    <cellStyle name="Besuchter Hyperlink" xfId="106" builtinId="9" hidden="1"/>
    <cellStyle name="Besuchter Hyperlink" xfId="107" builtinId="9" hidden="1"/>
    <cellStyle name="Besuchter Hyperlink" xfId="108" builtinId="9" hidden="1"/>
    <cellStyle name="Besuchter Hyperlink" xfId="109" builtinId="9" hidden="1"/>
    <cellStyle name="Besuchter Hyperlink" xfId="110" builtinId="9" hidden="1"/>
    <cellStyle name="Besuchter Hyperlink" xfId="111" builtinId="9" hidden="1"/>
    <cellStyle name="Besuchter Hyperlink" xfId="112" builtinId="9" hidden="1"/>
    <cellStyle name="Besuchter Hyperlink" xfId="113" builtinId="9" hidden="1"/>
    <cellStyle name="Besuchter Hyperlink" xfId="114" builtinId="9" hidden="1"/>
    <cellStyle name="Besuchter Hyperlink" xfId="115" builtinId="9" hidden="1"/>
    <cellStyle name="Besuchter Hyperlink" xfId="116" builtinId="9" hidden="1"/>
    <cellStyle name="Besuchter Hyperlink" xfId="117" builtinId="9" hidden="1"/>
    <cellStyle name="Besuchter Hyperlink" xfId="118" builtinId="9" hidden="1"/>
    <cellStyle name="Besuchter Hyperlink" xfId="119" builtinId="9" hidden="1"/>
    <cellStyle name="Besuchter Hyperlink" xfId="120" builtinId="9" hidden="1"/>
    <cellStyle name="Besuchter Hyperlink" xfId="121" builtinId="9" hidden="1"/>
    <cellStyle name="Besuchter Hyperlink" xfId="122" builtinId="9" hidden="1"/>
    <cellStyle name="Besuchter Hyperlink" xfId="123" builtinId="9" hidden="1"/>
    <cellStyle name="Besuchter Hyperlink" xfId="124" builtinId="9" hidden="1"/>
    <cellStyle name="Besuchter Hyperlink" xfId="125" builtinId="9" hidden="1"/>
    <cellStyle name="Besuchter Hyperlink" xfId="126" builtinId="9" hidden="1"/>
    <cellStyle name="Besuchter Hyperlink" xfId="127" builtinId="9" hidden="1"/>
    <cellStyle name="Besuchter Hyperlink" xfId="128" builtinId="9" hidden="1"/>
    <cellStyle name="Besuchter Hyperlink" xfId="129" builtinId="9" hidden="1"/>
    <cellStyle name="Besuchter Hyperlink" xfId="130" builtinId="9" hidden="1"/>
    <cellStyle name="Besuchter Hyperlink" xfId="131" builtinId="9" hidden="1"/>
    <cellStyle name="Besuchter Hyperlink" xfId="132" builtinId="9" hidden="1"/>
    <cellStyle name="Besuchter Hyperlink" xfId="133" builtinId="9" hidden="1"/>
    <cellStyle name="Besuchter Hyperlink" xfId="134" builtinId="9" hidden="1"/>
    <cellStyle name="Besuchter Hyperlink" xfId="135" builtinId="9" hidden="1"/>
    <cellStyle name="Besuchter Hyperlink" xfId="136" builtinId="9" hidden="1"/>
    <cellStyle name="Besuchter Hyperlink" xfId="137" builtinId="9" hidden="1"/>
    <cellStyle name="Besuchter Hyperlink" xfId="138" builtinId="9" hidden="1"/>
    <cellStyle name="Besuchter Hyperlink" xfId="139" builtinId="9" hidden="1"/>
    <cellStyle name="Besuchter Hyperlink" xfId="140" builtinId="9" hidden="1"/>
    <cellStyle name="Besuchter Hyperlink" xfId="141" builtinId="9" hidden="1"/>
    <cellStyle name="Besuchter Hyperlink" xfId="142" builtinId="9" hidden="1"/>
    <cellStyle name="Besuchter Hyperlink" xfId="143" builtinId="9" hidden="1"/>
    <cellStyle name="Besuchter Hyperlink" xfId="144" builtinId="9" hidden="1"/>
    <cellStyle name="Besuchter Hyperlink" xfId="145" builtinId="9" hidden="1"/>
    <cellStyle name="Besuchter Hyperlink" xfId="146" builtinId="9" hidden="1"/>
    <cellStyle name="Besuchter Hyperlink" xfId="147" builtinId="9" hidden="1"/>
    <cellStyle name="Besuchter Hyperlink" xfId="148" builtinId="9" hidden="1"/>
    <cellStyle name="Besuchter Hyperlink" xfId="149" builtinId="9" hidden="1"/>
    <cellStyle name="Besuchter Hyperlink" xfId="150" builtinId="9" hidden="1"/>
    <cellStyle name="Besuchter Hyperlink" xfId="151" builtinId="9" hidden="1"/>
    <cellStyle name="Besuchter Hyperlink" xfId="152" builtinId="9" hidden="1"/>
    <cellStyle name="Besuchter Hyperlink" xfId="153" builtinId="9" hidden="1"/>
    <cellStyle name="Hyperlink" xfId="2" builtinId="8"/>
    <cellStyle name="Komma" xfId="1" builtinId="3"/>
    <cellStyle name="Normal 2" xfId="8"/>
    <cellStyle name="Prozent" xfId="3" builtinId="5"/>
    <cellStyle name="Standard" xfId="0" builtinId="0"/>
    <cellStyle name="Standard 2" xfId="6"/>
    <cellStyle name="Standard 2 2" xfId="62"/>
    <cellStyle name="Standard 3" xfId="7"/>
    <cellStyle name="Standard 4" xfId="9"/>
    <cellStyle name="Standard 5" xfId="64"/>
    <cellStyle name="Standard 6" xfId="10"/>
    <cellStyle name="Standard 7" xfId="63"/>
    <cellStyle name="Standard_post_gb06_kennzahlen_06h-fd" xfId="4"/>
    <cellStyle name="Standard_post_gb06_zahlenspiegel_fussnoten_04a_r" xfId="5"/>
  </cellStyles>
  <dxfs count="3225">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theme" Target="theme/theme1.xml"/><Relationship Id="rId50"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tyles" Target="styles.xml"/><Relationship Id="rId8" Type="http://schemas.openxmlformats.org/officeDocument/2006/relationships/worksheet" Target="worksheets/sheet8.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7"/>
  <sheetViews>
    <sheetView tabSelected="1" showRuler="0" zoomScale="70" zoomScaleNormal="70" workbookViewId="0"/>
  </sheetViews>
  <sheetFormatPr baseColWidth="10" defaultColWidth="11.42578125" defaultRowHeight="12.75" x14ac:dyDescent="0.2"/>
  <cols>
    <col min="1" max="1" width="3.140625" style="117" customWidth="1"/>
    <col min="2" max="2" width="3.42578125" style="117" customWidth="1"/>
    <col min="3" max="3" width="4.42578125" customWidth="1"/>
  </cols>
  <sheetData>
    <row r="1" spans="1:14" ht="18.75" x14ac:dyDescent="0.3">
      <c r="A1" s="114" t="s">
        <v>0</v>
      </c>
      <c r="B1" s="114"/>
      <c r="L1" s="5"/>
      <c r="M1" s="266"/>
    </row>
    <row r="2" spans="1:14" ht="18.75" x14ac:dyDescent="0.3">
      <c r="A2" s="114"/>
      <c r="B2" s="114"/>
    </row>
    <row r="3" spans="1:14" x14ac:dyDescent="0.2">
      <c r="I3" s="5"/>
      <c r="J3" s="5"/>
      <c r="K3" s="5"/>
      <c r="L3" s="5"/>
      <c r="M3" s="5"/>
      <c r="N3" s="5"/>
    </row>
    <row r="4" spans="1:14" ht="15.75" x14ac:dyDescent="0.25">
      <c r="A4" s="110" t="s">
        <v>1</v>
      </c>
      <c r="B4" s="110"/>
    </row>
    <row r="5" spans="1:14" x14ac:dyDescent="0.2">
      <c r="A5"/>
      <c r="B5"/>
    </row>
    <row r="6" spans="1:14" x14ac:dyDescent="0.2">
      <c r="A6" s="280"/>
      <c r="B6" s="94" t="s">
        <v>2</v>
      </c>
    </row>
    <row r="7" spans="1:14" x14ac:dyDescent="0.2">
      <c r="A7" s="280"/>
      <c r="B7" s="94" t="s">
        <v>3</v>
      </c>
    </row>
    <row r="8" spans="1:14" x14ac:dyDescent="0.2">
      <c r="A8" s="280"/>
      <c r="B8" s="94" t="s">
        <v>4</v>
      </c>
    </row>
    <row r="9" spans="1:14" x14ac:dyDescent="0.2">
      <c r="A9" s="280"/>
      <c r="B9" s="94" t="s">
        <v>5</v>
      </c>
    </row>
    <row r="10" spans="1:14" x14ac:dyDescent="0.2">
      <c r="A10" s="280"/>
      <c r="B10" s="94" t="s">
        <v>6</v>
      </c>
    </row>
    <row r="11" spans="1:14" x14ac:dyDescent="0.2">
      <c r="A11" s="116"/>
      <c r="B11" s="116"/>
    </row>
    <row r="12" spans="1:14" ht="15.75" x14ac:dyDescent="0.25">
      <c r="A12" s="110" t="s">
        <v>7</v>
      </c>
      <c r="B12" s="110"/>
      <c r="C12" s="94"/>
    </row>
    <row r="13" spans="1:14" ht="15.75" x14ac:dyDescent="0.25">
      <c r="A13" s="110"/>
      <c r="B13" s="110"/>
      <c r="C13" s="94"/>
    </row>
    <row r="14" spans="1:14" x14ac:dyDescent="0.2">
      <c r="B14" s="2" t="s">
        <v>8</v>
      </c>
      <c r="C14" s="94"/>
    </row>
    <row r="15" spans="1:14" x14ac:dyDescent="0.2">
      <c r="C15" s="94" t="s">
        <v>9</v>
      </c>
    </row>
    <row r="16" spans="1:14" x14ac:dyDescent="0.2">
      <c r="C16" s="113" t="s">
        <v>10</v>
      </c>
    </row>
    <row r="17" spans="2:3" x14ac:dyDescent="0.2">
      <c r="C17" s="113" t="s">
        <v>11</v>
      </c>
    </row>
    <row r="18" spans="2:3" x14ac:dyDescent="0.2">
      <c r="C18" s="94" t="s">
        <v>12</v>
      </c>
    </row>
    <row r="19" spans="2:3" x14ac:dyDescent="0.2">
      <c r="B19" s="2" t="s">
        <v>13</v>
      </c>
      <c r="C19" s="94"/>
    </row>
    <row r="20" spans="2:3" x14ac:dyDescent="0.2">
      <c r="C20" s="94" t="s">
        <v>14</v>
      </c>
    </row>
    <row r="21" spans="2:3" x14ac:dyDescent="0.2">
      <c r="C21" s="94" t="s">
        <v>15</v>
      </c>
    </row>
    <row r="22" spans="2:3" x14ac:dyDescent="0.2">
      <c r="B22" s="2" t="s">
        <v>16</v>
      </c>
      <c r="C22" s="94"/>
    </row>
    <row r="23" spans="2:3" x14ac:dyDescent="0.2">
      <c r="B23" s="63"/>
      <c r="C23" s="94" t="s">
        <v>17</v>
      </c>
    </row>
    <row r="24" spans="2:3" x14ac:dyDescent="0.2">
      <c r="C24" s="94" t="s">
        <v>18</v>
      </c>
    </row>
    <row r="25" spans="2:3" x14ac:dyDescent="0.2">
      <c r="C25" s="94" t="s">
        <v>19</v>
      </c>
    </row>
    <row r="26" spans="2:3" x14ac:dyDescent="0.2">
      <c r="C26" s="94" t="s">
        <v>20</v>
      </c>
    </row>
    <row r="27" spans="2:3" x14ac:dyDescent="0.2">
      <c r="C27" s="94" t="s">
        <v>21</v>
      </c>
    </row>
    <row r="28" spans="2:3" x14ac:dyDescent="0.2">
      <c r="C28" s="94" t="s">
        <v>22</v>
      </c>
    </row>
    <row r="29" spans="2:3" x14ac:dyDescent="0.2">
      <c r="C29" s="94" t="s">
        <v>23</v>
      </c>
    </row>
    <row r="30" spans="2:3" x14ac:dyDescent="0.2">
      <c r="C30" s="94" t="s">
        <v>24</v>
      </c>
    </row>
    <row r="31" spans="2:3" x14ac:dyDescent="0.2">
      <c r="B31" s="2" t="s">
        <v>25</v>
      </c>
    </row>
    <row r="32" spans="2:3" x14ac:dyDescent="0.2">
      <c r="B32" s="63"/>
      <c r="C32" s="94" t="s">
        <v>26</v>
      </c>
    </row>
    <row r="33" spans="2:8" x14ac:dyDescent="0.2">
      <c r="C33" s="94" t="s">
        <v>27</v>
      </c>
    </row>
    <row r="34" spans="2:8" x14ac:dyDescent="0.2">
      <c r="C34" s="94" t="s">
        <v>28</v>
      </c>
    </row>
    <row r="35" spans="2:8" x14ac:dyDescent="0.2">
      <c r="C35" s="94" t="s">
        <v>29</v>
      </c>
    </row>
    <row r="36" spans="2:8" x14ac:dyDescent="0.2">
      <c r="C36" s="94" t="s">
        <v>30</v>
      </c>
    </row>
    <row r="37" spans="2:8" x14ac:dyDescent="0.2">
      <c r="B37" s="63"/>
      <c r="C37" s="94" t="s">
        <v>31</v>
      </c>
    </row>
    <row r="38" spans="2:8" x14ac:dyDescent="0.2">
      <c r="C38" s="94" t="s">
        <v>32</v>
      </c>
    </row>
    <row r="39" spans="2:8" x14ac:dyDescent="0.2">
      <c r="C39" s="96" t="s">
        <v>33</v>
      </c>
    </row>
    <row r="40" spans="2:8" x14ac:dyDescent="0.2">
      <c r="C40" s="94" t="s">
        <v>34</v>
      </c>
    </row>
    <row r="41" spans="2:8" x14ac:dyDescent="0.2">
      <c r="C41" s="94" t="s">
        <v>35</v>
      </c>
    </row>
    <row r="42" spans="2:8" x14ac:dyDescent="0.2">
      <c r="C42" s="94" t="s">
        <v>36</v>
      </c>
    </row>
    <row r="43" spans="2:8" x14ac:dyDescent="0.2">
      <c r="C43" s="94" t="s">
        <v>37</v>
      </c>
    </row>
    <row r="44" spans="2:8" x14ac:dyDescent="0.2">
      <c r="C44" s="94" t="s">
        <v>38</v>
      </c>
    </row>
    <row r="45" spans="2:8" x14ac:dyDescent="0.2">
      <c r="B45" s="63"/>
      <c r="C45" s="94" t="s">
        <v>39</v>
      </c>
    </row>
    <row r="46" spans="2:8" x14ac:dyDescent="0.2">
      <c r="C46" s="94" t="s">
        <v>40</v>
      </c>
    </row>
    <row r="47" spans="2:8" x14ac:dyDescent="0.2">
      <c r="C47" s="94" t="s">
        <v>41</v>
      </c>
      <c r="G47" s="5"/>
      <c r="H47" s="5"/>
    </row>
    <row r="48" spans="2:8" x14ac:dyDescent="0.2">
      <c r="C48" s="94" t="s">
        <v>42</v>
      </c>
    </row>
    <row r="49" spans="1:7" x14ac:dyDescent="0.2">
      <c r="B49" s="2" t="s">
        <v>43</v>
      </c>
    </row>
    <row r="50" spans="1:7" s="5" customFormat="1" x14ac:dyDescent="0.2">
      <c r="A50" s="63"/>
      <c r="C50" s="298" t="s">
        <v>44</v>
      </c>
    </row>
    <row r="51" spans="1:7" s="5" customFormat="1" x14ac:dyDescent="0.2">
      <c r="A51" s="4"/>
      <c r="C51" s="93" t="s">
        <v>45</v>
      </c>
    </row>
    <row r="52" spans="1:7" s="5" customFormat="1" x14ac:dyDescent="0.2">
      <c r="A52" s="63"/>
      <c r="C52" s="93" t="s">
        <v>46</v>
      </c>
    </row>
    <row r="53" spans="1:7" x14ac:dyDescent="0.2">
      <c r="A53" s="2"/>
      <c r="B53" s="5"/>
      <c r="C53" s="94" t="s">
        <v>47</v>
      </c>
      <c r="D53" s="5"/>
    </row>
    <row r="54" spans="1:7" x14ac:dyDescent="0.2">
      <c r="A54" s="2"/>
      <c r="B54" s="2" t="s">
        <v>48</v>
      </c>
      <c r="D54" s="94"/>
    </row>
    <row r="55" spans="1:7" s="5" customFormat="1" x14ac:dyDescent="0.2">
      <c r="A55" s="4"/>
      <c r="B55" s="4"/>
      <c r="C55" s="93" t="s">
        <v>49</v>
      </c>
      <c r="D55" s="93"/>
    </row>
    <row r="56" spans="1:7" x14ac:dyDescent="0.2">
      <c r="B56"/>
      <c r="C56" s="94" t="s">
        <v>50</v>
      </c>
    </row>
    <row r="57" spans="1:7" x14ac:dyDescent="0.2">
      <c r="C57" s="94" t="s">
        <v>51</v>
      </c>
    </row>
    <row r="58" spans="1:7" x14ac:dyDescent="0.2">
      <c r="C58" s="94" t="s">
        <v>52</v>
      </c>
    </row>
    <row r="59" spans="1:7" x14ac:dyDescent="0.2">
      <c r="C59" s="94" t="s">
        <v>53</v>
      </c>
    </row>
    <row r="60" spans="1:7" x14ac:dyDescent="0.2">
      <c r="B60" s="4"/>
      <c r="C60" s="5"/>
      <c r="D60" s="5"/>
      <c r="E60" s="5"/>
      <c r="F60" s="5"/>
      <c r="G60" s="5"/>
    </row>
    <row r="61" spans="1:7" x14ac:dyDescent="0.2">
      <c r="B61" s="4"/>
      <c r="C61" s="5"/>
      <c r="D61" s="5"/>
      <c r="E61" s="5"/>
      <c r="F61" s="5"/>
      <c r="G61" s="5"/>
    </row>
    <row r="62" spans="1:7" x14ac:dyDescent="0.2">
      <c r="B62" s="4"/>
      <c r="C62" s="5"/>
      <c r="D62" s="5"/>
      <c r="E62" s="5"/>
      <c r="F62" s="5"/>
      <c r="G62" s="5"/>
    </row>
    <row r="63" spans="1:7" x14ac:dyDescent="0.2">
      <c r="B63" s="63"/>
      <c r="C63" s="5"/>
      <c r="D63" s="5"/>
      <c r="E63" s="5"/>
      <c r="F63" s="5"/>
      <c r="G63" s="5"/>
    </row>
    <row r="64" spans="1:7" x14ac:dyDescent="0.2">
      <c r="B64" s="4"/>
      <c r="C64" s="5"/>
      <c r="D64" s="5"/>
      <c r="E64" s="5"/>
      <c r="F64" s="5"/>
      <c r="G64" s="5"/>
    </row>
    <row r="65" spans="2:7" x14ac:dyDescent="0.2">
      <c r="B65" s="63"/>
      <c r="C65" s="5"/>
      <c r="D65" s="5"/>
      <c r="E65" s="5"/>
      <c r="F65" s="5"/>
      <c r="G65" s="5"/>
    </row>
    <row r="66" spans="2:7" x14ac:dyDescent="0.2">
      <c r="B66" s="63"/>
      <c r="C66" s="5"/>
      <c r="D66" s="5"/>
      <c r="E66" s="5"/>
      <c r="F66" s="5"/>
      <c r="G66" s="5"/>
    </row>
    <row r="67" spans="2:7" x14ac:dyDescent="0.2">
      <c r="B67" s="4"/>
      <c r="C67" s="5"/>
      <c r="D67" s="5"/>
      <c r="E67" s="5"/>
      <c r="F67" s="5"/>
      <c r="G67" s="5"/>
    </row>
  </sheetData>
  <phoneticPr fontId="15" type="noConversion"/>
  <hyperlinks>
    <hyperlink ref="C30" location="'Market shares'!A1" display="Marktanteile"/>
    <hyperlink ref="C34" location="'Trainees'!A1" display="Lernpersonal"/>
    <hyperlink ref="C35" location="'Young talent'!A1" display="Nachwuchskräfte"/>
    <hyperlink ref="C46" location="'Employee satisfaction'!A1" display="Personalzufriedenheit"/>
    <hyperlink ref="C15" location="'Results'!A1" display="Finanzielles Ergebnis Konzern und Segmente"/>
    <hyperlink ref="C16" location="'Financing'!A1" display="Finanzierung"/>
    <hyperlink ref="C20" location="'Volumes'!A1" display="Mengenentwicklung in den Segmenten und Bereichen"/>
    <hyperlink ref="C17" location="'Cashflow &amp; Investitionen'!A1" display="Cashflow und Investitionen"/>
    <hyperlink ref="C32" location="'Headcount'!A1" display="Personalbestand"/>
    <hyperlink ref="C28" location="'Post offices'!A1" display="Poststellen"/>
    <hyperlink ref="C18" location="'Brand value'!A1" display="Markenwert"/>
    <hyperlink ref="C33" location="'Staff turnover'!A1" display="Personalfluktuation"/>
    <hyperlink ref="C47" location="'Motivation and commitment'!A1" display="Motivation und Engagement"/>
    <hyperlink ref="C58" location="'Jobs in regions'!A1" display="Arbeitsplätze in Regionen (Kantonele Verteilung, Randregionen)"/>
    <hyperlink ref="C43" location="'Demographics'!A1" display="Demographie (Altersverteilung)"/>
    <hyperlink ref="C44" location="'Part-time'!A1" display="Teilzeit"/>
    <hyperlink ref="C56" location="'Charity and sponsorship'!A1" display="Wohltätigkeit und Sponsoring"/>
    <hyperlink ref="C59" location="'Distribution of added value'!A1" display="Verteilung der Wertschöpfung"/>
    <hyperlink ref="C48" location="'Job center'!A1" display="Arbeitsmarktzentrum"/>
    <hyperlink ref="C45" location="'Health management'!A1" display="Gesundheitsmanagement (Unfälle, Krankheits- und unfallbedingte Aussetztage)"/>
    <hyperlink ref="C37" location="'Remuneration'!A1" display="Entschädigungen"/>
    <hyperlink ref="C57" location="'Breaches of the law'!A1" display="Gesetzesverstösse"/>
    <hyperlink ref="C38" location="'Pension fund'!A1" display="Pensionskasse"/>
    <hyperlink ref="C41" location="'Language diversity'!A1" display="Sprachenvielfalt"/>
    <hyperlink ref="C42" location="'Nationalities'!A1" display="Nationalitäten"/>
    <hyperlink ref="C39" location="'Gender distribution'!A1" display="Geschlechterverteilung"/>
    <hyperlink ref="C40" location="'Women in management'!A1" display="Frauenanteil im Management"/>
    <hyperlink ref="B7" location="'Report content'!A1" display="Grundsätze zur Bestimmung der Berichtsinhalte"/>
    <hyperlink ref="B8" location="'Report quality'!A1" display="Grundsätze zur Berichtsqualität"/>
    <hyperlink ref="B9" location="Grundsatz_zur_Berichtsabgrenzung" display="Grundsatz zur Berichtsabgrenzung"/>
    <hyperlink ref="B10" location="Publikationsrhythmus" display="Publikationsrhythmus"/>
    <hyperlink ref="B6" location="'Principles'!A1" display="Grundsätze und Prinzipien der integrierten Berichterstattung"/>
    <hyperlink ref="C36" location="'Employment conditions'!A1" display="Anstellungsverhältnisse"/>
    <hyperlink ref="C24" location="'Price comparison'!A1" display="Preisvergleich (Briefpreisindex, Paketpreisindex)"/>
    <hyperlink ref="C23" location="'Customer satisfaction'!A1" display="Kundenzufriedenheit"/>
    <hyperlink ref="C25" location="'Delivery times'!A1" display="Laufzeiten Briefe und Pakete"/>
    <hyperlink ref="C26" location="'Processing of payment slips'!A1" display="Taggerechte Verarbeitung der Zahlungsbelege (PostFinance)"/>
    <hyperlink ref="C29" location="'Density of NAPs'!A1" display="Dichte der Netzzugangspunkte (Ländervergleich)"/>
    <hyperlink ref="C21" location="'Volume of payment transactions'!A1" display="Volumen des Zahlungsverkehrs"/>
    <hyperlink ref="C27" location="'Queuing times at counters'!A1" display="Wartezeiten am Schalter"/>
    <hyperlink ref="C50" location="'Energy consumption'!A1" display="Direkter und indirekter Energiebedarf"/>
    <hyperlink ref="C52" location="'Paper, water, waste'!A1" display="Papier Wasser Abfall"/>
    <hyperlink ref="C53" location="'Air pollution'!A1" display="Luftschadstoffe"/>
    <hyperlink ref="C51" location="'Carbon footprint'!A1" display="Klimabelastung"/>
    <hyperlink ref="C55" location="'Supply chain'!A1" display="Wohltätigkeit und Sponsoring"/>
  </hyperlinks>
  <pageMargins left="0.78740157499999996" right="0.78740157499999996" top="0.984251969" bottom="0.984251969" header="0.5" footer="0.5"/>
  <pageSetup paperSize="9" scale="88" orientation="portrait"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AA16"/>
  <sheetViews>
    <sheetView showRuler="0" zoomScale="70" zoomScaleNormal="70" workbookViewId="0"/>
  </sheetViews>
  <sheetFormatPr baseColWidth="10" defaultColWidth="10.7109375" defaultRowHeight="12.75" x14ac:dyDescent="0.2"/>
  <cols>
    <col min="1" max="1" width="44" style="5" customWidth="1"/>
    <col min="2" max="2" width="8.42578125" style="5" bestFit="1" customWidth="1"/>
    <col min="3" max="3" width="8.28515625" style="8" bestFit="1" customWidth="1"/>
    <col min="4" max="4" width="12.28515625" style="8" customWidth="1"/>
    <col min="5" max="5" width="11.42578125" style="8" customWidth="1"/>
    <col min="6" max="11" width="10.7109375" style="8" customWidth="1"/>
    <col min="12" max="15" width="10.7109375" style="5" customWidth="1"/>
    <col min="16" max="16384" width="10.7109375" style="5"/>
  </cols>
  <sheetData>
    <row r="1" spans="1:27" x14ac:dyDescent="0.2">
      <c r="A1" s="93" t="s">
        <v>286</v>
      </c>
      <c r="C1" s="5"/>
      <c r="D1" s="5"/>
      <c r="E1" s="5"/>
      <c r="F1" s="5"/>
      <c r="G1" s="5"/>
      <c r="H1" s="5"/>
      <c r="I1" s="5"/>
      <c r="J1" s="5"/>
      <c r="K1" s="5"/>
    </row>
    <row r="2" spans="1:27" x14ac:dyDescent="0.2">
      <c r="A2" s="93"/>
      <c r="C2" s="5"/>
      <c r="D2" s="5"/>
      <c r="E2" s="5"/>
      <c r="F2" s="5"/>
      <c r="G2" s="5"/>
      <c r="H2" s="5"/>
      <c r="I2" s="5"/>
      <c r="J2" s="5"/>
      <c r="K2" s="5"/>
    </row>
    <row r="3" spans="1:27" x14ac:dyDescent="0.2">
      <c r="A3" s="4" t="s">
        <v>287</v>
      </c>
      <c r="C3" s="5" t="s">
        <v>288</v>
      </c>
      <c r="D3" s="5" t="s">
        <v>289</v>
      </c>
      <c r="E3" s="4">
        <v>2014</v>
      </c>
      <c r="F3" s="4">
        <v>2013</v>
      </c>
      <c r="G3" s="4">
        <v>2012</v>
      </c>
      <c r="H3" s="4">
        <v>2011</v>
      </c>
      <c r="I3" s="4">
        <v>2010</v>
      </c>
      <c r="J3" s="4">
        <v>2009</v>
      </c>
      <c r="K3" s="4">
        <v>2008</v>
      </c>
      <c r="L3" s="4">
        <v>2007</v>
      </c>
      <c r="M3" s="4">
        <v>2006</v>
      </c>
      <c r="N3" s="4">
        <v>2005</v>
      </c>
      <c r="O3" s="4">
        <v>2004</v>
      </c>
    </row>
    <row r="4" spans="1:27" x14ac:dyDescent="0.2">
      <c r="A4" s="4"/>
    </row>
    <row r="5" spans="1:27" x14ac:dyDescent="0.2">
      <c r="A5" s="5" t="s">
        <v>290</v>
      </c>
      <c r="B5" s="5" t="s">
        <v>291</v>
      </c>
      <c r="C5" s="8">
        <v>2</v>
      </c>
      <c r="D5" s="8" t="s">
        <v>292</v>
      </c>
      <c r="E5" s="69" t="s">
        <v>293</v>
      </c>
      <c r="F5" s="69" t="s">
        <v>294</v>
      </c>
      <c r="G5" s="8" t="s">
        <v>295</v>
      </c>
      <c r="H5" s="69">
        <v>549.70000000000005</v>
      </c>
      <c r="I5" s="69">
        <v>531.1</v>
      </c>
      <c r="J5" s="56">
        <v>561.29999999999995</v>
      </c>
      <c r="K5" s="72">
        <v>566.29999999999995</v>
      </c>
      <c r="L5" s="8">
        <v>539.4</v>
      </c>
      <c r="M5" s="8">
        <v>534.9</v>
      </c>
      <c r="N5" s="8">
        <v>479.1</v>
      </c>
      <c r="O5" s="8">
        <v>468.3</v>
      </c>
    </row>
    <row r="6" spans="1:27" x14ac:dyDescent="0.2">
      <c r="A6" s="13" t="s">
        <v>296</v>
      </c>
      <c r="B6" s="5" t="s">
        <v>297</v>
      </c>
      <c r="C6" s="8" t="s">
        <v>298</v>
      </c>
      <c r="D6" s="8" t="s">
        <v>299</v>
      </c>
      <c r="E6" s="69" t="s">
        <v>300</v>
      </c>
      <c r="F6" s="69" t="s">
        <v>301</v>
      </c>
      <c r="G6" s="8" t="s">
        <v>302</v>
      </c>
      <c r="H6" s="69">
        <v>72</v>
      </c>
      <c r="I6" s="69">
        <v>72</v>
      </c>
      <c r="J6" s="56">
        <v>74</v>
      </c>
      <c r="K6" s="72">
        <v>76</v>
      </c>
      <c r="L6" s="8">
        <v>63</v>
      </c>
      <c r="M6" s="8">
        <v>69</v>
      </c>
      <c r="N6" s="8">
        <v>71</v>
      </c>
      <c r="O6" s="8">
        <v>58</v>
      </c>
    </row>
    <row r="7" spans="1:27" ht="25.5" x14ac:dyDescent="0.2">
      <c r="A7" s="49" t="s">
        <v>303</v>
      </c>
      <c r="B7" s="5" t="s">
        <v>304</v>
      </c>
      <c r="C7" s="8" t="s">
        <v>305</v>
      </c>
      <c r="D7" s="8" t="s">
        <v>306</v>
      </c>
      <c r="E7" s="69" t="s">
        <v>307</v>
      </c>
      <c r="F7" s="69" t="s">
        <v>308</v>
      </c>
      <c r="G7" s="8" t="s">
        <v>309</v>
      </c>
      <c r="H7" s="69">
        <v>28</v>
      </c>
      <c r="I7" s="69">
        <v>28</v>
      </c>
      <c r="J7" s="122">
        <v>26</v>
      </c>
      <c r="K7" s="79">
        <v>24</v>
      </c>
      <c r="L7" s="8">
        <v>37</v>
      </c>
      <c r="M7" s="8">
        <v>31</v>
      </c>
      <c r="N7" s="8">
        <v>29</v>
      </c>
      <c r="O7" s="8">
        <v>42</v>
      </c>
    </row>
    <row r="9" spans="1:27" x14ac:dyDescent="0.2">
      <c r="D9" s="22"/>
      <c r="E9" s="22"/>
      <c r="F9" s="22"/>
      <c r="G9" s="22"/>
    </row>
    <row r="10" spans="1:27" x14ac:dyDescent="0.2">
      <c r="A10" s="213" t="s">
        <v>310</v>
      </c>
      <c r="B10" s="217"/>
      <c r="C10" s="217"/>
    </row>
    <row r="11" spans="1:27" x14ac:dyDescent="0.2">
      <c r="A11" s="216" t="s">
        <v>311</v>
      </c>
    </row>
    <row r="12" spans="1:27" x14ac:dyDescent="0.2">
      <c r="A12" s="4"/>
      <c r="L12" s="8"/>
      <c r="M12" s="8"/>
      <c r="N12" s="8"/>
      <c r="O12" s="8"/>
    </row>
    <row r="14" spans="1:27" ht="15" x14ac:dyDescent="0.25">
      <c r="P14" s="78"/>
      <c r="V14" s="45"/>
      <c r="W14" s="45"/>
      <c r="X14" s="45"/>
      <c r="Y14" s="45"/>
      <c r="Z14" s="45"/>
      <c r="AA14" s="45"/>
    </row>
    <row r="15" spans="1:27" x14ac:dyDescent="0.2">
      <c r="P15" s="45"/>
    </row>
    <row r="16" spans="1:27" x14ac:dyDescent="0.2">
      <c r="A16" s="28"/>
      <c r="L16" s="8"/>
      <c r="M16" s="8"/>
      <c r="N16" s="8"/>
      <c r="O16" s="8"/>
      <c r="P16" s="45"/>
      <c r="Q16" s="45"/>
    </row>
  </sheetData>
  <phoneticPr fontId="15" type="noConversion"/>
  <conditionalFormatting sqref="J5:J7">
    <cfRule type="cellIs" dxfId="3129" priority="1297" operator="equal">
      <formula>"-"</formula>
    </cfRule>
  </conditionalFormatting>
  <conditionalFormatting sqref="H5:H7">
    <cfRule type="cellIs" dxfId="3128" priority="15" stopIfTrue="1" operator="equal">
      <formula>"-"</formula>
    </cfRule>
    <cfRule type="containsText" dxfId="3127" priority="16" stopIfTrue="1" operator="containsText" text="leer">
      <formula>NOT(ISERROR(SEARCH("leer",H5)))</formula>
    </cfRule>
  </conditionalFormatting>
  <conditionalFormatting sqref="H5:H7">
    <cfRule type="cellIs" dxfId="3126" priority="13" stopIfTrue="1" operator="equal">
      <formula>"-"</formula>
    </cfRule>
    <cfRule type="containsText" dxfId="3125" priority="14" stopIfTrue="1" operator="containsText" text="leer">
      <formula>NOT(ISERROR(SEARCH("leer",H5)))</formula>
    </cfRule>
  </conditionalFormatting>
  <conditionalFormatting sqref="H5:H7">
    <cfRule type="cellIs" dxfId="3124" priority="11" stopIfTrue="1" operator="equal">
      <formula>"-"</formula>
    </cfRule>
    <cfRule type="containsText" dxfId="3123" priority="12" stopIfTrue="1" operator="containsText" text="leer">
      <formula>NOT(ISERROR(SEARCH("leer",H5)))</formula>
    </cfRule>
  </conditionalFormatting>
  <conditionalFormatting sqref="H5:H7">
    <cfRule type="cellIs" dxfId="3122" priority="9" stopIfTrue="1" operator="equal">
      <formula>"-"</formula>
    </cfRule>
    <cfRule type="containsText" dxfId="3121" priority="10" stopIfTrue="1" operator="containsText" text="leer">
      <formula>NOT(ISERROR(SEARCH("leer",H5)))</formula>
    </cfRule>
  </conditionalFormatting>
  <conditionalFormatting sqref="H5:H7">
    <cfRule type="cellIs" dxfId="3120" priority="7" stopIfTrue="1" operator="equal">
      <formula>"-"</formula>
    </cfRule>
    <cfRule type="containsText" dxfId="3119" priority="8" stopIfTrue="1" operator="containsText" text="leer">
      <formula>NOT(ISERROR(SEARCH("leer",H5)))</formula>
    </cfRule>
  </conditionalFormatting>
  <conditionalFormatting sqref="G5:G7">
    <cfRule type="cellIs" dxfId="3118" priority="5" stopIfTrue="1" operator="equal">
      <formula>"-"</formula>
    </cfRule>
    <cfRule type="containsText" dxfId="3117" priority="6" stopIfTrue="1" operator="containsText" text="leer">
      <formula>NOT(ISERROR(SEARCH("leer",G5)))</formula>
    </cfRule>
  </conditionalFormatting>
  <conditionalFormatting sqref="G5:G7">
    <cfRule type="cellIs" dxfId="3116" priority="4" stopIfTrue="1" operator="equal">
      <formula>"-"</formula>
    </cfRule>
  </conditionalFormatting>
  <conditionalFormatting sqref="G5:G7">
    <cfRule type="cellIs" dxfId="3115" priority="2" stopIfTrue="1" operator="equal">
      <formula>"-"</formula>
    </cfRule>
    <cfRule type="containsText" dxfId="3114" priority="3" stopIfTrue="1" operator="containsText" text="leer">
      <formula>NOT(ISERROR(SEARCH("leer",G5)))</formula>
    </cfRule>
  </conditionalFormatting>
  <conditionalFormatting sqref="G5:G7">
    <cfRule type="cellIs" dxfId="3113" priority="1" stopIfTrue="1" operator="equal">
      <formula>"-"</formula>
    </cfRule>
  </conditionalFormatting>
  <hyperlinks>
    <hyperlink ref="A1" location="Index!A1" display="zurück"/>
  </hyperlinks>
  <pageMargins left="0.79000000000000015" right="0.79000000000000015" top="0.98" bottom="0.98" header="0.51" footer="0.51"/>
  <pageSetup paperSize="9" orientation="portrait" r:id="rId1"/>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6"/>
  <sheetViews>
    <sheetView showRuler="0" zoomScale="70" zoomScaleNormal="70" zoomScaleSheetLayoutView="85" workbookViewId="0"/>
  </sheetViews>
  <sheetFormatPr baseColWidth="10" defaultColWidth="41" defaultRowHeight="12.75" x14ac:dyDescent="0.2"/>
  <cols>
    <col min="1" max="1" width="71" style="5" customWidth="1"/>
    <col min="2" max="2" width="23" style="5" customWidth="1"/>
    <col min="3" max="3" width="9" style="5" customWidth="1"/>
    <col min="4" max="4" width="13.140625" style="5" customWidth="1"/>
    <col min="5" max="9" width="11.42578125" style="5" customWidth="1"/>
    <col min="10" max="14" width="9.28515625" style="5" customWidth="1"/>
    <col min="15" max="16384" width="41" style="5"/>
  </cols>
  <sheetData>
    <row r="1" spans="1:14" x14ac:dyDescent="0.2">
      <c r="A1" s="141" t="s">
        <v>312</v>
      </c>
    </row>
    <row r="2" spans="1:14" x14ac:dyDescent="0.2">
      <c r="A2" s="93"/>
    </row>
    <row r="3" spans="1:14" x14ac:dyDescent="0.2">
      <c r="A3" s="4" t="s">
        <v>313</v>
      </c>
      <c r="C3" s="5" t="s">
        <v>314</v>
      </c>
      <c r="D3" s="5" t="s">
        <v>315</v>
      </c>
      <c r="E3" s="4">
        <v>2014</v>
      </c>
      <c r="F3" s="4">
        <v>2013</v>
      </c>
      <c r="G3" s="4">
        <v>2012</v>
      </c>
      <c r="H3" s="22">
        <v>2011</v>
      </c>
      <c r="I3" s="22">
        <v>2010</v>
      </c>
      <c r="J3" s="22">
        <v>2009</v>
      </c>
      <c r="K3" s="22">
        <v>2008</v>
      </c>
      <c r="L3" s="4">
        <v>2007</v>
      </c>
      <c r="M3" s="4">
        <v>2006</v>
      </c>
      <c r="N3" s="4">
        <v>2005</v>
      </c>
    </row>
    <row r="4" spans="1:14" x14ac:dyDescent="0.2">
      <c r="A4" s="4"/>
      <c r="F4" s="4"/>
      <c r="G4" s="4"/>
      <c r="H4" s="22"/>
      <c r="I4" s="22"/>
      <c r="J4" s="22"/>
      <c r="K4" s="22"/>
      <c r="L4" s="4"/>
      <c r="M4" s="4"/>
      <c r="N4" s="4"/>
    </row>
    <row r="5" spans="1:14" x14ac:dyDescent="0.2">
      <c r="A5" s="4" t="s">
        <v>316</v>
      </c>
      <c r="F5" s="4"/>
      <c r="G5" s="4"/>
      <c r="H5" s="22"/>
      <c r="I5" s="22"/>
      <c r="J5" s="22"/>
      <c r="K5" s="22"/>
      <c r="L5" s="4"/>
      <c r="M5" s="4"/>
      <c r="N5" s="4"/>
    </row>
    <row r="6" spans="1:14" x14ac:dyDescent="0.2">
      <c r="A6" s="28" t="s">
        <v>317</v>
      </c>
      <c r="B6" s="5" t="s">
        <v>318</v>
      </c>
      <c r="C6" s="8" t="s">
        <v>319</v>
      </c>
      <c r="D6" s="8" t="s">
        <v>320</v>
      </c>
      <c r="E6" s="157">
        <v>2203</v>
      </c>
      <c r="F6" s="157">
        <v>2259</v>
      </c>
      <c r="G6" s="157">
        <v>2291</v>
      </c>
      <c r="H6" s="157">
        <v>2334</v>
      </c>
      <c r="I6" s="157">
        <v>2364</v>
      </c>
      <c r="J6" s="157">
        <v>2401</v>
      </c>
      <c r="K6" s="157">
        <v>2682</v>
      </c>
      <c r="L6" s="157">
        <v>2742</v>
      </c>
      <c r="M6" s="157">
        <v>2762</v>
      </c>
      <c r="N6" s="157">
        <v>2813</v>
      </c>
    </row>
    <row r="7" spans="1:14" x14ac:dyDescent="0.2">
      <c r="A7" s="28" t="s">
        <v>321</v>
      </c>
      <c r="B7" s="5" t="s">
        <v>322</v>
      </c>
      <c r="C7" s="8" t="s">
        <v>323</v>
      </c>
      <c r="D7" s="8" t="s">
        <v>324</v>
      </c>
      <c r="E7" s="8">
        <v>112</v>
      </c>
      <c r="F7" s="28">
        <v>110</v>
      </c>
      <c r="G7" s="28">
        <v>111</v>
      </c>
      <c r="H7" s="28">
        <v>107</v>
      </c>
      <c r="I7" s="28">
        <v>108</v>
      </c>
      <c r="J7" s="28">
        <v>104</v>
      </c>
      <c r="K7" s="28">
        <v>104</v>
      </c>
      <c r="L7" s="28">
        <v>104</v>
      </c>
      <c r="M7" s="28">
        <v>104</v>
      </c>
      <c r="N7" s="28">
        <v>105</v>
      </c>
    </row>
    <row r="8" spans="1:14" x14ac:dyDescent="0.2">
      <c r="A8" s="28" t="s">
        <v>325</v>
      </c>
      <c r="B8" s="5" t="s">
        <v>326</v>
      </c>
      <c r="C8" s="8"/>
      <c r="D8" s="8" t="s">
        <v>327</v>
      </c>
      <c r="E8" s="157">
        <v>108639</v>
      </c>
      <c r="F8" s="157">
        <v>106542</v>
      </c>
      <c r="G8" s="157">
        <v>99158</v>
      </c>
      <c r="H8" s="157">
        <v>88084</v>
      </c>
      <c r="I8" s="157">
        <v>80335</v>
      </c>
      <c r="J8" s="157">
        <v>70249</v>
      </c>
      <c r="K8" s="157">
        <v>50497</v>
      </c>
      <c r="L8" s="157">
        <v>45019</v>
      </c>
      <c r="M8" s="157">
        <v>41807</v>
      </c>
      <c r="N8" s="157">
        <v>39352</v>
      </c>
    </row>
    <row r="9" spans="1:14" x14ac:dyDescent="0.2">
      <c r="A9" s="5" t="s">
        <v>328</v>
      </c>
      <c r="B9" s="5" t="s">
        <v>329</v>
      </c>
      <c r="C9" s="8">
        <v>4</v>
      </c>
      <c r="D9" s="8" t="s">
        <v>330</v>
      </c>
      <c r="E9" s="8">
        <v>141</v>
      </c>
      <c r="F9" s="28">
        <v>139</v>
      </c>
      <c r="G9" s="28">
        <v>133</v>
      </c>
      <c r="H9" s="28">
        <v>124</v>
      </c>
      <c r="I9" s="28">
        <v>121</v>
      </c>
      <c r="J9" s="28">
        <v>118</v>
      </c>
      <c r="K9" s="28">
        <v>115</v>
      </c>
      <c r="L9" s="28">
        <v>111</v>
      </c>
      <c r="M9" s="28">
        <v>106</v>
      </c>
      <c r="N9" s="28">
        <v>105</v>
      </c>
    </row>
    <row r="10" spans="1:14" x14ac:dyDescent="0.2">
      <c r="A10" s="4"/>
      <c r="C10" s="8"/>
      <c r="D10" s="8"/>
      <c r="E10" s="8"/>
      <c r="F10" s="8"/>
      <c r="G10" s="8"/>
      <c r="H10" s="8"/>
      <c r="I10" s="8"/>
      <c r="J10" s="8"/>
      <c r="K10" s="8"/>
    </row>
    <row r="11" spans="1:14" x14ac:dyDescent="0.2">
      <c r="A11" s="4" t="s">
        <v>331</v>
      </c>
      <c r="C11" s="8"/>
      <c r="D11" s="8"/>
      <c r="E11" s="8"/>
      <c r="F11" s="8"/>
      <c r="G11" s="8"/>
      <c r="H11" s="8"/>
      <c r="I11" s="8"/>
      <c r="J11" s="8"/>
      <c r="K11" s="8"/>
      <c r="L11" s="8"/>
      <c r="M11" s="8"/>
      <c r="N11" s="8"/>
    </row>
    <row r="12" spans="1:14" x14ac:dyDescent="0.2">
      <c r="A12" s="5" t="s">
        <v>332</v>
      </c>
      <c r="B12" s="5" t="s">
        <v>333</v>
      </c>
      <c r="C12" s="8" t="s">
        <v>334</v>
      </c>
      <c r="D12" s="8" t="s">
        <v>335</v>
      </c>
      <c r="E12" s="157">
        <v>1882</v>
      </c>
      <c r="F12" s="208">
        <v>1917</v>
      </c>
      <c r="G12" s="208">
        <v>1929</v>
      </c>
      <c r="H12" s="168">
        <v>1969</v>
      </c>
      <c r="I12" s="168">
        <v>1989</v>
      </c>
      <c r="J12" s="168">
        <v>2401</v>
      </c>
      <c r="K12" s="202">
        <v>2682</v>
      </c>
      <c r="L12" s="202">
        <v>2742</v>
      </c>
      <c r="M12" s="202">
        <v>2762</v>
      </c>
      <c r="N12" s="202">
        <v>2813</v>
      </c>
    </row>
    <row r="13" spans="1:14" x14ac:dyDescent="0.2">
      <c r="A13" s="14" t="s">
        <v>336</v>
      </c>
      <c r="B13" s="5" t="s">
        <v>337</v>
      </c>
      <c r="C13" s="8" t="s">
        <v>338</v>
      </c>
      <c r="D13" s="8" t="s">
        <v>339</v>
      </c>
      <c r="E13" s="157">
        <v>419</v>
      </c>
      <c r="F13" s="208">
        <v>417</v>
      </c>
      <c r="G13" s="208">
        <v>413</v>
      </c>
      <c r="H13" s="168">
        <v>414</v>
      </c>
      <c r="I13" s="168">
        <v>414</v>
      </c>
      <c r="J13" s="168">
        <v>627</v>
      </c>
      <c r="K13" s="202">
        <v>768</v>
      </c>
      <c r="L13" s="202">
        <v>758</v>
      </c>
      <c r="M13" s="202">
        <v>742</v>
      </c>
      <c r="N13" s="202">
        <v>751</v>
      </c>
    </row>
    <row r="14" spans="1:14" x14ac:dyDescent="0.2">
      <c r="A14" s="159" t="s">
        <v>340</v>
      </c>
      <c r="B14" s="5" t="s">
        <v>341</v>
      </c>
      <c r="C14" s="8" t="s">
        <v>342</v>
      </c>
      <c r="D14" s="8" t="s">
        <v>343</v>
      </c>
      <c r="E14" s="157">
        <v>355</v>
      </c>
      <c r="F14" s="208">
        <v>377</v>
      </c>
      <c r="G14" s="208">
        <v>393</v>
      </c>
      <c r="H14" s="168">
        <v>418</v>
      </c>
      <c r="I14" s="168">
        <v>452</v>
      </c>
      <c r="J14" s="168">
        <v>643</v>
      </c>
      <c r="K14" s="202">
        <v>780</v>
      </c>
      <c r="L14" s="202">
        <v>802</v>
      </c>
      <c r="M14" s="202">
        <v>806</v>
      </c>
      <c r="N14" s="202">
        <v>919</v>
      </c>
    </row>
    <row r="15" spans="1:14" x14ac:dyDescent="0.2">
      <c r="A15" s="14" t="s">
        <v>344</v>
      </c>
      <c r="B15" s="5" t="s">
        <v>345</v>
      </c>
      <c r="C15" s="8" t="s">
        <v>346</v>
      </c>
      <c r="D15" s="8" t="s">
        <v>347</v>
      </c>
      <c r="E15" s="157">
        <v>1087</v>
      </c>
      <c r="F15" s="208">
        <v>1101</v>
      </c>
      <c r="G15" s="208">
        <v>1101</v>
      </c>
      <c r="H15" s="168">
        <v>1117</v>
      </c>
      <c r="I15" s="168">
        <v>1102</v>
      </c>
      <c r="J15" s="168">
        <v>1097</v>
      </c>
      <c r="K15" s="202">
        <v>1101</v>
      </c>
      <c r="L15" s="202">
        <v>1147</v>
      </c>
      <c r="M15" s="202">
        <v>1178</v>
      </c>
      <c r="N15" s="202">
        <v>1103</v>
      </c>
    </row>
    <row r="16" spans="1:14" x14ac:dyDescent="0.2">
      <c r="A16" s="5" t="s">
        <v>348</v>
      </c>
      <c r="B16" s="5" t="s">
        <v>349</v>
      </c>
      <c r="C16" s="8" t="s">
        <v>350</v>
      </c>
      <c r="D16" s="8" t="s">
        <v>351</v>
      </c>
      <c r="E16" s="157">
        <v>1990</v>
      </c>
      <c r="F16" s="208">
        <v>1939</v>
      </c>
      <c r="G16" s="208">
        <v>1902</v>
      </c>
      <c r="H16" s="168">
        <v>1257</v>
      </c>
      <c r="I16" s="168">
        <v>1300</v>
      </c>
      <c r="J16" s="168">
        <v>1232</v>
      </c>
      <c r="K16" s="202">
        <v>1203</v>
      </c>
      <c r="L16" s="202">
        <v>1216</v>
      </c>
      <c r="M16" s="202">
        <v>1159</v>
      </c>
      <c r="N16" s="202">
        <v>1211</v>
      </c>
    </row>
    <row r="17" spans="1:16" x14ac:dyDescent="0.2">
      <c r="A17" s="5" t="s">
        <v>352</v>
      </c>
      <c r="B17" s="5" t="s">
        <v>353</v>
      </c>
      <c r="C17" s="8" t="s">
        <v>354</v>
      </c>
      <c r="D17" s="8" t="s">
        <v>355</v>
      </c>
      <c r="E17" s="157">
        <v>1223</v>
      </c>
      <c r="F17" s="208">
        <v>1229</v>
      </c>
      <c r="G17" s="208">
        <v>1318</v>
      </c>
      <c r="H17" s="168">
        <v>1342</v>
      </c>
      <c r="I17" s="168">
        <v>1372</v>
      </c>
      <c r="J17" s="168">
        <v>1249</v>
      </c>
      <c r="K17" s="202">
        <v>1196</v>
      </c>
      <c r="L17" s="202">
        <v>1214</v>
      </c>
      <c r="M17" s="202">
        <v>1196</v>
      </c>
      <c r="N17" s="202">
        <v>1201</v>
      </c>
    </row>
    <row r="18" spans="1:16" x14ac:dyDescent="0.2">
      <c r="J18" s="69"/>
    </row>
    <row r="19" spans="1:16" x14ac:dyDescent="0.2">
      <c r="A19" s="4" t="s">
        <v>356</v>
      </c>
      <c r="C19" s="8"/>
      <c r="D19" s="8"/>
      <c r="E19" s="8"/>
      <c r="F19" s="8"/>
      <c r="G19" s="8"/>
      <c r="H19" s="8"/>
      <c r="I19" s="8"/>
      <c r="J19" s="69"/>
      <c r="K19" s="8"/>
      <c r="L19" s="8"/>
      <c r="M19" s="8"/>
      <c r="N19" s="8"/>
    </row>
    <row r="20" spans="1:16" x14ac:dyDescent="0.2">
      <c r="A20" s="28" t="s">
        <v>357</v>
      </c>
      <c r="B20" s="5" t="s">
        <v>358</v>
      </c>
      <c r="C20" s="69" t="s">
        <v>359</v>
      </c>
      <c r="D20" s="8" t="s">
        <v>360</v>
      </c>
      <c r="E20" s="8">
        <v>102</v>
      </c>
      <c r="F20" s="8">
        <v>100</v>
      </c>
      <c r="G20" s="191">
        <v>101</v>
      </c>
      <c r="H20" s="69">
        <v>97</v>
      </c>
      <c r="I20" s="69">
        <v>97</v>
      </c>
      <c r="J20" s="69">
        <v>104</v>
      </c>
      <c r="K20" s="8">
        <v>104</v>
      </c>
      <c r="L20" s="8">
        <v>104</v>
      </c>
      <c r="M20" s="8">
        <v>104</v>
      </c>
      <c r="N20" s="8">
        <v>105</v>
      </c>
    </row>
    <row r="21" spans="1:16" x14ac:dyDescent="0.2">
      <c r="A21" s="28" t="s">
        <v>361</v>
      </c>
      <c r="B21" s="5" t="s">
        <v>362</v>
      </c>
      <c r="C21" s="69" t="s">
        <v>363</v>
      </c>
      <c r="D21" s="8" t="s">
        <v>364</v>
      </c>
      <c r="E21" s="8">
        <v>46</v>
      </c>
      <c r="F21" s="8">
        <v>43</v>
      </c>
      <c r="G21" s="191">
        <v>47</v>
      </c>
      <c r="H21" s="69">
        <v>43</v>
      </c>
      <c r="I21" s="69">
        <v>41</v>
      </c>
      <c r="J21" s="69" t="s">
        <v>365</v>
      </c>
      <c r="K21" s="69" t="s">
        <v>366</v>
      </c>
      <c r="L21" s="69" t="s">
        <v>367</v>
      </c>
      <c r="M21" s="69" t="s">
        <v>368</v>
      </c>
      <c r="N21" s="69" t="s">
        <v>369</v>
      </c>
    </row>
    <row r="22" spans="1:16" x14ac:dyDescent="0.2">
      <c r="A22" s="28" t="s">
        <v>370</v>
      </c>
      <c r="B22" s="5" t="s">
        <v>371</v>
      </c>
      <c r="C22" s="8">
        <v>8</v>
      </c>
      <c r="D22" s="8" t="s">
        <v>372</v>
      </c>
      <c r="E22" s="8">
        <v>1.8</v>
      </c>
      <c r="F22" s="25">
        <v>2</v>
      </c>
      <c r="G22" s="191">
        <v>2.1</v>
      </c>
      <c r="H22" s="69">
        <v>2.1</v>
      </c>
      <c r="I22" s="69">
        <v>2.4</v>
      </c>
      <c r="J22" s="69">
        <v>2.9</v>
      </c>
      <c r="K22" s="25">
        <v>3</v>
      </c>
      <c r="L22" s="8">
        <v>3</v>
      </c>
      <c r="M22" s="69">
        <v>3.2</v>
      </c>
      <c r="N22" s="69">
        <v>3.2</v>
      </c>
    </row>
    <row r="23" spans="1:16" x14ac:dyDescent="0.2">
      <c r="A23" s="5" t="s">
        <v>373</v>
      </c>
      <c r="B23" s="5" t="s">
        <v>374</v>
      </c>
      <c r="C23" s="8"/>
      <c r="D23" s="8" t="s">
        <v>375</v>
      </c>
      <c r="E23" s="8">
        <v>29</v>
      </c>
      <c r="F23" s="8">
        <v>41</v>
      </c>
      <c r="G23" s="191">
        <v>47</v>
      </c>
      <c r="H23" s="69">
        <v>50</v>
      </c>
      <c r="I23" s="69">
        <v>73</v>
      </c>
      <c r="J23" s="69">
        <v>88</v>
      </c>
      <c r="K23" s="8">
        <v>90</v>
      </c>
      <c r="L23" s="8">
        <v>97</v>
      </c>
      <c r="M23" s="8">
        <v>63</v>
      </c>
      <c r="N23" s="8">
        <v>36</v>
      </c>
    </row>
    <row r="24" spans="1:16" x14ac:dyDescent="0.2">
      <c r="A24" s="28" t="s">
        <v>376</v>
      </c>
      <c r="B24" s="5" t="s">
        <v>377</v>
      </c>
      <c r="C24" s="8"/>
      <c r="D24" s="8" t="s">
        <v>378</v>
      </c>
      <c r="E24" s="8">
        <v>41</v>
      </c>
      <c r="F24" s="8">
        <v>42</v>
      </c>
      <c r="G24" s="191">
        <v>38</v>
      </c>
      <c r="H24" s="69">
        <v>33</v>
      </c>
      <c r="I24" s="69">
        <v>34</v>
      </c>
      <c r="J24" s="69">
        <v>30</v>
      </c>
      <c r="K24" s="8">
        <v>31</v>
      </c>
      <c r="L24" s="8">
        <v>22</v>
      </c>
      <c r="M24" s="8">
        <v>19</v>
      </c>
      <c r="N24" s="8">
        <v>17</v>
      </c>
    </row>
    <row r="25" spans="1:16" s="13" customFormat="1" x14ac:dyDescent="0.2">
      <c r="A25" s="4"/>
      <c r="B25" s="5"/>
      <c r="C25" s="8"/>
      <c r="D25" s="8"/>
      <c r="E25" s="8"/>
      <c r="F25" s="8"/>
      <c r="G25" s="8"/>
      <c r="H25" s="8"/>
      <c r="I25" s="8"/>
      <c r="J25" s="69"/>
      <c r="K25" s="8"/>
      <c r="L25" s="8"/>
      <c r="M25" s="8"/>
      <c r="N25" s="8"/>
      <c r="O25" s="5"/>
      <c r="P25" s="5"/>
    </row>
    <row r="26" spans="1:16" s="13" customFormat="1" x14ac:dyDescent="0.2">
      <c r="A26" s="4" t="s">
        <v>379</v>
      </c>
      <c r="B26" s="28"/>
      <c r="C26" s="69"/>
      <c r="D26" s="69"/>
      <c r="E26" s="69"/>
      <c r="F26" s="69"/>
      <c r="G26" s="69"/>
      <c r="H26" s="69"/>
      <c r="I26" s="69"/>
      <c r="J26" s="69"/>
      <c r="K26" s="69"/>
      <c r="L26" s="69"/>
      <c r="M26" s="69"/>
      <c r="N26" s="69"/>
      <c r="O26" s="28"/>
      <c r="P26" s="28"/>
    </row>
    <row r="27" spans="1:16" s="13" customFormat="1" x14ac:dyDescent="0.2">
      <c r="A27" s="28" t="s">
        <v>380</v>
      </c>
      <c r="B27" s="28" t="s">
        <v>381</v>
      </c>
      <c r="C27" s="191" t="s">
        <v>382</v>
      </c>
      <c r="D27" s="8" t="s">
        <v>383</v>
      </c>
      <c r="E27" s="8">
        <v>66.900000000000006</v>
      </c>
      <c r="F27" s="25">
        <v>68</v>
      </c>
      <c r="G27" s="191">
        <v>67.599999999999994</v>
      </c>
      <c r="H27" s="69">
        <v>69.8</v>
      </c>
      <c r="I27" s="69">
        <v>74.400000000000006</v>
      </c>
      <c r="J27" s="69">
        <v>170</v>
      </c>
      <c r="K27" s="69">
        <v>184</v>
      </c>
      <c r="L27" s="69">
        <v>194</v>
      </c>
      <c r="M27" s="69">
        <v>199.7</v>
      </c>
      <c r="N27" s="69">
        <v>191.7</v>
      </c>
      <c r="O27" s="28"/>
      <c r="P27" s="28"/>
    </row>
    <row r="28" spans="1:16" s="13" customFormat="1" x14ac:dyDescent="0.2">
      <c r="A28" s="138" t="s">
        <v>384</v>
      </c>
      <c r="B28" s="28" t="s">
        <v>385</v>
      </c>
      <c r="C28" s="69" t="s">
        <v>386</v>
      </c>
      <c r="D28" s="8" t="s">
        <v>387</v>
      </c>
      <c r="E28" s="25">
        <v>1</v>
      </c>
      <c r="F28" s="8">
        <v>1.3</v>
      </c>
      <c r="G28" s="241">
        <v>1.4</v>
      </c>
      <c r="H28" s="69">
        <v>0.9</v>
      </c>
      <c r="I28" s="69">
        <v>0.9</v>
      </c>
      <c r="J28" s="69">
        <v>1.1000000000000001</v>
      </c>
      <c r="K28" s="69">
        <v>1.4</v>
      </c>
      <c r="L28" s="69">
        <v>0.8</v>
      </c>
      <c r="M28" s="69">
        <v>1.4</v>
      </c>
      <c r="N28" s="69">
        <v>1.4</v>
      </c>
      <c r="O28" s="28"/>
      <c r="P28" s="28"/>
    </row>
    <row r="29" spans="1:16" s="13" customFormat="1" x14ac:dyDescent="0.2">
      <c r="A29" s="159" t="s">
        <v>388</v>
      </c>
      <c r="B29" s="28" t="s">
        <v>389</v>
      </c>
      <c r="C29" s="69">
        <v>2</v>
      </c>
      <c r="D29" s="8" t="s">
        <v>390</v>
      </c>
      <c r="E29" s="8">
        <v>0.8</v>
      </c>
      <c r="F29" s="90">
        <v>1</v>
      </c>
      <c r="G29" s="191">
        <v>0.6</v>
      </c>
      <c r="H29" s="69">
        <v>0.5</v>
      </c>
      <c r="I29" s="69">
        <v>0.5</v>
      </c>
      <c r="J29" s="69">
        <v>0.5</v>
      </c>
      <c r="K29" s="69">
        <v>0.6</v>
      </c>
      <c r="L29" s="69">
        <v>1.3</v>
      </c>
      <c r="M29" s="69">
        <v>0.5</v>
      </c>
      <c r="N29" s="69">
        <v>0.5</v>
      </c>
      <c r="O29" s="28"/>
      <c r="P29" s="28"/>
    </row>
    <row r="30" spans="1:16" s="13" customFormat="1" x14ac:dyDescent="0.2">
      <c r="A30" s="138" t="s">
        <v>391</v>
      </c>
      <c r="B30" s="28" t="s">
        <v>392</v>
      </c>
      <c r="C30" s="69">
        <v>2</v>
      </c>
      <c r="D30" s="8" t="s">
        <v>393</v>
      </c>
      <c r="E30" s="8">
        <v>1.5</v>
      </c>
      <c r="F30" s="69">
        <v>1.4</v>
      </c>
      <c r="G30" s="191">
        <v>1.4</v>
      </c>
      <c r="H30" s="69">
        <v>1.5</v>
      </c>
      <c r="I30" s="69">
        <v>1.5</v>
      </c>
      <c r="J30" s="69">
        <v>1.5</v>
      </c>
      <c r="K30" s="69">
        <v>1.5</v>
      </c>
      <c r="L30" s="69">
        <v>1.9</v>
      </c>
      <c r="M30" s="69">
        <v>1.6</v>
      </c>
      <c r="N30" s="69">
        <v>1.4</v>
      </c>
      <c r="O30" s="28"/>
      <c r="P30" s="28"/>
    </row>
    <row r="31" spans="1:16" s="13" customFormat="1" x14ac:dyDescent="0.2">
      <c r="A31" s="138" t="s">
        <v>394</v>
      </c>
      <c r="B31" s="28" t="s">
        <v>395</v>
      </c>
      <c r="C31" s="69">
        <v>2</v>
      </c>
      <c r="D31" s="8" t="s">
        <v>396</v>
      </c>
      <c r="E31" s="8">
        <v>6.5</v>
      </c>
      <c r="F31" s="69">
        <v>8.5</v>
      </c>
      <c r="G31" s="191">
        <v>9.5</v>
      </c>
      <c r="H31" s="69">
        <v>10.6</v>
      </c>
      <c r="I31" s="69">
        <v>11.8</v>
      </c>
      <c r="J31" s="69" t="s">
        <v>397</v>
      </c>
      <c r="K31" s="69" t="s">
        <v>398</v>
      </c>
      <c r="L31" s="69" t="s">
        <v>399</v>
      </c>
      <c r="M31" s="69" t="s">
        <v>400</v>
      </c>
      <c r="N31" s="69" t="s">
        <v>401</v>
      </c>
      <c r="O31" s="28"/>
      <c r="P31" s="28"/>
    </row>
    <row r="32" spans="1:16" s="13" customFormat="1" x14ac:dyDescent="0.2">
      <c r="A32" s="28" t="s">
        <v>402</v>
      </c>
      <c r="B32" s="28" t="s">
        <v>403</v>
      </c>
      <c r="C32" s="191" t="s">
        <v>404</v>
      </c>
      <c r="D32" s="8" t="s">
        <v>405</v>
      </c>
      <c r="E32" s="8">
        <v>159.4</v>
      </c>
      <c r="F32" s="8">
        <v>164.2</v>
      </c>
      <c r="G32" s="191">
        <v>179.6</v>
      </c>
      <c r="H32" s="69">
        <v>197.5</v>
      </c>
      <c r="I32" s="69">
        <v>198.2</v>
      </c>
      <c r="J32" s="69">
        <v>220.3</v>
      </c>
      <c r="K32" s="69">
        <v>235.8</v>
      </c>
      <c r="L32" s="69">
        <v>234.6</v>
      </c>
      <c r="M32" s="69">
        <v>230.6</v>
      </c>
      <c r="N32" s="69">
        <v>220.4</v>
      </c>
      <c r="O32" s="28"/>
      <c r="P32" s="28"/>
    </row>
    <row r="33" spans="1:19" s="13" customFormat="1" x14ac:dyDescent="0.2">
      <c r="A33" s="28" t="s">
        <v>406</v>
      </c>
      <c r="B33" s="28" t="s">
        <v>407</v>
      </c>
      <c r="C33" s="191" t="s">
        <v>408</v>
      </c>
      <c r="D33" s="8" t="s">
        <v>409</v>
      </c>
      <c r="E33" s="8">
        <v>5.0999999999999996</v>
      </c>
      <c r="F33" s="8">
        <v>1.5</v>
      </c>
      <c r="G33" s="191">
        <v>1.4</v>
      </c>
      <c r="H33" s="69">
        <v>3.4</v>
      </c>
      <c r="I33" s="69">
        <v>3.8</v>
      </c>
      <c r="J33" s="69">
        <v>4.5</v>
      </c>
      <c r="K33" s="69">
        <v>4.3</v>
      </c>
      <c r="L33" s="69">
        <v>2.9</v>
      </c>
      <c r="M33" s="69">
        <v>3.5</v>
      </c>
      <c r="N33" s="69">
        <v>3.2</v>
      </c>
      <c r="O33" s="28"/>
      <c r="P33" s="28"/>
    </row>
    <row r="34" spans="1:19" x14ac:dyDescent="0.2">
      <c r="A34" s="159" t="s">
        <v>410</v>
      </c>
      <c r="B34" s="28" t="s">
        <v>411</v>
      </c>
      <c r="C34" s="69">
        <v>2</v>
      </c>
      <c r="D34" s="8" t="s">
        <v>412</v>
      </c>
      <c r="E34" s="8">
        <v>1.7</v>
      </c>
      <c r="F34" s="69">
        <v>1.2</v>
      </c>
      <c r="G34" s="191">
        <v>1.4</v>
      </c>
      <c r="H34" s="69">
        <v>1.2</v>
      </c>
      <c r="I34" s="69">
        <v>1</v>
      </c>
      <c r="J34" s="69">
        <v>1</v>
      </c>
      <c r="K34" s="69">
        <v>0.8</v>
      </c>
      <c r="L34" s="69">
        <v>1.3</v>
      </c>
      <c r="M34" s="69">
        <v>0.8</v>
      </c>
      <c r="N34" s="69">
        <v>0.7</v>
      </c>
      <c r="O34" s="28"/>
      <c r="P34" s="28"/>
    </row>
    <row r="35" spans="1:19" x14ac:dyDescent="0.2">
      <c r="A35" s="138" t="s">
        <v>413</v>
      </c>
      <c r="B35" s="28" t="s">
        <v>414</v>
      </c>
      <c r="C35" s="69">
        <v>2</v>
      </c>
      <c r="D35" s="8" t="s">
        <v>415</v>
      </c>
      <c r="E35" s="8">
        <v>0.3</v>
      </c>
      <c r="F35" s="69">
        <v>0.3</v>
      </c>
      <c r="G35" s="191">
        <v>0.3</v>
      </c>
      <c r="H35" s="69">
        <v>0.4</v>
      </c>
      <c r="I35" s="69">
        <v>0.4</v>
      </c>
      <c r="J35" s="69">
        <v>0.4</v>
      </c>
      <c r="K35" s="69">
        <v>0.4</v>
      </c>
      <c r="L35" s="69">
        <v>0.3</v>
      </c>
      <c r="M35" s="69">
        <v>0.3</v>
      </c>
      <c r="N35" s="69">
        <v>0.3</v>
      </c>
      <c r="O35" s="28"/>
      <c r="P35" s="28"/>
      <c r="Q35" s="70"/>
      <c r="R35" s="50"/>
      <c r="S35" s="50"/>
    </row>
    <row r="36" spans="1:19" x14ac:dyDescent="0.2">
      <c r="A36" s="138" t="s">
        <v>416</v>
      </c>
      <c r="B36" s="28" t="s">
        <v>417</v>
      </c>
      <c r="C36" s="69">
        <v>2</v>
      </c>
      <c r="D36" s="8" t="s">
        <v>418</v>
      </c>
      <c r="E36" s="8">
        <v>21.6</v>
      </c>
      <c r="F36" s="69">
        <v>22.9</v>
      </c>
      <c r="G36" s="191">
        <v>23.5</v>
      </c>
      <c r="H36" s="69">
        <v>25.7</v>
      </c>
      <c r="I36" s="69">
        <v>24.1</v>
      </c>
      <c r="J36" s="69" t="s">
        <v>419</v>
      </c>
      <c r="K36" s="69" t="s">
        <v>420</v>
      </c>
      <c r="L36" s="69" t="s">
        <v>421</v>
      </c>
      <c r="M36" s="69" t="s">
        <v>422</v>
      </c>
      <c r="N36" s="69" t="s">
        <v>423</v>
      </c>
      <c r="O36" s="28"/>
      <c r="P36" s="28"/>
      <c r="Q36" s="70"/>
      <c r="R36" s="50"/>
      <c r="S36" s="50"/>
    </row>
    <row r="37" spans="1:19" x14ac:dyDescent="0.2">
      <c r="J37" s="69"/>
      <c r="Q37" s="70"/>
      <c r="R37" s="50"/>
      <c r="S37" s="50"/>
    </row>
    <row r="38" spans="1:19" x14ac:dyDescent="0.2">
      <c r="A38" s="4" t="s">
        <v>424</v>
      </c>
      <c r="B38" s="4"/>
      <c r="C38" s="69"/>
      <c r="D38" s="69"/>
      <c r="E38" s="69"/>
      <c r="F38" s="69"/>
      <c r="G38" s="69"/>
      <c r="H38" s="69"/>
      <c r="I38" s="69"/>
      <c r="J38" s="69"/>
      <c r="K38" s="28"/>
      <c r="L38" s="28"/>
      <c r="M38" s="28"/>
      <c r="N38" s="28"/>
      <c r="O38" s="28"/>
      <c r="P38" s="28"/>
      <c r="Q38" s="70"/>
      <c r="R38" s="50"/>
      <c r="S38" s="50"/>
    </row>
    <row r="39" spans="1:19" x14ac:dyDescent="0.2">
      <c r="A39" s="28" t="s">
        <v>425</v>
      </c>
      <c r="B39" s="28" t="s">
        <v>426</v>
      </c>
      <c r="C39" s="69">
        <v>3</v>
      </c>
      <c r="D39" s="8" t="s">
        <v>427</v>
      </c>
      <c r="E39" s="8">
        <v>7.1</v>
      </c>
      <c r="F39" s="15">
        <v>6.3248540000000002</v>
      </c>
      <c r="G39" s="90">
        <v>5.2861380000000002</v>
      </c>
      <c r="H39" s="90">
        <v>5.2705979999999997</v>
      </c>
      <c r="I39" s="69">
        <v>5.9</v>
      </c>
      <c r="J39" s="69">
        <v>3.9</v>
      </c>
      <c r="K39" s="90">
        <v>3.2</v>
      </c>
      <c r="L39" s="90">
        <v>4.3</v>
      </c>
      <c r="M39" s="90">
        <v>4.3</v>
      </c>
      <c r="N39" s="69" t="s">
        <v>428</v>
      </c>
      <c r="O39" s="28"/>
      <c r="P39" s="28"/>
      <c r="Q39" s="71"/>
      <c r="R39" s="50"/>
      <c r="S39" s="50"/>
    </row>
    <row r="40" spans="1:19" x14ac:dyDescent="0.2">
      <c r="A40" s="138" t="s">
        <v>429</v>
      </c>
      <c r="B40" s="28" t="s">
        <v>430</v>
      </c>
      <c r="C40" s="69">
        <v>3</v>
      </c>
      <c r="D40" s="8" t="s">
        <v>431</v>
      </c>
      <c r="E40" s="25">
        <v>160</v>
      </c>
      <c r="F40" s="15">
        <v>153.834</v>
      </c>
      <c r="G40" s="69">
        <v>33</v>
      </c>
      <c r="H40" s="168">
        <v>38.65</v>
      </c>
      <c r="I40" s="137">
        <v>35</v>
      </c>
      <c r="J40" s="69">
        <v>33</v>
      </c>
      <c r="K40" s="90">
        <v>23.7</v>
      </c>
      <c r="L40" s="90">
        <v>15.7</v>
      </c>
      <c r="M40" s="90">
        <v>15.7</v>
      </c>
      <c r="N40" s="69" t="s">
        <v>432</v>
      </c>
      <c r="O40" s="28"/>
      <c r="P40" s="28"/>
      <c r="Q40" s="71"/>
      <c r="R40" s="50"/>
      <c r="S40" s="50"/>
    </row>
    <row r="41" spans="1:19" x14ac:dyDescent="0.2">
      <c r="A41" s="138" t="s">
        <v>433</v>
      </c>
      <c r="B41" s="28" t="s">
        <v>434</v>
      </c>
      <c r="C41" s="191" t="s">
        <v>435</v>
      </c>
      <c r="D41" s="8" t="s">
        <v>436</v>
      </c>
      <c r="E41" s="8" t="s">
        <v>437</v>
      </c>
      <c r="F41" s="90" t="s">
        <v>438</v>
      </c>
      <c r="G41" s="90" t="s">
        <v>439</v>
      </c>
      <c r="H41" s="69" t="s">
        <v>440</v>
      </c>
      <c r="I41" s="69">
        <v>890</v>
      </c>
      <c r="J41" s="69">
        <v>800</v>
      </c>
      <c r="K41" s="137">
        <v>1000</v>
      </c>
      <c r="L41" s="137">
        <v>1000</v>
      </c>
      <c r="M41" s="168">
        <v>1000</v>
      </c>
      <c r="N41" s="69" t="s">
        <v>441</v>
      </c>
      <c r="O41" s="138"/>
      <c r="P41" s="28"/>
      <c r="Q41" s="71"/>
      <c r="R41" s="50"/>
      <c r="S41" s="50"/>
    </row>
    <row r="42" spans="1:19" x14ac:dyDescent="0.2">
      <c r="A42" s="138" t="s">
        <v>442</v>
      </c>
      <c r="B42" s="28" t="s">
        <v>443</v>
      </c>
      <c r="C42" s="69">
        <v>3</v>
      </c>
      <c r="D42" s="8" t="s">
        <v>444</v>
      </c>
      <c r="E42" s="8">
        <v>119.1</v>
      </c>
      <c r="F42" s="15">
        <v>140</v>
      </c>
      <c r="G42" s="69">
        <v>171.5</v>
      </c>
      <c r="H42" s="90">
        <v>189.50945299999998</v>
      </c>
      <c r="I42" s="90">
        <v>165.5</v>
      </c>
      <c r="J42" s="69">
        <v>125</v>
      </c>
      <c r="K42" s="90">
        <v>254</v>
      </c>
      <c r="L42" s="90">
        <v>256</v>
      </c>
      <c r="M42" s="90">
        <v>256</v>
      </c>
      <c r="N42" s="69" t="s">
        <v>445</v>
      </c>
      <c r="O42" s="28"/>
      <c r="P42" s="28"/>
      <c r="Q42" s="71"/>
      <c r="R42" s="50"/>
      <c r="S42" s="50"/>
    </row>
    <row r="43" spans="1:19" x14ac:dyDescent="0.2">
      <c r="A43" s="138" t="s">
        <v>446</v>
      </c>
      <c r="B43" s="28" t="s">
        <v>447</v>
      </c>
      <c r="C43" s="69">
        <v>3</v>
      </c>
      <c r="D43" s="8" t="s">
        <v>448</v>
      </c>
      <c r="E43" s="8">
        <v>1.2</v>
      </c>
      <c r="F43" s="15">
        <v>5</v>
      </c>
      <c r="G43" s="69">
        <v>8.3000000000000007</v>
      </c>
      <c r="H43" s="69">
        <v>9</v>
      </c>
      <c r="I43" s="90">
        <v>20</v>
      </c>
      <c r="J43" s="69">
        <v>20</v>
      </c>
      <c r="K43" s="90">
        <v>22</v>
      </c>
      <c r="L43" s="90">
        <v>21</v>
      </c>
      <c r="M43" s="90">
        <v>21</v>
      </c>
      <c r="N43" s="69" t="s">
        <v>449</v>
      </c>
      <c r="O43" s="28"/>
      <c r="P43" s="28"/>
      <c r="Q43" s="71"/>
      <c r="R43" s="50"/>
      <c r="S43" s="50"/>
    </row>
    <row r="44" spans="1:19" x14ac:dyDescent="0.2">
      <c r="A44" s="138" t="s">
        <v>450</v>
      </c>
      <c r="B44" s="28" t="s">
        <v>451</v>
      </c>
      <c r="C44" s="69">
        <v>3</v>
      </c>
      <c r="D44" s="8" t="s">
        <v>452</v>
      </c>
      <c r="E44" s="8">
        <v>335.8</v>
      </c>
      <c r="F44" s="15">
        <v>360</v>
      </c>
      <c r="G44" s="90">
        <v>204.12100000000001</v>
      </c>
      <c r="H44" s="90">
        <v>203.63200000000001</v>
      </c>
      <c r="I44" s="69">
        <v>204.2</v>
      </c>
      <c r="J44" s="69">
        <v>208.9</v>
      </c>
      <c r="K44" s="90">
        <v>204.2</v>
      </c>
      <c r="L44" s="90">
        <v>169.2</v>
      </c>
      <c r="M44" s="90">
        <v>169.2</v>
      </c>
      <c r="N44" s="69" t="s">
        <v>453</v>
      </c>
      <c r="O44" s="28"/>
      <c r="P44" s="28"/>
    </row>
    <row r="45" spans="1:19" x14ac:dyDescent="0.2">
      <c r="A45" s="9" t="s">
        <v>454</v>
      </c>
      <c r="B45" s="28" t="s">
        <v>455</v>
      </c>
      <c r="C45" s="69">
        <v>3</v>
      </c>
      <c r="D45" s="8" t="s">
        <v>456</v>
      </c>
      <c r="E45" s="8">
        <v>677.3</v>
      </c>
      <c r="F45" s="15">
        <v>620.9</v>
      </c>
      <c r="G45" s="90">
        <v>503.887</v>
      </c>
      <c r="H45" s="69">
        <v>498.4</v>
      </c>
      <c r="I45" s="90">
        <v>662.4</v>
      </c>
      <c r="J45" s="69">
        <v>456.9</v>
      </c>
      <c r="K45" s="90">
        <v>568.5</v>
      </c>
      <c r="L45" s="90">
        <v>261.7</v>
      </c>
      <c r="M45" s="90">
        <v>261.7</v>
      </c>
      <c r="N45" s="69" t="s">
        <v>457</v>
      </c>
      <c r="O45" s="28"/>
      <c r="P45" s="28"/>
    </row>
    <row r="46" spans="1:19" x14ac:dyDescent="0.2">
      <c r="A46" s="138" t="s">
        <v>458</v>
      </c>
      <c r="B46" s="28" t="s">
        <v>459</v>
      </c>
      <c r="C46" s="69">
        <v>3</v>
      </c>
      <c r="D46" s="8" t="s">
        <v>460</v>
      </c>
      <c r="E46" s="25">
        <v>67</v>
      </c>
      <c r="F46" s="15">
        <v>75.7</v>
      </c>
      <c r="G46" s="90">
        <v>54.397838999999998</v>
      </c>
      <c r="H46" s="90">
        <v>55.690846000000001</v>
      </c>
      <c r="I46" s="90">
        <v>52.2</v>
      </c>
      <c r="J46" s="69">
        <v>46.7</v>
      </c>
      <c r="K46" s="90">
        <v>37.1</v>
      </c>
      <c r="L46" s="90">
        <v>29.9</v>
      </c>
      <c r="M46" s="90">
        <v>29.9</v>
      </c>
      <c r="N46" s="69" t="s">
        <v>461</v>
      </c>
      <c r="O46" s="28"/>
      <c r="P46" s="28"/>
    </row>
    <row r="47" spans="1:19" x14ac:dyDescent="0.2">
      <c r="G47" s="28"/>
      <c r="J47" s="69"/>
    </row>
    <row r="48" spans="1:19" x14ac:dyDescent="0.2">
      <c r="A48" s="4" t="s">
        <v>462</v>
      </c>
      <c r="C48" s="69"/>
      <c r="D48" s="69"/>
      <c r="E48" s="69"/>
      <c r="F48" s="69"/>
      <c r="G48" s="69"/>
      <c r="H48" s="69"/>
      <c r="I48" s="69"/>
      <c r="J48" s="69"/>
      <c r="K48" s="56"/>
    </row>
    <row r="49" spans="1:25" x14ac:dyDescent="0.2">
      <c r="A49" s="28" t="s">
        <v>463</v>
      </c>
      <c r="B49" s="77" t="s">
        <v>464</v>
      </c>
      <c r="C49" s="69" t="s">
        <v>465</v>
      </c>
      <c r="D49" s="8" t="s">
        <v>466</v>
      </c>
      <c r="E49" s="8">
        <v>321</v>
      </c>
      <c r="F49" s="8">
        <v>342</v>
      </c>
      <c r="G49" s="69">
        <v>362</v>
      </c>
      <c r="H49" s="69">
        <v>365</v>
      </c>
      <c r="I49" s="69">
        <v>375</v>
      </c>
      <c r="J49" s="69" t="s">
        <v>467</v>
      </c>
      <c r="K49" s="69" t="s">
        <v>468</v>
      </c>
      <c r="L49" s="69" t="s">
        <v>469</v>
      </c>
      <c r="M49" s="69" t="s">
        <v>470</v>
      </c>
      <c r="N49" s="69" t="s">
        <v>471</v>
      </c>
      <c r="O49" s="28"/>
    </row>
    <row r="50" spans="1:25" x14ac:dyDescent="0.2">
      <c r="A50" s="28" t="s">
        <v>472</v>
      </c>
      <c r="B50" s="77" t="s">
        <v>473</v>
      </c>
      <c r="C50" s="69">
        <v>10</v>
      </c>
      <c r="D50" s="8" t="s">
        <v>474</v>
      </c>
      <c r="E50" s="8">
        <v>9</v>
      </c>
      <c r="F50" s="8">
        <v>10</v>
      </c>
      <c r="G50" s="69">
        <v>10</v>
      </c>
      <c r="H50" s="69">
        <v>10</v>
      </c>
      <c r="I50" s="69">
        <v>11</v>
      </c>
      <c r="J50" s="69" t="s">
        <v>475</v>
      </c>
      <c r="K50" s="69" t="s">
        <v>476</v>
      </c>
      <c r="L50" s="69" t="s">
        <v>477</v>
      </c>
      <c r="M50" s="69" t="s">
        <v>478</v>
      </c>
      <c r="N50" s="69" t="s">
        <v>479</v>
      </c>
      <c r="O50" s="28"/>
      <c r="X50" s="55"/>
      <c r="Y50" s="55"/>
    </row>
    <row r="51" spans="1:25" x14ac:dyDescent="0.2">
      <c r="A51" s="28" t="s">
        <v>480</v>
      </c>
      <c r="B51" s="77" t="s">
        <v>481</v>
      </c>
      <c r="C51" s="69">
        <v>10</v>
      </c>
      <c r="D51" s="8" t="s">
        <v>482</v>
      </c>
      <c r="E51" s="8">
        <v>18</v>
      </c>
      <c r="F51" s="8">
        <v>20</v>
      </c>
      <c r="G51" s="69">
        <v>22</v>
      </c>
      <c r="H51" s="69">
        <v>37</v>
      </c>
      <c r="I51" s="69">
        <v>38</v>
      </c>
      <c r="J51" s="69" t="s">
        <v>483</v>
      </c>
      <c r="K51" s="69" t="s">
        <v>484</v>
      </c>
      <c r="L51" s="69" t="s">
        <v>485</v>
      </c>
      <c r="M51" s="69" t="s">
        <v>486</v>
      </c>
      <c r="N51" s="69" t="s">
        <v>487</v>
      </c>
      <c r="O51" s="28"/>
      <c r="X51" s="55"/>
      <c r="Y51" s="55"/>
    </row>
    <row r="52" spans="1:25" x14ac:dyDescent="0.2">
      <c r="A52" s="28" t="s">
        <v>488</v>
      </c>
      <c r="B52" s="77" t="s">
        <v>489</v>
      </c>
      <c r="C52" s="69" t="s">
        <v>490</v>
      </c>
      <c r="D52" s="8" t="s">
        <v>491</v>
      </c>
      <c r="E52" s="8">
        <v>522</v>
      </c>
      <c r="F52" s="8">
        <v>512</v>
      </c>
      <c r="G52" s="69">
        <v>498</v>
      </c>
      <c r="H52" s="69">
        <v>495</v>
      </c>
      <c r="I52" s="69">
        <v>482</v>
      </c>
      <c r="J52" s="69" t="s">
        <v>492</v>
      </c>
      <c r="K52" s="69" t="s">
        <v>493</v>
      </c>
      <c r="L52" s="69" t="s">
        <v>494</v>
      </c>
      <c r="M52" s="69" t="s">
        <v>495</v>
      </c>
      <c r="N52" s="69" t="s">
        <v>496</v>
      </c>
      <c r="O52" s="28"/>
      <c r="X52" s="55"/>
      <c r="Y52" s="55"/>
    </row>
    <row r="53" spans="1:25" x14ac:dyDescent="0.2">
      <c r="A53" s="138" t="s">
        <v>497</v>
      </c>
      <c r="B53" s="28" t="s">
        <v>498</v>
      </c>
      <c r="C53" s="69"/>
      <c r="D53" s="8" t="s">
        <v>499</v>
      </c>
      <c r="E53" s="8">
        <v>171</v>
      </c>
      <c r="F53" s="8">
        <v>178</v>
      </c>
      <c r="G53" s="69">
        <v>183</v>
      </c>
      <c r="H53" s="69">
        <v>189</v>
      </c>
      <c r="I53" s="69">
        <v>201</v>
      </c>
      <c r="J53" s="69">
        <v>207</v>
      </c>
      <c r="K53" s="56">
        <v>212</v>
      </c>
      <c r="L53" s="28">
        <v>216</v>
      </c>
      <c r="M53" s="28">
        <v>222</v>
      </c>
      <c r="N53" s="28">
        <v>230</v>
      </c>
      <c r="O53" s="28"/>
      <c r="X53" s="55"/>
      <c r="Y53" s="55"/>
    </row>
    <row r="54" spans="1:25" x14ac:dyDescent="0.2">
      <c r="J54" s="69"/>
      <c r="X54" s="55"/>
      <c r="Y54" s="55"/>
    </row>
    <row r="55" spans="1:25" x14ac:dyDescent="0.2">
      <c r="A55" s="4" t="s">
        <v>500</v>
      </c>
      <c r="C55" s="8"/>
      <c r="D55" s="8"/>
      <c r="E55" s="8"/>
      <c r="F55" s="8"/>
      <c r="G55" s="8"/>
      <c r="H55" s="8"/>
      <c r="I55" s="8"/>
      <c r="J55" s="69"/>
      <c r="K55" s="56"/>
      <c r="X55" s="55"/>
      <c r="Y55" s="55"/>
    </row>
    <row r="56" spans="1:25" x14ac:dyDescent="0.2">
      <c r="A56" s="5" t="s">
        <v>501</v>
      </c>
      <c r="B56" s="5" t="s">
        <v>502</v>
      </c>
      <c r="C56" s="8"/>
      <c r="D56" s="8" t="s">
        <v>503</v>
      </c>
      <c r="E56" s="18">
        <v>2839</v>
      </c>
      <c r="F56" s="208">
        <v>4256</v>
      </c>
      <c r="G56" s="208">
        <v>11553</v>
      </c>
      <c r="H56" s="168">
        <v>8185</v>
      </c>
      <c r="I56" s="168">
        <v>10662</v>
      </c>
      <c r="J56" s="168">
        <v>20120</v>
      </c>
      <c r="K56" s="251">
        <v>5941</v>
      </c>
      <c r="L56" s="199">
        <v>3409</v>
      </c>
      <c r="M56" s="199">
        <v>2548</v>
      </c>
      <c r="N56" s="199">
        <v>2065</v>
      </c>
      <c r="O56" s="28"/>
      <c r="X56" s="58"/>
      <c r="Y56" s="58"/>
    </row>
    <row r="57" spans="1:25" x14ac:dyDescent="0.2">
      <c r="A57" s="20" t="s">
        <v>504</v>
      </c>
      <c r="B57" s="5" t="s">
        <v>505</v>
      </c>
      <c r="C57" s="8"/>
      <c r="D57" s="8" t="s">
        <v>506</v>
      </c>
      <c r="E57" s="18">
        <v>4752</v>
      </c>
      <c r="F57" s="208">
        <v>4628</v>
      </c>
      <c r="G57" s="208">
        <v>4549.2359999999999</v>
      </c>
      <c r="H57" s="168">
        <v>4212</v>
      </c>
      <c r="I57" s="168">
        <v>4079</v>
      </c>
      <c r="J57" s="168">
        <v>3881</v>
      </c>
      <c r="K57" s="252">
        <v>3646</v>
      </c>
      <c r="L57" s="199">
        <v>3335.0120000000002</v>
      </c>
      <c r="M57" s="199">
        <v>3154</v>
      </c>
      <c r="N57" s="199">
        <v>3008</v>
      </c>
      <c r="O57" s="28"/>
      <c r="X57" s="55"/>
      <c r="Y57" s="55"/>
    </row>
    <row r="58" spans="1:25" x14ac:dyDescent="0.2">
      <c r="A58" s="138" t="s">
        <v>507</v>
      </c>
      <c r="B58" s="77" t="s">
        <v>508</v>
      </c>
      <c r="C58" s="8"/>
      <c r="D58" s="8" t="s">
        <v>509</v>
      </c>
      <c r="E58" s="38">
        <v>117.2</v>
      </c>
      <c r="F58" s="38">
        <v>113.6</v>
      </c>
      <c r="G58" s="38">
        <v>108.5</v>
      </c>
      <c r="H58" s="38">
        <v>98.8</v>
      </c>
      <c r="I58" s="38">
        <v>88</v>
      </c>
      <c r="J58" s="69" t="s">
        <v>510</v>
      </c>
      <c r="K58" s="69" t="s">
        <v>511</v>
      </c>
      <c r="L58" s="69" t="s">
        <v>512</v>
      </c>
      <c r="M58" s="69" t="s">
        <v>513</v>
      </c>
      <c r="N58" s="69" t="s">
        <v>514</v>
      </c>
      <c r="O58" s="69"/>
      <c r="X58" s="55"/>
      <c r="Y58" s="55"/>
    </row>
    <row r="59" spans="1:25" x14ac:dyDescent="0.2">
      <c r="A59" s="138" t="s">
        <v>515</v>
      </c>
      <c r="B59" s="5" t="s">
        <v>516</v>
      </c>
      <c r="C59" s="8">
        <v>11</v>
      </c>
      <c r="D59" s="8" t="s">
        <v>517</v>
      </c>
      <c r="E59" s="18">
        <v>108639</v>
      </c>
      <c r="F59" s="208">
        <v>106542</v>
      </c>
      <c r="G59" s="208">
        <v>99158</v>
      </c>
      <c r="H59" s="168">
        <v>88084</v>
      </c>
      <c r="I59" s="168">
        <v>80335</v>
      </c>
      <c r="J59" s="168">
        <v>70249</v>
      </c>
      <c r="K59" s="252">
        <v>50497</v>
      </c>
      <c r="L59" s="199">
        <v>45019</v>
      </c>
      <c r="M59" s="199">
        <v>41807</v>
      </c>
      <c r="N59" s="199">
        <v>39352</v>
      </c>
      <c r="O59" s="28"/>
    </row>
    <row r="60" spans="1:25" x14ac:dyDescent="0.2">
      <c r="A60" s="20" t="s">
        <v>518</v>
      </c>
      <c r="B60" s="5" t="s">
        <v>519</v>
      </c>
      <c r="C60" s="8"/>
      <c r="D60" s="8" t="s">
        <v>520</v>
      </c>
      <c r="E60" s="18">
        <v>996</v>
      </c>
      <c r="F60" s="208">
        <v>965</v>
      </c>
      <c r="G60" s="208">
        <v>932.12372300000004</v>
      </c>
      <c r="H60" s="168">
        <v>907</v>
      </c>
      <c r="I60" s="168">
        <v>894</v>
      </c>
      <c r="J60" s="168">
        <v>865</v>
      </c>
      <c r="K60" s="252">
        <v>843</v>
      </c>
      <c r="L60" s="199">
        <v>823</v>
      </c>
      <c r="M60" s="199">
        <v>803</v>
      </c>
      <c r="N60" s="199">
        <v>801</v>
      </c>
      <c r="Q60" s="50"/>
      <c r="R60" s="52"/>
      <c r="S60" s="52"/>
      <c r="T60" s="51"/>
      <c r="U60" s="51"/>
      <c r="V60" s="50"/>
    </row>
    <row r="61" spans="1:25" x14ac:dyDescent="0.2">
      <c r="A61" s="28" t="s">
        <v>521</v>
      </c>
      <c r="B61" s="5" t="s">
        <v>522</v>
      </c>
      <c r="C61" s="8"/>
      <c r="D61" s="8" t="s">
        <v>523</v>
      </c>
      <c r="E61" s="18">
        <v>1624443</v>
      </c>
      <c r="F61" s="208">
        <v>1546000</v>
      </c>
      <c r="G61" s="208">
        <v>1463325</v>
      </c>
      <c r="H61" s="168">
        <v>1349747</v>
      </c>
      <c r="I61" s="168">
        <v>1219539</v>
      </c>
      <c r="J61" s="168">
        <v>1101593</v>
      </c>
      <c r="K61" s="200">
        <v>984592</v>
      </c>
      <c r="L61" s="199">
        <v>858587</v>
      </c>
      <c r="M61" s="199">
        <v>760585</v>
      </c>
      <c r="N61" s="199">
        <v>671728</v>
      </c>
    </row>
    <row r="62" spans="1:25" x14ac:dyDescent="0.2">
      <c r="A62" s="28" t="s">
        <v>524</v>
      </c>
      <c r="B62" s="5" t="s">
        <v>525</v>
      </c>
      <c r="C62" s="8"/>
      <c r="D62" s="8" t="s">
        <v>526</v>
      </c>
      <c r="E62" s="18">
        <v>2701</v>
      </c>
      <c r="F62" s="208">
        <v>2352</v>
      </c>
      <c r="G62" s="208">
        <v>2131.5705029999999</v>
      </c>
      <c r="H62" s="168">
        <v>1764</v>
      </c>
      <c r="I62" s="168">
        <v>1673</v>
      </c>
      <c r="J62" s="168">
        <v>1464</v>
      </c>
      <c r="K62" s="200">
        <v>1160</v>
      </c>
      <c r="L62" s="199">
        <v>1475</v>
      </c>
      <c r="M62" s="199">
        <v>1560</v>
      </c>
      <c r="N62" s="199">
        <v>1524</v>
      </c>
    </row>
    <row r="63" spans="1:25" x14ac:dyDescent="0.2">
      <c r="A63" s="28" t="s">
        <v>527</v>
      </c>
      <c r="B63" s="5" t="s">
        <v>528</v>
      </c>
      <c r="C63" s="8"/>
      <c r="D63" s="8" t="s">
        <v>529</v>
      </c>
      <c r="E63" s="18">
        <v>3005</v>
      </c>
      <c r="F63" s="208">
        <v>2634</v>
      </c>
      <c r="G63" s="208">
        <v>2390.2245640000001</v>
      </c>
      <c r="H63" s="168">
        <v>1990</v>
      </c>
      <c r="I63" s="168">
        <v>1940</v>
      </c>
      <c r="J63" s="168">
        <v>1723</v>
      </c>
      <c r="K63" s="200">
        <v>1380.2</v>
      </c>
      <c r="L63" s="253">
        <v>1728.9</v>
      </c>
      <c r="M63" s="253">
        <v>1708</v>
      </c>
      <c r="N63" s="253">
        <v>1552.2</v>
      </c>
      <c r="O63" s="28"/>
    </row>
    <row r="64" spans="1:25" x14ac:dyDescent="0.2">
      <c r="A64" s="20" t="s">
        <v>530</v>
      </c>
      <c r="B64" s="5" t="s">
        <v>531</v>
      </c>
      <c r="C64" s="8"/>
      <c r="D64" s="8" t="s">
        <v>532</v>
      </c>
      <c r="E64" s="18">
        <v>8165</v>
      </c>
      <c r="F64" s="208">
        <v>7271</v>
      </c>
      <c r="G64" s="208">
        <v>6514.2359330000008</v>
      </c>
      <c r="H64" s="168">
        <v>6842</v>
      </c>
      <c r="I64" s="168">
        <v>6134</v>
      </c>
      <c r="J64" s="168">
        <v>5423</v>
      </c>
      <c r="K64" s="252">
        <v>4313</v>
      </c>
      <c r="L64" s="199">
        <v>3160</v>
      </c>
      <c r="M64" s="199">
        <v>2649</v>
      </c>
      <c r="N64" s="199">
        <v>2106</v>
      </c>
    </row>
    <row r="65" spans="1:16" x14ac:dyDescent="0.2">
      <c r="A65" s="20" t="s">
        <v>533</v>
      </c>
      <c r="B65" s="5" t="s">
        <v>534</v>
      </c>
      <c r="C65" s="8"/>
      <c r="D65" s="8" t="s">
        <v>535</v>
      </c>
      <c r="E65" s="18">
        <v>4713</v>
      </c>
      <c r="F65" s="208">
        <v>4424</v>
      </c>
      <c r="G65" s="208">
        <v>4166.7325166999999</v>
      </c>
      <c r="H65" s="168">
        <v>3684</v>
      </c>
      <c r="I65" s="168">
        <v>3197</v>
      </c>
      <c r="J65" s="168">
        <v>2673</v>
      </c>
      <c r="K65" s="252">
        <v>2040</v>
      </c>
      <c r="L65" s="199">
        <v>1943.5</v>
      </c>
      <c r="M65" s="199">
        <v>1819</v>
      </c>
      <c r="N65" s="199">
        <v>1440</v>
      </c>
    </row>
    <row r="66" spans="1:16" x14ac:dyDescent="0.2">
      <c r="D66" s="8"/>
      <c r="G66" s="200"/>
      <c r="H66" s="200"/>
      <c r="I66" s="200"/>
      <c r="J66" s="168"/>
      <c r="K66" s="200"/>
      <c r="L66" s="200"/>
      <c r="M66" s="200"/>
      <c r="N66" s="200"/>
    </row>
    <row r="67" spans="1:16" x14ac:dyDescent="0.2">
      <c r="A67" s="4" t="s">
        <v>536</v>
      </c>
      <c r="C67" s="8"/>
      <c r="E67" s="8"/>
      <c r="F67" s="8"/>
      <c r="G67" s="202"/>
      <c r="H67" s="202"/>
      <c r="I67" s="202"/>
      <c r="J67" s="168"/>
      <c r="K67" s="202"/>
      <c r="L67" s="202"/>
      <c r="M67" s="202"/>
      <c r="N67" s="202"/>
      <c r="P67" s="60"/>
    </row>
    <row r="68" spans="1:16" x14ac:dyDescent="0.2">
      <c r="A68" s="5" t="s">
        <v>537</v>
      </c>
      <c r="B68" s="5" t="s">
        <v>538</v>
      </c>
      <c r="C68" s="8">
        <v>4</v>
      </c>
      <c r="D68" s="8" t="s">
        <v>539</v>
      </c>
      <c r="E68" s="8">
        <v>141</v>
      </c>
      <c r="F68" s="8">
        <v>139</v>
      </c>
      <c r="G68" s="208">
        <v>133</v>
      </c>
      <c r="H68" s="168">
        <v>124</v>
      </c>
      <c r="I68" s="168">
        <v>121</v>
      </c>
      <c r="J68" s="168">
        <v>118</v>
      </c>
      <c r="K68" s="202">
        <v>115</v>
      </c>
      <c r="L68" s="202">
        <v>111</v>
      </c>
      <c r="M68" s="202">
        <v>106</v>
      </c>
      <c r="N68" s="202">
        <v>105</v>
      </c>
    </row>
    <row r="69" spans="1:16" x14ac:dyDescent="0.2">
      <c r="A69" s="20" t="s">
        <v>540</v>
      </c>
      <c r="B69" s="5" t="s">
        <v>541</v>
      </c>
      <c r="C69" s="69" t="s">
        <v>542</v>
      </c>
      <c r="D69" s="8" t="s">
        <v>543</v>
      </c>
      <c r="E69" s="8">
        <v>138</v>
      </c>
      <c r="F69" s="8">
        <v>134</v>
      </c>
      <c r="G69" s="208">
        <v>107</v>
      </c>
      <c r="H69" s="168">
        <v>104</v>
      </c>
      <c r="I69" s="168">
        <v>103</v>
      </c>
      <c r="J69" s="168">
        <v>98</v>
      </c>
      <c r="K69" s="202">
        <v>94</v>
      </c>
      <c r="L69" s="202">
        <v>89</v>
      </c>
      <c r="M69" s="202">
        <v>91</v>
      </c>
      <c r="N69" s="202">
        <v>94</v>
      </c>
    </row>
    <row r="70" spans="1:16" x14ac:dyDescent="0.2">
      <c r="A70" s="20" t="s">
        <v>544</v>
      </c>
      <c r="B70" s="5" t="s">
        <v>545</v>
      </c>
      <c r="C70" s="8" t="s">
        <v>546</v>
      </c>
      <c r="D70" s="8" t="s">
        <v>547</v>
      </c>
      <c r="E70" s="208">
        <v>2193</v>
      </c>
      <c r="F70" s="208">
        <v>2219</v>
      </c>
      <c r="G70" s="208">
        <v>2157</v>
      </c>
      <c r="H70" s="168">
        <v>2145</v>
      </c>
      <c r="I70" s="168">
        <v>2103</v>
      </c>
      <c r="J70" s="168">
        <v>2066</v>
      </c>
      <c r="K70" s="202">
        <v>1989</v>
      </c>
      <c r="L70" s="202">
        <v>1909</v>
      </c>
      <c r="M70" s="202">
        <v>1953</v>
      </c>
      <c r="N70" s="202">
        <v>2029</v>
      </c>
      <c r="O70" s="28"/>
    </row>
    <row r="71" spans="1:16" x14ac:dyDescent="0.2">
      <c r="A71" s="20" t="s">
        <v>548</v>
      </c>
      <c r="B71" s="5" t="s">
        <v>549</v>
      </c>
      <c r="C71" s="8" t="s">
        <v>550</v>
      </c>
      <c r="D71" s="8" t="s">
        <v>551</v>
      </c>
      <c r="E71" s="208">
        <v>11869</v>
      </c>
      <c r="F71" s="208">
        <v>11548</v>
      </c>
      <c r="G71" s="208">
        <v>11249</v>
      </c>
      <c r="H71" s="168">
        <v>11102</v>
      </c>
      <c r="I71" s="168">
        <v>11007</v>
      </c>
      <c r="J71" s="168">
        <v>10429</v>
      </c>
      <c r="K71" s="202">
        <v>10345</v>
      </c>
      <c r="L71" s="202">
        <v>9827</v>
      </c>
      <c r="M71" s="202">
        <v>9805</v>
      </c>
      <c r="N71" s="202">
        <v>10450</v>
      </c>
      <c r="O71" s="28"/>
    </row>
    <row r="72" spans="1:16" x14ac:dyDescent="0.2">
      <c r="D72" s="28"/>
      <c r="G72" s="200"/>
      <c r="H72" s="200"/>
      <c r="I72" s="200"/>
      <c r="J72" s="168"/>
      <c r="K72" s="200"/>
      <c r="L72" s="200"/>
      <c r="M72" s="200"/>
      <c r="N72" s="200"/>
    </row>
    <row r="73" spans="1:16" x14ac:dyDescent="0.2">
      <c r="A73" s="4" t="s">
        <v>552</v>
      </c>
      <c r="B73" s="28"/>
      <c r="C73" s="28"/>
      <c r="E73" s="28"/>
      <c r="F73" s="28"/>
      <c r="G73" s="157"/>
      <c r="H73" s="157"/>
      <c r="I73" s="157"/>
      <c r="J73" s="168"/>
      <c r="K73" s="200"/>
      <c r="L73" s="200"/>
      <c r="M73" s="200"/>
      <c r="N73" s="200"/>
    </row>
    <row r="74" spans="1:16" x14ac:dyDescent="0.2">
      <c r="A74" s="5" t="s">
        <v>553</v>
      </c>
      <c r="B74" s="28" t="s">
        <v>554</v>
      </c>
      <c r="C74" s="28"/>
      <c r="D74" s="8" t="s">
        <v>555</v>
      </c>
      <c r="E74" s="208">
        <v>2471</v>
      </c>
      <c r="F74" s="208">
        <v>2484</v>
      </c>
      <c r="G74" s="208">
        <v>2545</v>
      </c>
      <c r="H74" s="168">
        <v>2733</v>
      </c>
      <c r="I74" s="168">
        <v>2687</v>
      </c>
      <c r="J74" s="168">
        <v>2773</v>
      </c>
      <c r="K74" s="202">
        <v>2997</v>
      </c>
      <c r="L74" s="202">
        <v>2923</v>
      </c>
      <c r="M74" s="168" t="s">
        <v>556</v>
      </c>
      <c r="N74" s="168" t="s">
        <v>557</v>
      </c>
    </row>
    <row r="75" spans="1:16" x14ac:dyDescent="0.2">
      <c r="A75" s="28" t="s">
        <v>558</v>
      </c>
      <c r="B75" s="28" t="s">
        <v>559</v>
      </c>
      <c r="C75" s="28"/>
      <c r="D75" s="8" t="s">
        <v>560</v>
      </c>
      <c r="E75" s="208">
        <v>1051</v>
      </c>
      <c r="F75" s="208">
        <v>1086</v>
      </c>
      <c r="G75" s="208">
        <v>1120</v>
      </c>
      <c r="H75" s="168">
        <v>1154</v>
      </c>
      <c r="I75" s="168">
        <v>1180</v>
      </c>
      <c r="J75" s="168">
        <v>1216</v>
      </c>
      <c r="K75" s="202">
        <v>1304</v>
      </c>
      <c r="L75" s="202">
        <v>1346</v>
      </c>
      <c r="M75" s="168" t="s">
        <v>561</v>
      </c>
      <c r="N75" s="168" t="s">
        <v>562</v>
      </c>
    </row>
    <row r="76" spans="1:16" x14ac:dyDescent="0.2">
      <c r="A76" s="5" t="s">
        <v>563</v>
      </c>
      <c r="B76" s="28" t="s">
        <v>564</v>
      </c>
      <c r="C76" s="28"/>
      <c r="D76" s="8" t="s">
        <v>565</v>
      </c>
      <c r="E76" s="208">
        <v>1420</v>
      </c>
      <c r="F76" s="208">
        <v>1398</v>
      </c>
      <c r="G76" s="208">
        <v>1425</v>
      </c>
      <c r="H76" s="168">
        <v>1579</v>
      </c>
      <c r="I76" s="168">
        <v>1507</v>
      </c>
      <c r="J76" s="168">
        <v>1557</v>
      </c>
      <c r="K76" s="202">
        <v>1693</v>
      </c>
      <c r="L76" s="202">
        <v>1577</v>
      </c>
      <c r="M76" s="168" t="s">
        <v>566</v>
      </c>
      <c r="N76" s="168" t="s">
        <v>567</v>
      </c>
    </row>
    <row r="77" spans="1:16" x14ac:dyDescent="0.2">
      <c r="A77" s="5" t="s">
        <v>568</v>
      </c>
      <c r="B77" s="28" t="s">
        <v>569</v>
      </c>
      <c r="C77" s="28"/>
      <c r="D77" s="8" t="s">
        <v>570</v>
      </c>
      <c r="E77" s="208">
        <v>2.4</v>
      </c>
      <c r="F77" s="241">
        <v>2.6</v>
      </c>
      <c r="G77" s="241">
        <v>2.5539999999999998</v>
      </c>
      <c r="H77" s="69">
        <v>2.6</v>
      </c>
      <c r="I77" s="90">
        <v>2.673</v>
      </c>
      <c r="J77" s="69">
        <v>2.6</v>
      </c>
      <c r="K77" s="8">
        <v>2.8</v>
      </c>
      <c r="L77" s="8">
        <v>2.6</v>
      </c>
      <c r="M77" s="69" t="s">
        <v>571</v>
      </c>
      <c r="N77" s="69" t="s">
        <v>572</v>
      </c>
    </row>
    <row r="78" spans="1:16" x14ac:dyDescent="0.2">
      <c r="A78" s="5" t="s">
        <v>573</v>
      </c>
      <c r="B78" s="28" t="s">
        <v>574</v>
      </c>
      <c r="C78" s="28"/>
      <c r="D78" s="8" t="s">
        <v>575</v>
      </c>
      <c r="E78" s="208">
        <v>0.8</v>
      </c>
      <c r="F78" s="241">
        <v>0.8</v>
      </c>
      <c r="G78" s="241">
        <v>0.72399999999999998</v>
      </c>
      <c r="H78" s="69">
        <v>0.8</v>
      </c>
      <c r="I78" s="90">
        <v>0.77500000000000002</v>
      </c>
      <c r="J78" s="69">
        <v>0.8</v>
      </c>
      <c r="K78" s="8">
        <v>0.7</v>
      </c>
      <c r="L78" s="8">
        <v>0.5</v>
      </c>
      <c r="M78" s="69" t="s">
        <v>576</v>
      </c>
      <c r="N78" s="69" t="s">
        <v>577</v>
      </c>
    </row>
    <row r="79" spans="1:16" x14ac:dyDescent="0.2">
      <c r="A79" s="5" t="s">
        <v>578</v>
      </c>
      <c r="B79" s="77" t="s">
        <v>579</v>
      </c>
      <c r="C79" s="28"/>
      <c r="D79" s="8" t="s">
        <v>580</v>
      </c>
      <c r="E79" s="208">
        <v>143</v>
      </c>
      <c r="F79" s="208">
        <v>157</v>
      </c>
      <c r="G79" s="208">
        <v>137</v>
      </c>
      <c r="H79" s="168">
        <v>137</v>
      </c>
      <c r="I79" s="168">
        <v>138</v>
      </c>
      <c r="J79" s="168">
        <v>129</v>
      </c>
      <c r="K79" s="168">
        <v>116</v>
      </c>
      <c r="L79" s="168">
        <v>111</v>
      </c>
      <c r="M79" s="69" t="s">
        <v>581</v>
      </c>
      <c r="N79" s="69" t="s">
        <v>582</v>
      </c>
    </row>
    <row r="80" spans="1:16" x14ac:dyDescent="0.2">
      <c r="A80" s="5" t="s">
        <v>583</v>
      </c>
      <c r="B80" s="28" t="s">
        <v>584</v>
      </c>
      <c r="C80" s="28"/>
      <c r="D80" s="8" t="s">
        <v>585</v>
      </c>
      <c r="E80" s="208">
        <v>5594</v>
      </c>
      <c r="F80" s="208">
        <v>5496</v>
      </c>
      <c r="G80" s="208">
        <v>5357</v>
      </c>
      <c r="H80" s="168">
        <v>5277</v>
      </c>
      <c r="I80" s="168">
        <v>5237</v>
      </c>
      <c r="J80" s="168">
        <v>5208</v>
      </c>
      <c r="K80" s="202">
        <v>5732</v>
      </c>
      <c r="L80" s="202">
        <v>6057</v>
      </c>
      <c r="M80" s="69" t="s">
        <v>586</v>
      </c>
      <c r="N80" s="69" t="s">
        <v>587</v>
      </c>
    </row>
    <row r="81" spans="1:14" x14ac:dyDescent="0.2">
      <c r="A81" s="5" t="s">
        <v>588</v>
      </c>
      <c r="B81" s="28" t="s">
        <v>589</v>
      </c>
      <c r="C81" s="28"/>
      <c r="D81" s="8" t="s">
        <v>590</v>
      </c>
      <c r="E81" s="208">
        <v>371</v>
      </c>
      <c r="F81" s="208">
        <v>370</v>
      </c>
      <c r="G81" s="208">
        <v>392</v>
      </c>
      <c r="H81" s="168">
        <v>394</v>
      </c>
      <c r="I81" s="168">
        <v>398</v>
      </c>
      <c r="J81" s="168">
        <v>402</v>
      </c>
      <c r="K81" s="202">
        <v>415</v>
      </c>
      <c r="L81" s="202">
        <v>399</v>
      </c>
      <c r="M81" s="69" t="s">
        <v>591</v>
      </c>
      <c r="N81" s="69" t="s">
        <v>592</v>
      </c>
    </row>
    <row r="82" spans="1:14" x14ac:dyDescent="0.2">
      <c r="A82" s="5" t="s">
        <v>593</v>
      </c>
      <c r="B82" s="28" t="s">
        <v>594</v>
      </c>
      <c r="C82" s="28"/>
      <c r="D82" s="8" t="s">
        <v>595</v>
      </c>
      <c r="E82" s="208">
        <v>61</v>
      </c>
      <c r="F82" s="208">
        <v>64</v>
      </c>
      <c r="G82" s="208">
        <v>63</v>
      </c>
      <c r="H82" s="168">
        <v>56</v>
      </c>
      <c r="I82" s="168">
        <v>56</v>
      </c>
      <c r="J82" s="168">
        <v>57</v>
      </c>
      <c r="K82" s="202">
        <v>59</v>
      </c>
      <c r="L82" s="202">
        <v>55</v>
      </c>
      <c r="M82" s="69" t="s">
        <v>596</v>
      </c>
      <c r="N82" s="69" t="s">
        <v>597</v>
      </c>
    </row>
    <row r="83" spans="1:14" x14ac:dyDescent="0.2">
      <c r="A83" s="5" t="s">
        <v>598</v>
      </c>
      <c r="B83" s="28" t="s">
        <v>599</v>
      </c>
      <c r="C83" s="28"/>
      <c r="D83" s="8" t="s">
        <v>600</v>
      </c>
      <c r="E83" s="208">
        <v>189</v>
      </c>
      <c r="F83" s="208">
        <v>157</v>
      </c>
      <c r="G83" s="208">
        <v>177</v>
      </c>
      <c r="H83" s="168">
        <v>183</v>
      </c>
      <c r="I83" s="168">
        <v>167</v>
      </c>
      <c r="J83" s="168">
        <v>121</v>
      </c>
      <c r="K83" s="202">
        <v>160</v>
      </c>
      <c r="L83" s="202">
        <v>140</v>
      </c>
      <c r="M83" s="69" t="s">
        <v>601</v>
      </c>
      <c r="N83" s="69" t="s">
        <v>602</v>
      </c>
    </row>
    <row r="84" spans="1:14" x14ac:dyDescent="0.2">
      <c r="A84" s="5" t="s">
        <v>603</v>
      </c>
      <c r="B84" s="28" t="s">
        <v>604</v>
      </c>
      <c r="C84" s="28"/>
      <c r="D84" s="8" t="s">
        <v>605</v>
      </c>
      <c r="E84" s="208">
        <v>42</v>
      </c>
      <c r="F84" s="208">
        <v>44</v>
      </c>
      <c r="G84" s="208">
        <v>54</v>
      </c>
      <c r="H84" s="168">
        <v>48</v>
      </c>
      <c r="I84" s="168">
        <v>44</v>
      </c>
      <c r="J84" s="168">
        <v>49</v>
      </c>
      <c r="K84" s="202">
        <v>50</v>
      </c>
      <c r="L84" s="202">
        <v>47</v>
      </c>
      <c r="M84" s="69" t="s">
        <v>606</v>
      </c>
      <c r="N84" s="69" t="s">
        <v>607</v>
      </c>
    </row>
    <row r="85" spans="1:14" x14ac:dyDescent="0.2">
      <c r="A85" s="5" t="s">
        <v>608</v>
      </c>
      <c r="B85" s="28" t="s">
        <v>609</v>
      </c>
      <c r="C85" s="28"/>
      <c r="D85" s="8" t="s">
        <v>610</v>
      </c>
      <c r="E85" s="8" t="s">
        <v>611</v>
      </c>
      <c r="F85" s="69" t="s">
        <v>612</v>
      </c>
      <c r="G85" s="69" t="s">
        <v>613</v>
      </c>
      <c r="H85" s="69" t="s">
        <v>614</v>
      </c>
      <c r="I85" s="69" t="s">
        <v>615</v>
      </c>
      <c r="J85" s="69" t="s">
        <v>616</v>
      </c>
      <c r="K85" s="8" t="s">
        <v>617</v>
      </c>
      <c r="L85" s="8" t="s">
        <v>618</v>
      </c>
      <c r="M85" s="69" t="s">
        <v>619</v>
      </c>
      <c r="N85" s="69" t="s">
        <v>620</v>
      </c>
    </row>
    <row r="86" spans="1:14" x14ac:dyDescent="0.2">
      <c r="D86" s="28"/>
      <c r="J86" s="69"/>
      <c r="M86" s="8"/>
      <c r="N86" s="69"/>
    </row>
    <row r="87" spans="1:14" x14ac:dyDescent="0.2">
      <c r="A87" s="4" t="s">
        <v>621</v>
      </c>
      <c r="B87" s="28"/>
      <c r="C87" s="28"/>
      <c r="E87" s="28"/>
      <c r="F87" s="28"/>
      <c r="G87" s="28"/>
      <c r="H87" s="28"/>
      <c r="I87" s="28"/>
      <c r="J87" s="69"/>
      <c r="K87" s="8"/>
      <c r="L87" s="8"/>
      <c r="M87" s="8"/>
      <c r="N87" s="69"/>
    </row>
    <row r="88" spans="1:14" x14ac:dyDescent="0.2">
      <c r="A88" s="5" t="s">
        <v>622</v>
      </c>
      <c r="B88" s="28" t="s">
        <v>623</v>
      </c>
      <c r="C88" s="28"/>
      <c r="D88" s="8" t="s">
        <v>624</v>
      </c>
      <c r="E88" s="18">
        <v>16092</v>
      </c>
      <c r="F88" s="18">
        <v>16768</v>
      </c>
      <c r="G88" s="208">
        <v>19200</v>
      </c>
      <c r="H88" s="168">
        <v>20901</v>
      </c>
      <c r="I88" s="168">
        <v>21935</v>
      </c>
      <c r="J88" s="168">
        <v>24000</v>
      </c>
      <c r="K88" s="202">
        <v>24000</v>
      </c>
      <c r="L88" s="202">
        <v>25000</v>
      </c>
      <c r="M88" s="69" t="s">
        <v>625</v>
      </c>
      <c r="N88" s="69" t="s">
        <v>626</v>
      </c>
    </row>
    <row r="89" spans="1:14" x14ac:dyDescent="0.2">
      <c r="A89" s="5" t="s">
        <v>627</v>
      </c>
      <c r="B89" s="28" t="s">
        <v>628</v>
      </c>
      <c r="C89" s="28"/>
      <c r="D89" s="8" t="s">
        <v>629</v>
      </c>
      <c r="E89" s="18">
        <v>89075</v>
      </c>
      <c r="F89" s="18">
        <v>86884</v>
      </c>
      <c r="G89" s="208">
        <v>87073</v>
      </c>
      <c r="H89" s="168">
        <v>85455</v>
      </c>
      <c r="I89" s="168">
        <v>79121</v>
      </c>
      <c r="J89" s="168">
        <v>64431</v>
      </c>
      <c r="K89" s="202">
        <v>62000</v>
      </c>
      <c r="L89" s="202">
        <v>38200</v>
      </c>
      <c r="M89" s="69" t="s">
        <v>630</v>
      </c>
      <c r="N89" s="69" t="s">
        <v>631</v>
      </c>
    </row>
    <row r="90" spans="1:14" x14ac:dyDescent="0.2">
      <c r="A90" s="5" t="s">
        <v>632</v>
      </c>
      <c r="B90" s="28" t="s">
        <v>633</v>
      </c>
      <c r="C90" s="28"/>
      <c r="D90" s="8" t="s">
        <v>634</v>
      </c>
      <c r="E90" s="18">
        <v>559</v>
      </c>
      <c r="F90" s="18">
        <v>540</v>
      </c>
      <c r="G90" s="208">
        <v>509</v>
      </c>
      <c r="H90" s="168">
        <v>636</v>
      </c>
      <c r="I90" s="168">
        <v>654</v>
      </c>
      <c r="J90" s="168">
        <v>625</v>
      </c>
      <c r="K90" s="202">
        <v>450</v>
      </c>
      <c r="L90" s="202">
        <v>430</v>
      </c>
      <c r="M90" s="69" t="s">
        <v>635</v>
      </c>
      <c r="N90" s="69" t="s">
        <v>636</v>
      </c>
    </row>
    <row r="91" spans="1:14" x14ac:dyDescent="0.2">
      <c r="A91" s="5" t="s">
        <v>637</v>
      </c>
      <c r="B91" s="28" t="s">
        <v>638</v>
      </c>
      <c r="C91" s="28"/>
      <c r="D91" s="8" t="s">
        <v>639</v>
      </c>
      <c r="E91" s="18">
        <v>2900000</v>
      </c>
      <c r="F91" s="18">
        <v>2700000</v>
      </c>
      <c r="G91" s="208">
        <v>2600000</v>
      </c>
      <c r="H91" s="168">
        <v>1900000</v>
      </c>
      <c r="I91" s="202" t="s">
        <v>640</v>
      </c>
      <c r="J91" s="202" t="s">
        <v>641</v>
      </c>
      <c r="K91" s="202" t="s">
        <v>642</v>
      </c>
      <c r="L91" s="202" t="s">
        <v>643</v>
      </c>
      <c r="M91" s="69" t="s">
        <v>644</v>
      </c>
      <c r="N91" s="69" t="s">
        <v>645</v>
      </c>
    </row>
    <row r="92" spans="1:14" x14ac:dyDescent="0.2">
      <c r="A92" s="5" t="s">
        <v>646</v>
      </c>
      <c r="B92" s="28" t="s">
        <v>647</v>
      </c>
      <c r="C92" s="28"/>
      <c r="D92" s="8" t="s">
        <v>648</v>
      </c>
      <c r="E92" s="18">
        <v>75</v>
      </c>
      <c r="F92" s="18">
        <v>74</v>
      </c>
      <c r="G92" s="208">
        <v>76.900000000000006</v>
      </c>
      <c r="H92" s="168">
        <v>69.2</v>
      </c>
      <c r="I92" s="168">
        <v>68.099999999999994</v>
      </c>
      <c r="J92" s="168">
        <v>68.599999999999994</v>
      </c>
      <c r="K92" s="202">
        <v>67.5</v>
      </c>
      <c r="L92" s="202">
        <v>67.7</v>
      </c>
      <c r="M92" s="69" t="s">
        <v>649</v>
      </c>
      <c r="N92" s="69" t="s">
        <v>650</v>
      </c>
    </row>
    <row r="93" spans="1:14" ht="12.75" customHeight="1" x14ac:dyDescent="0.2">
      <c r="A93" s="5" t="s">
        <v>651</v>
      </c>
      <c r="B93" s="28" t="s">
        <v>652</v>
      </c>
      <c r="C93" s="28"/>
      <c r="D93" s="8" t="s">
        <v>653</v>
      </c>
      <c r="E93" s="18">
        <v>46990</v>
      </c>
      <c r="F93" s="18">
        <v>44440</v>
      </c>
      <c r="G93" s="208">
        <v>44100</v>
      </c>
      <c r="H93" s="168">
        <v>40214</v>
      </c>
      <c r="I93" s="168">
        <v>38927</v>
      </c>
      <c r="J93" s="168">
        <v>41500</v>
      </c>
      <c r="K93" s="202">
        <v>39600</v>
      </c>
      <c r="L93" s="202">
        <v>40500</v>
      </c>
      <c r="M93" s="69" t="s">
        <v>654</v>
      </c>
      <c r="N93" s="69" t="s">
        <v>655</v>
      </c>
    </row>
    <row r="94" spans="1:14" ht="12.75" customHeight="1" x14ac:dyDescent="0.2">
      <c r="F94" s="18"/>
    </row>
    <row r="95" spans="1:14" x14ac:dyDescent="0.2">
      <c r="A95" s="4"/>
    </row>
    <row r="96" spans="1:14" s="216" customFormat="1" ht="12" x14ac:dyDescent="0.2">
      <c r="A96" s="216" t="s">
        <v>656</v>
      </c>
    </row>
    <row r="97" spans="1:1" s="216" customFormat="1" ht="12" x14ac:dyDescent="0.2">
      <c r="A97" s="216" t="s">
        <v>657</v>
      </c>
    </row>
    <row r="98" spans="1:1" s="216" customFormat="1" ht="12" x14ac:dyDescent="0.2">
      <c r="A98" s="216" t="s">
        <v>658</v>
      </c>
    </row>
    <row r="99" spans="1:1" s="216" customFormat="1" ht="12" x14ac:dyDescent="0.2">
      <c r="A99" s="216" t="s">
        <v>659</v>
      </c>
    </row>
    <row r="100" spans="1:1" s="216" customFormat="1" ht="12" x14ac:dyDescent="0.2">
      <c r="A100" s="216" t="s">
        <v>660</v>
      </c>
    </row>
    <row r="101" spans="1:1" s="216" customFormat="1" ht="12" x14ac:dyDescent="0.2">
      <c r="A101" s="216" t="s">
        <v>661</v>
      </c>
    </row>
    <row r="102" spans="1:1" s="216" customFormat="1" ht="12" x14ac:dyDescent="0.2">
      <c r="A102" s="216" t="s">
        <v>662</v>
      </c>
    </row>
    <row r="103" spans="1:1" s="216" customFormat="1" ht="12" x14ac:dyDescent="0.2">
      <c r="A103" s="216" t="s">
        <v>663</v>
      </c>
    </row>
    <row r="104" spans="1:1" s="216" customFormat="1" ht="12" x14ac:dyDescent="0.2">
      <c r="A104" s="216" t="s">
        <v>664</v>
      </c>
    </row>
    <row r="105" spans="1:1" s="216" customFormat="1" ht="12" x14ac:dyDescent="0.2">
      <c r="A105" s="216" t="s">
        <v>665</v>
      </c>
    </row>
    <row r="106" spans="1:1" s="216" customFormat="1" ht="12" x14ac:dyDescent="0.2">
      <c r="A106" s="216" t="s">
        <v>666</v>
      </c>
    </row>
  </sheetData>
  <phoneticPr fontId="15" type="noConversion"/>
  <conditionalFormatting sqref="J53:J57 J47:J48 K79:L79 H77:I77 J32:J35 J12:J20 J22:J30 J37:J38 I38 J39:K46 J92:J93 J59:J90">
    <cfRule type="cellIs" dxfId="3112" priority="1018" stopIfTrue="1" operator="equal">
      <formula>"-"</formula>
    </cfRule>
    <cfRule type="cellIs" dxfId="3111" priority="1019" stopIfTrue="1" operator="equal">
      <formula>"-"</formula>
    </cfRule>
  </conditionalFormatting>
  <conditionalFormatting sqref="I67:I78 I47:I57 I81:I86 H67:H86 G49:G53 G56:G57 G74:I85 G88:I90 I26:I38 O41 G12:I17 G20:I24 G27:G36 I39:J46 H26:H40 G38:G40 H42:H57 G42:G46 G68:H71 G92:I93 G91:H91 G59:I65">
    <cfRule type="cellIs" dxfId="3110" priority="301" stopIfTrue="1" operator="equal">
      <formula>"-"</formula>
    </cfRule>
    <cfRule type="containsText" dxfId="3109" priority="302" stopIfTrue="1" operator="containsText" text="leer">
      <formula>NOT(ISERROR(SEARCH("leer",G12)))</formula>
    </cfRule>
  </conditionalFormatting>
  <conditionalFormatting sqref="M86:N87 G49:G53 G56:G57 G74:G85 G88:G93 G12:G17 G20:G24 G27:G36 G39:H40 G42:H46 G68:G71 G59:G65">
    <cfRule type="cellIs" dxfId="3108" priority="280" stopIfTrue="1" operator="equal">
      <formula>"-"</formula>
    </cfRule>
  </conditionalFormatting>
  <conditionalFormatting sqref="F12:F16">
    <cfRule type="cellIs" dxfId="3107" priority="35" stopIfTrue="1" operator="equal">
      <formula>"-"</formula>
    </cfRule>
    <cfRule type="containsText" dxfId="3106" priority="36" stopIfTrue="1" operator="containsText" text="leer">
      <formula>NOT(ISERROR(SEARCH("leer",F12)))</formula>
    </cfRule>
  </conditionalFormatting>
  <conditionalFormatting sqref="F12:F16">
    <cfRule type="cellIs" dxfId="3105" priority="34" stopIfTrue="1" operator="equal">
      <formula>"-"</formula>
    </cfRule>
  </conditionalFormatting>
  <conditionalFormatting sqref="F56:F57 F59:F65">
    <cfRule type="cellIs" dxfId="3104" priority="32" stopIfTrue="1" operator="equal">
      <formula>"-"</formula>
    </cfRule>
    <cfRule type="containsText" dxfId="3103" priority="33" stopIfTrue="1" operator="containsText" text="leer">
      <formula>NOT(ISERROR(SEARCH("leer",F56)))</formula>
    </cfRule>
  </conditionalFormatting>
  <conditionalFormatting sqref="F56:F57 F59:F65">
    <cfRule type="cellIs" dxfId="3102" priority="31" stopIfTrue="1" operator="equal">
      <formula>"-"</formula>
    </cfRule>
  </conditionalFormatting>
  <conditionalFormatting sqref="F71">
    <cfRule type="cellIs" dxfId="3101" priority="29" stopIfTrue="1" operator="equal">
      <formula>"-"</formula>
    </cfRule>
    <cfRule type="containsText" dxfId="3100" priority="30" stopIfTrue="1" operator="containsText" text="leer">
      <formula>NOT(ISERROR(SEARCH("leer",F71)))</formula>
    </cfRule>
  </conditionalFormatting>
  <conditionalFormatting sqref="F71">
    <cfRule type="cellIs" dxfId="3099" priority="28" stopIfTrue="1" operator="equal">
      <formula>"-"</formula>
    </cfRule>
  </conditionalFormatting>
  <conditionalFormatting sqref="F74:F85">
    <cfRule type="cellIs" dxfId="3098" priority="26" stopIfTrue="1" operator="equal">
      <formula>"-"</formula>
    </cfRule>
    <cfRule type="containsText" dxfId="3097" priority="27" stopIfTrue="1" operator="containsText" text="leer">
      <formula>NOT(ISERROR(SEARCH("leer",F74)))</formula>
    </cfRule>
  </conditionalFormatting>
  <conditionalFormatting sqref="F74:F85">
    <cfRule type="cellIs" dxfId="3096" priority="25" stopIfTrue="1" operator="equal">
      <formula>"-"</formula>
    </cfRule>
  </conditionalFormatting>
  <conditionalFormatting sqref="E74">
    <cfRule type="cellIs" dxfId="3095" priority="23" stopIfTrue="1" operator="equal">
      <formula>"-"</formula>
    </cfRule>
    <cfRule type="containsText" dxfId="3094" priority="24" stopIfTrue="1" operator="containsText" text="leer">
      <formula>NOT(ISERROR(SEARCH("leer",E74)))</formula>
    </cfRule>
  </conditionalFormatting>
  <conditionalFormatting sqref="E74">
    <cfRule type="cellIs" dxfId="3093" priority="22" stopIfTrue="1" operator="equal">
      <formula>"-"</formula>
    </cfRule>
  </conditionalFormatting>
  <conditionalFormatting sqref="E75:E84">
    <cfRule type="cellIs" dxfId="3092" priority="20" stopIfTrue="1" operator="equal">
      <formula>"-"</formula>
    </cfRule>
    <cfRule type="containsText" dxfId="3091" priority="21" stopIfTrue="1" operator="containsText" text="leer">
      <formula>NOT(ISERROR(SEARCH("leer",E75)))</formula>
    </cfRule>
  </conditionalFormatting>
  <conditionalFormatting sqref="E75:E84">
    <cfRule type="cellIs" dxfId="3090" priority="19" stopIfTrue="1" operator="equal">
      <formula>"-"</formula>
    </cfRule>
  </conditionalFormatting>
  <conditionalFormatting sqref="E71">
    <cfRule type="cellIs" dxfId="3089" priority="11" stopIfTrue="1" operator="equal">
      <formula>"-"</formula>
    </cfRule>
    <cfRule type="containsText" dxfId="3088" priority="12" stopIfTrue="1" operator="containsText" text="leer">
      <formula>NOT(ISERROR(SEARCH("leer",E71)))</formula>
    </cfRule>
  </conditionalFormatting>
  <conditionalFormatting sqref="E71">
    <cfRule type="cellIs" dxfId="3087" priority="10" stopIfTrue="1" operator="equal">
      <formula>"-"</formula>
    </cfRule>
  </conditionalFormatting>
  <conditionalFormatting sqref="F70">
    <cfRule type="cellIs" dxfId="3086" priority="8" stopIfTrue="1" operator="equal">
      <formula>"-"</formula>
    </cfRule>
    <cfRule type="containsText" dxfId="3085" priority="9" stopIfTrue="1" operator="containsText" text="leer">
      <formula>NOT(ISERROR(SEARCH("leer",F70)))</formula>
    </cfRule>
  </conditionalFormatting>
  <conditionalFormatting sqref="F70">
    <cfRule type="cellIs" dxfId="3084" priority="7" stopIfTrue="1" operator="equal">
      <formula>"-"</formula>
    </cfRule>
  </conditionalFormatting>
  <conditionalFormatting sqref="E70">
    <cfRule type="cellIs" dxfId="3083" priority="5" stopIfTrue="1" operator="equal">
      <formula>"-"</formula>
    </cfRule>
    <cfRule type="containsText" dxfId="3082" priority="6" stopIfTrue="1" operator="containsText" text="leer">
      <formula>NOT(ISERROR(SEARCH("leer",E70)))</formula>
    </cfRule>
  </conditionalFormatting>
  <conditionalFormatting sqref="E70">
    <cfRule type="cellIs" dxfId="3081" priority="4" stopIfTrue="1" operator="equal">
      <formula>"-"</formula>
    </cfRule>
  </conditionalFormatting>
  <conditionalFormatting sqref="F17">
    <cfRule type="cellIs" dxfId="3080" priority="2" stopIfTrue="1" operator="equal">
      <formula>"-"</formula>
    </cfRule>
    <cfRule type="containsText" dxfId="3079" priority="3" stopIfTrue="1" operator="containsText" text="leer">
      <formula>NOT(ISERROR(SEARCH("leer",F17)))</formula>
    </cfRule>
  </conditionalFormatting>
  <conditionalFormatting sqref="F17">
    <cfRule type="cellIs" dxfId="3078" priority="1" stopIfTrue="1" operator="equal">
      <formula>"-"</formula>
    </cfRule>
  </conditionalFormatting>
  <hyperlinks>
    <hyperlink ref="A1" location="Index!A1" display="zurück"/>
  </hyperlinks>
  <pageMargins left="0.78740157480314965" right="0.78740157480314965" top="0.98425196850393704" bottom="0.98425196850393704" header="0.51181102362204722" footer="0.51181102362204722"/>
  <pageSetup paperSize="9" scale="60" orientation="landscape" r:id="rId1"/>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N150"/>
  <sheetViews>
    <sheetView showRuler="0" zoomScale="70" zoomScaleNormal="70" workbookViewId="0"/>
  </sheetViews>
  <sheetFormatPr baseColWidth="10" defaultColWidth="11.42578125" defaultRowHeight="12.75" x14ac:dyDescent="0.2"/>
  <cols>
    <col min="1" max="1" width="46.42578125" style="5" customWidth="1"/>
    <col min="2" max="2" width="9.140625" style="5" customWidth="1"/>
    <col min="3" max="3" width="9.28515625" style="5" customWidth="1"/>
    <col min="4" max="4" width="11.28515625" style="8" bestFit="1" customWidth="1"/>
    <col min="5" max="7" width="13.7109375" style="8" customWidth="1"/>
    <col min="8" max="9" width="13.42578125" style="5" customWidth="1"/>
    <col min="10" max="10" width="13.85546875" style="5" customWidth="1"/>
    <col min="11" max="11" width="13.28515625" style="5" customWidth="1"/>
    <col min="12" max="12" width="13.7109375" style="5" customWidth="1"/>
    <col min="13" max="14" width="13.42578125" style="5" customWidth="1"/>
    <col min="15" max="16384" width="11.42578125" style="5"/>
  </cols>
  <sheetData>
    <row r="1" spans="1:14" x14ac:dyDescent="0.2">
      <c r="A1" s="93" t="s">
        <v>667</v>
      </c>
      <c r="D1" s="5"/>
      <c r="E1" s="5"/>
      <c r="F1" s="5"/>
      <c r="G1" s="5"/>
    </row>
    <row r="2" spans="1:14" x14ac:dyDescent="0.2">
      <c r="A2" s="299"/>
      <c r="D2" s="5"/>
      <c r="E2" s="5"/>
      <c r="F2" s="5"/>
      <c r="G2" s="5"/>
    </row>
    <row r="3" spans="1:14" x14ac:dyDescent="0.2">
      <c r="A3" s="286" t="s">
        <v>668</v>
      </c>
      <c r="B3" s="300"/>
      <c r="C3" s="5" t="s">
        <v>669</v>
      </c>
      <c r="D3" s="5" t="s">
        <v>670</v>
      </c>
      <c r="E3" s="4">
        <v>2014</v>
      </c>
      <c r="F3" s="4">
        <v>2013</v>
      </c>
      <c r="G3" s="4">
        <v>2012</v>
      </c>
      <c r="H3" s="4">
        <v>2011</v>
      </c>
      <c r="I3" s="4">
        <v>2010</v>
      </c>
      <c r="J3" s="4">
        <v>2009</v>
      </c>
      <c r="K3" s="4">
        <v>2005</v>
      </c>
      <c r="L3" s="4">
        <v>2000</v>
      </c>
      <c r="M3" s="4">
        <v>1995</v>
      </c>
      <c r="N3" s="4">
        <v>1990</v>
      </c>
    </row>
    <row r="4" spans="1:14" x14ac:dyDescent="0.2">
      <c r="A4" s="11"/>
      <c r="C4" s="8"/>
      <c r="H4" s="8"/>
      <c r="I4" s="8"/>
      <c r="J4" s="301"/>
      <c r="K4" s="301"/>
      <c r="L4" s="301"/>
      <c r="M4" s="301"/>
      <c r="N4" s="301"/>
    </row>
    <row r="5" spans="1:14" x14ac:dyDescent="0.2">
      <c r="A5" s="302" t="s">
        <v>671</v>
      </c>
      <c r="B5" s="301" t="s">
        <v>672</v>
      </c>
      <c r="D5" s="8" t="s">
        <v>673</v>
      </c>
      <c r="E5" s="18">
        <v>424759782</v>
      </c>
      <c r="F5" s="303" t="s">
        <v>674</v>
      </c>
      <c r="G5" s="208">
        <v>406937366</v>
      </c>
      <c r="H5" s="168">
        <v>393269485</v>
      </c>
      <c r="I5" s="168">
        <v>381329801</v>
      </c>
      <c r="J5" s="157">
        <v>360908857.30000001</v>
      </c>
      <c r="K5" s="157">
        <v>322801822</v>
      </c>
      <c r="L5" s="157">
        <v>241495769</v>
      </c>
      <c r="M5" s="157">
        <v>69245258</v>
      </c>
      <c r="N5" s="157">
        <v>63321201</v>
      </c>
    </row>
    <row r="6" spans="1:14" x14ac:dyDescent="0.2">
      <c r="A6" s="302" t="s">
        <v>675</v>
      </c>
      <c r="B6" s="301" t="s">
        <v>676</v>
      </c>
      <c r="D6" s="8" t="s">
        <v>677</v>
      </c>
      <c r="E6" s="18">
        <v>185943523</v>
      </c>
      <c r="F6" s="303" t="s">
        <v>678</v>
      </c>
      <c r="G6" s="208">
        <v>158543228</v>
      </c>
      <c r="H6" s="168">
        <v>145251716</v>
      </c>
      <c r="I6" s="168">
        <v>135000375</v>
      </c>
      <c r="J6" s="157">
        <v>124161458</v>
      </c>
      <c r="K6" s="157">
        <v>91940458</v>
      </c>
      <c r="L6" s="157">
        <v>61804546</v>
      </c>
      <c r="M6" s="157">
        <v>13045589</v>
      </c>
      <c r="N6" s="157">
        <v>370382</v>
      </c>
    </row>
    <row r="7" spans="1:14" x14ac:dyDescent="0.2">
      <c r="A7" s="304" t="s">
        <v>679</v>
      </c>
      <c r="B7" s="301" t="s">
        <v>680</v>
      </c>
      <c r="D7" s="8" t="s">
        <v>681</v>
      </c>
      <c r="E7" s="18">
        <v>24108511</v>
      </c>
      <c r="F7" s="303" t="s">
        <v>682</v>
      </c>
      <c r="G7" s="208">
        <v>25958010</v>
      </c>
      <c r="H7" s="168">
        <v>27994032</v>
      </c>
      <c r="I7" s="168">
        <v>30737657</v>
      </c>
      <c r="J7" s="157">
        <v>32771750</v>
      </c>
      <c r="K7" s="157">
        <v>45460085</v>
      </c>
      <c r="L7" s="157">
        <v>69099411</v>
      </c>
      <c r="M7" s="157">
        <v>111674723</v>
      </c>
      <c r="N7" s="157">
        <v>106758169</v>
      </c>
    </row>
    <row r="8" spans="1:14" x14ac:dyDescent="0.2">
      <c r="A8" s="304" t="s">
        <v>683</v>
      </c>
      <c r="B8" s="301" t="s">
        <v>684</v>
      </c>
      <c r="D8" s="8" t="s">
        <v>685</v>
      </c>
      <c r="E8" s="18">
        <v>24165179</v>
      </c>
      <c r="F8" s="303" t="s">
        <v>686</v>
      </c>
      <c r="G8" s="208">
        <v>21145350</v>
      </c>
      <c r="H8" s="168">
        <v>19133796</v>
      </c>
      <c r="I8" s="168">
        <v>17803281</v>
      </c>
      <c r="J8" s="157">
        <v>16449183</v>
      </c>
      <c r="K8" s="157">
        <v>15555192</v>
      </c>
      <c r="L8" s="157">
        <v>13838407</v>
      </c>
      <c r="M8" s="157">
        <v>10297081</v>
      </c>
      <c r="N8" s="157">
        <v>0</v>
      </c>
    </row>
    <row r="9" spans="1:14" x14ac:dyDescent="0.2">
      <c r="A9" s="146" t="s">
        <v>687</v>
      </c>
      <c r="B9" s="301" t="s">
        <v>688</v>
      </c>
      <c r="D9" s="8" t="s">
        <v>689</v>
      </c>
      <c r="E9" s="18">
        <v>171277961</v>
      </c>
      <c r="F9" s="303" t="s">
        <v>690</v>
      </c>
      <c r="G9" s="208">
        <v>183094892</v>
      </c>
      <c r="H9" s="168">
        <v>189489680</v>
      </c>
      <c r="I9" s="168">
        <v>201589442</v>
      </c>
      <c r="J9" s="157">
        <v>207644168</v>
      </c>
      <c r="K9" s="157">
        <v>230017755</v>
      </c>
      <c r="L9" s="157">
        <v>257817757</v>
      </c>
      <c r="M9" s="157">
        <v>261179403</v>
      </c>
      <c r="N9" s="157">
        <v>274377627</v>
      </c>
    </row>
    <row r="10" spans="1:14" x14ac:dyDescent="0.2">
      <c r="A10" s="304" t="s">
        <v>691</v>
      </c>
      <c r="B10" s="301" t="s">
        <v>692</v>
      </c>
      <c r="D10" s="8" t="s">
        <v>693</v>
      </c>
      <c r="E10" s="18">
        <v>830254956</v>
      </c>
      <c r="F10" s="303" t="s">
        <v>694</v>
      </c>
      <c r="G10" s="208">
        <v>795678846</v>
      </c>
      <c r="H10" s="168">
        <v>775138709</v>
      </c>
      <c r="I10" s="168">
        <v>766460556</v>
      </c>
      <c r="J10" s="157">
        <v>741935416.29999995</v>
      </c>
      <c r="K10" s="157">
        <v>705775312</v>
      </c>
      <c r="L10" s="157">
        <v>644055890</v>
      </c>
      <c r="M10" s="157">
        <v>465442054</v>
      </c>
      <c r="N10" s="157">
        <v>444827379</v>
      </c>
    </row>
    <row r="11" spans="1:14" x14ac:dyDescent="0.2">
      <c r="A11" s="304"/>
      <c r="B11" s="301"/>
      <c r="H11" s="200"/>
      <c r="I11" s="200"/>
      <c r="J11" s="148"/>
      <c r="K11" s="148"/>
      <c r="L11" s="148"/>
      <c r="M11" s="148"/>
      <c r="N11" s="148"/>
    </row>
    <row r="12" spans="1:14" x14ac:dyDescent="0.2">
      <c r="A12" s="286" t="s">
        <v>695</v>
      </c>
      <c r="B12" s="300"/>
      <c r="H12" s="200"/>
      <c r="I12" s="200"/>
    </row>
    <row r="13" spans="1:14" x14ac:dyDescent="0.2">
      <c r="A13" s="305"/>
      <c r="B13" s="306"/>
      <c r="H13" s="200"/>
      <c r="I13" s="200"/>
    </row>
    <row r="14" spans="1:14" x14ac:dyDescent="0.2">
      <c r="A14" s="146" t="s">
        <v>696</v>
      </c>
      <c r="B14" s="29" t="s">
        <v>697</v>
      </c>
      <c r="D14" s="8" t="s">
        <v>698</v>
      </c>
      <c r="E14" s="18">
        <v>62148786</v>
      </c>
      <c r="F14" s="303" t="s">
        <v>699</v>
      </c>
      <c r="G14" s="208">
        <v>60453795</v>
      </c>
      <c r="H14" s="168">
        <v>58650440</v>
      </c>
      <c r="I14" s="168">
        <v>56279926</v>
      </c>
      <c r="J14" s="149">
        <v>54496751</v>
      </c>
      <c r="K14" s="149">
        <v>49854497</v>
      </c>
      <c r="L14" s="149">
        <v>32923971</v>
      </c>
      <c r="M14" s="149">
        <v>18974002</v>
      </c>
      <c r="N14" s="149">
        <v>9520344</v>
      </c>
    </row>
    <row r="15" spans="1:14" x14ac:dyDescent="0.2">
      <c r="A15" s="146" t="s">
        <v>700</v>
      </c>
      <c r="B15" s="29" t="s">
        <v>701</v>
      </c>
      <c r="D15" s="8" t="s">
        <v>702</v>
      </c>
      <c r="E15" s="18">
        <v>20778850</v>
      </c>
      <c r="F15" s="303" t="s">
        <v>703</v>
      </c>
      <c r="G15" s="208">
        <v>20474785</v>
      </c>
      <c r="H15" s="168">
        <v>20189405</v>
      </c>
      <c r="I15" s="168">
        <v>19807049</v>
      </c>
      <c r="J15" s="149">
        <v>19582002</v>
      </c>
      <c r="K15" s="149">
        <v>17181487</v>
      </c>
      <c r="L15" s="149">
        <v>6070572</v>
      </c>
      <c r="M15" s="149">
        <v>1820981</v>
      </c>
      <c r="N15" s="149">
        <v>0</v>
      </c>
    </row>
    <row r="16" spans="1:14" x14ac:dyDescent="0.2">
      <c r="A16" s="146" t="s">
        <v>704</v>
      </c>
      <c r="B16" s="29" t="s">
        <v>705</v>
      </c>
      <c r="D16" s="8" t="s">
        <v>706</v>
      </c>
      <c r="E16" s="18">
        <v>810380</v>
      </c>
      <c r="F16" s="303" t="s">
        <v>707</v>
      </c>
      <c r="G16" s="208">
        <v>1229361</v>
      </c>
      <c r="H16" s="168">
        <v>1345082</v>
      </c>
      <c r="I16" s="168">
        <v>1446210</v>
      </c>
      <c r="J16" s="149">
        <v>1507563</v>
      </c>
      <c r="K16" s="149">
        <v>2758535</v>
      </c>
      <c r="L16" s="149">
        <v>4045575</v>
      </c>
      <c r="M16" s="149">
        <v>6694171</v>
      </c>
      <c r="N16" s="149">
        <v>9596697</v>
      </c>
    </row>
    <row r="17" spans="1:14" x14ac:dyDescent="0.2">
      <c r="A17" s="146" t="s">
        <v>708</v>
      </c>
      <c r="B17" s="29" t="s">
        <v>709</v>
      </c>
      <c r="D17" s="8" t="s">
        <v>710</v>
      </c>
      <c r="E17" s="18">
        <v>635391</v>
      </c>
      <c r="F17" s="303" t="s">
        <v>711</v>
      </c>
      <c r="G17" s="208">
        <v>822417</v>
      </c>
      <c r="H17" s="168">
        <v>923573</v>
      </c>
      <c r="I17" s="168">
        <v>1057857</v>
      </c>
      <c r="J17" s="149">
        <v>1182791</v>
      </c>
      <c r="K17" s="149">
        <v>1941018</v>
      </c>
      <c r="L17" s="149">
        <v>3579212</v>
      </c>
      <c r="M17" s="149">
        <v>5617655</v>
      </c>
      <c r="N17" s="149">
        <v>9142787</v>
      </c>
    </row>
    <row r="18" spans="1:14" x14ac:dyDescent="0.2">
      <c r="A18" s="146" t="s">
        <v>712</v>
      </c>
      <c r="B18" s="29" t="s">
        <v>713</v>
      </c>
      <c r="D18" s="8" t="s">
        <v>714</v>
      </c>
      <c r="E18" s="18">
        <v>142095</v>
      </c>
      <c r="F18" s="303" t="s">
        <v>715</v>
      </c>
      <c r="G18" s="208">
        <v>232385</v>
      </c>
      <c r="H18" s="168">
        <v>269651</v>
      </c>
      <c r="I18" s="168">
        <v>322228</v>
      </c>
      <c r="J18" s="149">
        <v>416872</v>
      </c>
      <c r="K18" s="149">
        <v>869211</v>
      </c>
      <c r="L18" s="149">
        <v>5440369</v>
      </c>
      <c r="M18" s="149">
        <v>13152626</v>
      </c>
      <c r="N18" s="149">
        <v>14725811</v>
      </c>
    </row>
    <row r="19" spans="1:14" x14ac:dyDescent="0.2">
      <c r="A19" s="146" t="s">
        <v>716</v>
      </c>
      <c r="B19" s="29" t="s">
        <v>717</v>
      </c>
      <c r="D19" s="8" t="s">
        <v>718</v>
      </c>
      <c r="E19" s="18">
        <v>0</v>
      </c>
      <c r="F19" s="303" t="s">
        <v>719</v>
      </c>
      <c r="G19" s="208">
        <v>16430</v>
      </c>
      <c r="H19" s="168">
        <v>17929</v>
      </c>
      <c r="I19" s="168">
        <v>21686</v>
      </c>
      <c r="J19" s="149">
        <v>33531</v>
      </c>
      <c r="K19" s="149">
        <v>102860</v>
      </c>
      <c r="L19" s="149">
        <v>283420</v>
      </c>
      <c r="M19" s="149">
        <v>501736</v>
      </c>
      <c r="N19" s="149">
        <v>992197</v>
      </c>
    </row>
    <row r="20" spans="1:14" x14ac:dyDescent="0.2">
      <c r="A20" s="146" t="s">
        <v>720</v>
      </c>
      <c r="B20" s="29" t="s">
        <v>721</v>
      </c>
      <c r="D20" s="8" t="s">
        <v>722</v>
      </c>
      <c r="E20" s="18">
        <v>84515502</v>
      </c>
      <c r="F20" s="303" t="s">
        <v>723</v>
      </c>
      <c r="G20" s="208">
        <v>83229173</v>
      </c>
      <c r="H20" s="168">
        <v>81396080</v>
      </c>
      <c r="I20" s="168">
        <v>78934956</v>
      </c>
      <c r="J20" s="149">
        <v>77221519</v>
      </c>
      <c r="K20" s="149">
        <v>72709613</v>
      </c>
      <c r="L20" s="149">
        <v>52345119</v>
      </c>
      <c r="M20" s="149">
        <v>46763166</v>
      </c>
      <c r="N20" s="149">
        <v>43979826</v>
      </c>
    </row>
    <row r="23" spans="1:14" x14ac:dyDescent="0.2">
      <c r="A23" s="28"/>
    </row>
    <row r="24" spans="1:14" x14ac:dyDescent="0.2">
      <c r="A24" s="11"/>
      <c r="C24" s="8"/>
      <c r="H24" s="8"/>
      <c r="I24" s="8"/>
      <c r="J24" s="8"/>
      <c r="K24" s="8"/>
    </row>
    <row r="25" spans="1:14" x14ac:dyDescent="0.2">
      <c r="A25" s="11"/>
      <c r="C25" s="8"/>
      <c r="H25" s="8"/>
      <c r="I25" s="8"/>
      <c r="J25" s="8"/>
      <c r="K25" s="8"/>
    </row>
    <row r="26" spans="1:14" x14ac:dyDescent="0.2">
      <c r="A26" s="11"/>
      <c r="C26" s="8"/>
      <c r="H26" s="8"/>
      <c r="I26" s="8"/>
      <c r="J26" s="8"/>
      <c r="K26" s="8"/>
    </row>
    <row r="27" spans="1:14" x14ac:dyDescent="0.2">
      <c r="A27" s="11"/>
      <c r="C27" s="8"/>
      <c r="H27" s="8"/>
      <c r="I27" s="8"/>
      <c r="J27" s="8"/>
      <c r="K27" s="8"/>
    </row>
    <row r="28" spans="1:14" x14ac:dyDescent="0.2">
      <c r="A28" s="11"/>
      <c r="C28" s="8"/>
      <c r="H28" s="8"/>
      <c r="I28" s="8"/>
      <c r="J28" s="8"/>
      <c r="K28" s="8"/>
    </row>
    <row r="29" spans="1:14" x14ac:dyDescent="0.2">
      <c r="A29" s="11"/>
      <c r="C29" s="8"/>
      <c r="H29" s="8"/>
      <c r="I29" s="8"/>
      <c r="J29" s="8"/>
      <c r="K29" s="8"/>
    </row>
    <row r="30" spans="1:14" x14ac:dyDescent="0.2">
      <c r="A30" s="11"/>
      <c r="C30" s="8"/>
      <c r="H30" s="8"/>
      <c r="I30" s="8"/>
      <c r="J30" s="8"/>
      <c r="K30" s="8"/>
    </row>
    <row r="31" spans="1:14" x14ac:dyDescent="0.2">
      <c r="A31" s="11"/>
      <c r="C31" s="8"/>
      <c r="H31" s="8"/>
      <c r="I31" s="8"/>
      <c r="J31" s="8"/>
      <c r="K31" s="8"/>
    </row>
    <row r="32" spans="1:14" x14ac:dyDescent="0.2">
      <c r="A32" s="11"/>
      <c r="C32" s="8"/>
      <c r="H32" s="8"/>
      <c r="I32" s="8"/>
      <c r="J32" s="8"/>
      <c r="K32" s="8"/>
    </row>
    <row r="33" spans="1:11" x14ac:dyDescent="0.2">
      <c r="A33" s="11"/>
      <c r="C33" s="8"/>
      <c r="H33" s="8"/>
      <c r="I33" s="8"/>
      <c r="J33" s="8"/>
      <c r="K33" s="8"/>
    </row>
    <row r="34" spans="1:11" x14ac:dyDescent="0.2">
      <c r="A34" s="11"/>
      <c r="C34" s="8"/>
      <c r="H34" s="8"/>
      <c r="I34" s="8"/>
      <c r="J34" s="8"/>
      <c r="K34" s="8"/>
    </row>
    <row r="35" spans="1:11" x14ac:dyDescent="0.2">
      <c r="A35" s="11"/>
      <c r="C35" s="8"/>
      <c r="H35" s="8"/>
      <c r="I35" s="8"/>
      <c r="J35" s="8"/>
      <c r="K35" s="8"/>
    </row>
    <row r="36" spans="1:11" x14ac:dyDescent="0.2">
      <c r="A36" s="11"/>
      <c r="C36" s="8"/>
      <c r="H36" s="8"/>
      <c r="I36" s="8"/>
      <c r="J36" s="8"/>
      <c r="K36" s="8"/>
    </row>
    <row r="37" spans="1:11" x14ac:dyDescent="0.2">
      <c r="A37" s="11"/>
      <c r="C37" s="8"/>
      <c r="H37" s="8"/>
      <c r="I37" s="8"/>
      <c r="J37" s="8"/>
      <c r="K37" s="8"/>
    </row>
    <row r="38" spans="1:11" x14ac:dyDescent="0.2">
      <c r="A38" s="11"/>
      <c r="C38" s="8"/>
      <c r="H38" s="8"/>
      <c r="I38" s="8"/>
      <c r="J38" s="8"/>
      <c r="K38" s="8"/>
    </row>
    <row r="39" spans="1:11" x14ac:dyDescent="0.2">
      <c r="A39" s="11"/>
      <c r="C39" s="8"/>
      <c r="H39" s="8"/>
      <c r="I39" s="8"/>
      <c r="J39" s="8"/>
      <c r="K39" s="8"/>
    </row>
    <row r="40" spans="1:11" x14ac:dyDescent="0.2">
      <c r="A40" s="11"/>
      <c r="C40" s="8"/>
      <c r="H40" s="8"/>
      <c r="I40" s="8"/>
      <c r="J40" s="8"/>
      <c r="K40" s="8"/>
    </row>
    <row r="41" spans="1:11" x14ac:dyDescent="0.2">
      <c r="A41" s="11"/>
      <c r="C41" s="8"/>
      <c r="H41" s="8"/>
      <c r="I41" s="8"/>
      <c r="J41" s="8"/>
      <c r="K41" s="8"/>
    </row>
    <row r="42" spans="1:11" x14ac:dyDescent="0.2">
      <c r="A42" s="11"/>
      <c r="C42" s="8"/>
      <c r="H42" s="8"/>
      <c r="I42" s="8"/>
      <c r="J42" s="8"/>
      <c r="K42" s="8"/>
    </row>
    <row r="43" spans="1:11" x14ac:dyDescent="0.2">
      <c r="A43" s="11"/>
      <c r="C43" s="8"/>
      <c r="H43" s="8"/>
      <c r="I43" s="8"/>
      <c r="J43" s="8"/>
      <c r="K43" s="8"/>
    </row>
    <row r="44" spans="1:11" x14ac:dyDescent="0.2">
      <c r="A44" s="11"/>
      <c r="C44" s="8"/>
      <c r="H44" s="8"/>
      <c r="I44" s="8"/>
      <c r="J44" s="8"/>
      <c r="K44" s="8"/>
    </row>
    <row r="45" spans="1:11" x14ac:dyDescent="0.2">
      <c r="A45" s="11"/>
      <c r="C45" s="8"/>
      <c r="H45" s="8"/>
      <c r="I45" s="8"/>
      <c r="J45" s="8"/>
      <c r="K45" s="8"/>
    </row>
    <row r="46" spans="1:11" x14ac:dyDescent="0.2">
      <c r="A46" s="11"/>
      <c r="C46" s="8"/>
      <c r="H46" s="8"/>
      <c r="I46" s="8"/>
      <c r="J46" s="8"/>
      <c r="K46" s="8"/>
    </row>
    <row r="47" spans="1:11" x14ac:dyDescent="0.2">
      <c r="A47" s="11"/>
      <c r="C47" s="8"/>
      <c r="H47" s="8"/>
      <c r="I47" s="8"/>
      <c r="J47" s="8"/>
      <c r="K47" s="8"/>
    </row>
    <row r="48" spans="1:11" x14ac:dyDescent="0.2">
      <c r="A48" s="11"/>
      <c r="C48" s="8"/>
      <c r="H48" s="8"/>
      <c r="I48" s="8"/>
      <c r="J48" s="8"/>
      <c r="K48" s="8"/>
    </row>
    <row r="49" spans="1:11" x14ac:dyDescent="0.2">
      <c r="A49" s="11"/>
      <c r="C49" s="8"/>
      <c r="H49" s="8"/>
      <c r="I49" s="8"/>
      <c r="J49" s="8"/>
      <c r="K49" s="8"/>
    </row>
    <row r="50" spans="1:11" x14ac:dyDescent="0.2">
      <c r="A50" s="11"/>
      <c r="C50" s="8"/>
      <c r="H50" s="8"/>
      <c r="I50" s="8"/>
      <c r="J50" s="8"/>
      <c r="K50" s="8"/>
    </row>
    <row r="51" spans="1:11" x14ac:dyDescent="0.2">
      <c r="A51" s="11"/>
      <c r="C51" s="8"/>
      <c r="H51" s="8"/>
      <c r="I51" s="8"/>
      <c r="J51" s="8"/>
      <c r="K51" s="8"/>
    </row>
    <row r="52" spans="1:11" x14ac:dyDescent="0.2">
      <c r="A52" s="11"/>
      <c r="C52" s="8"/>
      <c r="H52" s="8"/>
      <c r="I52" s="8"/>
      <c r="J52" s="8"/>
      <c r="K52" s="8"/>
    </row>
    <row r="53" spans="1:11" x14ac:dyDescent="0.2">
      <c r="A53" s="11"/>
      <c r="C53" s="8"/>
      <c r="H53" s="8"/>
      <c r="I53" s="8"/>
      <c r="J53" s="8"/>
      <c r="K53" s="8"/>
    </row>
    <row r="54" spans="1:11" x14ac:dyDescent="0.2">
      <c r="A54" s="11"/>
      <c r="C54" s="8"/>
      <c r="H54" s="8"/>
      <c r="I54" s="8"/>
      <c r="J54" s="8"/>
      <c r="K54" s="8"/>
    </row>
    <row r="55" spans="1:11" x14ac:dyDescent="0.2">
      <c r="A55" s="11"/>
      <c r="C55" s="8"/>
      <c r="H55" s="8"/>
      <c r="I55" s="8"/>
      <c r="J55" s="8"/>
      <c r="K55" s="8"/>
    </row>
    <row r="56" spans="1:11" x14ac:dyDescent="0.2">
      <c r="A56" s="11"/>
      <c r="C56" s="8"/>
      <c r="H56" s="8"/>
      <c r="I56" s="8"/>
      <c r="J56" s="8"/>
      <c r="K56" s="8"/>
    </row>
    <row r="57" spans="1:11" x14ac:dyDescent="0.2">
      <c r="A57" s="11"/>
      <c r="C57" s="8"/>
      <c r="H57" s="8"/>
      <c r="I57" s="8"/>
      <c r="J57" s="8"/>
      <c r="K57" s="8"/>
    </row>
    <row r="58" spans="1:11" x14ac:dyDescent="0.2">
      <c r="A58" s="11"/>
      <c r="C58" s="8"/>
      <c r="H58" s="8"/>
      <c r="I58" s="8"/>
      <c r="J58" s="8"/>
      <c r="K58" s="8"/>
    </row>
    <row r="59" spans="1:11" x14ac:dyDescent="0.2">
      <c r="A59" s="11"/>
      <c r="C59" s="8"/>
      <c r="H59" s="8"/>
      <c r="I59" s="8"/>
      <c r="J59" s="8"/>
      <c r="K59" s="8"/>
    </row>
    <row r="60" spans="1:11" x14ac:dyDescent="0.2">
      <c r="A60" s="11"/>
      <c r="C60" s="8"/>
      <c r="H60" s="8"/>
      <c r="I60" s="8"/>
      <c r="J60" s="8"/>
      <c r="K60" s="8"/>
    </row>
    <row r="61" spans="1:11" x14ac:dyDescent="0.2">
      <c r="A61" s="11"/>
      <c r="C61" s="8"/>
      <c r="H61" s="8"/>
      <c r="I61" s="8"/>
      <c r="J61" s="8"/>
      <c r="K61" s="8"/>
    </row>
    <row r="62" spans="1:11" x14ac:dyDescent="0.2">
      <c r="A62" s="11"/>
      <c r="C62" s="8"/>
      <c r="H62" s="8"/>
      <c r="I62" s="8"/>
      <c r="J62" s="8"/>
      <c r="K62" s="8"/>
    </row>
    <row r="63" spans="1:11" x14ac:dyDescent="0.2">
      <c r="A63" s="11"/>
      <c r="C63" s="8"/>
      <c r="H63" s="8"/>
      <c r="I63" s="8"/>
      <c r="J63" s="8"/>
      <c r="K63" s="8"/>
    </row>
    <row r="64" spans="1:11" x14ac:dyDescent="0.2">
      <c r="A64" s="11"/>
      <c r="C64" s="8"/>
      <c r="H64" s="8"/>
      <c r="I64" s="8"/>
      <c r="J64" s="8"/>
      <c r="K64" s="8"/>
    </row>
    <row r="65" spans="1:11" x14ac:dyDescent="0.2">
      <c r="A65" s="11"/>
      <c r="C65" s="8"/>
      <c r="H65" s="8"/>
      <c r="I65" s="8"/>
      <c r="J65" s="8"/>
      <c r="K65" s="8"/>
    </row>
    <row r="66" spans="1:11" x14ac:dyDescent="0.2">
      <c r="A66" s="11"/>
      <c r="C66" s="8"/>
      <c r="H66" s="8"/>
      <c r="I66" s="8"/>
      <c r="J66" s="8"/>
      <c r="K66" s="8"/>
    </row>
    <row r="67" spans="1:11" x14ac:dyDescent="0.2">
      <c r="A67" s="11"/>
      <c r="C67" s="8"/>
      <c r="H67" s="8"/>
      <c r="I67" s="8"/>
      <c r="J67" s="8"/>
      <c r="K67" s="8"/>
    </row>
    <row r="68" spans="1:11" x14ac:dyDescent="0.2">
      <c r="A68" s="11"/>
      <c r="C68" s="8"/>
      <c r="H68" s="8"/>
      <c r="I68" s="8"/>
      <c r="J68" s="8"/>
      <c r="K68" s="8"/>
    </row>
    <row r="69" spans="1:11" x14ac:dyDescent="0.2">
      <c r="A69" s="11"/>
      <c r="C69" s="8"/>
      <c r="H69" s="8"/>
      <c r="I69" s="8"/>
      <c r="J69" s="8"/>
      <c r="K69" s="8"/>
    </row>
    <row r="70" spans="1:11" x14ac:dyDescent="0.2">
      <c r="A70" s="11"/>
      <c r="C70" s="8"/>
      <c r="H70" s="8"/>
      <c r="I70" s="8"/>
      <c r="J70" s="8"/>
      <c r="K70" s="8"/>
    </row>
    <row r="71" spans="1:11" x14ac:dyDescent="0.2">
      <c r="A71" s="11"/>
      <c r="C71" s="8"/>
      <c r="H71" s="8"/>
      <c r="I71" s="8"/>
      <c r="J71" s="8"/>
      <c r="K71" s="8"/>
    </row>
    <row r="72" spans="1:11" x14ac:dyDescent="0.2">
      <c r="A72" s="11"/>
      <c r="C72" s="8"/>
      <c r="H72" s="8"/>
      <c r="I72" s="8"/>
      <c r="J72" s="8"/>
      <c r="K72" s="8"/>
    </row>
    <row r="73" spans="1:11" x14ac:dyDescent="0.2">
      <c r="A73" s="11"/>
      <c r="C73" s="8"/>
      <c r="H73" s="8"/>
      <c r="I73" s="8"/>
      <c r="J73" s="8"/>
      <c r="K73" s="8"/>
    </row>
    <row r="74" spans="1:11" x14ac:dyDescent="0.2">
      <c r="A74" s="11"/>
      <c r="C74" s="8"/>
      <c r="H74" s="8"/>
      <c r="I74" s="8"/>
      <c r="J74" s="8"/>
      <c r="K74" s="8"/>
    </row>
    <row r="75" spans="1:11" x14ac:dyDescent="0.2">
      <c r="A75" s="11"/>
      <c r="C75" s="8"/>
      <c r="H75" s="8"/>
      <c r="I75" s="8"/>
      <c r="J75" s="8"/>
      <c r="K75" s="8"/>
    </row>
    <row r="76" spans="1:11" x14ac:dyDescent="0.2">
      <c r="A76" s="11"/>
      <c r="C76" s="8"/>
      <c r="H76" s="8"/>
      <c r="I76" s="8"/>
      <c r="J76" s="8"/>
      <c r="K76" s="8"/>
    </row>
    <row r="77" spans="1:11" x14ac:dyDescent="0.2">
      <c r="A77" s="11"/>
      <c r="C77" s="8"/>
      <c r="H77" s="8"/>
      <c r="I77" s="8"/>
      <c r="J77" s="8"/>
      <c r="K77" s="8"/>
    </row>
    <row r="78" spans="1:11" x14ac:dyDescent="0.2">
      <c r="A78" s="11"/>
      <c r="C78" s="8"/>
      <c r="H78" s="8"/>
      <c r="I78" s="8"/>
      <c r="J78" s="8"/>
      <c r="K78" s="8"/>
    </row>
    <row r="79" spans="1:11" x14ac:dyDescent="0.2">
      <c r="A79" s="11"/>
      <c r="C79" s="8"/>
      <c r="H79" s="8"/>
      <c r="I79" s="8"/>
      <c r="J79" s="8"/>
      <c r="K79" s="8"/>
    </row>
    <row r="80" spans="1:11" x14ac:dyDescent="0.2">
      <c r="A80" s="11"/>
      <c r="C80" s="8"/>
      <c r="H80" s="8"/>
      <c r="I80" s="8"/>
      <c r="J80" s="8"/>
      <c r="K80" s="8"/>
    </row>
    <row r="81" spans="1:11" x14ac:dyDescent="0.2">
      <c r="A81" s="11"/>
      <c r="C81" s="8"/>
      <c r="H81" s="8"/>
      <c r="I81" s="8"/>
      <c r="J81" s="8"/>
      <c r="K81" s="8"/>
    </row>
    <row r="82" spans="1:11" x14ac:dyDescent="0.2">
      <c r="A82" s="11"/>
      <c r="C82" s="8"/>
      <c r="H82" s="8"/>
      <c r="I82" s="8"/>
      <c r="J82" s="8"/>
      <c r="K82" s="8"/>
    </row>
    <row r="83" spans="1:11" x14ac:dyDescent="0.2">
      <c r="A83" s="11"/>
      <c r="C83" s="8"/>
      <c r="H83" s="8"/>
      <c r="I83" s="8"/>
      <c r="J83" s="8"/>
      <c r="K83" s="8"/>
    </row>
    <row r="84" spans="1:11" x14ac:dyDescent="0.2">
      <c r="A84" s="11"/>
      <c r="C84" s="8"/>
      <c r="H84" s="8"/>
      <c r="I84" s="8"/>
      <c r="J84" s="8"/>
      <c r="K84" s="8"/>
    </row>
    <row r="85" spans="1:11" x14ac:dyDescent="0.2">
      <c r="A85" s="11"/>
      <c r="C85" s="8"/>
      <c r="H85" s="8"/>
      <c r="I85" s="8"/>
      <c r="J85" s="8"/>
      <c r="K85" s="8"/>
    </row>
    <row r="86" spans="1:11" x14ac:dyDescent="0.2">
      <c r="A86" s="11"/>
      <c r="C86" s="8"/>
      <c r="H86" s="8"/>
      <c r="I86" s="8"/>
      <c r="J86" s="8"/>
      <c r="K86" s="8"/>
    </row>
    <row r="87" spans="1:11" x14ac:dyDescent="0.2">
      <c r="A87" s="11"/>
      <c r="C87" s="8"/>
      <c r="H87" s="8"/>
      <c r="I87" s="8"/>
      <c r="J87" s="8"/>
      <c r="K87" s="8"/>
    </row>
    <row r="88" spans="1:11" x14ac:dyDescent="0.2">
      <c r="A88" s="11"/>
      <c r="C88" s="8"/>
      <c r="H88" s="8"/>
      <c r="I88" s="8"/>
      <c r="J88" s="8"/>
      <c r="K88" s="8"/>
    </row>
    <row r="89" spans="1:11" x14ac:dyDescent="0.2">
      <c r="A89" s="11"/>
      <c r="C89" s="8"/>
      <c r="H89" s="8"/>
      <c r="I89" s="8"/>
      <c r="J89" s="8"/>
      <c r="K89" s="8"/>
    </row>
    <row r="90" spans="1:11" x14ac:dyDescent="0.2">
      <c r="A90" s="11"/>
      <c r="C90" s="8"/>
      <c r="H90" s="8"/>
      <c r="I90" s="8"/>
      <c r="J90" s="8"/>
      <c r="K90" s="8"/>
    </row>
    <row r="91" spans="1:11" x14ac:dyDescent="0.2">
      <c r="A91" s="11"/>
      <c r="C91" s="8"/>
      <c r="H91" s="8"/>
      <c r="I91" s="8"/>
      <c r="J91" s="8"/>
      <c r="K91" s="8"/>
    </row>
    <row r="92" spans="1:11" x14ac:dyDescent="0.2">
      <c r="A92" s="11"/>
      <c r="C92" s="8"/>
      <c r="H92" s="8"/>
      <c r="I92" s="8"/>
      <c r="J92" s="8"/>
      <c r="K92" s="8"/>
    </row>
    <row r="93" spans="1:11" x14ac:dyDescent="0.2">
      <c r="A93" s="11"/>
      <c r="C93" s="8"/>
      <c r="H93" s="8"/>
      <c r="I93" s="8"/>
      <c r="J93" s="8"/>
      <c r="K93" s="8"/>
    </row>
    <row r="94" spans="1:11" x14ac:dyDescent="0.2">
      <c r="A94" s="11"/>
      <c r="C94" s="8"/>
      <c r="H94" s="8"/>
      <c r="I94" s="8"/>
      <c r="J94" s="8"/>
      <c r="K94" s="8"/>
    </row>
    <row r="95" spans="1:11" x14ac:dyDescent="0.2">
      <c r="A95" s="11"/>
      <c r="C95" s="8"/>
      <c r="H95" s="8"/>
      <c r="I95" s="8"/>
      <c r="J95" s="8"/>
      <c r="K95" s="8"/>
    </row>
    <row r="96" spans="1:11" x14ac:dyDescent="0.2">
      <c r="A96" s="11"/>
      <c r="C96" s="8"/>
      <c r="H96" s="8"/>
      <c r="I96" s="8"/>
      <c r="J96" s="8"/>
      <c r="K96" s="8"/>
    </row>
    <row r="97" spans="1:11" x14ac:dyDescent="0.2">
      <c r="A97" s="11"/>
      <c r="C97" s="8"/>
      <c r="H97" s="8"/>
      <c r="I97" s="8"/>
      <c r="J97" s="8"/>
      <c r="K97" s="8"/>
    </row>
    <row r="98" spans="1:11" x14ac:dyDescent="0.2">
      <c r="A98" s="11"/>
      <c r="C98" s="8"/>
      <c r="H98" s="8"/>
      <c r="I98" s="8"/>
      <c r="J98" s="8"/>
      <c r="K98" s="8"/>
    </row>
    <row r="99" spans="1:11" x14ac:dyDescent="0.2">
      <c r="A99" s="11"/>
      <c r="C99" s="8"/>
      <c r="H99" s="8"/>
      <c r="I99" s="8"/>
      <c r="J99" s="8"/>
      <c r="K99" s="8"/>
    </row>
    <row r="100" spans="1:11" x14ac:dyDescent="0.2">
      <c r="A100" s="11"/>
      <c r="C100" s="8"/>
      <c r="H100" s="8"/>
      <c r="I100" s="8"/>
      <c r="J100" s="8"/>
      <c r="K100" s="8"/>
    </row>
    <row r="101" spans="1:11" x14ac:dyDescent="0.2">
      <c r="A101" s="11"/>
      <c r="C101" s="8"/>
      <c r="H101" s="8"/>
      <c r="I101" s="8"/>
      <c r="J101" s="8"/>
      <c r="K101" s="8"/>
    </row>
    <row r="102" spans="1:11" x14ac:dyDescent="0.2">
      <c r="A102" s="11"/>
      <c r="C102" s="8"/>
      <c r="H102" s="8"/>
      <c r="I102" s="8"/>
      <c r="J102" s="8"/>
      <c r="K102" s="8"/>
    </row>
    <row r="103" spans="1:11" x14ac:dyDescent="0.2">
      <c r="A103" s="11"/>
      <c r="C103" s="8"/>
      <c r="H103" s="8"/>
      <c r="I103" s="8"/>
      <c r="J103" s="8"/>
      <c r="K103" s="8"/>
    </row>
    <row r="104" spans="1:11" x14ac:dyDescent="0.2">
      <c r="A104" s="11"/>
      <c r="C104" s="8"/>
      <c r="H104" s="8"/>
      <c r="I104" s="8"/>
      <c r="J104" s="8"/>
      <c r="K104" s="8"/>
    </row>
    <row r="105" spans="1:11" x14ac:dyDescent="0.2">
      <c r="A105" s="11"/>
      <c r="C105" s="8"/>
      <c r="H105" s="8"/>
      <c r="I105" s="8"/>
      <c r="J105" s="8"/>
      <c r="K105" s="8"/>
    </row>
    <row r="106" spans="1:11" x14ac:dyDescent="0.2">
      <c r="A106" s="11"/>
      <c r="C106" s="8"/>
      <c r="H106" s="8"/>
      <c r="I106" s="8"/>
      <c r="J106" s="8"/>
      <c r="K106" s="8"/>
    </row>
    <row r="107" spans="1:11" x14ac:dyDescent="0.2">
      <c r="A107" s="11"/>
      <c r="C107" s="8"/>
      <c r="H107" s="8"/>
      <c r="I107" s="8"/>
      <c r="J107" s="8"/>
      <c r="K107" s="8"/>
    </row>
    <row r="108" spans="1:11" x14ac:dyDescent="0.2">
      <c r="A108" s="11"/>
      <c r="C108" s="8"/>
      <c r="H108" s="8"/>
      <c r="I108" s="8"/>
      <c r="J108" s="8"/>
      <c r="K108" s="8"/>
    </row>
    <row r="109" spans="1:11" x14ac:dyDescent="0.2">
      <c r="A109" s="11"/>
      <c r="C109" s="8"/>
      <c r="H109" s="8"/>
      <c r="I109" s="8"/>
      <c r="J109" s="8"/>
      <c r="K109" s="8"/>
    </row>
    <row r="110" spans="1:11" x14ac:dyDescent="0.2">
      <c r="A110" s="11"/>
      <c r="C110" s="8"/>
      <c r="H110" s="8"/>
      <c r="I110" s="8"/>
      <c r="J110" s="8"/>
      <c r="K110" s="8"/>
    </row>
    <row r="111" spans="1:11" x14ac:dyDescent="0.2">
      <c r="A111" s="11"/>
      <c r="C111" s="8"/>
      <c r="H111" s="8"/>
      <c r="I111" s="8"/>
      <c r="J111" s="8"/>
      <c r="K111" s="8"/>
    </row>
    <row r="112" spans="1:11" x14ac:dyDescent="0.2">
      <c r="A112" s="11"/>
      <c r="C112" s="8"/>
      <c r="H112" s="8"/>
      <c r="I112" s="8"/>
      <c r="J112" s="8"/>
      <c r="K112" s="8"/>
    </row>
    <row r="113" spans="1:11" x14ac:dyDescent="0.2">
      <c r="A113" s="11"/>
      <c r="C113" s="8"/>
      <c r="H113" s="8"/>
      <c r="I113" s="8"/>
      <c r="J113" s="8"/>
      <c r="K113" s="8"/>
    </row>
    <row r="114" spans="1:11" x14ac:dyDescent="0.2">
      <c r="A114" s="11"/>
      <c r="C114" s="8"/>
      <c r="H114" s="8"/>
      <c r="I114" s="8"/>
      <c r="J114" s="8"/>
      <c r="K114" s="8"/>
    </row>
    <row r="115" spans="1:11" x14ac:dyDescent="0.2">
      <c r="A115" s="11"/>
      <c r="C115" s="8"/>
      <c r="H115" s="8"/>
      <c r="I115" s="8"/>
      <c r="J115" s="8"/>
      <c r="K115" s="8"/>
    </row>
    <row r="116" spans="1:11" x14ac:dyDescent="0.2">
      <c r="A116" s="11"/>
      <c r="C116" s="8"/>
      <c r="H116" s="8"/>
      <c r="I116" s="8"/>
      <c r="J116" s="8"/>
      <c r="K116" s="8"/>
    </row>
    <row r="117" spans="1:11" x14ac:dyDescent="0.2">
      <c r="A117" s="11"/>
      <c r="C117" s="8"/>
      <c r="H117" s="8"/>
      <c r="I117" s="8"/>
      <c r="J117" s="8"/>
      <c r="K117" s="8"/>
    </row>
    <row r="118" spans="1:11" x14ac:dyDescent="0.2">
      <c r="A118" s="11"/>
      <c r="C118" s="8"/>
      <c r="H118" s="8"/>
      <c r="I118" s="8"/>
      <c r="J118" s="8"/>
      <c r="K118" s="8"/>
    </row>
    <row r="119" spans="1:11" x14ac:dyDescent="0.2">
      <c r="A119" s="11"/>
      <c r="C119" s="8"/>
      <c r="H119" s="8"/>
      <c r="I119" s="8"/>
      <c r="J119" s="8"/>
      <c r="K119" s="8"/>
    </row>
    <row r="120" spans="1:11" x14ac:dyDescent="0.2">
      <c r="A120" s="11"/>
      <c r="C120" s="8"/>
      <c r="H120" s="8"/>
      <c r="I120" s="8"/>
      <c r="J120" s="8"/>
      <c r="K120" s="8"/>
    </row>
    <row r="121" spans="1:11" x14ac:dyDescent="0.2">
      <c r="A121" s="11"/>
      <c r="C121" s="8"/>
      <c r="H121" s="8"/>
      <c r="I121" s="8"/>
      <c r="J121" s="8"/>
      <c r="K121" s="8"/>
    </row>
    <row r="122" spans="1:11" x14ac:dyDescent="0.2">
      <c r="A122" s="11"/>
      <c r="C122" s="8"/>
      <c r="H122" s="8"/>
      <c r="I122" s="8"/>
      <c r="J122" s="8"/>
      <c r="K122" s="8"/>
    </row>
    <row r="123" spans="1:11" x14ac:dyDescent="0.2">
      <c r="A123" s="11"/>
      <c r="C123" s="8"/>
      <c r="H123" s="8"/>
      <c r="I123" s="8"/>
      <c r="J123" s="8"/>
      <c r="K123" s="8"/>
    </row>
    <row r="124" spans="1:11" x14ac:dyDescent="0.2">
      <c r="A124" s="11"/>
      <c r="C124" s="8"/>
      <c r="H124" s="8"/>
      <c r="I124" s="8"/>
      <c r="J124" s="8"/>
      <c r="K124" s="8"/>
    </row>
    <row r="125" spans="1:11" x14ac:dyDescent="0.2">
      <c r="A125" s="11"/>
      <c r="C125" s="8"/>
      <c r="H125" s="8"/>
      <c r="I125" s="8"/>
      <c r="J125" s="8"/>
      <c r="K125" s="8"/>
    </row>
    <row r="126" spans="1:11" x14ac:dyDescent="0.2">
      <c r="A126" s="11"/>
      <c r="C126" s="8"/>
      <c r="H126" s="8"/>
      <c r="I126" s="8"/>
      <c r="J126" s="8"/>
      <c r="K126" s="8"/>
    </row>
    <row r="127" spans="1:11" x14ac:dyDescent="0.2">
      <c r="A127" s="11"/>
      <c r="C127" s="8"/>
      <c r="H127" s="8"/>
      <c r="I127" s="8"/>
      <c r="J127" s="8"/>
      <c r="K127" s="8"/>
    </row>
    <row r="128" spans="1:11" x14ac:dyDescent="0.2">
      <c r="A128" s="11"/>
      <c r="C128" s="8"/>
      <c r="H128" s="8"/>
      <c r="I128" s="8"/>
      <c r="J128" s="8"/>
      <c r="K128" s="8"/>
    </row>
    <row r="129" spans="1:11" x14ac:dyDescent="0.2">
      <c r="A129" s="11"/>
      <c r="C129" s="8"/>
      <c r="H129" s="8"/>
      <c r="I129" s="8"/>
      <c r="J129" s="8"/>
      <c r="K129" s="8"/>
    </row>
    <row r="130" spans="1:11" x14ac:dyDescent="0.2">
      <c r="A130" s="11"/>
      <c r="C130" s="8"/>
      <c r="H130" s="8"/>
      <c r="I130" s="8"/>
      <c r="J130" s="8"/>
      <c r="K130" s="8"/>
    </row>
    <row r="131" spans="1:11" x14ac:dyDescent="0.2">
      <c r="A131" s="11"/>
      <c r="C131" s="8"/>
      <c r="H131" s="8"/>
      <c r="I131" s="8"/>
      <c r="J131" s="8"/>
      <c r="K131" s="8"/>
    </row>
    <row r="132" spans="1:11" x14ac:dyDescent="0.2">
      <c r="A132" s="11"/>
      <c r="C132" s="8"/>
      <c r="H132" s="8"/>
      <c r="I132" s="8"/>
      <c r="J132" s="8"/>
      <c r="K132" s="8"/>
    </row>
    <row r="133" spans="1:11" x14ac:dyDescent="0.2">
      <c r="A133" s="11"/>
      <c r="C133" s="8"/>
      <c r="H133" s="8"/>
      <c r="I133" s="8"/>
      <c r="J133" s="8"/>
      <c r="K133" s="8"/>
    </row>
    <row r="134" spans="1:11" x14ac:dyDescent="0.2">
      <c r="A134" s="11"/>
      <c r="C134" s="8"/>
      <c r="H134" s="8"/>
      <c r="I134" s="8"/>
      <c r="J134" s="8"/>
      <c r="K134" s="8"/>
    </row>
    <row r="135" spans="1:11" x14ac:dyDescent="0.2">
      <c r="A135" s="11"/>
      <c r="C135" s="8"/>
      <c r="H135" s="8"/>
      <c r="I135" s="8"/>
      <c r="J135" s="8"/>
      <c r="K135" s="8"/>
    </row>
    <row r="136" spans="1:11" x14ac:dyDescent="0.2">
      <c r="A136" s="11"/>
      <c r="C136" s="8"/>
      <c r="H136" s="8"/>
      <c r="I136" s="8"/>
      <c r="J136" s="8"/>
      <c r="K136" s="8"/>
    </row>
    <row r="137" spans="1:11" x14ac:dyDescent="0.2">
      <c r="A137" s="11"/>
      <c r="C137" s="8"/>
      <c r="H137" s="8"/>
      <c r="I137" s="8"/>
      <c r="J137" s="8"/>
      <c r="K137" s="8"/>
    </row>
    <row r="138" spans="1:11" x14ac:dyDescent="0.2">
      <c r="A138" s="11"/>
      <c r="C138" s="8"/>
      <c r="H138" s="8"/>
      <c r="I138" s="8"/>
      <c r="J138" s="8"/>
      <c r="K138" s="8"/>
    </row>
    <row r="139" spans="1:11" x14ac:dyDescent="0.2">
      <c r="A139" s="11"/>
      <c r="C139" s="8"/>
      <c r="H139" s="8"/>
      <c r="I139" s="8"/>
      <c r="J139" s="8"/>
      <c r="K139" s="8"/>
    </row>
    <row r="140" spans="1:11" x14ac:dyDescent="0.2">
      <c r="A140" s="11"/>
      <c r="C140" s="8"/>
      <c r="H140" s="8"/>
      <c r="I140" s="8"/>
      <c r="J140" s="8"/>
      <c r="K140" s="8"/>
    </row>
    <row r="141" spans="1:11" x14ac:dyDescent="0.2">
      <c r="A141" s="11"/>
      <c r="C141" s="8"/>
      <c r="H141" s="8"/>
      <c r="I141" s="8"/>
      <c r="J141" s="8"/>
      <c r="K141" s="8"/>
    </row>
    <row r="142" spans="1:11" x14ac:dyDescent="0.2">
      <c r="A142" s="11"/>
      <c r="C142" s="8"/>
      <c r="H142" s="8"/>
      <c r="I142" s="8"/>
      <c r="J142" s="8"/>
      <c r="K142" s="8"/>
    </row>
    <row r="143" spans="1:11" x14ac:dyDescent="0.2">
      <c r="A143" s="11"/>
      <c r="C143" s="8"/>
      <c r="H143" s="8"/>
      <c r="I143" s="8"/>
      <c r="J143" s="8"/>
      <c r="K143" s="8"/>
    </row>
    <row r="144" spans="1:11" x14ac:dyDescent="0.2">
      <c r="A144" s="11"/>
      <c r="C144" s="8"/>
      <c r="H144" s="8"/>
      <c r="I144" s="8"/>
      <c r="J144" s="8"/>
      <c r="K144" s="8"/>
    </row>
    <row r="145" spans="1:11" x14ac:dyDescent="0.2">
      <c r="A145" s="11"/>
      <c r="C145" s="8"/>
      <c r="H145" s="8"/>
      <c r="I145" s="8"/>
      <c r="J145" s="8"/>
      <c r="K145" s="8"/>
    </row>
    <row r="146" spans="1:11" x14ac:dyDescent="0.2">
      <c r="A146" s="11"/>
      <c r="C146" s="8"/>
      <c r="H146" s="8"/>
      <c r="I146" s="8"/>
      <c r="J146" s="8"/>
      <c r="K146" s="8"/>
    </row>
    <row r="147" spans="1:11" x14ac:dyDescent="0.2">
      <c r="A147" s="11"/>
      <c r="C147" s="8"/>
      <c r="H147" s="8"/>
      <c r="I147" s="8"/>
      <c r="J147" s="8"/>
      <c r="K147" s="8"/>
    </row>
    <row r="148" spans="1:11" x14ac:dyDescent="0.2">
      <c r="A148" s="11"/>
      <c r="C148" s="8"/>
      <c r="H148" s="8"/>
      <c r="I148" s="8"/>
      <c r="J148" s="8"/>
      <c r="K148" s="8"/>
    </row>
    <row r="149" spans="1:11" x14ac:dyDescent="0.2">
      <c r="A149" s="11"/>
      <c r="C149" s="8"/>
      <c r="H149" s="8"/>
      <c r="I149" s="8"/>
      <c r="J149" s="8"/>
      <c r="K149" s="8"/>
    </row>
    <row r="150" spans="1:11" x14ac:dyDescent="0.2">
      <c r="A150" s="11"/>
      <c r="C150" s="8"/>
      <c r="H150" s="8"/>
      <c r="I150" s="8"/>
      <c r="J150" s="8"/>
      <c r="K150" s="8"/>
    </row>
  </sheetData>
  <phoneticPr fontId="15" type="noConversion"/>
  <conditionalFormatting sqref="I5:I10">
    <cfRule type="cellIs" dxfId="3077" priority="63" stopIfTrue="1" operator="equal">
      <formula>"-"</formula>
    </cfRule>
    <cfRule type="containsText" dxfId="3076" priority="64" stopIfTrue="1" operator="containsText" text="leer">
      <formula>NOT(ISERROR(SEARCH("leer",I5)))</formula>
    </cfRule>
  </conditionalFormatting>
  <conditionalFormatting sqref="I5:I10">
    <cfRule type="cellIs" dxfId="3075" priority="61" stopIfTrue="1" operator="equal">
      <formula>"-"</formula>
    </cfRule>
    <cfRule type="containsText" dxfId="3074" priority="62" stopIfTrue="1" operator="containsText" text="leer">
      <formula>NOT(ISERROR(SEARCH("leer",I5)))</formula>
    </cfRule>
  </conditionalFormatting>
  <conditionalFormatting sqref="I14:I20">
    <cfRule type="cellIs" dxfId="3073" priority="59" stopIfTrue="1" operator="equal">
      <formula>"-"</formula>
    </cfRule>
    <cfRule type="containsText" dxfId="3072" priority="60" stopIfTrue="1" operator="containsText" text="leer">
      <formula>NOT(ISERROR(SEARCH("leer",I14)))</formula>
    </cfRule>
  </conditionalFormatting>
  <conditionalFormatting sqref="I14:I20">
    <cfRule type="cellIs" dxfId="3071" priority="57" stopIfTrue="1" operator="equal">
      <formula>"-"</formula>
    </cfRule>
    <cfRule type="containsText" dxfId="3070" priority="58" stopIfTrue="1" operator="containsText" text="leer">
      <formula>NOT(ISERROR(SEARCH("leer",I14)))</formula>
    </cfRule>
  </conditionalFormatting>
  <conditionalFormatting sqref="H5:H10">
    <cfRule type="cellIs" dxfId="3069" priority="55" stopIfTrue="1" operator="equal">
      <formula>"-"</formula>
    </cfRule>
    <cfRule type="containsText" dxfId="3068" priority="56" stopIfTrue="1" operator="containsText" text="leer">
      <formula>NOT(ISERROR(SEARCH("leer",H5)))</formula>
    </cfRule>
  </conditionalFormatting>
  <conditionalFormatting sqref="H5:H10">
    <cfRule type="cellIs" dxfId="3067" priority="53" stopIfTrue="1" operator="equal">
      <formula>"-"</formula>
    </cfRule>
    <cfRule type="containsText" dxfId="3066" priority="54" stopIfTrue="1" operator="containsText" text="leer">
      <formula>NOT(ISERROR(SEARCH("leer",H5)))</formula>
    </cfRule>
  </conditionalFormatting>
  <conditionalFormatting sqref="H14:H20">
    <cfRule type="cellIs" dxfId="3065" priority="51" stopIfTrue="1" operator="equal">
      <formula>"-"</formula>
    </cfRule>
    <cfRule type="containsText" dxfId="3064" priority="52" stopIfTrue="1" operator="containsText" text="leer">
      <formula>NOT(ISERROR(SEARCH("leer",H14)))</formula>
    </cfRule>
  </conditionalFormatting>
  <conditionalFormatting sqref="H14:H20">
    <cfRule type="cellIs" dxfId="3063" priority="49" stopIfTrue="1" operator="equal">
      <formula>"-"</formula>
    </cfRule>
    <cfRule type="containsText" dxfId="3062" priority="50" stopIfTrue="1" operator="containsText" text="leer">
      <formula>NOT(ISERROR(SEARCH("leer",H14)))</formula>
    </cfRule>
  </conditionalFormatting>
  <conditionalFormatting sqref="H5:H10">
    <cfRule type="cellIs" dxfId="3061" priority="47" stopIfTrue="1" operator="equal">
      <formula>"-"</formula>
    </cfRule>
    <cfRule type="containsText" dxfId="3060" priority="48" stopIfTrue="1" operator="containsText" text="leer">
      <formula>NOT(ISERROR(SEARCH("leer",H5)))</formula>
    </cfRule>
  </conditionalFormatting>
  <conditionalFormatting sqref="H5:H10">
    <cfRule type="cellIs" dxfId="3059" priority="45" stopIfTrue="1" operator="equal">
      <formula>"-"</formula>
    </cfRule>
    <cfRule type="containsText" dxfId="3058" priority="46" stopIfTrue="1" operator="containsText" text="leer">
      <formula>NOT(ISERROR(SEARCH("leer",H5)))</formula>
    </cfRule>
  </conditionalFormatting>
  <conditionalFormatting sqref="H5:H10">
    <cfRule type="cellIs" dxfId="3057" priority="43" stopIfTrue="1" operator="equal">
      <formula>"-"</formula>
    </cfRule>
    <cfRule type="containsText" dxfId="3056" priority="44" stopIfTrue="1" operator="containsText" text="leer">
      <formula>NOT(ISERROR(SEARCH("leer",H5)))</formula>
    </cfRule>
  </conditionalFormatting>
  <conditionalFormatting sqref="H5:H10">
    <cfRule type="cellIs" dxfId="3055" priority="41" stopIfTrue="1" operator="equal">
      <formula>"-"</formula>
    </cfRule>
    <cfRule type="containsText" dxfId="3054" priority="42" stopIfTrue="1" operator="containsText" text="leer">
      <formula>NOT(ISERROR(SEARCH("leer",H5)))</formula>
    </cfRule>
  </conditionalFormatting>
  <conditionalFormatting sqref="H5:H10">
    <cfRule type="cellIs" dxfId="3053" priority="39" stopIfTrue="1" operator="equal">
      <formula>"-"</formula>
    </cfRule>
    <cfRule type="containsText" dxfId="3052" priority="40" stopIfTrue="1" operator="containsText" text="leer">
      <formula>NOT(ISERROR(SEARCH("leer",H5)))</formula>
    </cfRule>
  </conditionalFormatting>
  <conditionalFormatting sqref="H5:H10">
    <cfRule type="cellIs" dxfId="3051" priority="37" stopIfTrue="1" operator="equal">
      <formula>"-"</formula>
    </cfRule>
    <cfRule type="containsText" dxfId="3050" priority="38" stopIfTrue="1" operator="containsText" text="leer">
      <formula>NOT(ISERROR(SEARCH("leer",H5)))</formula>
    </cfRule>
  </conditionalFormatting>
  <conditionalFormatting sqref="H5:H10">
    <cfRule type="cellIs" dxfId="3049" priority="35" stopIfTrue="1" operator="equal">
      <formula>"-"</formula>
    </cfRule>
    <cfRule type="containsText" dxfId="3048" priority="36" stopIfTrue="1" operator="containsText" text="leer">
      <formula>NOT(ISERROR(SEARCH("leer",H5)))</formula>
    </cfRule>
  </conditionalFormatting>
  <conditionalFormatting sqref="H5:H10">
    <cfRule type="cellIs" dxfId="3047" priority="33" stopIfTrue="1" operator="equal">
      <formula>"-"</formula>
    </cfRule>
    <cfRule type="containsText" dxfId="3046" priority="34" stopIfTrue="1" operator="containsText" text="leer">
      <formula>NOT(ISERROR(SEARCH("leer",H5)))</formula>
    </cfRule>
  </conditionalFormatting>
  <conditionalFormatting sqref="H5:H10">
    <cfRule type="cellIs" dxfId="3045" priority="31" stopIfTrue="1" operator="equal">
      <formula>"-"</formula>
    </cfRule>
    <cfRule type="containsText" dxfId="3044" priority="32" stopIfTrue="1" operator="containsText" text="leer">
      <formula>NOT(ISERROR(SEARCH("leer",H5)))</formula>
    </cfRule>
  </conditionalFormatting>
  <conditionalFormatting sqref="H14:H20">
    <cfRule type="cellIs" dxfId="3043" priority="29" stopIfTrue="1" operator="equal">
      <formula>"-"</formula>
    </cfRule>
    <cfRule type="containsText" dxfId="3042" priority="30" stopIfTrue="1" operator="containsText" text="leer">
      <formula>NOT(ISERROR(SEARCH("leer",H14)))</formula>
    </cfRule>
  </conditionalFormatting>
  <conditionalFormatting sqref="H14:H20">
    <cfRule type="cellIs" dxfId="3041" priority="27" stopIfTrue="1" operator="equal">
      <formula>"-"</formula>
    </cfRule>
    <cfRule type="containsText" dxfId="3040" priority="28" stopIfTrue="1" operator="containsText" text="leer">
      <formula>NOT(ISERROR(SEARCH("leer",H14)))</formula>
    </cfRule>
  </conditionalFormatting>
  <conditionalFormatting sqref="H14:H20">
    <cfRule type="cellIs" dxfId="3039" priority="25" stopIfTrue="1" operator="equal">
      <formula>"-"</formula>
    </cfRule>
    <cfRule type="containsText" dxfId="3038" priority="26" stopIfTrue="1" operator="containsText" text="leer">
      <formula>NOT(ISERROR(SEARCH("leer",H14)))</formula>
    </cfRule>
  </conditionalFormatting>
  <conditionalFormatting sqref="H14:H20">
    <cfRule type="cellIs" dxfId="3037" priority="23" stopIfTrue="1" operator="equal">
      <formula>"-"</formula>
    </cfRule>
    <cfRule type="containsText" dxfId="3036" priority="24" stopIfTrue="1" operator="containsText" text="leer">
      <formula>NOT(ISERROR(SEARCH("leer",H14)))</formula>
    </cfRule>
  </conditionalFormatting>
  <conditionalFormatting sqref="H14:H20">
    <cfRule type="cellIs" dxfId="3035" priority="21" stopIfTrue="1" operator="equal">
      <formula>"-"</formula>
    </cfRule>
    <cfRule type="containsText" dxfId="3034" priority="22" stopIfTrue="1" operator="containsText" text="leer">
      <formula>NOT(ISERROR(SEARCH("leer",H14)))</formula>
    </cfRule>
  </conditionalFormatting>
  <conditionalFormatting sqref="H14:H20">
    <cfRule type="cellIs" dxfId="3033" priority="19" stopIfTrue="1" operator="equal">
      <formula>"-"</formula>
    </cfRule>
    <cfRule type="containsText" dxfId="3032" priority="20" stopIfTrue="1" operator="containsText" text="leer">
      <formula>NOT(ISERROR(SEARCH("leer",H14)))</formula>
    </cfRule>
  </conditionalFormatting>
  <conditionalFormatting sqref="H14:H20">
    <cfRule type="cellIs" dxfId="3031" priority="17" stopIfTrue="1" operator="equal">
      <formula>"-"</formula>
    </cfRule>
    <cfRule type="containsText" dxfId="3030" priority="18" stopIfTrue="1" operator="containsText" text="leer">
      <formula>NOT(ISERROR(SEARCH("leer",H14)))</formula>
    </cfRule>
  </conditionalFormatting>
  <conditionalFormatting sqref="H14:H20">
    <cfRule type="cellIs" dxfId="3029" priority="15" stopIfTrue="1" operator="equal">
      <formula>"-"</formula>
    </cfRule>
    <cfRule type="containsText" dxfId="3028" priority="16" stopIfTrue="1" operator="containsText" text="leer">
      <formula>NOT(ISERROR(SEARCH("leer",H14)))</formula>
    </cfRule>
  </conditionalFormatting>
  <conditionalFormatting sqref="H14:H20">
    <cfRule type="cellIs" dxfId="3027" priority="13" stopIfTrue="1" operator="equal">
      <formula>"-"</formula>
    </cfRule>
    <cfRule type="containsText" dxfId="3026" priority="14" stopIfTrue="1" operator="containsText" text="leer">
      <formula>NOT(ISERROR(SEARCH("leer",H14)))</formula>
    </cfRule>
  </conditionalFormatting>
  <conditionalFormatting sqref="G5:G10">
    <cfRule type="cellIs" dxfId="3025" priority="11" stopIfTrue="1" operator="equal">
      <formula>"-"</formula>
    </cfRule>
    <cfRule type="containsText" dxfId="3024" priority="12" stopIfTrue="1" operator="containsText" text="leer">
      <formula>NOT(ISERROR(SEARCH("leer",G5)))</formula>
    </cfRule>
  </conditionalFormatting>
  <conditionalFormatting sqref="G5:G10">
    <cfRule type="cellIs" dxfId="3023" priority="10" stopIfTrue="1" operator="equal">
      <formula>"-"</formula>
    </cfRule>
  </conditionalFormatting>
  <conditionalFormatting sqref="G5:G10">
    <cfRule type="cellIs" dxfId="3022" priority="8" stopIfTrue="1" operator="equal">
      <formula>"-"</formula>
    </cfRule>
    <cfRule type="containsText" dxfId="3021" priority="9" stopIfTrue="1" operator="containsText" text="leer">
      <formula>NOT(ISERROR(SEARCH("leer",G5)))</formula>
    </cfRule>
  </conditionalFormatting>
  <conditionalFormatting sqref="G5:G10">
    <cfRule type="cellIs" dxfId="3020" priority="7" stopIfTrue="1" operator="equal">
      <formula>"-"</formula>
    </cfRule>
  </conditionalFormatting>
  <conditionalFormatting sqref="G14:G20">
    <cfRule type="cellIs" dxfId="3019" priority="5" stopIfTrue="1" operator="equal">
      <formula>"-"</formula>
    </cfRule>
    <cfRule type="containsText" dxfId="3018" priority="6" stopIfTrue="1" operator="containsText" text="leer">
      <formula>NOT(ISERROR(SEARCH("leer",G14)))</formula>
    </cfRule>
  </conditionalFormatting>
  <conditionalFormatting sqref="G14:G20">
    <cfRule type="cellIs" dxfId="3017" priority="4" stopIfTrue="1" operator="equal">
      <formula>"-"</formula>
    </cfRule>
  </conditionalFormatting>
  <conditionalFormatting sqref="G14:G20">
    <cfRule type="cellIs" dxfId="3016" priority="2" stopIfTrue="1" operator="equal">
      <formula>"-"</formula>
    </cfRule>
    <cfRule type="containsText" dxfId="3015" priority="3" stopIfTrue="1" operator="containsText" text="leer">
      <formula>NOT(ISERROR(SEARCH("leer",G14)))</formula>
    </cfRule>
  </conditionalFormatting>
  <conditionalFormatting sqref="G14:G20">
    <cfRule type="cellIs" dxfId="3014" priority="1" stopIfTrue="1" operator="equal">
      <formula>"-"</formula>
    </cfRule>
  </conditionalFormatting>
  <hyperlinks>
    <hyperlink ref="A1" location="Index!A1" display="zurück"/>
  </hyperlinks>
  <pageMargins left="0.79000000000000015" right="0.79000000000000015" top="0.98" bottom="0.98" header="0.51" footer="0.51"/>
  <pageSetup paperSize="9" scale="43" orientation="portrait" horizontalDpi="4294967292" verticalDpi="4294967292" r:id="rId1"/>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Y30"/>
  <sheetViews>
    <sheetView showRuler="0" zoomScale="70" zoomScaleNormal="70" workbookViewId="0"/>
  </sheetViews>
  <sheetFormatPr baseColWidth="10" defaultColWidth="11.42578125" defaultRowHeight="12.75" x14ac:dyDescent="0.2"/>
  <cols>
    <col min="1" max="1" width="25.7109375" bestFit="1" customWidth="1"/>
    <col min="2" max="2" width="8" customWidth="1"/>
    <col min="3" max="3" width="8.85546875" customWidth="1"/>
    <col min="4" max="4" width="12.28515625" style="8" customWidth="1"/>
    <col min="5" max="7" width="11.42578125" style="8" customWidth="1"/>
    <col min="8" max="11" width="11.42578125" customWidth="1"/>
  </cols>
  <sheetData>
    <row r="1" spans="1:17" s="5" customFormat="1" x14ac:dyDescent="0.2">
      <c r="A1" s="93" t="s">
        <v>724</v>
      </c>
    </row>
    <row r="2" spans="1:17" s="5" customFormat="1" x14ac:dyDescent="0.2">
      <c r="A2" s="93"/>
    </row>
    <row r="3" spans="1:17" s="2" customFormat="1" x14ac:dyDescent="0.2">
      <c r="A3" s="4" t="s">
        <v>725</v>
      </c>
      <c r="B3" s="4"/>
      <c r="C3" t="s">
        <v>726</v>
      </c>
      <c r="D3" s="5" t="s">
        <v>727</v>
      </c>
      <c r="E3" s="4">
        <v>2014</v>
      </c>
      <c r="F3" s="22">
        <v>2013</v>
      </c>
      <c r="G3" s="22">
        <v>2012</v>
      </c>
      <c r="H3" s="22">
        <v>2011</v>
      </c>
      <c r="I3" s="22">
        <v>2010</v>
      </c>
      <c r="J3" s="22">
        <v>2009</v>
      </c>
      <c r="K3" s="22">
        <v>2008</v>
      </c>
      <c r="L3" s="4">
        <v>2007</v>
      </c>
      <c r="M3" s="4">
        <v>2006</v>
      </c>
      <c r="N3" s="4">
        <v>2005</v>
      </c>
      <c r="O3" s="4">
        <v>2004</v>
      </c>
      <c r="Q3" s="4"/>
    </row>
    <row r="4" spans="1:17" s="2" customFormat="1" x14ac:dyDescent="0.2">
      <c r="A4" s="4"/>
      <c r="B4" s="4"/>
      <c r="C4" s="106"/>
      <c r="D4" s="8"/>
      <c r="E4" s="8"/>
      <c r="F4" s="8"/>
      <c r="G4" s="8"/>
      <c r="H4" s="106"/>
      <c r="I4" s="106"/>
      <c r="J4" s="22"/>
      <c r="K4" s="22"/>
      <c r="L4" s="4"/>
      <c r="M4" s="4"/>
      <c r="N4" s="4"/>
      <c r="O4" s="4"/>
      <c r="Q4" s="4"/>
    </row>
    <row r="5" spans="1:17" x14ac:dyDescent="0.2">
      <c r="A5" s="4" t="s">
        <v>728</v>
      </c>
      <c r="B5" s="5"/>
      <c r="C5" s="28"/>
      <c r="H5" s="28"/>
      <c r="I5" s="28"/>
      <c r="J5" s="5"/>
      <c r="K5" s="5"/>
      <c r="L5" s="5"/>
      <c r="M5" s="5"/>
      <c r="N5" s="5"/>
      <c r="O5" s="4"/>
      <c r="Q5" s="150"/>
    </row>
    <row r="6" spans="1:17" x14ac:dyDescent="0.2">
      <c r="A6" s="28" t="s">
        <v>729</v>
      </c>
      <c r="B6" s="28" t="s">
        <v>730</v>
      </c>
      <c r="C6" s="28">
        <v>1</v>
      </c>
      <c r="D6" s="8" t="s">
        <v>731</v>
      </c>
      <c r="E6" s="8">
        <v>86</v>
      </c>
      <c r="F6" s="8">
        <v>86</v>
      </c>
      <c r="G6" s="191">
        <v>86</v>
      </c>
      <c r="H6" s="69">
        <v>87</v>
      </c>
      <c r="I6" s="69">
        <v>87</v>
      </c>
      <c r="J6" s="61">
        <v>87</v>
      </c>
      <c r="K6" s="69">
        <v>86</v>
      </c>
      <c r="L6" s="69">
        <v>88</v>
      </c>
      <c r="M6" s="28">
        <v>87</v>
      </c>
      <c r="N6" s="28">
        <v>86</v>
      </c>
      <c r="O6" s="28">
        <v>84</v>
      </c>
    </row>
    <row r="7" spans="1:17" x14ac:dyDescent="0.2">
      <c r="A7" s="28" t="s">
        <v>732</v>
      </c>
      <c r="B7" s="28" t="s">
        <v>733</v>
      </c>
      <c r="C7" s="28">
        <v>1</v>
      </c>
      <c r="D7" s="8" t="s">
        <v>734</v>
      </c>
      <c r="E7" s="8">
        <v>82</v>
      </c>
      <c r="F7" s="8">
        <v>82</v>
      </c>
      <c r="G7" s="191">
        <v>80</v>
      </c>
      <c r="H7" s="69">
        <v>81</v>
      </c>
      <c r="I7" s="69">
        <v>81</v>
      </c>
      <c r="J7" s="61">
        <v>80</v>
      </c>
      <c r="K7" s="69">
        <v>80</v>
      </c>
      <c r="L7" s="69">
        <v>83</v>
      </c>
      <c r="M7" s="28">
        <v>81</v>
      </c>
      <c r="N7" s="28">
        <v>80</v>
      </c>
      <c r="O7" s="28">
        <v>79</v>
      </c>
    </row>
    <row r="8" spans="1:17" x14ac:dyDescent="0.2">
      <c r="A8" s="28" t="s">
        <v>735</v>
      </c>
      <c r="B8" s="28" t="s">
        <v>736</v>
      </c>
      <c r="C8" s="28">
        <v>1</v>
      </c>
      <c r="D8" s="8" t="s">
        <v>737</v>
      </c>
      <c r="E8" s="8">
        <v>84</v>
      </c>
      <c r="F8" s="8">
        <v>85</v>
      </c>
      <c r="G8" s="191">
        <v>85</v>
      </c>
      <c r="H8" s="69">
        <v>86</v>
      </c>
      <c r="I8" s="69">
        <v>85</v>
      </c>
      <c r="J8" s="61">
        <v>84</v>
      </c>
      <c r="K8" s="69">
        <v>85</v>
      </c>
      <c r="L8" s="69">
        <v>84</v>
      </c>
      <c r="M8" s="28">
        <v>84</v>
      </c>
      <c r="N8" s="28">
        <v>84</v>
      </c>
      <c r="O8" s="28">
        <v>82</v>
      </c>
    </row>
    <row r="9" spans="1:17" x14ac:dyDescent="0.2">
      <c r="A9" s="28" t="s">
        <v>738</v>
      </c>
      <c r="B9" s="28" t="s">
        <v>739</v>
      </c>
      <c r="C9" s="191" t="s">
        <v>740</v>
      </c>
      <c r="D9" s="8" t="s">
        <v>741</v>
      </c>
      <c r="E9" s="8">
        <v>84</v>
      </c>
      <c r="F9" s="8">
        <v>83</v>
      </c>
      <c r="G9" s="191">
        <v>83</v>
      </c>
      <c r="H9" s="69">
        <v>83</v>
      </c>
      <c r="I9" s="69">
        <v>83</v>
      </c>
      <c r="J9" s="61">
        <v>81</v>
      </c>
      <c r="K9" s="69">
        <v>82</v>
      </c>
      <c r="L9" s="69">
        <v>82</v>
      </c>
      <c r="M9" s="28">
        <v>81</v>
      </c>
      <c r="N9" s="28">
        <v>81</v>
      </c>
      <c r="O9" s="28">
        <v>83</v>
      </c>
    </row>
    <row r="10" spans="1:17" x14ac:dyDescent="0.2">
      <c r="A10" s="28" t="s">
        <v>742</v>
      </c>
      <c r="B10" s="28" t="s">
        <v>743</v>
      </c>
      <c r="C10" s="191" t="s">
        <v>744</v>
      </c>
      <c r="D10" s="8" t="s">
        <v>745</v>
      </c>
      <c r="E10" s="8">
        <v>76</v>
      </c>
      <c r="F10" s="8">
        <v>74</v>
      </c>
      <c r="G10" s="191">
        <v>74</v>
      </c>
      <c r="H10" s="69">
        <v>75</v>
      </c>
      <c r="I10" s="69">
        <v>75</v>
      </c>
      <c r="J10" s="61">
        <v>73</v>
      </c>
      <c r="K10" s="69">
        <v>75</v>
      </c>
      <c r="L10" s="69">
        <v>73</v>
      </c>
      <c r="M10" s="28">
        <v>73</v>
      </c>
      <c r="N10" s="28">
        <v>73</v>
      </c>
      <c r="O10" s="28">
        <v>75</v>
      </c>
    </row>
    <row r="11" spans="1:17" x14ac:dyDescent="0.2">
      <c r="A11" s="5"/>
      <c r="B11" s="28"/>
      <c r="C11" s="28"/>
      <c r="H11" s="28"/>
      <c r="I11" s="28"/>
      <c r="J11" s="61"/>
      <c r="K11" s="8"/>
      <c r="L11" s="8"/>
      <c r="M11" s="5"/>
      <c r="N11" s="5"/>
      <c r="O11" s="5"/>
    </row>
    <row r="12" spans="1:17" x14ac:dyDescent="0.2">
      <c r="A12" s="4" t="s">
        <v>746</v>
      </c>
      <c r="B12" s="5"/>
      <c r="C12" s="28"/>
      <c r="H12" s="28"/>
      <c r="I12" s="28"/>
      <c r="J12" s="61"/>
      <c r="K12" s="5"/>
      <c r="L12" s="5"/>
      <c r="M12" s="5"/>
      <c r="N12" s="5"/>
      <c r="O12" s="4"/>
    </row>
    <row r="13" spans="1:17" x14ac:dyDescent="0.2">
      <c r="A13" s="28" t="s">
        <v>747</v>
      </c>
      <c r="B13" s="28" t="s">
        <v>748</v>
      </c>
      <c r="C13" s="191" t="s">
        <v>749</v>
      </c>
      <c r="D13" s="8" t="s">
        <v>750</v>
      </c>
      <c r="E13" s="8">
        <v>79</v>
      </c>
      <c r="F13" s="8">
        <v>78</v>
      </c>
      <c r="G13" s="191">
        <v>78</v>
      </c>
      <c r="H13" s="69">
        <v>78</v>
      </c>
      <c r="I13" s="69">
        <v>78</v>
      </c>
      <c r="J13" s="61">
        <v>76</v>
      </c>
      <c r="K13" s="69">
        <v>77</v>
      </c>
      <c r="L13" s="69">
        <v>78</v>
      </c>
      <c r="M13" s="28">
        <v>76</v>
      </c>
      <c r="N13" s="28">
        <v>74</v>
      </c>
      <c r="O13" s="28">
        <v>72</v>
      </c>
    </row>
    <row r="14" spans="1:17" x14ac:dyDescent="0.2">
      <c r="A14" s="28" t="s">
        <v>751</v>
      </c>
      <c r="B14" s="28" t="s">
        <v>752</v>
      </c>
      <c r="C14" s="8" t="s">
        <v>753</v>
      </c>
      <c r="D14" s="8" t="s">
        <v>754</v>
      </c>
      <c r="E14" s="8">
        <v>77</v>
      </c>
      <c r="F14" s="8">
        <v>78</v>
      </c>
      <c r="G14" s="191">
        <v>78</v>
      </c>
      <c r="H14" s="69">
        <v>78</v>
      </c>
      <c r="I14" s="69">
        <v>79</v>
      </c>
      <c r="J14" s="61">
        <v>79</v>
      </c>
      <c r="K14" s="69">
        <v>79</v>
      </c>
      <c r="L14" s="69">
        <v>79</v>
      </c>
      <c r="M14" s="28">
        <v>80</v>
      </c>
      <c r="N14" s="28">
        <v>79</v>
      </c>
      <c r="O14" s="28">
        <v>78</v>
      </c>
    </row>
    <row r="15" spans="1:17" x14ac:dyDescent="0.2">
      <c r="A15" s="28" t="s">
        <v>755</v>
      </c>
      <c r="B15" s="28" t="s">
        <v>756</v>
      </c>
      <c r="C15" s="69" t="s">
        <v>757</v>
      </c>
      <c r="D15" s="8" t="s">
        <v>758</v>
      </c>
      <c r="E15" s="69" t="s">
        <v>759</v>
      </c>
      <c r="F15" s="8" t="s">
        <v>760</v>
      </c>
      <c r="G15" s="191">
        <v>73</v>
      </c>
      <c r="H15" s="69">
        <v>72</v>
      </c>
      <c r="I15" s="69">
        <v>72</v>
      </c>
      <c r="J15" s="61">
        <v>75</v>
      </c>
      <c r="K15" s="69">
        <v>75</v>
      </c>
      <c r="L15" s="69">
        <v>75</v>
      </c>
      <c r="M15" s="28">
        <v>75</v>
      </c>
      <c r="N15" s="28">
        <v>73</v>
      </c>
      <c r="O15" s="28">
        <v>72</v>
      </c>
    </row>
    <row r="16" spans="1:17" x14ac:dyDescent="0.2">
      <c r="A16" t="s">
        <v>761</v>
      </c>
      <c r="B16" t="s">
        <v>762</v>
      </c>
      <c r="C16" s="162" t="s">
        <v>763</v>
      </c>
      <c r="D16" s="8" t="s">
        <v>764</v>
      </c>
      <c r="E16" s="69" t="s">
        <v>765</v>
      </c>
      <c r="F16" s="8" t="s">
        <v>766</v>
      </c>
      <c r="G16" s="69">
        <v>74</v>
      </c>
      <c r="H16" s="69">
        <v>72</v>
      </c>
      <c r="I16" s="69">
        <v>74</v>
      </c>
      <c r="J16" s="61">
        <v>75</v>
      </c>
      <c r="K16" s="3">
        <v>74</v>
      </c>
      <c r="L16" s="3">
        <v>75</v>
      </c>
      <c r="M16" s="3">
        <v>74</v>
      </c>
      <c r="N16" s="3">
        <v>74</v>
      </c>
      <c r="O16" s="28">
        <v>74</v>
      </c>
    </row>
    <row r="17" spans="1:25" x14ac:dyDescent="0.2">
      <c r="A17" t="s">
        <v>767</v>
      </c>
      <c r="B17" t="s">
        <v>768</v>
      </c>
      <c r="C17" s="162" t="s">
        <v>769</v>
      </c>
      <c r="D17" s="8" t="s">
        <v>770</v>
      </c>
      <c r="E17" s="69" t="s">
        <v>771</v>
      </c>
      <c r="F17" s="8" t="s">
        <v>772</v>
      </c>
      <c r="G17" s="69">
        <v>68</v>
      </c>
      <c r="H17" s="69">
        <v>72</v>
      </c>
      <c r="I17" s="69">
        <v>70</v>
      </c>
      <c r="J17" s="61">
        <v>73</v>
      </c>
      <c r="K17" s="3">
        <v>75</v>
      </c>
      <c r="L17" s="3">
        <v>74</v>
      </c>
      <c r="M17" s="3">
        <v>75</v>
      </c>
      <c r="N17" s="3">
        <v>75</v>
      </c>
      <c r="O17" s="28">
        <v>74</v>
      </c>
    </row>
    <row r="18" spans="1:25" x14ac:dyDescent="0.2">
      <c r="A18" s="28" t="s">
        <v>773</v>
      </c>
      <c r="B18" s="28" t="s">
        <v>774</v>
      </c>
      <c r="C18" s="191" t="s">
        <v>775</v>
      </c>
      <c r="D18" s="8" t="s">
        <v>776</v>
      </c>
      <c r="E18" s="8">
        <v>82</v>
      </c>
      <c r="F18" s="8">
        <v>80</v>
      </c>
      <c r="G18" s="191">
        <v>83</v>
      </c>
      <c r="H18" s="69">
        <v>82</v>
      </c>
      <c r="I18" s="69">
        <v>81</v>
      </c>
      <c r="J18" s="61">
        <v>78</v>
      </c>
      <c r="K18" s="69">
        <v>77</v>
      </c>
      <c r="L18" s="69">
        <v>75</v>
      </c>
      <c r="M18" s="28">
        <v>76</v>
      </c>
      <c r="N18" s="28">
        <v>76</v>
      </c>
      <c r="O18" s="28">
        <v>72</v>
      </c>
    </row>
    <row r="19" spans="1:25" x14ac:dyDescent="0.2">
      <c r="A19" s="28" t="s">
        <v>777</v>
      </c>
      <c r="B19" s="28" t="s">
        <v>778</v>
      </c>
      <c r="C19" s="61">
        <v>1</v>
      </c>
      <c r="D19" s="8" t="s">
        <v>779</v>
      </c>
      <c r="E19" s="8">
        <v>82</v>
      </c>
      <c r="F19" s="8">
        <v>83</v>
      </c>
      <c r="G19" s="191">
        <v>84</v>
      </c>
      <c r="H19" s="69">
        <v>83</v>
      </c>
      <c r="I19" s="69">
        <v>83</v>
      </c>
      <c r="J19" s="61">
        <v>83</v>
      </c>
      <c r="K19" s="69">
        <v>82</v>
      </c>
      <c r="L19" s="69">
        <v>82</v>
      </c>
      <c r="M19" s="28">
        <v>82</v>
      </c>
      <c r="N19" s="28">
        <v>81</v>
      </c>
      <c r="O19" s="28">
        <v>80</v>
      </c>
    </row>
    <row r="20" spans="1:25" x14ac:dyDescent="0.2">
      <c r="A20" s="5"/>
      <c r="B20" s="28"/>
      <c r="C20" s="28"/>
      <c r="H20" s="28"/>
      <c r="I20" s="28"/>
      <c r="J20" s="28"/>
      <c r="K20" s="8"/>
      <c r="L20" s="8"/>
      <c r="M20" s="5"/>
      <c r="N20" s="5"/>
      <c r="O20" s="5"/>
    </row>
    <row r="21" spans="1:25" x14ac:dyDescent="0.2">
      <c r="A21" s="4"/>
      <c r="B21" s="28"/>
      <c r="C21" s="28"/>
      <c r="H21" s="28"/>
      <c r="I21" s="28"/>
      <c r="J21" s="28"/>
      <c r="K21" s="8"/>
      <c r="L21" s="8"/>
      <c r="M21" s="5"/>
      <c r="N21" s="5"/>
      <c r="O21" s="4"/>
    </row>
    <row r="22" spans="1:25" s="214" customFormat="1" x14ac:dyDescent="0.2">
      <c r="A22" s="136" t="s">
        <v>780</v>
      </c>
      <c r="B22" s="215"/>
      <c r="C22" s="215"/>
      <c r="D22" s="215"/>
      <c r="E22" s="215"/>
      <c r="F22" s="215"/>
      <c r="G22" s="215"/>
      <c r="H22" s="215"/>
      <c r="I22" s="8"/>
      <c r="J22" s="8"/>
      <c r="X22" s="218"/>
      <c r="Y22" s="218"/>
    </row>
    <row r="23" spans="1:25" s="214" customFormat="1" x14ac:dyDescent="0.2">
      <c r="A23" s="136" t="s">
        <v>781</v>
      </c>
      <c r="B23" s="136"/>
      <c r="C23" s="136"/>
      <c r="D23" s="136"/>
      <c r="E23" s="136"/>
      <c r="F23" s="136"/>
      <c r="G23" s="136"/>
      <c r="H23" s="136"/>
      <c r="X23" s="218"/>
      <c r="Y23" s="218"/>
    </row>
    <row r="24" spans="1:25" s="214" customFormat="1" x14ac:dyDescent="0.2">
      <c r="A24" s="213" t="s">
        <v>782</v>
      </c>
      <c r="B24" s="217"/>
      <c r="C24" s="217"/>
      <c r="D24" s="217"/>
      <c r="E24" s="217"/>
      <c r="F24" s="217"/>
      <c r="G24" s="217"/>
      <c r="H24" s="217"/>
    </row>
    <row r="25" spans="1:25" s="214" customFormat="1" x14ac:dyDescent="0.2">
      <c r="A25" s="212" t="s">
        <v>783</v>
      </c>
      <c r="B25" s="212"/>
      <c r="C25" s="212"/>
      <c r="D25" s="212"/>
      <c r="E25" s="212"/>
      <c r="F25" s="212"/>
      <c r="G25" s="212"/>
      <c r="H25" s="212"/>
      <c r="I25" s="156"/>
      <c r="J25" s="156"/>
      <c r="K25" s="8"/>
      <c r="L25" s="8"/>
    </row>
    <row r="26" spans="1:25" s="214" customFormat="1" ht="26.1" customHeight="1" x14ac:dyDescent="0.2">
      <c r="A26" s="362" t="s">
        <v>784</v>
      </c>
      <c r="B26" s="362"/>
      <c r="C26" s="362"/>
      <c r="D26" s="362"/>
      <c r="E26" s="362"/>
      <c r="F26" s="362"/>
      <c r="G26" s="362"/>
      <c r="H26" s="362"/>
      <c r="I26" s="362"/>
      <c r="J26" s="362"/>
      <c r="K26" s="362"/>
      <c r="L26" s="362"/>
      <c r="M26" s="362"/>
      <c r="N26" s="362"/>
      <c r="O26" s="362"/>
    </row>
    <row r="27" spans="1:25" x14ac:dyDescent="0.2">
      <c r="A27" s="136" t="s">
        <v>785</v>
      </c>
    </row>
    <row r="28" spans="1:25" x14ac:dyDescent="0.2">
      <c r="A28" s="2"/>
      <c r="C28" s="3"/>
      <c r="H28" s="3"/>
      <c r="I28" s="3"/>
      <c r="J28" s="3"/>
      <c r="K28" s="3"/>
      <c r="L28" s="3"/>
      <c r="M28" s="3"/>
      <c r="N28" s="3"/>
    </row>
    <row r="29" spans="1:25" x14ac:dyDescent="0.2">
      <c r="A29" s="54"/>
      <c r="C29" s="3"/>
      <c r="H29" s="3"/>
      <c r="I29" s="3"/>
      <c r="J29" s="3"/>
      <c r="K29" s="3"/>
      <c r="L29" s="3"/>
      <c r="M29" s="3"/>
      <c r="N29" s="3"/>
    </row>
    <row r="30" spans="1:25" x14ac:dyDescent="0.2">
      <c r="C30" s="3"/>
      <c r="H30" s="3"/>
      <c r="I30" s="3"/>
      <c r="J30" s="3"/>
      <c r="K30" s="3"/>
      <c r="L30" s="3"/>
      <c r="M30" s="3"/>
      <c r="N30" s="3"/>
    </row>
  </sheetData>
  <customSheetViews>
    <customSheetView guid="{F0335B52-931C-4173-85AE-87F3D6604B59}" fitToPage="1" showRuler="0">
      <selection activeCell="D3" sqref="D3"/>
      <pageMargins left="0.7" right="0.7" top="0.78740157499999996" bottom="0.78740157499999996" header="0.3" footer="0.3"/>
      <headerFooter alignWithMargins="0"/>
    </customSheetView>
    <customSheetView guid="{A4328FE7-0B36-4A96-9E82-0C2C10ECE34E}" fitToPage="1" showRuler="0">
      <selection activeCell="D3" sqref="D3"/>
      <pageMargins left="0.7" right="0.7" top="0.78740157499999996" bottom="0.78740157499999996" header="0.3" footer="0.3"/>
      <headerFooter alignWithMargins="0"/>
    </customSheetView>
    <customSheetView guid="{09D980A6-7F22-44D6-B957-3B1FFC43B461}" fitToPage="1" showRuler="0">
      <selection activeCell="A16" sqref="A16:A21"/>
      <pageMargins left="0.7" right="0.7" top="0.78740157499999996" bottom="0.78740157499999996" header="0.3" footer="0.3"/>
      <headerFooter alignWithMargins="0"/>
    </customSheetView>
    <customSheetView guid="{34161360-80E4-4153-B1A5-19E7BBEDD5ED}" fitToPage="1" showRuler="0">
      <selection activeCell="C6" sqref="C6"/>
      <pageMargins left="0.7" right="0.7" top="0.78740157499999996" bottom="0.78740157499999996" header="0.3" footer="0.3"/>
      <headerFooter alignWithMargins="0"/>
    </customSheetView>
    <customSheetView guid="{F90AD2DC-6F63-4FE7-9F4E-99C162A8727E}" fitToPage="1" showRuler="0">
      <selection activeCell="D3" sqref="D3"/>
      <pageMargins left="0.7" right="0.7" top="0.78740157499999996" bottom="0.78740157499999996" header="0.3" footer="0.3"/>
      <headerFooter alignWithMargins="0"/>
    </customSheetView>
    <customSheetView guid="{A8A9853C-301B-405A-92F6-9DCC8EB91B52}" fitToPage="1" showRuler="0">
      <selection activeCell="A14" sqref="A14:A17"/>
      <pageMargins left="0.7" right="0.7" top="0.78740157499999996" bottom="0.78740157499999996" header="0.3" footer="0.3"/>
      <headerFooter alignWithMargins="0"/>
    </customSheetView>
    <customSheetView guid="{8144D8E7-8996-490F-8ACB-C7957A150DAC}" fitToPage="1" showRuler="0">
      <selection activeCell="D3" sqref="D3"/>
      <pageMargins left="0.7" right="0.7" top="0.78740157499999996" bottom="0.78740157499999996" header="0.3" footer="0.3"/>
      <headerFooter alignWithMargins="0"/>
    </customSheetView>
    <customSheetView guid="{4221DF2B-D9E6-40BE-9C37-8B5A92E46F7B}" showPageBreaks="1" fitToPage="1" showRuler="0">
      <selection activeCell="A16" sqref="A16:A21"/>
      <pageMargins left="0.7" right="0.7" top="0.78740157499999996" bottom="0.78740157499999996" header="0.3" footer="0.3"/>
      <headerFooter alignWithMargins="0"/>
    </customSheetView>
    <customSheetView guid="{595D07C0-E761-11DC-9357-001B6391840E}" fitToPage="1">
      <selection activeCell="C6" sqref="C6"/>
      <pageMargins left="0.7" right="0.7" top="0.78740157499999996" bottom="0.78740157499999996" header="0.3" footer="0.3"/>
      <headerFooter alignWithMargins="0"/>
    </customSheetView>
  </customSheetViews>
  <mergeCells count="1">
    <mergeCell ref="A26:O26"/>
  </mergeCells>
  <phoneticPr fontId="12" type="noConversion"/>
  <conditionalFormatting sqref="J6:J19">
    <cfRule type="cellIs" dxfId="3013" priority="2691" stopIfTrue="1" operator="equal">
      <formula>"-"</formula>
    </cfRule>
  </conditionalFormatting>
  <conditionalFormatting sqref="I6:I10">
    <cfRule type="cellIs" dxfId="3012" priority="2689" stopIfTrue="1" operator="equal">
      <formula>"-"</formula>
    </cfRule>
    <cfRule type="containsText" dxfId="3011" priority="2690" stopIfTrue="1" operator="containsText" text="leer">
      <formula>NOT(ISERROR(SEARCH("leer",I6)))</formula>
    </cfRule>
  </conditionalFormatting>
  <conditionalFormatting sqref="I13:I19">
    <cfRule type="cellIs" dxfId="3010" priority="129" stopIfTrue="1" operator="equal">
      <formula>"-"</formula>
    </cfRule>
    <cfRule type="containsText" dxfId="3009" priority="130" stopIfTrue="1" operator="containsText" text="leer">
      <formula>NOT(ISERROR(SEARCH("leer",I13)))</formula>
    </cfRule>
  </conditionalFormatting>
  <conditionalFormatting sqref="I13:I19">
    <cfRule type="cellIs" dxfId="3008" priority="127" stopIfTrue="1" operator="equal">
      <formula>"-"</formula>
    </cfRule>
    <cfRule type="containsText" dxfId="3007" priority="128" stopIfTrue="1" operator="containsText" text="leer">
      <formula>NOT(ISERROR(SEARCH("leer",I13)))</formula>
    </cfRule>
  </conditionalFormatting>
  <conditionalFormatting sqref="H6:H10">
    <cfRule type="cellIs" dxfId="3006" priority="119" stopIfTrue="1" operator="equal">
      <formula>"-"</formula>
    </cfRule>
    <cfRule type="containsText" dxfId="3005" priority="120" stopIfTrue="1" operator="containsText" text="leer">
      <formula>NOT(ISERROR(SEARCH("leer",H6)))</formula>
    </cfRule>
  </conditionalFormatting>
  <conditionalFormatting sqref="H13:H19">
    <cfRule type="cellIs" dxfId="3004" priority="117" stopIfTrue="1" operator="equal">
      <formula>"-"</formula>
    </cfRule>
    <cfRule type="containsText" dxfId="3003" priority="118" stopIfTrue="1" operator="containsText" text="leer">
      <formula>NOT(ISERROR(SEARCH("leer",H13)))</formula>
    </cfRule>
  </conditionalFormatting>
  <conditionalFormatting sqref="H13:H19">
    <cfRule type="cellIs" dxfId="3002" priority="115" stopIfTrue="1" operator="equal">
      <formula>"-"</formula>
    </cfRule>
    <cfRule type="containsText" dxfId="3001" priority="116" stopIfTrue="1" operator="containsText" text="leer">
      <formula>NOT(ISERROR(SEARCH("leer",H13)))</formula>
    </cfRule>
  </conditionalFormatting>
  <conditionalFormatting sqref="H6:H10">
    <cfRule type="cellIs" dxfId="3000" priority="113" stopIfTrue="1" operator="equal">
      <formula>"-"</formula>
    </cfRule>
    <cfRule type="containsText" dxfId="2999" priority="114" stopIfTrue="1" operator="containsText" text="leer">
      <formula>NOT(ISERROR(SEARCH("leer",H6)))</formula>
    </cfRule>
  </conditionalFormatting>
  <conditionalFormatting sqref="H6:H10">
    <cfRule type="cellIs" dxfId="2998" priority="111" stopIfTrue="1" operator="equal">
      <formula>"-"</formula>
    </cfRule>
    <cfRule type="containsText" dxfId="2997" priority="112" stopIfTrue="1" operator="containsText" text="leer">
      <formula>NOT(ISERROR(SEARCH("leer",H6)))</formula>
    </cfRule>
  </conditionalFormatting>
  <conditionalFormatting sqref="H6:H10">
    <cfRule type="cellIs" dxfId="2996" priority="109" stopIfTrue="1" operator="equal">
      <formula>"-"</formula>
    </cfRule>
    <cfRule type="containsText" dxfId="2995" priority="110" stopIfTrue="1" operator="containsText" text="leer">
      <formula>NOT(ISERROR(SEARCH("leer",H6)))</formula>
    </cfRule>
  </conditionalFormatting>
  <conditionalFormatting sqref="H6:H10">
    <cfRule type="cellIs" dxfId="2994" priority="107" stopIfTrue="1" operator="equal">
      <formula>"-"</formula>
    </cfRule>
    <cfRule type="containsText" dxfId="2993" priority="108" stopIfTrue="1" operator="containsText" text="leer">
      <formula>NOT(ISERROR(SEARCH("leer",H6)))</formula>
    </cfRule>
  </conditionalFormatting>
  <conditionalFormatting sqref="H6:H10">
    <cfRule type="cellIs" dxfId="2992" priority="105" stopIfTrue="1" operator="equal">
      <formula>"-"</formula>
    </cfRule>
    <cfRule type="containsText" dxfId="2991" priority="106" stopIfTrue="1" operator="containsText" text="leer">
      <formula>NOT(ISERROR(SEARCH("leer",H6)))</formula>
    </cfRule>
  </conditionalFormatting>
  <conditionalFormatting sqref="H13:H19">
    <cfRule type="cellIs" dxfId="2990" priority="103" stopIfTrue="1" operator="equal">
      <formula>"-"</formula>
    </cfRule>
    <cfRule type="containsText" dxfId="2989" priority="104" stopIfTrue="1" operator="containsText" text="leer">
      <formula>NOT(ISERROR(SEARCH("leer",H13)))</formula>
    </cfRule>
  </conditionalFormatting>
  <conditionalFormatting sqref="H13:H19">
    <cfRule type="cellIs" dxfId="2988" priority="101" stopIfTrue="1" operator="equal">
      <formula>"-"</formula>
    </cfRule>
    <cfRule type="containsText" dxfId="2987" priority="102" stopIfTrue="1" operator="containsText" text="leer">
      <formula>NOT(ISERROR(SEARCH("leer",H13)))</formula>
    </cfRule>
  </conditionalFormatting>
  <conditionalFormatting sqref="H13:H19">
    <cfRule type="cellIs" dxfId="2986" priority="99" stopIfTrue="1" operator="equal">
      <formula>"-"</formula>
    </cfRule>
    <cfRule type="containsText" dxfId="2985" priority="100" stopIfTrue="1" operator="containsText" text="leer">
      <formula>NOT(ISERROR(SEARCH("leer",H13)))</formula>
    </cfRule>
  </conditionalFormatting>
  <conditionalFormatting sqref="H13:H19">
    <cfRule type="cellIs" dxfId="2984" priority="97" stopIfTrue="1" operator="equal">
      <formula>"-"</formula>
    </cfRule>
    <cfRule type="containsText" dxfId="2983" priority="98" stopIfTrue="1" operator="containsText" text="leer">
      <formula>NOT(ISERROR(SEARCH("leer",H13)))</formula>
    </cfRule>
  </conditionalFormatting>
  <conditionalFormatting sqref="H13:H19">
    <cfRule type="cellIs" dxfId="2982" priority="95" stopIfTrue="1" operator="equal">
      <formula>"-"</formula>
    </cfRule>
    <cfRule type="containsText" dxfId="2981" priority="96" stopIfTrue="1" operator="containsText" text="leer">
      <formula>NOT(ISERROR(SEARCH("leer",H13)))</formula>
    </cfRule>
  </conditionalFormatting>
  <conditionalFormatting sqref="H16">
    <cfRule type="cellIs" dxfId="2980" priority="93" stopIfTrue="1" operator="equal">
      <formula>"-"</formula>
    </cfRule>
    <cfRule type="containsText" dxfId="2979" priority="94" stopIfTrue="1" operator="containsText" text="leer">
      <formula>NOT(ISERROR(SEARCH("leer",H16)))</formula>
    </cfRule>
  </conditionalFormatting>
  <conditionalFormatting sqref="H16">
    <cfRule type="cellIs" dxfId="2978" priority="91" stopIfTrue="1" operator="equal">
      <formula>"-"</formula>
    </cfRule>
    <cfRule type="containsText" dxfId="2977" priority="92" stopIfTrue="1" operator="containsText" text="leer">
      <formula>NOT(ISERROR(SEARCH("leer",H16)))</formula>
    </cfRule>
  </conditionalFormatting>
  <conditionalFormatting sqref="H16">
    <cfRule type="cellIs" dxfId="2976" priority="89" stopIfTrue="1" operator="equal">
      <formula>"-"</formula>
    </cfRule>
    <cfRule type="containsText" dxfId="2975" priority="90" stopIfTrue="1" operator="containsText" text="leer">
      <formula>NOT(ISERROR(SEARCH("leer",H16)))</formula>
    </cfRule>
  </conditionalFormatting>
  <conditionalFormatting sqref="H16">
    <cfRule type="cellIs" dxfId="2974" priority="87" stopIfTrue="1" operator="equal">
      <formula>"-"</formula>
    </cfRule>
    <cfRule type="containsText" dxfId="2973" priority="88" stopIfTrue="1" operator="containsText" text="leer">
      <formula>NOT(ISERROR(SEARCH("leer",H16)))</formula>
    </cfRule>
  </conditionalFormatting>
  <conditionalFormatting sqref="H17">
    <cfRule type="cellIs" dxfId="2972" priority="85" stopIfTrue="1" operator="equal">
      <formula>"-"</formula>
    </cfRule>
    <cfRule type="containsText" dxfId="2971" priority="86" stopIfTrue="1" operator="containsText" text="leer">
      <formula>NOT(ISERROR(SEARCH("leer",H17)))</formula>
    </cfRule>
  </conditionalFormatting>
  <conditionalFormatting sqref="H17">
    <cfRule type="cellIs" dxfId="2970" priority="83" stopIfTrue="1" operator="equal">
      <formula>"-"</formula>
    </cfRule>
    <cfRule type="containsText" dxfId="2969" priority="84" stopIfTrue="1" operator="containsText" text="leer">
      <formula>NOT(ISERROR(SEARCH("leer",H17)))</formula>
    </cfRule>
  </conditionalFormatting>
  <conditionalFormatting sqref="H17">
    <cfRule type="cellIs" dxfId="2968" priority="81" stopIfTrue="1" operator="equal">
      <formula>"-"</formula>
    </cfRule>
    <cfRule type="containsText" dxfId="2967" priority="82" stopIfTrue="1" operator="containsText" text="leer">
      <formula>NOT(ISERROR(SEARCH("leer",H17)))</formula>
    </cfRule>
  </conditionalFormatting>
  <conditionalFormatting sqref="H17">
    <cfRule type="cellIs" dxfId="2966" priority="79" stopIfTrue="1" operator="equal">
      <formula>"-"</formula>
    </cfRule>
    <cfRule type="containsText" dxfId="2965" priority="80" stopIfTrue="1" operator="containsText" text="leer">
      <formula>NOT(ISERROR(SEARCH("leer",H17)))</formula>
    </cfRule>
  </conditionalFormatting>
  <conditionalFormatting sqref="G6:G10">
    <cfRule type="cellIs" dxfId="2964" priority="77" stopIfTrue="1" operator="equal">
      <formula>"-"</formula>
    </cfRule>
    <cfRule type="containsText" dxfId="2963" priority="78" stopIfTrue="1" operator="containsText" text="leer">
      <formula>NOT(ISERROR(SEARCH("leer",G6)))</formula>
    </cfRule>
  </conditionalFormatting>
  <conditionalFormatting sqref="G6:G10">
    <cfRule type="cellIs" dxfId="2962" priority="76" stopIfTrue="1" operator="equal">
      <formula>"-"</formula>
    </cfRule>
  </conditionalFormatting>
  <conditionalFormatting sqref="G6:G10">
    <cfRule type="cellIs" dxfId="2961" priority="74" stopIfTrue="1" operator="equal">
      <formula>"-"</formula>
    </cfRule>
    <cfRule type="containsText" dxfId="2960" priority="75" stopIfTrue="1" operator="containsText" text="leer">
      <formula>NOT(ISERROR(SEARCH("leer",G6)))</formula>
    </cfRule>
  </conditionalFormatting>
  <conditionalFormatting sqref="G6:G10">
    <cfRule type="cellIs" dxfId="2959" priority="73" stopIfTrue="1" operator="equal">
      <formula>"-"</formula>
    </cfRule>
  </conditionalFormatting>
  <conditionalFormatting sqref="G13:G19">
    <cfRule type="cellIs" dxfId="2958" priority="71" stopIfTrue="1" operator="equal">
      <formula>"-"</formula>
    </cfRule>
    <cfRule type="containsText" dxfId="2957" priority="72" stopIfTrue="1" operator="containsText" text="leer">
      <formula>NOT(ISERROR(SEARCH("leer",G13)))</formula>
    </cfRule>
  </conditionalFormatting>
  <conditionalFormatting sqref="G13:G19">
    <cfRule type="cellIs" dxfId="2956" priority="70" stopIfTrue="1" operator="equal">
      <formula>"-"</formula>
    </cfRule>
  </conditionalFormatting>
  <conditionalFormatting sqref="G13:G19">
    <cfRule type="cellIs" dxfId="2955" priority="68" stopIfTrue="1" operator="equal">
      <formula>"-"</formula>
    </cfRule>
    <cfRule type="containsText" dxfId="2954" priority="69" stopIfTrue="1" operator="containsText" text="leer">
      <formula>NOT(ISERROR(SEARCH("leer",G13)))</formula>
    </cfRule>
  </conditionalFormatting>
  <conditionalFormatting sqref="G13:G19">
    <cfRule type="cellIs" dxfId="2953" priority="67" stopIfTrue="1" operator="equal">
      <formula>"-"</formula>
    </cfRule>
  </conditionalFormatting>
  <conditionalFormatting sqref="G16">
    <cfRule type="cellIs" dxfId="2952" priority="65" stopIfTrue="1" operator="equal">
      <formula>"-"</formula>
    </cfRule>
    <cfRule type="containsText" dxfId="2951" priority="66" stopIfTrue="1" operator="containsText" text="leer">
      <formula>NOT(ISERROR(SEARCH("leer",G16)))</formula>
    </cfRule>
  </conditionalFormatting>
  <conditionalFormatting sqref="G16">
    <cfRule type="cellIs" dxfId="2950" priority="63" stopIfTrue="1" operator="equal">
      <formula>"-"</formula>
    </cfRule>
    <cfRule type="containsText" dxfId="2949" priority="64" stopIfTrue="1" operator="containsText" text="leer">
      <formula>NOT(ISERROR(SEARCH("leer",G16)))</formula>
    </cfRule>
  </conditionalFormatting>
  <conditionalFormatting sqref="G16">
    <cfRule type="cellIs" dxfId="2948" priority="61" stopIfTrue="1" operator="equal">
      <formula>"-"</formula>
    </cfRule>
    <cfRule type="containsText" dxfId="2947" priority="62" stopIfTrue="1" operator="containsText" text="leer">
      <formula>NOT(ISERROR(SEARCH("leer",G16)))</formula>
    </cfRule>
  </conditionalFormatting>
  <conditionalFormatting sqref="G16">
    <cfRule type="cellIs" dxfId="2946" priority="59" stopIfTrue="1" operator="equal">
      <formula>"-"</formula>
    </cfRule>
    <cfRule type="containsText" dxfId="2945" priority="60" stopIfTrue="1" operator="containsText" text="leer">
      <formula>NOT(ISERROR(SEARCH("leer",G16)))</formula>
    </cfRule>
  </conditionalFormatting>
  <conditionalFormatting sqref="G16">
    <cfRule type="cellIs" dxfId="2944" priority="57" stopIfTrue="1" operator="equal">
      <formula>"-"</formula>
    </cfRule>
    <cfRule type="containsText" dxfId="2943" priority="58" stopIfTrue="1" operator="containsText" text="leer">
      <formula>NOT(ISERROR(SEARCH("leer",G16)))</formula>
    </cfRule>
  </conditionalFormatting>
  <conditionalFormatting sqref="G16">
    <cfRule type="cellIs" dxfId="2942" priority="55" stopIfTrue="1" operator="equal">
      <formula>"-"</formula>
    </cfRule>
    <cfRule type="containsText" dxfId="2941" priority="56" stopIfTrue="1" operator="containsText" text="leer">
      <formula>NOT(ISERROR(SEARCH("leer",G16)))</formula>
    </cfRule>
  </conditionalFormatting>
  <conditionalFormatting sqref="G16">
    <cfRule type="cellIs" dxfId="2940" priority="53" stopIfTrue="1" operator="equal">
      <formula>"-"</formula>
    </cfRule>
    <cfRule type="containsText" dxfId="2939" priority="54" stopIfTrue="1" operator="containsText" text="leer">
      <formula>NOT(ISERROR(SEARCH("leer",G16)))</formula>
    </cfRule>
  </conditionalFormatting>
  <conditionalFormatting sqref="G16">
    <cfRule type="cellIs" dxfId="2938" priority="51" stopIfTrue="1" operator="equal">
      <formula>"-"</formula>
    </cfRule>
    <cfRule type="containsText" dxfId="2937" priority="52" stopIfTrue="1" operator="containsText" text="leer">
      <formula>NOT(ISERROR(SEARCH("leer",G16)))</formula>
    </cfRule>
  </conditionalFormatting>
  <conditionalFormatting sqref="G16">
    <cfRule type="cellIs" dxfId="2936" priority="49" stopIfTrue="1" operator="equal">
      <formula>"-"</formula>
    </cfRule>
    <cfRule type="containsText" dxfId="2935" priority="50" stopIfTrue="1" operator="containsText" text="leer">
      <formula>NOT(ISERROR(SEARCH("leer",G16)))</formula>
    </cfRule>
  </conditionalFormatting>
  <conditionalFormatting sqref="G16">
    <cfRule type="cellIs" dxfId="2934" priority="47" stopIfTrue="1" operator="equal">
      <formula>"-"</formula>
    </cfRule>
    <cfRule type="containsText" dxfId="2933" priority="48" stopIfTrue="1" operator="containsText" text="leer">
      <formula>NOT(ISERROR(SEARCH("leer",G16)))</formula>
    </cfRule>
  </conditionalFormatting>
  <conditionalFormatting sqref="G16">
    <cfRule type="cellIs" dxfId="2932" priority="45" stopIfTrue="1" operator="equal">
      <formula>"-"</formula>
    </cfRule>
    <cfRule type="containsText" dxfId="2931" priority="46" stopIfTrue="1" operator="containsText" text="leer">
      <formula>NOT(ISERROR(SEARCH("leer",G16)))</formula>
    </cfRule>
  </conditionalFormatting>
  <conditionalFormatting sqref="G17">
    <cfRule type="cellIs" dxfId="2930" priority="43" stopIfTrue="1" operator="equal">
      <formula>"-"</formula>
    </cfRule>
    <cfRule type="containsText" dxfId="2929" priority="44" stopIfTrue="1" operator="containsText" text="leer">
      <formula>NOT(ISERROR(SEARCH("leer",G17)))</formula>
    </cfRule>
  </conditionalFormatting>
  <conditionalFormatting sqref="G17">
    <cfRule type="cellIs" dxfId="2928" priority="41" stopIfTrue="1" operator="equal">
      <formula>"-"</formula>
    </cfRule>
    <cfRule type="containsText" dxfId="2927" priority="42" stopIfTrue="1" operator="containsText" text="leer">
      <formula>NOT(ISERROR(SEARCH("leer",G17)))</formula>
    </cfRule>
  </conditionalFormatting>
  <conditionalFormatting sqref="G17">
    <cfRule type="cellIs" dxfId="2926" priority="39" stopIfTrue="1" operator="equal">
      <formula>"-"</formula>
    </cfRule>
    <cfRule type="containsText" dxfId="2925" priority="40" stopIfTrue="1" operator="containsText" text="leer">
      <formula>NOT(ISERROR(SEARCH("leer",G17)))</formula>
    </cfRule>
  </conditionalFormatting>
  <conditionalFormatting sqref="G17">
    <cfRule type="cellIs" dxfId="2924" priority="37" stopIfTrue="1" operator="equal">
      <formula>"-"</formula>
    </cfRule>
    <cfRule type="containsText" dxfId="2923" priority="38" stopIfTrue="1" operator="containsText" text="leer">
      <formula>NOT(ISERROR(SEARCH("leer",G17)))</formula>
    </cfRule>
  </conditionalFormatting>
  <conditionalFormatting sqref="G17">
    <cfRule type="cellIs" dxfId="2922" priority="35" stopIfTrue="1" operator="equal">
      <formula>"-"</formula>
    </cfRule>
    <cfRule type="containsText" dxfId="2921" priority="36" stopIfTrue="1" operator="containsText" text="leer">
      <formula>NOT(ISERROR(SEARCH("leer",G17)))</formula>
    </cfRule>
  </conditionalFormatting>
  <conditionalFormatting sqref="G17">
    <cfRule type="cellIs" dxfId="2920" priority="33" stopIfTrue="1" operator="equal">
      <formula>"-"</formula>
    </cfRule>
    <cfRule type="containsText" dxfId="2919" priority="34" stopIfTrue="1" operator="containsText" text="leer">
      <formula>NOT(ISERROR(SEARCH("leer",G17)))</formula>
    </cfRule>
  </conditionalFormatting>
  <conditionalFormatting sqref="G17">
    <cfRule type="cellIs" dxfId="2918" priority="31" stopIfTrue="1" operator="equal">
      <formula>"-"</formula>
    </cfRule>
    <cfRule type="containsText" dxfId="2917" priority="32" stopIfTrue="1" operator="containsText" text="leer">
      <formula>NOT(ISERROR(SEARCH("leer",G17)))</formula>
    </cfRule>
  </conditionalFormatting>
  <conditionalFormatting sqref="G17">
    <cfRule type="cellIs" dxfId="2916" priority="29" stopIfTrue="1" operator="equal">
      <formula>"-"</formula>
    </cfRule>
    <cfRule type="containsText" dxfId="2915" priority="30" stopIfTrue="1" operator="containsText" text="leer">
      <formula>NOT(ISERROR(SEARCH("leer",G17)))</formula>
    </cfRule>
  </conditionalFormatting>
  <conditionalFormatting sqref="G17">
    <cfRule type="cellIs" dxfId="2914" priority="27" stopIfTrue="1" operator="equal">
      <formula>"-"</formula>
    </cfRule>
    <cfRule type="containsText" dxfId="2913" priority="28" stopIfTrue="1" operator="containsText" text="leer">
      <formula>NOT(ISERROR(SEARCH("leer",G17)))</formula>
    </cfRule>
  </conditionalFormatting>
  <conditionalFormatting sqref="G17">
    <cfRule type="cellIs" dxfId="2912" priority="25" stopIfTrue="1" operator="equal">
      <formula>"-"</formula>
    </cfRule>
    <cfRule type="containsText" dxfId="2911" priority="26" stopIfTrue="1" operator="containsText" text="leer">
      <formula>NOT(ISERROR(SEARCH("leer",G17)))</formula>
    </cfRule>
  </conditionalFormatting>
  <conditionalFormatting sqref="G17">
    <cfRule type="cellIs" dxfId="2910" priority="23" stopIfTrue="1" operator="equal">
      <formula>"-"</formula>
    </cfRule>
    <cfRule type="containsText" dxfId="2909" priority="24" stopIfTrue="1" operator="containsText" text="leer">
      <formula>NOT(ISERROR(SEARCH("leer",G17)))</formula>
    </cfRule>
  </conditionalFormatting>
  <conditionalFormatting sqref="G17">
    <cfRule type="cellIs" dxfId="2908" priority="21" stopIfTrue="1" operator="equal">
      <formula>"-"</formula>
    </cfRule>
    <cfRule type="containsText" dxfId="2907" priority="22" stopIfTrue="1" operator="containsText" text="leer">
      <formula>NOT(ISERROR(SEARCH("leer",G17)))</formula>
    </cfRule>
  </conditionalFormatting>
  <conditionalFormatting sqref="G17">
    <cfRule type="cellIs" dxfId="2906" priority="19" stopIfTrue="1" operator="equal">
      <formula>"-"</formula>
    </cfRule>
    <cfRule type="containsText" dxfId="2905" priority="20" stopIfTrue="1" operator="containsText" text="leer">
      <formula>NOT(ISERROR(SEARCH("leer",G17)))</formula>
    </cfRule>
  </conditionalFormatting>
  <conditionalFormatting sqref="G17">
    <cfRule type="cellIs" dxfId="2904" priority="17" stopIfTrue="1" operator="equal">
      <formula>"-"</formula>
    </cfRule>
    <cfRule type="containsText" dxfId="2903" priority="18" stopIfTrue="1" operator="containsText" text="leer">
      <formula>NOT(ISERROR(SEARCH("leer",G17)))</formula>
    </cfRule>
  </conditionalFormatting>
  <conditionalFormatting sqref="G17">
    <cfRule type="cellIs" dxfId="2902" priority="15" stopIfTrue="1" operator="equal">
      <formula>"-"</formula>
    </cfRule>
    <cfRule type="containsText" dxfId="2901" priority="16" stopIfTrue="1" operator="containsText" text="leer">
      <formula>NOT(ISERROR(SEARCH("leer",G17)))</formula>
    </cfRule>
  </conditionalFormatting>
  <conditionalFormatting sqref="G17">
    <cfRule type="cellIs" dxfId="2900" priority="13" stopIfTrue="1" operator="equal">
      <formula>"-"</formula>
    </cfRule>
    <cfRule type="containsText" dxfId="2899" priority="14" stopIfTrue="1" operator="containsText" text="leer">
      <formula>NOT(ISERROR(SEARCH("leer",G17)))</formula>
    </cfRule>
  </conditionalFormatting>
  <conditionalFormatting sqref="G17">
    <cfRule type="cellIs" dxfId="2898" priority="11" stopIfTrue="1" operator="equal">
      <formula>"-"</formula>
    </cfRule>
    <cfRule type="containsText" dxfId="2897" priority="12" stopIfTrue="1" operator="containsText" text="leer">
      <formula>NOT(ISERROR(SEARCH("leer",G17)))</formula>
    </cfRule>
  </conditionalFormatting>
  <conditionalFormatting sqref="G17">
    <cfRule type="cellIs" dxfId="2896" priority="9" stopIfTrue="1" operator="equal">
      <formula>"-"</formula>
    </cfRule>
    <cfRule type="containsText" dxfId="2895" priority="10" stopIfTrue="1" operator="containsText" text="leer">
      <formula>NOT(ISERROR(SEARCH("leer",G17)))</formula>
    </cfRule>
  </conditionalFormatting>
  <conditionalFormatting sqref="G17">
    <cfRule type="cellIs" dxfId="2894" priority="7" stopIfTrue="1" operator="equal">
      <formula>"-"</formula>
    </cfRule>
    <cfRule type="containsText" dxfId="2893" priority="8" stopIfTrue="1" operator="containsText" text="leer">
      <formula>NOT(ISERROR(SEARCH("leer",G17)))</formula>
    </cfRule>
  </conditionalFormatting>
  <conditionalFormatting sqref="G17">
    <cfRule type="cellIs" dxfId="2892" priority="5" stopIfTrue="1" operator="equal">
      <formula>"-"</formula>
    </cfRule>
    <cfRule type="containsText" dxfId="2891" priority="6" stopIfTrue="1" operator="containsText" text="leer">
      <formula>NOT(ISERROR(SEARCH("leer",G17)))</formula>
    </cfRule>
  </conditionalFormatting>
  <conditionalFormatting sqref="G17">
    <cfRule type="cellIs" dxfId="2890" priority="3" stopIfTrue="1" operator="equal">
      <formula>"-"</formula>
    </cfRule>
    <cfRule type="containsText" dxfId="2889" priority="4" stopIfTrue="1" operator="containsText" text="leer">
      <formula>NOT(ISERROR(SEARCH("leer",G17)))</formula>
    </cfRule>
  </conditionalFormatting>
  <conditionalFormatting sqref="G17">
    <cfRule type="cellIs" dxfId="2888" priority="1" stopIfTrue="1" operator="equal">
      <formula>"-"</formula>
    </cfRule>
    <cfRule type="containsText" dxfId="2887" priority="2" stopIfTrue="1" operator="containsText" text="leer">
      <formula>NOT(ISERROR(SEARCH("leer",G17)))</formula>
    </cfRule>
  </conditionalFormatting>
  <hyperlinks>
    <hyperlink ref="A1" location="Index!A1" display="zurück"/>
  </hyperlinks>
  <pageMargins left="0.79000000000000015" right="0.79000000000000015" top="0.98" bottom="0.98" header="0.51" footer="0.51"/>
  <pageSetup paperSize="9" orientation="portrait" horizontalDpi="4294967292" verticalDpi="4294967292"/>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O80"/>
  <sheetViews>
    <sheetView showRuler="0" zoomScale="70" zoomScaleNormal="70" workbookViewId="0"/>
  </sheetViews>
  <sheetFormatPr baseColWidth="10" defaultColWidth="11.42578125" defaultRowHeight="12.75" x14ac:dyDescent="0.2"/>
  <cols>
    <col min="1" max="1" width="18.42578125" style="5" customWidth="1"/>
    <col min="2" max="2" width="18.140625" style="5" customWidth="1"/>
    <col min="3" max="3" width="8.42578125" style="5" customWidth="1"/>
    <col min="4" max="4" width="12.28515625" style="8" customWidth="1"/>
    <col min="5" max="6" width="11.42578125" style="8" customWidth="1"/>
    <col min="7" max="7" width="10.7109375" style="8" customWidth="1"/>
    <col min="8" max="9" width="10.7109375" style="5" customWidth="1"/>
    <col min="10" max="11" width="11.42578125" style="5" customWidth="1"/>
    <col min="12" max="16384" width="11.42578125" style="5"/>
  </cols>
  <sheetData>
    <row r="1" spans="1:15" x14ac:dyDescent="0.2">
      <c r="A1" s="93" t="s">
        <v>786</v>
      </c>
      <c r="D1" s="5"/>
      <c r="E1" s="5"/>
      <c r="F1" s="5"/>
      <c r="G1" s="5"/>
    </row>
    <row r="2" spans="1:15" x14ac:dyDescent="0.2">
      <c r="A2" s="93"/>
      <c r="D2" s="5"/>
      <c r="E2" s="5"/>
      <c r="F2" s="5"/>
      <c r="G2" s="5"/>
    </row>
    <row r="3" spans="1:15" s="4" customFormat="1" x14ac:dyDescent="0.2">
      <c r="A3" s="4" t="s">
        <v>787</v>
      </c>
      <c r="C3" s="5" t="s">
        <v>788</v>
      </c>
      <c r="D3" s="5" t="s">
        <v>789</v>
      </c>
      <c r="E3" s="4">
        <v>2014</v>
      </c>
      <c r="F3" s="4">
        <v>2013</v>
      </c>
      <c r="G3" s="4">
        <v>2012</v>
      </c>
      <c r="H3" s="22">
        <v>2011</v>
      </c>
      <c r="I3" s="22">
        <v>2010</v>
      </c>
      <c r="J3" s="22">
        <v>2009</v>
      </c>
      <c r="K3" s="22">
        <v>2008</v>
      </c>
    </row>
    <row r="4" spans="1:15" x14ac:dyDescent="0.2">
      <c r="A4" s="4"/>
      <c r="C4" s="28"/>
      <c r="H4" s="28"/>
      <c r="I4" s="28"/>
      <c r="O4" s="4"/>
    </row>
    <row r="5" spans="1:15" x14ac:dyDescent="0.2">
      <c r="A5" s="28" t="s">
        <v>790</v>
      </c>
      <c r="B5" s="28" t="s">
        <v>791</v>
      </c>
      <c r="C5" s="28">
        <v>1</v>
      </c>
      <c r="E5" s="8">
        <v>193</v>
      </c>
      <c r="F5" s="8">
        <v>203</v>
      </c>
      <c r="G5" s="191">
        <v>209</v>
      </c>
      <c r="H5" s="69">
        <v>198</v>
      </c>
      <c r="I5" s="69">
        <v>200</v>
      </c>
      <c r="J5" s="61">
        <v>214</v>
      </c>
      <c r="K5" s="28">
        <v>151</v>
      </c>
      <c r="L5" s="69"/>
      <c r="M5" s="28"/>
      <c r="N5" s="28"/>
      <c r="O5" s="28"/>
    </row>
    <row r="6" spans="1:15" x14ac:dyDescent="0.2">
      <c r="A6" s="28" t="s">
        <v>792</v>
      </c>
      <c r="B6" s="28" t="s">
        <v>793</v>
      </c>
      <c r="C6" s="28">
        <v>1</v>
      </c>
      <c r="E6" s="8">
        <v>164</v>
      </c>
      <c r="F6" s="8">
        <v>150</v>
      </c>
      <c r="G6" s="191">
        <v>146</v>
      </c>
      <c r="H6" s="69">
        <v>147</v>
      </c>
      <c r="I6" s="69">
        <v>129</v>
      </c>
      <c r="J6" s="61">
        <v>138</v>
      </c>
      <c r="K6" s="28">
        <v>127</v>
      </c>
      <c r="L6" s="69"/>
      <c r="M6" s="28"/>
      <c r="N6" s="28"/>
      <c r="O6" s="28"/>
    </row>
    <row r="7" spans="1:15" x14ac:dyDescent="0.2">
      <c r="A7" s="28" t="s">
        <v>794</v>
      </c>
      <c r="B7" s="28" t="s">
        <v>795</v>
      </c>
      <c r="C7" s="28">
        <v>1</v>
      </c>
      <c r="E7" s="8">
        <v>161</v>
      </c>
      <c r="F7" s="8">
        <v>169</v>
      </c>
      <c r="G7" s="191">
        <v>130</v>
      </c>
      <c r="H7" s="69">
        <v>130</v>
      </c>
      <c r="I7" s="69">
        <v>147</v>
      </c>
      <c r="J7" s="61">
        <v>158</v>
      </c>
      <c r="K7" s="28">
        <v>152</v>
      </c>
      <c r="L7" s="69"/>
      <c r="M7" s="28"/>
      <c r="N7" s="28"/>
      <c r="O7" s="28"/>
    </row>
    <row r="8" spans="1:15" x14ac:dyDescent="0.2">
      <c r="A8" s="28" t="s">
        <v>796</v>
      </c>
      <c r="B8" s="28" t="s">
        <v>797</v>
      </c>
      <c r="C8" s="28">
        <v>1</v>
      </c>
      <c r="E8" s="8">
        <v>132</v>
      </c>
      <c r="F8" s="8">
        <v>126</v>
      </c>
      <c r="G8" s="191">
        <v>103</v>
      </c>
      <c r="H8" s="69">
        <v>95</v>
      </c>
      <c r="I8" s="69">
        <v>103</v>
      </c>
      <c r="J8" s="61">
        <v>110</v>
      </c>
      <c r="K8" s="28">
        <v>106</v>
      </c>
      <c r="L8" s="69"/>
      <c r="M8" s="28"/>
      <c r="N8" s="28"/>
      <c r="O8" s="28"/>
    </row>
    <row r="9" spans="1:15" x14ac:dyDescent="0.2">
      <c r="A9" s="28" t="s">
        <v>798</v>
      </c>
      <c r="B9" s="28" t="s">
        <v>799</v>
      </c>
      <c r="C9" s="28">
        <v>1</v>
      </c>
      <c r="E9" s="8">
        <v>131</v>
      </c>
      <c r="F9" s="8">
        <v>112</v>
      </c>
      <c r="G9" s="191">
        <v>103</v>
      </c>
      <c r="H9" s="69">
        <v>93</v>
      </c>
      <c r="I9" s="69">
        <v>117</v>
      </c>
      <c r="J9" s="61">
        <v>121</v>
      </c>
      <c r="K9" s="28">
        <v>116</v>
      </c>
      <c r="O9" s="4"/>
    </row>
    <row r="10" spans="1:15" x14ac:dyDescent="0.2">
      <c r="A10" s="28" t="s">
        <v>800</v>
      </c>
      <c r="B10" s="28" t="s">
        <v>801</v>
      </c>
      <c r="C10" s="28">
        <v>1</v>
      </c>
      <c r="E10" s="8">
        <v>122</v>
      </c>
      <c r="F10" s="8">
        <v>132</v>
      </c>
      <c r="G10" s="191">
        <v>133</v>
      </c>
      <c r="H10" s="69">
        <v>127</v>
      </c>
      <c r="I10" s="69">
        <v>140</v>
      </c>
      <c r="J10" s="61">
        <v>136</v>
      </c>
      <c r="K10" s="28">
        <v>122</v>
      </c>
      <c r="L10" s="69"/>
      <c r="M10" s="28"/>
      <c r="N10" s="28"/>
      <c r="O10" s="28"/>
    </row>
    <row r="11" spans="1:15" x14ac:dyDescent="0.2">
      <c r="A11" s="28" t="s">
        <v>802</v>
      </c>
      <c r="B11" s="28" t="s">
        <v>803</v>
      </c>
      <c r="C11" s="28">
        <v>1</v>
      </c>
      <c r="E11" s="8">
        <v>121</v>
      </c>
      <c r="F11" s="8">
        <v>118</v>
      </c>
      <c r="G11" s="191">
        <v>111</v>
      </c>
      <c r="H11" s="69">
        <v>111</v>
      </c>
      <c r="I11" s="69">
        <v>114</v>
      </c>
      <c r="J11" s="61">
        <v>117</v>
      </c>
      <c r="K11" s="28">
        <v>110</v>
      </c>
      <c r="L11" s="69"/>
      <c r="M11" s="28"/>
      <c r="N11" s="28"/>
      <c r="O11" s="28"/>
    </row>
    <row r="12" spans="1:15" x14ac:dyDescent="0.2">
      <c r="A12" s="28" t="s">
        <v>804</v>
      </c>
      <c r="B12" s="28" t="s">
        <v>805</v>
      </c>
      <c r="C12" s="28">
        <v>1</v>
      </c>
      <c r="E12" s="8">
        <v>118</v>
      </c>
      <c r="F12" s="8">
        <v>120</v>
      </c>
      <c r="G12" s="191">
        <v>114</v>
      </c>
      <c r="H12" s="69">
        <v>109</v>
      </c>
      <c r="I12" s="69">
        <v>120</v>
      </c>
      <c r="J12" s="61">
        <v>110</v>
      </c>
      <c r="K12" s="28">
        <v>105</v>
      </c>
      <c r="L12" s="69"/>
      <c r="M12" s="28"/>
      <c r="N12" s="28"/>
      <c r="O12" s="28"/>
    </row>
    <row r="13" spans="1:15" x14ac:dyDescent="0.2">
      <c r="A13" s="28" t="s">
        <v>806</v>
      </c>
      <c r="B13" s="28" t="s">
        <v>807</v>
      </c>
      <c r="C13" s="28">
        <v>1</v>
      </c>
      <c r="E13" s="8">
        <v>101</v>
      </c>
      <c r="F13" s="8">
        <v>103</v>
      </c>
      <c r="G13" s="191">
        <v>101</v>
      </c>
      <c r="H13" s="69">
        <v>102</v>
      </c>
      <c r="I13" s="69">
        <v>97</v>
      </c>
      <c r="J13" s="61">
        <v>104</v>
      </c>
      <c r="K13" s="28">
        <v>100</v>
      </c>
      <c r="L13" s="8"/>
    </row>
    <row r="14" spans="1:15" x14ac:dyDescent="0.2">
      <c r="A14" s="28" t="s">
        <v>808</v>
      </c>
      <c r="B14" s="28" t="s">
        <v>809</v>
      </c>
      <c r="C14" s="28">
        <v>1</v>
      </c>
      <c r="E14" s="8">
        <v>100</v>
      </c>
      <c r="F14" s="8">
        <v>100</v>
      </c>
      <c r="G14" s="191">
        <v>100</v>
      </c>
      <c r="H14" s="69">
        <v>100</v>
      </c>
      <c r="I14" s="69">
        <v>100</v>
      </c>
      <c r="J14" s="61">
        <v>100</v>
      </c>
      <c r="K14" s="28">
        <v>100</v>
      </c>
      <c r="L14" s="69"/>
      <c r="M14" s="28"/>
      <c r="N14" s="28"/>
      <c r="O14" s="28"/>
    </row>
    <row r="15" spans="1:15" x14ac:dyDescent="0.2">
      <c r="A15" s="28" t="s">
        <v>810</v>
      </c>
      <c r="B15" s="28" t="s">
        <v>811</v>
      </c>
      <c r="C15" s="28">
        <v>1</v>
      </c>
      <c r="D15" s="22"/>
      <c r="E15" s="69">
        <v>99</v>
      </c>
      <c r="F15" s="69">
        <v>101</v>
      </c>
      <c r="G15" s="191">
        <v>96</v>
      </c>
      <c r="H15" s="69">
        <v>97</v>
      </c>
      <c r="I15" s="69">
        <v>110</v>
      </c>
      <c r="J15" s="61">
        <v>117</v>
      </c>
      <c r="K15" s="28">
        <v>113</v>
      </c>
      <c r="L15" s="69"/>
      <c r="M15" s="28"/>
      <c r="N15" s="28"/>
      <c r="O15" s="28"/>
    </row>
    <row r="16" spans="1:15" x14ac:dyDescent="0.2">
      <c r="A16" s="28" t="s">
        <v>812</v>
      </c>
      <c r="B16" s="28" t="s">
        <v>813</v>
      </c>
      <c r="C16" s="28">
        <v>1</v>
      </c>
      <c r="E16" s="8">
        <v>97</v>
      </c>
      <c r="F16" s="8">
        <v>88</v>
      </c>
      <c r="G16" s="191">
        <v>92</v>
      </c>
      <c r="H16" s="69">
        <v>67</v>
      </c>
      <c r="I16" s="69">
        <v>67</v>
      </c>
      <c r="J16" s="61">
        <v>66</v>
      </c>
      <c r="K16" s="28">
        <v>56</v>
      </c>
      <c r="L16" s="69"/>
      <c r="M16" s="28"/>
      <c r="N16" s="28"/>
      <c r="O16" s="28"/>
    </row>
    <row r="17" spans="1:15" x14ac:dyDescent="0.2">
      <c r="A17" s="28" t="s">
        <v>814</v>
      </c>
      <c r="B17" s="28" t="s">
        <v>815</v>
      </c>
      <c r="C17" s="28">
        <v>1</v>
      </c>
      <c r="E17" s="8">
        <v>94</v>
      </c>
      <c r="F17" s="8">
        <v>85</v>
      </c>
      <c r="G17" s="191">
        <v>77</v>
      </c>
      <c r="H17" s="69">
        <v>76</v>
      </c>
      <c r="I17" s="69">
        <v>86</v>
      </c>
      <c r="J17" s="61">
        <v>92</v>
      </c>
      <c r="K17" s="28">
        <v>88</v>
      </c>
      <c r="L17" s="8"/>
    </row>
    <row r="18" spans="1:15" x14ac:dyDescent="0.2">
      <c r="A18" s="28" t="s">
        <v>816</v>
      </c>
      <c r="B18" s="28" t="s">
        <v>817</v>
      </c>
      <c r="C18" s="28">
        <v>1</v>
      </c>
      <c r="E18" s="8">
        <v>80</v>
      </c>
      <c r="F18" s="8">
        <v>79</v>
      </c>
      <c r="G18" s="191">
        <v>70</v>
      </c>
      <c r="H18" s="69">
        <v>71</v>
      </c>
      <c r="I18" s="69">
        <v>80</v>
      </c>
      <c r="J18" s="61">
        <v>85</v>
      </c>
      <c r="K18" s="28">
        <v>82</v>
      </c>
      <c r="L18" s="8"/>
    </row>
    <row r="19" spans="1:15" x14ac:dyDescent="0.2">
      <c r="A19" s="28" t="s">
        <v>818</v>
      </c>
      <c r="B19" s="28" t="s">
        <v>819</v>
      </c>
      <c r="C19" s="28">
        <v>1</v>
      </c>
      <c r="E19" s="8">
        <v>72</v>
      </c>
      <c r="F19" s="8">
        <v>72</v>
      </c>
      <c r="G19" s="191">
        <v>69</v>
      </c>
      <c r="H19" s="69">
        <v>68</v>
      </c>
      <c r="I19" s="69">
        <v>79</v>
      </c>
      <c r="J19" s="61">
        <v>85</v>
      </c>
      <c r="K19" s="28">
        <v>83</v>
      </c>
      <c r="L19" s="8"/>
      <c r="O19" s="4"/>
    </row>
    <row r="20" spans="1:15" x14ac:dyDescent="0.2">
      <c r="A20" s="28"/>
      <c r="B20" s="28"/>
      <c r="C20" s="28"/>
      <c r="H20" s="69"/>
      <c r="I20" s="69"/>
      <c r="J20" s="61"/>
      <c r="K20" s="28"/>
      <c r="L20" s="8"/>
      <c r="O20" s="4"/>
    </row>
    <row r="21" spans="1:15" x14ac:dyDescent="0.2">
      <c r="A21" s="4" t="s">
        <v>820</v>
      </c>
      <c r="B21" s="4"/>
      <c r="C21" s="118"/>
      <c r="D21" s="5"/>
      <c r="E21" s="22">
        <v>2014</v>
      </c>
      <c r="F21" s="4">
        <v>2013</v>
      </c>
      <c r="G21" s="4">
        <v>2012</v>
      </c>
      <c r="H21" s="22">
        <v>2011</v>
      </c>
      <c r="I21" s="22">
        <v>2010</v>
      </c>
      <c r="J21" s="22">
        <v>2009</v>
      </c>
      <c r="K21" s="22">
        <v>2008</v>
      </c>
      <c r="L21" s="8"/>
      <c r="O21" s="4"/>
    </row>
    <row r="22" spans="1:15" x14ac:dyDescent="0.2">
      <c r="A22" s="4"/>
      <c r="C22" s="28"/>
      <c r="H22" s="28"/>
      <c r="I22" s="28"/>
      <c r="L22" s="8"/>
      <c r="O22" s="4"/>
    </row>
    <row r="23" spans="1:15" x14ac:dyDescent="0.2">
      <c r="A23" s="28" t="s">
        <v>821</v>
      </c>
      <c r="B23" s="28" t="s">
        <v>822</v>
      </c>
      <c r="C23" s="28">
        <v>1</v>
      </c>
      <c r="E23" s="8">
        <v>245</v>
      </c>
      <c r="F23" s="8">
        <v>245</v>
      </c>
      <c r="G23" s="191">
        <v>199</v>
      </c>
      <c r="H23" s="69">
        <v>201</v>
      </c>
      <c r="I23" s="69" t="s">
        <v>823</v>
      </c>
      <c r="J23" s="69" t="s">
        <v>824</v>
      </c>
      <c r="K23" s="69" t="s">
        <v>825</v>
      </c>
      <c r="L23" s="8"/>
      <c r="O23" s="4"/>
    </row>
    <row r="24" spans="1:15" x14ac:dyDescent="0.2">
      <c r="A24" s="28" t="s">
        <v>826</v>
      </c>
      <c r="B24" s="28" t="s">
        <v>827</v>
      </c>
      <c r="C24" s="28">
        <v>1</v>
      </c>
      <c r="E24" s="8">
        <v>208</v>
      </c>
      <c r="F24" s="8">
        <v>210</v>
      </c>
      <c r="G24" s="191">
        <v>209</v>
      </c>
      <c r="H24" s="69">
        <v>197</v>
      </c>
      <c r="I24" s="69" t="s">
        <v>828</v>
      </c>
      <c r="J24" s="69" t="s">
        <v>829</v>
      </c>
      <c r="K24" s="69" t="s">
        <v>830</v>
      </c>
      <c r="L24" s="8"/>
      <c r="O24" s="4"/>
    </row>
    <row r="25" spans="1:15" x14ac:dyDescent="0.2">
      <c r="A25" s="28" t="s">
        <v>831</v>
      </c>
      <c r="B25" s="28" t="s">
        <v>832</v>
      </c>
      <c r="C25" s="28">
        <v>1</v>
      </c>
      <c r="E25" s="8">
        <v>184</v>
      </c>
      <c r="F25" s="8">
        <v>172</v>
      </c>
      <c r="G25" s="191">
        <v>148</v>
      </c>
      <c r="H25" s="69">
        <v>141</v>
      </c>
      <c r="I25" s="69" t="s">
        <v>833</v>
      </c>
      <c r="J25" s="69" t="s">
        <v>834</v>
      </c>
      <c r="K25" s="69" t="s">
        <v>835</v>
      </c>
      <c r="L25" s="8"/>
      <c r="O25" s="4"/>
    </row>
    <row r="26" spans="1:15" x14ac:dyDescent="0.2">
      <c r="A26" s="28" t="s">
        <v>836</v>
      </c>
      <c r="B26" s="28" t="s">
        <v>837</v>
      </c>
      <c r="C26" s="28">
        <v>1</v>
      </c>
      <c r="E26" s="8">
        <v>182</v>
      </c>
      <c r="F26" s="8">
        <v>163</v>
      </c>
      <c r="G26" s="191">
        <v>169</v>
      </c>
      <c r="H26" s="69">
        <v>172</v>
      </c>
      <c r="I26" s="69" t="s">
        <v>838</v>
      </c>
      <c r="J26" s="69" t="s">
        <v>839</v>
      </c>
      <c r="K26" s="69" t="s">
        <v>840</v>
      </c>
      <c r="L26" s="8"/>
      <c r="O26" s="4"/>
    </row>
    <row r="27" spans="1:15" x14ac:dyDescent="0.2">
      <c r="A27" s="28" t="s">
        <v>841</v>
      </c>
      <c r="B27" s="28" t="s">
        <v>842</v>
      </c>
      <c r="C27" s="28">
        <v>1</v>
      </c>
      <c r="E27" s="8">
        <v>165</v>
      </c>
      <c r="F27" s="8">
        <v>156</v>
      </c>
      <c r="G27" s="191">
        <v>154</v>
      </c>
      <c r="H27" s="69">
        <v>158</v>
      </c>
      <c r="I27" s="69" t="s">
        <v>843</v>
      </c>
      <c r="J27" s="69" t="s">
        <v>844</v>
      </c>
      <c r="K27" s="69" t="s">
        <v>845</v>
      </c>
      <c r="L27" s="8"/>
      <c r="O27" s="4"/>
    </row>
    <row r="28" spans="1:15" x14ac:dyDescent="0.2">
      <c r="A28" s="28" t="s">
        <v>846</v>
      </c>
      <c r="B28" s="28" t="s">
        <v>847</v>
      </c>
      <c r="C28" s="28">
        <v>1</v>
      </c>
      <c r="E28" s="8">
        <v>162</v>
      </c>
      <c r="F28" s="8">
        <v>137</v>
      </c>
      <c r="G28" s="191">
        <v>133</v>
      </c>
      <c r="H28" s="69">
        <v>121</v>
      </c>
      <c r="I28" s="69" t="s">
        <v>848</v>
      </c>
      <c r="J28" s="69" t="s">
        <v>849</v>
      </c>
      <c r="K28" s="69" t="s">
        <v>850</v>
      </c>
      <c r="L28" s="8"/>
      <c r="O28" s="4"/>
    </row>
    <row r="29" spans="1:15" x14ac:dyDescent="0.2">
      <c r="A29" s="28" t="s">
        <v>851</v>
      </c>
      <c r="B29" s="28" t="s">
        <v>852</v>
      </c>
      <c r="C29" s="28">
        <v>1</v>
      </c>
      <c r="E29" s="8">
        <v>160</v>
      </c>
      <c r="F29" s="8">
        <v>159</v>
      </c>
      <c r="G29" s="191">
        <v>159</v>
      </c>
      <c r="H29" s="69">
        <v>155</v>
      </c>
      <c r="I29" s="69" t="s">
        <v>853</v>
      </c>
      <c r="J29" s="69" t="s">
        <v>854</v>
      </c>
      <c r="K29" s="69" t="s">
        <v>855</v>
      </c>
      <c r="L29" s="8"/>
      <c r="O29" s="4"/>
    </row>
    <row r="30" spans="1:15" x14ac:dyDescent="0.2">
      <c r="A30" s="28" t="s">
        <v>856</v>
      </c>
      <c r="B30" s="28" t="s">
        <v>857</v>
      </c>
      <c r="C30" s="28">
        <v>1</v>
      </c>
      <c r="E30" s="8">
        <v>151</v>
      </c>
      <c r="F30" s="8">
        <v>145</v>
      </c>
      <c r="G30" s="191">
        <v>134</v>
      </c>
      <c r="H30" s="69">
        <v>138</v>
      </c>
      <c r="I30" s="69" t="s">
        <v>858</v>
      </c>
      <c r="J30" s="69" t="s">
        <v>859</v>
      </c>
      <c r="K30" s="69" t="s">
        <v>860</v>
      </c>
      <c r="L30" s="8"/>
      <c r="O30" s="4"/>
    </row>
    <row r="31" spans="1:15" x14ac:dyDescent="0.2">
      <c r="A31" s="28" t="s">
        <v>861</v>
      </c>
      <c r="B31" s="28" t="s">
        <v>862</v>
      </c>
      <c r="C31" s="28">
        <v>1</v>
      </c>
      <c r="E31" s="8">
        <v>149</v>
      </c>
      <c r="F31" s="8">
        <v>152</v>
      </c>
      <c r="G31" s="191">
        <v>154</v>
      </c>
      <c r="H31" s="69">
        <v>159</v>
      </c>
      <c r="I31" s="69" t="s">
        <v>863</v>
      </c>
      <c r="J31" s="69" t="s">
        <v>864</v>
      </c>
      <c r="K31" s="69" t="s">
        <v>865</v>
      </c>
      <c r="L31" s="8"/>
      <c r="O31" s="4"/>
    </row>
    <row r="32" spans="1:15" x14ac:dyDescent="0.2">
      <c r="A32" s="28" t="s">
        <v>866</v>
      </c>
      <c r="B32" s="28" t="s">
        <v>867</v>
      </c>
      <c r="C32" s="28">
        <v>1</v>
      </c>
      <c r="D32" s="22"/>
      <c r="E32" s="69">
        <v>146</v>
      </c>
      <c r="F32" s="69">
        <v>144</v>
      </c>
      <c r="G32" s="191">
        <v>145</v>
      </c>
      <c r="H32" s="69">
        <v>150</v>
      </c>
      <c r="I32" s="69" t="s">
        <v>868</v>
      </c>
      <c r="J32" s="69" t="s">
        <v>869</v>
      </c>
      <c r="K32" s="69" t="s">
        <v>870</v>
      </c>
      <c r="L32" s="8"/>
      <c r="O32" s="4"/>
    </row>
    <row r="33" spans="1:15" x14ac:dyDescent="0.2">
      <c r="A33" s="28" t="s">
        <v>871</v>
      </c>
      <c r="B33" s="28" t="s">
        <v>872</v>
      </c>
      <c r="C33" s="28">
        <v>1</v>
      </c>
      <c r="E33" s="8">
        <v>139</v>
      </c>
      <c r="F33" s="8">
        <v>141</v>
      </c>
      <c r="G33" s="191">
        <v>144</v>
      </c>
      <c r="H33" s="69">
        <v>148</v>
      </c>
      <c r="I33" s="69" t="s">
        <v>873</v>
      </c>
      <c r="J33" s="69" t="s">
        <v>874</v>
      </c>
      <c r="K33" s="69" t="s">
        <v>875</v>
      </c>
      <c r="L33" s="8"/>
      <c r="O33" s="4"/>
    </row>
    <row r="34" spans="1:15" x14ac:dyDescent="0.2">
      <c r="A34" s="28" t="s">
        <v>876</v>
      </c>
      <c r="B34" s="28" t="s">
        <v>877</v>
      </c>
      <c r="C34" s="28">
        <v>1</v>
      </c>
      <c r="E34" s="8">
        <v>131</v>
      </c>
      <c r="F34" s="8">
        <v>118</v>
      </c>
      <c r="G34" s="191">
        <v>112</v>
      </c>
      <c r="H34" s="69">
        <v>111</v>
      </c>
      <c r="I34" s="69" t="s">
        <v>878</v>
      </c>
      <c r="J34" s="69" t="s">
        <v>879</v>
      </c>
      <c r="K34" s="69" t="s">
        <v>880</v>
      </c>
      <c r="L34" s="8"/>
      <c r="O34" s="4"/>
    </row>
    <row r="35" spans="1:15" x14ac:dyDescent="0.2">
      <c r="A35" s="28" t="s">
        <v>881</v>
      </c>
      <c r="B35" s="28" t="s">
        <v>882</v>
      </c>
      <c r="C35" s="28">
        <v>1</v>
      </c>
      <c r="E35" s="8">
        <v>126</v>
      </c>
      <c r="F35" s="8">
        <v>127</v>
      </c>
      <c r="G35" s="191">
        <v>132</v>
      </c>
      <c r="H35" s="69">
        <v>107</v>
      </c>
      <c r="I35" s="69" t="s">
        <v>883</v>
      </c>
      <c r="J35" s="69" t="s">
        <v>884</v>
      </c>
      <c r="K35" s="69" t="s">
        <v>885</v>
      </c>
      <c r="L35" s="8"/>
      <c r="O35" s="4"/>
    </row>
    <row r="36" spans="1:15" x14ac:dyDescent="0.2">
      <c r="A36" s="28" t="s">
        <v>886</v>
      </c>
      <c r="B36" s="28" t="s">
        <v>887</v>
      </c>
      <c r="C36" s="28">
        <v>1</v>
      </c>
      <c r="E36" s="8">
        <v>122</v>
      </c>
      <c r="F36" s="8">
        <v>117</v>
      </c>
      <c r="G36" s="191">
        <v>117</v>
      </c>
      <c r="H36" s="69">
        <v>117</v>
      </c>
      <c r="I36" s="69" t="s">
        <v>888</v>
      </c>
      <c r="J36" s="69" t="s">
        <v>889</v>
      </c>
      <c r="K36" s="69" t="s">
        <v>890</v>
      </c>
      <c r="L36" s="8"/>
      <c r="O36" s="4"/>
    </row>
    <row r="37" spans="1:15" x14ac:dyDescent="0.2">
      <c r="A37" s="28" t="s">
        <v>891</v>
      </c>
      <c r="B37" s="28" t="s">
        <v>892</v>
      </c>
      <c r="C37" s="28">
        <v>1</v>
      </c>
      <c r="E37" s="8">
        <v>100</v>
      </c>
      <c r="F37" s="8">
        <v>100</v>
      </c>
      <c r="G37" s="191">
        <v>100</v>
      </c>
      <c r="H37" s="69">
        <v>100</v>
      </c>
      <c r="I37" s="69" t="s">
        <v>893</v>
      </c>
      <c r="J37" s="69" t="s">
        <v>894</v>
      </c>
      <c r="K37" s="69" t="s">
        <v>895</v>
      </c>
      <c r="L37" s="8"/>
      <c r="O37" s="4"/>
    </row>
    <row r="38" spans="1:15" x14ac:dyDescent="0.2">
      <c r="A38" s="28"/>
      <c r="B38" s="28"/>
      <c r="C38" s="28"/>
      <c r="H38" s="28"/>
      <c r="I38" s="28"/>
      <c r="J38" s="61"/>
      <c r="K38" s="69"/>
      <c r="L38" s="8"/>
    </row>
    <row r="39" spans="1:15" x14ac:dyDescent="0.2">
      <c r="C39" s="69"/>
      <c r="H39" s="69"/>
      <c r="I39" s="69"/>
      <c r="J39" s="61"/>
      <c r="K39" s="8"/>
      <c r="L39" s="8"/>
    </row>
    <row r="40" spans="1:15" x14ac:dyDescent="0.2">
      <c r="A40" s="4" t="s">
        <v>896</v>
      </c>
      <c r="B40" s="4"/>
      <c r="C40" s="69"/>
      <c r="E40" s="22">
        <v>2014</v>
      </c>
      <c r="F40" s="4">
        <v>2013</v>
      </c>
      <c r="G40" s="4">
        <v>2012</v>
      </c>
      <c r="H40" s="22">
        <v>2011</v>
      </c>
      <c r="I40" s="22">
        <v>2010</v>
      </c>
      <c r="J40" s="22">
        <v>2009</v>
      </c>
      <c r="K40" s="22">
        <v>2008</v>
      </c>
      <c r="L40" s="76"/>
    </row>
    <row r="41" spans="1:15" x14ac:dyDescent="0.2">
      <c r="A41" s="4"/>
      <c r="C41" s="28"/>
      <c r="H41" s="28"/>
      <c r="I41" s="28"/>
      <c r="J41" s="61"/>
      <c r="L41" s="76"/>
    </row>
    <row r="42" spans="1:15" x14ac:dyDescent="0.2">
      <c r="A42" s="28" t="s">
        <v>897</v>
      </c>
      <c r="B42" s="28" t="s">
        <v>898</v>
      </c>
      <c r="C42" s="28">
        <v>2</v>
      </c>
      <c r="E42" s="8">
        <v>288</v>
      </c>
      <c r="F42" s="8">
        <v>308</v>
      </c>
      <c r="G42" s="191">
        <v>307</v>
      </c>
      <c r="H42" s="69">
        <v>285</v>
      </c>
      <c r="I42" s="69">
        <v>311</v>
      </c>
      <c r="J42" s="61">
        <v>374</v>
      </c>
      <c r="K42" s="28">
        <v>339</v>
      </c>
      <c r="L42" s="30"/>
    </row>
    <row r="43" spans="1:15" x14ac:dyDescent="0.2">
      <c r="A43" s="28" t="s">
        <v>899</v>
      </c>
      <c r="B43" s="28" t="s">
        <v>900</v>
      </c>
      <c r="C43" s="28">
        <v>2</v>
      </c>
      <c r="E43" s="8">
        <v>270</v>
      </c>
      <c r="F43" s="8">
        <v>271</v>
      </c>
      <c r="G43" s="191">
        <v>353</v>
      </c>
      <c r="H43" s="69">
        <v>318</v>
      </c>
      <c r="I43" s="69">
        <v>323</v>
      </c>
      <c r="J43" s="61">
        <v>383</v>
      </c>
      <c r="K43" s="28">
        <v>316</v>
      </c>
      <c r="L43" s="76"/>
    </row>
    <row r="44" spans="1:15" x14ac:dyDescent="0.2">
      <c r="A44" s="28" t="s">
        <v>901</v>
      </c>
      <c r="B44" s="28" t="s">
        <v>902</v>
      </c>
      <c r="C44" s="28">
        <v>2</v>
      </c>
      <c r="E44" s="8">
        <v>245</v>
      </c>
      <c r="F44" s="8">
        <v>243</v>
      </c>
      <c r="G44" s="191">
        <v>217</v>
      </c>
      <c r="H44" s="69">
        <v>219</v>
      </c>
      <c r="I44" s="69">
        <v>245</v>
      </c>
      <c r="J44" s="61">
        <v>288</v>
      </c>
      <c r="K44" s="28">
        <v>284</v>
      </c>
      <c r="L44" s="30"/>
    </row>
    <row r="45" spans="1:15" x14ac:dyDescent="0.2">
      <c r="A45" s="28" t="s">
        <v>903</v>
      </c>
      <c r="B45" s="28" t="s">
        <v>904</v>
      </c>
      <c r="C45" s="28">
        <v>2</v>
      </c>
      <c r="E45" s="8">
        <v>208</v>
      </c>
      <c r="F45" s="8">
        <v>212</v>
      </c>
      <c r="G45" s="191">
        <v>171</v>
      </c>
      <c r="H45" s="69">
        <v>169</v>
      </c>
      <c r="I45" s="69">
        <v>181</v>
      </c>
      <c r="J45" s="61">
        <v>212</v>
      </c>
      <c r="K45" s="28">
        <v>210</v>
      </c>
      <c r="L45" s="30"/>
    </row>
    <row r="46" spans="1:15" x14ac:dyDescent="0.2">
      <c r="A46" s="28" t="s">
        <v>905</v>
      </c>
      <c r="B46" s="28" t="s">
        <v>906</v>
      </c>
      <c r="C46" s="28">
        <v>2</v>
      </c>
      <c r="E46" s="8">
        <v>164</v>
      </c>
      <c r="F46" s="8">
        <v>167</v>
      </c>
      <c r="G46" s="191">
        <v>170</v>
      </c>
      <c r="H46" s="69">
        <v>181</v>
      </c>
      <c r="I46" s="69">
        <v>204</v>
      </c>
      <c r="J46" s="61">
        <v>209</v>
      </c>
      <c r="K46" s="28">
        <v>204</v>
      </c>
      <c r="L46" s="30"/>
    </row>
    <row r="47" spans="1:15" x14ac:dyDescent="0.2">
      <c r="A47" s="28" t="s">
        <v>907</v>
      </c>
      <c r="B47" s="28" t="s">
        <v>908</v>
      </c>
      <c r="C47" s="28">
        <v>2</v>
      </c>
      <c r="E47" s="8">
        <v>151</v>
      </c>
      <c r="F47" s="8">
        <v>144</v>
      </c>
      <c r="G47" s="191">
        <v>140</v>
      </c>
      <c r="H47" s="69">
        <v>137</v>
      </c>
      <c r="I47" s="69">
        <v>154</v>
      </c>
      <c r="J47" s="61">
        <v>197</v>
      </c>
      <c r="K47" s="28">
        <v>195</v>
      </c>
      <c r="L47" s="30"/>
    </row>
    <row r="48" spans="1:15" x14ac:dyDescent="0.2">
      <c r="A48" s="28" t="s">
        <v>909</v>
      </c>
      <c r="B48" s="28" t="s">
        <v>910</v>
      </c>
      <c r="C48" s="28">
        <v>2</v>
      </c>
      <c r="E48" s="8">
        <v>143</v>
      </c>
      <c r="F48" s="8">
        <v>137</v>
      </c>
      <c r="G48" s="191">
        <v>132</v>
      </c>
      <c r="H48" s="69">
        <v>125</v>
      </c>
      <c r="I48" s="69">
        <v>141</v>
      </c>
      <c r="J48" s="61">
        <v>169</v>
      </c>
      <c r="K48" s="28">
        <v>163</v>
      </c>
      <c r="L48" s="30"/>
    </row>
    <row r="49" spans="1:12" x14ac:dyDescent="0.2">
      <c r="A49" s="28" t="s">
        <v>911</v>
      </c>
      <c r="B49" s="28" t="s">
        <v>912</v>
      </c>
      <c r="C49" s="28">
        <v>2</v>
      </c>
      <c r="E49" s="8">
        <v>136</v>
      </c>
      <c r="F49" s="8">
        <v>134</v>
      </c>
      <c r="G49" s="191">
        <v>126</v>
      </c>
      <c r="H49" s="69">
        <v>123</v>
      </c>
      <c r="I49" s="69">
        <v>137</v>
      </c>
      <c r="J49" s="61">
        <v>168</v>
      </c>
      <c r="K49" s="28">
        <v>162</v>
      </c>
      <c r="L49" s="30"/>
    </row>
    <row r="50" spans="1:12" x14ac:dyDescent="0.2">
      <c r="A50" s="28" t="s">
        <v>913</v>
      </c>
      <c r="B50" s="28" t="s">
        <v>914</v>
      </c>
      <c r="C50" s="28">
        <v>2</v>
      </c>
      <c r="E50" s="8">
        <v>116</v>
      </c>
      <c r="F50" s="8">
        <v>109</v>
      </c>
      <c r="G50" s="191">
        <v>97</v>
      </c>
      <c r="H50" s="69">
        <v>95</v>
      </c>
      <c r="I50" s="69">
        <v>104</v>
      </c>
      <c r="J50" s="61">
        <v>123</v>
      </c>
      <c r="K50" s="28">
        <v>123</v>
      </c>
      <c r="L50" s="30"/>
    </row>
    <row r="51" spans="1:12" x14ac:dyDescent="0.2">
      <c r="A51" s="28" t="s">
        <v>915</v>
      </c>
      <c r="B51" s="28" t="s">
        <v>916</v>
      </c>
      <c r="C51" s="28">
        <v>2</v>
      </c>
      <c r="E51" s="8">
        <v>109</v>
      </c>
      <c r="F51" s="8">
        <v>107</v>
      </c>
      <c r="G51" s="191">
        <v>138</v>
      </c>
      <c r="H51" s="69">
        <v>114</v>
      </c>
      <c r="I51" s="69">
        <v>123</v>
      </c>
      <c r="J51" s="61">
        <v>176</v>
      </c>
      <c r="K51" s="28">
        <v>178</v>
      </c>
      <c r="L51" s="30"/>
    </row>
    <row r="52" spans="1:12" x14ac:dyDescent="0.2">
      <c r="A52" s="28" t="s">
        <v>917</v>
      </c>
      <c r="B52" s="28" t="s">
        <v>918</v>
      </c>
      <c r="C52" s="28">
        <v>2</v>
      </c>
      <c r="E52" s="8">
        <v>106</v>
      </c>
      <c r="F52" s="8">
        <v>105</v>
      </c>
      <c r="G52" s="191">
        <v>104</v>
      </c>
      <c r="H52" s="69">
        <v>105</v>
      </c>
      <c r="I52" s="69">
        <v>119</v>
      </c>
      <c r="J52" s="61">
        <v>139</v>
      </c>
      <c r="K52" s="28">
        <v>138</v>
      </c>
      <c r="L52" s="30"/>
    </row>
    <row r="53" spans="1:12" x14ac:dyDescent="0.2">
      <c r="A53" s="28" t="s">
        <v>919</v>
      </c>
      <c r="B53" s="28" t="s">
        <v>920</v>
      </c>
      <c r="C53" s="28">
        <v>2</v>
      </c>
      <c r="E53" s="8">
        <v>104</v>
      </c>
      <c r="F53" s="8">
        <v>105</v>
      </c>
      <c r="G53" s="191">
        <v>99</v>
      </c>
      <c r="H53" s="69">
        <v>94</v>
      </c>
      <c r="I53" s="69">
        <v>104</v>
      </c>
      <c r="J53" s="61">
        <v>125</v>
      </c>
      <c r="K53" s="28">
        <v>124</v>
      </c>
      <c r="L53" s="30"/>
    </row>
    <row r="54" spans="1:12" x14ac:dyDescent="0.2">
      <c r="A54" s="28" t="s">
        <v>921</v>
      </c>
      <c r="B54" s="28" t="s">
        <v>922</v>
      </c>
      <c r="C54" s="28">
        <v>2</v>
      </c>
      <c r="E54" s="8">
        <v>100</v>
      </c>
      <c r="F54" s="8">
        <v>100</v>
      </c>
      <c r="G54" s="191">
        <v>100</v>
      </c>
      <c r="H54" s="69">
        <v>100</v>
      </c>
      <c r="I54" s="69">
        <v>100</v>
      </c>
      <c r="J54" s="61">
        <v>100</v>
      </c>
      <c r="K54" s="28">
        <v>100</v>
      </c>
      <c r="L54" s="30"/>
    </row>
    <row r="55" spans="1:12" x14ac:dyDescent="0.2">
      <c r="A55" s="28" t="s">
        <v>923</v>
      </c>
      <c r="B55" s="28" t="s">
        <v>924</v>
      </c>
      <c r="C55" s="28">
        <v>2</v>
      </c>
      <c r="E55" s="8">
        <v>75</v>
      </c>
      <c r="F55" s="8">
        <v>76</v>
      </c>
      <c r="G55" s="191">
        <v>71</v>
      </c>
      <c r="H55" s="69">
        <v>72</v>
      </c>
      <c r="I55" s="69">
        <v>81</v>
      </c>
      <c r="J55" s="61">
        <v>95</v>
      </c>
      <c r="K55" s="28">
        <v>95</v>
      </c>
      <c r="L55" s="30"/>
    </row>
    <row r="56" spans="1:12" x14ac:dyDescent="0.2">
      <c r="A56" s="28" t="s">
        <v>925</v>
      </c>
      <c r="B56" s="28" t="s">
        <v>926</v>
      </c>
      <c r="C56" s="28">
        <v>2</v>
      </c>
      <c r="E56" s="8">
        <v>72</v>
      </c>
      <c r="F56" s="8">
        <v>73</v>
      </c>
      <c r="G56" s="191">
        <v>72</v>
      </c>
      <c r="H56" s="69">
        <v>72</v>
      </c>
      <c r="I56" s="69">
        <v>82</v>
      </c>
      <c r="J56" s="61">
        <v>101</v>
      </c>
      <c r="K56" s="28">
        <v>98</v>
      </c>
      <c r="L56" s="30"/>
    </row>
    <row r="57" spans="1:12" x14ac:dyDescent="0.2">
      <c r="A57" s="30"/>
      <c r="B57" s="75"/>
      <c r="C57" s="30"/>
      <c r="H57" s="30"/>
      <c r="I57" s="30"/>
      <c r="J57" s="30"/>
      <c r="K57" s="30"/>
      <c r="L57" s="30"/>
    </row>
    <row r="58" spans="1:12" x14ac:dyDescent="0.2">
      <c r="A58" s="4" t="s">
        <v>927</v>
      </c>
      <c r="B58" s="4"/>
      <c r="C58" s="69"/>
      <c r="E58" s="22">
        <v>2014</v>
      </c>
      <c r="F58" s="4">
        <v>2013</v>
      </c>
      <c r="G58" s="4">
        <v>2012</v>
      </c>
      <c r="H58" s="22">
        <v>2011</v>
      </c>
      <c r="I58" s="22">
        <v>2010</v>
      </c>
      <c r="J58" s="22">
        <v>2009</v>
      </c>
      <c r="K58" s="22">
        <v>2008</v>
      </c>
      <c r="L58" s="30"/>
    </row>
    <row r="59" spans="1:12" x14ac:dyDescent="0.2">
      <c r="A59" s="4"/>
      <c r="C59" s="28"/>
      <c r="H59" s="28"/>
      <c r="I59" s="28"/>
      <c r="J59" s="61"/>
      <c r="L59" s="30"/>
    </row>
    <row r="60" spans="1:12" x14ac:dyDescent="0.2">
      <c r="A60" s="28" t="s">
        <v>928</v>
      </c>
      <c r="B60" s="28" t="s">
        <v>929</v>
      </c>
      <c r="C60" s="28">
        <v>2</v>
      </c>
      <c r="E60" s="8">
        <v>352</v>
      </c>
      <c r="F60" s="8">
        <v>354</v>
      </c>
      <c r="G60" s="191">
        <v>357</v>
      </c>
      <c r="H60" s="69">
        <v>357</v>
      </c>
      <c r="I60" s="69" t="s">
        <v>930</v>
      </c>
      <c r="J60" s="69" t="s">
        <v>931</v>
      </c>
      <c r="K60" s="69" t="s">
        <v>932</v>
      </c>
      <c r="L60" s="30"/>
    </row>
    <row r="61" spans="1:12" x14ac:dyDescent="0.2">
      <c r="A61" s="28" t="s">
        <v>933</v>
      </c>
      <c r="B61" s="28" t="s">
        <v>934</v>
      </c>
      <c r="C61" s="28">
        <v>2</v>
      </c>
      <c r="E61" s="8">
        <v>304</v>
      </c>
      <c r="F61" s="8">
        <v>296</v>
      </c>
      <c r="G61" s="191">
        <v>281</v>
      </c>
      <c r="H61" s="69">
        <v>285</v>
      </c>
      <c r="I61" s="69" t="s">
        <v>935</v>
      </c>
      <c r="J61" s="69" t="s">
        <v>936</v>
      </c>
      <c r="K61" s="69" t="s">
        <v>937</v>
      </c>
      <c r="L61" s="30"/>
    </row>
    <row r="62" spans="1:12" x14ac:dyDescent="0.2">
      <c r="A62" s="28" t="s">
        <v>938</v>
      </c>
      <c r="B62" s="28" t="s">
        <v>939</v>
      </c>
      <c r="C62" s="28">
        <v>2</v>
      </c>
      <c r="E62" s="8">
        <v>291</v>
      </c>
      <c r="F62" s="8">
        <v>280</v>
      </c>
      <c r="G62" s="191">
        <v>354</v>
      </c>
      <c r="H62" s="69">
        <v>316</v>
      </c>
      <c r="I62" s="69" t="s">
        <v>940</v>
      </c>
      <c r="J62" s="69" t="s">
        <v>941</v>
      </c>
      <c r="K62" s="69" t="s">
        <v>942</v>
      </c>
      <c r="L62" s="30"/>
    </row>
    <row r="63" spans="1:12" x14ac:dyDescent="0.2">
      <c r="A63" s="28" t="s">
        <v>943</v>
      </c>
      <c r="B63" s="28" t="s">
        <v>944</v>
      </c>
      <c r="C63" s="28">
        <v>2</v>
      </c>
      <c r="E63" s="8">
        <v>248</v>
      </c>
      <c r="F63" s="8">
        <v>243</v>
      </c>
      <c r="G63" s="191">
        <v>261</v>
      </c>
      <c r="H63" s="69">
        <v>280</v>
      </c>
      <c r="I63" s="69" t="s">
        <v>945</v>
      </c>
      <c r="J63" s="69" t="s">
        <v>946</v>
      </c>
      <c r="K63" s="69" t="s">
        <v>947</v>
      </c>
    </row>
    <row r="64" spans="1:12" x14ac:dyDescent="0.2">
      <c r="A64" s="28" t="s">
        <v>948</v>
      </c>
      <c r="B64" s="28" t="s">
        <v>949</v>
      </c>
      <c r="C64" s="28">
        <v>2</v>
      </c>
      <c r="E64" s="8">
        <v>242</v>
      </c>
      <c r="F64" s="8">
        <v>223</v>
      </c>
      <c r="G64" s="191">
        <v>224</v>
      </c>
      <c r="H64" s="69">
        <v>217</v>
      </c>
      <c r="I64" s="69" t="s">
        <v>950</v>
      </c>
      <c r="J64" s="69" t="s">
        <v>951</v>
      </c>
      <c r="K64" s="69" t="s">
        <v>952</v>
      </c>
    </row>
    <row r="65" spans="1:12" x14ac:dyDescent="0.2">
      <c r="A65" s="28" t="s">
        <v>953</v>
      </c>
      <c r="B65" s="28" t="s">
        <v>954</v>
      </c>
      <c r="C65" s="28">
        <v>2</v>
      </c>
      <c r="E65" s="8">
        <v>231</v>
      </c>
      <c r="F65" s="8">
        <v>231</v>
      </c>
      <c r="G65" s="191">
        <v>197</v>
      </c>
      <c r="H65" s="69">
        <v>198</v>
      </c>
      <c r="I65" s="69" t="s">
        <v>955</v>
      </c>
      <c r="J65" s="69" t="s">
        <v>956</v>
      </c>
      <c r="K65" s="69" t="s">
        <v>957</v>
      </c>
    </row>
    <row r="66" spans="1:12" x14ac:dyDescent="0.2">
      <c r="A66" s="28" t="s">
        <v>958</v>
      </c>
      <c r="B66" s="28" t="s">
        <v>959</v>
      </c>
      <c r="C66" s="28">
        <v>2</v>
      </c>
      <c r="E66" s="8">
        <v>219</v>
      </c>
      <c r="F66" s="8">
        <v>199</v>
      </c>
      <c r="G66" s="191">
        <v>185</v>
      </c>
      <c r="H66" s="69">
        <v>186</v>
      </c>
      <c r="I66" s="69" t="s">
        <v>960</v>
      </c>
      <c r="J66" s="69" t="s">
        <v>961</v>
      </c>
      <c r="K66" s="69" t="s">
        <v>962</v>
      </c>
      <c r="L66" s="30"/>
    </row>
    <row r="67" spans="1:12" x14ac:dyDescent="0.2">
      <c r="A67" s="28" t="s">
        <v>963</v>
      </c>
      <c r="B67" s="28" t="s">
        <v>964</v>
      </c>
      <c r="C67" s="28">
        <v>2</v>
      </c>
      <c r="E67" s="8">
        <v>212</v>
      </c>
      <c r="F67" s="8">
        <v>199</v>
      </c>
      <c r="G67" s="191">
        <v>203</v>
      </c>
      <c r="H67" s="69">
        <v>201</v>
      </c>
      <c r="I67" s="69" t="s">
        <v>965</v>
      </c>
      <c r="J67" s="69" t="s">
        <v>966</v>
      </c>
      <c r="K67" s="69" t="s">
        <v>967</v>
      </c>
    </row>
    <row r="68" spans="1:12" x14ac:dyDescent="0.2">
      <c r="A68" s="28" t="s">
        <v>968</v>
      </c>
      <c r="B68" s="28" t="s">
        <v>969</v>
      </c>
      <c r="C68" s="28">
        <v>2</v>
      </c>
      <c r="E68" s="8">
        <v>186</v>
      </c>
      <c r="F68" s="8">
        <v>177</v>
      </c>
      <c r="G68" s="191">
        <v>174</v>
      </c>
      <c r="H68" s="69">
        <v>175</v>
      </c>
      <c r="I68" s="69" t="s">
        <v>970</v>
      </c>
      <c r="J68" s="69" t="s">
        <v>971</v>
      </c>
      <c r="K68" s="69" t="s">
        <v>972</v>
      </c>
    </row>
    <row r="69" spans="1:12" x14ac:dyDescent="0.2">
      <c r="A69" s="28" t="s">
        <v>973</v>
      </c>
      <c r="B69" s="28" t="s">
        <v>974</v>
      </c>
      <c r="C69" s="28">
        <v>2</v>
      </c>
      <c r="E69" s="8">
        <v>148</v>
      </c>
      <c r="F69" s="8">
        <v>143</v>
      </c>
      <c r="G69" s="191">
        <v>149</v>
      </c>
      <c r="H69" s="69">
        <v>155</v>
      </c>
      <c r="I69" s="69" t="s">
        <v>975</v>
      </c>
      <c r="J69" s="69" t="s">
        <v>976</v>
      </c>
      <c r="K69" s="69" t="s">
        <v>977</v>
      </c>
    </row>
    <row r="70" spans="1:12" x14ac:dyDescent="0.2">
      <c r="A70" s="28" t="s">
        <v>978</v>
      </c>
      <c r="B70" s="28" t="s">
        <v>979</v>
      </c>
      <c r="C70" s="28">
        <v>2</v>
      </c>
      <c r="E70" s="8">
        <v>142</v>
      </c>
      <c r="F70" s="8">
        <v>154</v>
      </c>
      <c r="G70" s="191">
        <v>198</v>
      </c>
      <c r="H70" s="69">
        <v>183</v>
      </c>
      <c r="I70" s="69" t="s">
        <v>980</v>
      </c>
      <c r="J70" s="69" t="s">
        <v>981</v>
      </c>
      <c r="K70" s="69" t="s">
        <v>982</v>
      </c>
    </row>
    <row r="71" spans="1:12" x14ac:dyDescent="0.2">
      <c r="A71" s="28" t="s">
        <v>983</v>
      </c>
      <c r="B71" s="28" t="s">
        <v>984</v>
      </c>
      <c r="C71" s="28">
        <v>2</v>
      </c>
      <c r="E71" s="8">
        <v>135</v>
      </c>
      <c r="F71" s="8">
        <v>133</v>
      </c>
      <c r="G71" s="191">
        <v>133</v>
      </c>
      <c r="H71" s="69">
        <v>134</v>
      </c>
      <c r="I71" s="69" t="s">
        <v>985</v>
      </c>
      <c r="J71" s="69" t="s">
        <v>986</v>
      </c>
      <c r="K71" s="69" t="s">
        <v>987</v>
      </c>
    </row>
    <row r="72" spans="1:12" x14ac:dyDescent="0.2">
      <c r="A72" s="28" t="s">
        <v>988</v>
      </c>
      <c r="B72" s="28" t="s">
        <v>989</v>
      </c>
      <c r="C72" s="28">
        <v>2</v>
      </c>
      <c r="E72" s="8">
        <v>105</v>
      </c>
      <c r="F72" s="8">
        <v>104</v>
      </c>
      <c r="G72" s="191">
        <v>108</v>
      </c>
      <c r="H72" s="69">
        <v>112</v>
      </c>
      <c r="I72" s="69" t="s">
        <v>990</v>
      </c>
      <c r="J72" s="69" t="s">
        <v>991</v>
      </c>
      <c r="K72" s="69" t="s">
        <v>992</v>
      </c>
    </row>
    <row r="73" spans="1:12" x14ac:dyDescent="0.2">
      <c r="A73" s="28" t="s">
        <v>993</v>
      </c>
      <c r="B73" s="28" t="s">
        <v>994</v>
      </c>
      <c r="C73" s="28">
        <v>2</v>
      </c>
      <c r="E73" s="8">
        <v>103</v>
      </c>
      <c r="F73" s="8">
        <v>104</v>
      </c>
      <c r="G73" s="191">
        <v>102</v>
      </c>
      <c r="H73" s="69">
        <v>104</v>
      </c>
      <c r="I73" s="69" t="s">
        <v>995</v>
      </c>
      <c r="J73" s="69" t="s">
        <v>996</v>
      </c>
      <c r="K73" s="69" t="s">
        <v>997</v>
      </c>
    </row>
    <row r="74" spans="1:12" x14ac:dyDescent="0.2">
      <c r="A74" s="28" t="s">
        <v>998</v>
      </c>
      <c r="B74" s="28" t="s">
        <v>999</v>
      </c>
      <c r="C74" s="28">
        <v>2</v>
      </c>
      <c r="E74" s="8">
        <v>100</v>
      </c>
      <c r="F74" s="8">
        <v>100</v>
      </c>
      <c r="G74" s="191">
        <v>100</v>
      </c>
      <c r="H74" s="69">
        <v>100</v>
      </c>
      <c r="I74" s="69" t="s">
        <v>1000</v>
      </c>
      <c r="J74" s="69" t="s">
        <v>1001</v>
      </c>
      <c r="K74" s="69" t="s">
        <v>1002</v>
      </c>
    </row>
    <row r="76" spans="1:12" x14ac:dyDescent="0.2">
      <c r="A76" s="4"/>
    </row>
    <row r="77" spans="1:12" ht="40.5" customHeight="1" x14ac:dyDescent="0.2">
      <c r="A77" s="362" t="s">
        <v>1003</v>
      </c>
      <c r="B77" s="362"/>
      <c r="C77" s="362"/>
      <c r="D77" s="362"/>
      <c r="E77" s="362"/>
      <c r="F77" s="362"/>
      <c r="G77" s="362"/>
      <c r="H77" s="362"/>
      <c r="I77" s="362"/>
      <c r="J77" s="362"/>
      <c r="K77" s="362"/>
    </row>
    <row r="78" spans="1:12" ht="40.5" customHeight="1" x14ac:dyDescent="0.2">
      <c r="A78" s="362" t="s">
        <v>1004</v>
      </c>
      <c r="B78" s="362"/>
      <c r="C78" s="362"/>
      <c r="D78" s="362"/>
      <c r="E78" s="362"/>
      <c r="F78" s="362"/>
      <c r="G78" s="362"/>
      <c r="H78" s="362"/>
      <c r="I78" s="362"/>
      <c r="J78" s="362"/>
      <c r="K78" s="362"/>
    </row>
    <row r="80" spans="1:12" x14ac:dyDescent="0.2">
      <c r="A80" s="28"/>
    </row>
  </sheetData>
  <sortState ref="A60:O74">
    <sortCondition descending="1" ref="H60:H74"/>
  </sortState>
  <mergeCells count="2">
    <mergeCell ref="A77:K77"/>
    <mergeCell ref="A78:K78"/>
  </mergeCells>
  <phoneticPr fontId="15" type="noConversion"/>
  <conditionalFormatting sqref="J5:J39 J41:J56">
    <cfRule type="cellIs" dxfId="2886" priority="3975" stopIfTrue="1" operator="equal">
      <formula>"-"</formula>
    </cfRule>
  </conditionalFormatting>
  <conditionalFormatting sqref="I5:I37 J23:K37">
    <cfRule type="cellIs" dxfId="2885" priority="3973" stopIfTrue="1" operator="equal">
      <formula>"-"</formula>
    </cfRule>
    <cfRule type="containsText" dxfId="2884" priority="3974" stopIfTrue="1" operator="containsText" text="leer">
      <formula>NOT(ISERROR(SEARCH("leer",I5)))</formula>
    </cfRule>
  </conditionalFormatting>
  <conditionalFormatting sqref="I42:I56">
    <cfRule type="cellIs" dxfId="2883" priority="133" stopIfTrue="1" operator="equal">
      <formula>"-"</formula>
    </cfRule>
    <cfRule type="containsText" dxfId="2882" priority="134" stopIfTrue="1" operator="containsText" text="leer">
      <formula>NOT(ISERROR(SEARCH("leer",I42)))</formula>
    </cfRule>
  </conditionalFormatting>
  <conditionalFormatting sqref="I5:I37 J23:K37">
    <cfRule type="cellIs" dxfId="2881" priority="131" stopIfTrue="1" operator="equal">
      <formula>"-"</formula>
    </cfRule>
    <cfRule type="containsText" dxfId="2880" priority="132" stopIfTrue="1" operator="containsText" text="leer">
      <formula>NOT(ISERROR(SEARCH("leer",I5)))</formula>
    </cfRule>
  </conditionalFormatting>
  <conditionalFormatting sqref="I42:I56">
    <cfRule type="cellIs" dxfId="2879" priority="129" stopIfTrue="1" operator="equal">
      <formula>"-"</formula>
    </cfRule>
    <cfRule type="containsText" dxfId="2878" priority="130" stopIfTrue="1" operator="containsText" text="leer">
      <formula>NOT(ISERROR(SEARCH("leer",I42)))</formula>
    </cfRule>
  </conditionalFormatting>
  <conditionalFormatting sqref="H5:H37">
    <cfRule type="cellIs" dxfId="2877" priority="127" stopIfTrue="1" operator="equal">
      <formula>"-"</formula>
    </cfRule>
    <cfRule type="containsText" dxfId="2876" priority="128" stopIfTrue="1" operator="containsText" text="leer">
      <formula>NOT(ISERROR(SEARCH("leer",H5)))</formula>
    </cfRule>
  </conditionalFormatting>
  <conditionalFormatting sqref="H42:H56">
    <cfRule type="cellIs" dxfId="2875" priority="125" stopIfTrue="1" operator="equal">
      <formula>"-"</formula>
    </cfRule>
    <cfRule type="containsText" dxfId="2874" priority="126" stopIfTrue="1" operator="containsText" text="leer">
      <formula>NOT(ISERROR(SEARCH("leer",H42)))</formula>
    </cfRule>
  </conditionalFormatting>
  <conditionalFormatting sqref="H5:H37">
    <cfRule type="cellIs" dxfId="2873" priority="123" stopIfTrue="1" operator="equal">
      <formula>"-"</formula>
    </cfRule>
    <cfRule type="containsText" dxfId="2872" priority="124" stopIfTrue="1" operator="containsText" text="leer">
      <formula>NOT(ISERROR(SEARCH("leer",H5)))</formula>
    </cfRule>
  </conditionalFormatting>
  <conditionalFormatting sqref="H42:H56">
    <cfRule type="cellIs" dxfId="2871" priority="121" stopIfTrue="1" operator="equal">
      <formula>"-"</formula>
    </cfRule>
    <cfRule type="containsText" dxfId="2870" priority="122" stopIfTrue="1" operator="containsText" text="leer">
      <formula>NOT(ISERROR(SEARCH("leer",H42)))</formula>
    </cfRule>
  </conditionalFormatting>
  <conditionalFormatting sqref="H5:H37">
    <cfRule type="cellIs" dxfId="2869" priority="119" stopIfTrue="1" operator="equal">
      <formula>"-"</formula>
    </cfRule>
    <cfRule type="containsText" dxfId="2868" priority="120" stopIfTrue="1" operator="containsText" text="leer">
      <formula>NOT(ISERROR(SEARCH("leer",H5)))</formula>
    </cfRule>
  </conditionalFormatting>
  <conditionalFormatting sqref="H5:H37">
    <cfRule type="cellIs" dxfId="2867" priority="117" stopIfTrue="1" operator="equal">
      <formula>"-"</formula>
    </cfRule>
    <cfRule type="containsText" dxfId="2866" priority="118" stopIfTrue="1" operator="containsText" text="leer">
      <formula>NOT(ISERROR(SEARCH("leer",H5)))</formula>
    </cfRule>
  </conditionalFormatting>
  <conditionalFormatting sqref="H5:H37">
    <cfRule type="cellIs" dxfId="2865" priority="115" stopIfTrue="1" operator="equal">
      <formula>"-"</formula>
    </cfRule>
    <cfRule type="containsText" dxfId="2864" priority="116" stopIfTrue="1" operator="containsText" text="leer">
      <formula>NOT(ISERROR(SEARCH("leer",H5)))</formula>
    </cfRule>
  </conditionalFormatting>
  <conditionalFormatting sqref="H5:H37">
    <cfRule type="cellIs" dxfId="2863" priority="113" stopIfTrue="1" operator="equal">
      <formula>"-"</formula>
    </cfRule>
    <cfRule type="containsText" dxfId="2862" priority="114" stopIfTrue="1" operator="containsText" text="leer">
      <formula>NOT(ISERROR(SEARCH("leer",H5)))</formula>
    </cfRule>
  </conditionalFormatting>
  <conditionalFormatting sqref="H5:H37">
    <cfRule type="cellIs" dxfId="2861" priority="111" stopIfTrue="1" operator="equal">
      <formula>"-"</formula>
    </cfRule>
    <cfRule type="containsText" dxfId="2860" priority="112" stopIfTrue="1" operator="containsText" text="leer">
      <formula>NOT(ISERROR(SEARCH("leer",H5)))</formula>
    </cfRule>
  </conditionalFormatting>
  <conditionalFormatting sqref="H42:H56">
    <cfRule type="cellIs" dxfId="2859" priority="109" stopIfTrue="1" operator="equal">
      <formula>"-"</formula>
    </cfRule>
    <cfRule type="containsText" dxfId="2858" priority="110" stopIfTrue="1" operator="containsText" text="leer">
      <formula>NOT(ISERROR(SEARCH("leer",H42)))</formula>
    </cfRule>
  </conditionalFormatting>
  <conditionalFormatting sqref="H42:H56">
    <cfRule type="cellIs" dxfId="2857" priority="107" stopIfTrue="1" operator="equal">
      <formula>"-"</formula>
    </cfRule>
    <cfRule type="containsText" dxfId="2856" priority="108" stopIfTrue="1" operator="containsText" text="leer">
      <formula>NOT(ISERROR(SEARCH("leer",H42)))</formula>
    </cfRule>
  </conditionalFormatting>
  <conditionalFormatting sqref="H42:H56">
    <cfRule type="cellIs" dxfId="2855" priority="105" stopIfTrue="1" operator="equal">
      <formula>"-"</formula>
    </cfRule>
    <cfRule type="containsText" dxfId="2854" priority="106" stopIfTrue="1" operator="containsText" text="leer">
      <formula>NOT(ISERROR(SEARCH("leer",H42)))</formula>
    </cfRule>
  </conditionalFormatting>
  <conditionalFormatting sqref="H42:H56">
    <cfRule type="cellIs" dxfId="2853" priority="103" stopIfTrue="1" operator="equal">
      <formula>"-"</formula>
    </cfRule>
    <cfRule type="containsText" dxfId="2852" priority="104" stopIfTrue="1" operator="containsText" text="leer">
      <formula>NOT(ISERROR(SEARCH("leer",H42)))</formula>
    </cfRule>
  </conditionalFormatting>
  <conditionalFormatting sqref="H42:H56">
    <cfRule type="cellIs" dxfId="2851" priority="101" stopIfTrue="1" operator="equal">
      <formula>"-"</formula>
    </cfRule>
    <cfRule type="containsText" dxfId="2850" priority="102" stopIfTrue="1" operator="containsText" text="leer">
      <formula>NOT(ISERROR(SEARCH("leer",H42)))</formula>
    </cfRule>
  </conditionalFormatting>
  <conditionalFormatting sqref="J59:J74">
    <cfRule type="cellIs" dxfId="2849" priority="100" stopIfTrue="1" operator="equal">
      <formula>"-"</formula>
    </cfRule>
  </conditionalFormatting>
  <conditionalFormatting sqref="I60:I74">
    <cfRule type="cellIs" dxfId="2848" priority="98" stopIfTrue="1" operator="equal">
      <formula>"-"</formula>
    </cfRule>
    <cfRule type="containsText" dxfId="2847" priority="99" stopIfTrue="1" operator="containsText" text="leer">
      <formula>NOT(ISERROR(SEARCH("leer",I60)))</formula>
    </cfRule>
  </conditionalFormatting>
  <conditionalFormatting sqref="I60:I74">
    <cfRule type="cellIs" dxfId="2846" priority="96" stopIfTrue="1" operator="equal">
      <formula>"-"</formula>
    </cfRule>
    <cfRule type="containsText" dxfId="2845" priority="97" stopIfTrue="1" operator="containsText" text="leer">
      <formula>NOT(ISERROR(SEARCH("leer",I60)))</formula>
    </cfRule>
  </conditionalFormatting>
  <conditionalFormatting sqref="H60:H74">
    <cfRule type="cellIs" dxfId="2844" priority="94" stopIfTrue="1" operator="equal">
      <formula>"-"</formula>
    </cfRule>
    <cfRule type="containsText" dxfId="2843" priority="95" stopIfTrue="1" operator="containsText" text="leer">
      <formula>NOT(ISERROR(SEARCH("leer",H60)))</formula>
    </cfRule>
  </conditionalFormatting>
  <conditionalFormatting sqref="H60:H74">
    <cfRule type="cellIs" dxfId="2842" priority="92" stopIfTrue="1" operator="equal">
      <formula>"-"</formula>
    </cfRule>
    <cfRule type="containsText" dxfId="2841" priority="93" stopIfTrue="1" operator="containsText" text="leer">
      <formula>NOT(ISERROR(SEARCH("leer",H60)))</formula>
    </cfRule>
  </conditionalFormatting>
  <conditionalFormatting sqref="H60:H74">
    <cfRule type="cellIs" dxfId="2840" priority="90" stopIfTrue="1" operator="equal">
      <formula>"-"</formula>
    </cfRule>
    <cfRule type="containsText" dxfId="2839" priority="91" stopIfTrue="1" operator="containsText" text="leer">
      <formula>NOT(ISERROR(SEARCH("leer",H60)))</formula>
    </cfRule>
  </conditionalFormatting>
  <conditionalFormatting sqref="H60:H74">
    <cfRule type="cellIs" dxfId="2838" priority="88" stopIfTrue="1" operator="equal">
      <formula>"-"</formula>
    </cfRule>
    <cfRule type="containsText" dxfId="2837" priority="89" stopIfTrue="1" operator="containsText" text="leer">
      <formula>NOT(ISERROR(SEARCH("leer",H60)))</formula>
    </cfRule>
  </conditionalFormatting>
  <conditionalFormatting sqref="H60:H74">
    <cfRule type="cellIs" dxfId="2836" priority="86" stopIfTrue="1" operator="equal">
      <formula>"-"</formula>
    </cfRule>
    <cfRule type="containsText" dxfId="2835" priority="87" stopIfTrue="1" operator="containsText" text="leer">
      <formula>NOT(ISERROR(SEARCH("leer",H60)))</formula>
    </cfRule>
  </conditionalFormatting>
  <conditionalFormatting sqref="H60:H74">
    <cfRule type="cellIs" dxfId="2834" priority="84" stopIfTrue="1" operator="equal">
      <formula>"-"</formula>
    </cfRule>
    <cfRule type="containsText" dxfId="2833" priority="85" stopIfTrue="1" operator="containsText" text="leer">
      <formula>NOT(ISERROR(SEARCH("leer",H60)))</formula>
    </cfRule>
  </conditionalFormatting>
  <conditionalFormatting sqref="H60:H74">
    <cfRule type="cellIs" dxfId="2832" priority="82" stopIfTrue="1" operator="equal">
      <formula>"-"</formula>
    </cfRule>
    <cfRule type="containsText" dxfId="2831" priority="83" stopIfTrue="1" operator="containsText" text="leer">
      <formula>NOT(ISERROR(SEARCH("leer",H60)))</formula>
    </cfRule>
  </conditionalFormatting>
  <conditionalFormatting sqref="J59:J74">
    <cfRule type="cellIs" dxfId="2830" priority="81" stopIfTrue="1" operator="equal">
      <formula>"-"</formula>
    </cfRule>
  </conditionalFormatting>
  <conditionalFormatting sqref="I60:I74">
    <cfRule type="cellIs" dxfId="2829" priority="79" stopIfTrue="1" operator="equal">
      <formula>"-"</formula>
    </cfRule>
    <cfRule type="containsText" dxfId="2828" priority="80" stopIfTrue="1" operator="containsText" text="leer">
      <formula>NOT(ISERROR(SEARCH("leer",I60)))</formula>
    </cfRule>
  </conditionalFormatting>
  <conditionalFormatting sqref="I60:I74">
    <cfRule type="cellIs" dxfId="2827" priority="77" stopIfTrue="1" operator="equal">
      <formula>"-"</formula>
    </cfRule>
    <cfRule type="containsText" dxfId="2826" priority="78" stopIfTrue="1" operator="containsText" text="leer">
      <formula>NOT(ISERROR(SEARCH("leer",I60)))</formula>
    </cfRule>
  </conditionalFormatting>
  <conditionalFormatting sqref="H60:H74">
    <cfRule type="cellIs" dxfId="2825" priority="75" stopIfTrue="1" operator="equal">
      <formula>"-"</formula>
    </cfRule>
    <cfRule type="containsText" dxfId="2824" priority="76" stopIfTrue="1" operator="containsText" text="leer">
      <formula>NOT(ISERROR(SEARCH("leer",H60)))</formula>
    </cfRule>
  </conditionalFormatting>
  <conditionalFormatting sqref="H60:H74">
    <cfRule type="cellIs" dxfId="2823" priority="73" stopIfTrue="1" operator="equal">
      <formula>"-"</formula>
    </cfRule>
    <cfRule type="containsText" dxfId="2822" priority="74" stopIfTrue="1" operator="containsText" text="leer">
      <formula>NOT(ISERROR(SEARCH("leer",H60)))</formula>
    </cfRule>
  </conditionalFormatting>
  <conditionalFormatting sqref="H60:H74">
    <cfRule type="cellIs" dxfId="2821" priority="71" stopIfTrue="1" operator="equal">
      <formula>"-"</formula>
    </cfRule>
    <cfRule type="containsText" dxfId="2820" priority="72" stopIfTrue="1" operator="containsText" text="leer">
      <formula>NOT(ISERROR(SEARCH("leer",H60)))</formula>
    </cfRule>
  </conditionalFormatting>
  <conditionalFormatting sqref="H60:H74">
    <cfRule type="cellIs" dxfId="2819" priority="69" stopIfTrue="1" operator="equal">
      <formula>"-"</formula>
    </cfRule>
    <cfRule type="containsText" dxfId="2818" priority="70" stopIfTrue="1" operator="containsText" text="leer">
      <formula>NOT(ISERROR(SEARCH("leer",H60)))</formula>
    </cfRule>
  </conditionalFormatting>
  <conditionalFormatting sqref="H60:H74">
    <cfRule type="cellIs" dxfId="2817" priority="67" stopIfTrue="1" operator="equal">
      <formula>"-"</formula>
    </cfRule>
    <cfRule type="containsText" dxfId="2816" priority="68" stopIfTrue="1" operator="containsText" text="leer">
      <formula>NOT(ISERROR(SEARCH("leer",H60)))</formula>
    </cfRule>
  </conditionalFormatting>
  <conditionalFormatting sqref="H60:H74">
    <cfRule type="cellIs" dxfId="2815" priority="65" stopIfTrue="1" operator="equal">
      <formula>"-"</formula>
    </cfRule>
    <cfRule type="containsText" dxfId="2814" priority="66" stopIfTrue="1" operator="containsText" text="leer">
      <formula>NOT(ISERROR(SEARCH("leer",H60)))</formula>
    </cfRule>
  </conditionalFormatting>
  <conditionalFormatting sqref="H60:H74">
    <cfRule type="cellIs" dxfId="2813" priority="63" stopIfTrue="1" operator="equal">
      <formula>"-"</formula>
    </cfRule>
    <cfRule type="containsText" dxfId="2812" priority="64" stopIfTrue="1" operator="containsText" text="leer">
      <formula>NOT(ISERROR(SEARCH("leer",H60)))</formula>
    </cfRule>
  </conditionalFormatting>
  <conditionalFormatting sqref="G5:G19">
    <cfRule type="cellIs" dxfId="2811" priority="61" stopIfTrue="1" operator="equal">
      <formula>"-"</formula>
    </cfRule>
    <cfRule type="containsText" dxfId="2810" priority="62" stopIfTrue="1" operator="containsText" text="leer">
      <formula>NOT(ISERROR(SEARCH("leer",G5)))</formula>
    </cfRule>
  </conditionalFormatting>
  <conditionalFormatting sqref="G5:G19">
    <cfRule type="cellIs" dxfId="2809" priority="60" stopIfTrue="1" operator="equal">
      <formula>"-"</formula>
    </cfRule>
  </conditionalFormatting>
  <conditionalFormatting sqref="G5:G19">
    <cfRule type="cellIs" dxfId="2808" priority="58" stopIfTrue="1" operator="equal">
      <formula>"-"</formula>
    </cfRule>
    <cfRule type="containsText" dxfId="2807" priority="59" stopIfTrue="1" operator="containsText" text="leer">
      <formula>NOT(ISERROR(SEARCH("leer",G5)))</formula>
    </cfRule>
  </conditionalFormatting>
  <conditionalFormatting sqref="G5:G19">
    <cfRule type="cellIs" dxfId="2806" priority="57" stopIfTrue="1" operator="equal">
      <formula>"-"</formula>
    </cfRule>
  </conditionalFormatting>
  <conditionalFormatting sqref="G23:G37">
    <cfRule type="cellIs" dxfId="2805" priority="55" stopIfTrue="1" operator="equal">
      <formula>"-"</formula>
    </cfRule>
    <cfRule type="containsText" dxfId="2804" priority="56" stopIfTrue="1" operator="containsText" text="leer">
      <formula>NOT(ISERROR(SEARCH("leer",G23)))</formula>
    </cfRule>
  </conditionalFormatting>
  <conditionalFormatting sqref="G23:G37">
    <cfRule type="cellIs" dxfId="2803" priority="54" stopIfTrue="1" operator="equal">
      <formula>"-"</formula>
    </cfRule>
  </conditionalFormatting>
  <conditionalFormatting sqref="G23:G37">
    <cfRule type="cellIs" dxfId="2802" priority="52" stopIfTrue="1" operator="equal">
      <formula>"-"</formula>
    </cfRule>
    <cfRule type="containsText" dxfId="2801" priority="53" stopIfTrue="1" operator="containsText" text="leer">
      <formula>NOT(ISERROR(SEARCH("leer",G23)))</formula>
    </cfRule>
  </conditionalFormatting>
  <conditionalFormatting sqref="G23:G37">
    <cfRule type="cellIs" dxfId="2800" priority="51" stopIfTrue="1" operator="equal">
      <formula>"-"</formula>
    </cfRule>
  </conditionalFormatting>
  <conditionalFormatting sqref="G42:G56">
    <cfRule type="cellIs" dxfId="2799" priority="49" stopIfTrue="1" operator="equal">
      <formula>"-"</formula>
    </cfRule>
    <cfRule type="containsText" dxfId="2798" priority="50" stopIfTrue="1" operator="containsText" text="leer">
      <formula>NOT(ISERROR(SEARCH("leer",G42)))</formula>
    </cfRule>
  </conditionalFormatting>
  <conditionalFormatting sqref="G42:G56">
    <cfRule type="cellIs" dxfId="2797" priority="48" stopIfTrue="1" operator="equal">
      <formula>"-"</formula>
    </cfRule>
  </conditionalFormatting>
  <conditionalFormatting sqref="G42:G56">
    <cfRule type="cellIs" dxfId="2796" priority="46" stopIfTrue="1" operator="equal">
      <formula>"-"</formula>
    </cfRule>
    <cfRule type="containsText" dxfId="2795" priority="47" stopIfTrue="1" operator="containsText" text="leer">
      <formula>NOT(ISERROR(SEARCH("leer",G42)))</formula>
    </cfRule>
  </conditionalFormatting>
  <conditionalFormatting sqref="G42:G56">
    <cfRule type="cellIs" dxfId="2794" priority="45" stopIfTrue="1" operator="equal">
      <formula>"-"</formula>
    </cfRule>
  </conditionalFormatting>
  <conditionalFormatting sqref="G60:G74">
    <cfRule type="cellIs" dxfId="2793" priority="43" stopIfTrue="1" operator="equal">
      <formula>"-"</formula>
    </cfRule>
    <cfRule type="containsText" dxfId="2792" priority="44" stopIfTrue="1" operator="containsText" text="leer">
      <formula>NOT(ISERROR(SEARCH("leer",G60)))</formula>
    </cfRule>
  </conditionalFormatting>
  <conditionalFormatting sqref="G60:G74">
    <cfRule type="cellIs" dxfId="2791" priority="42" stopIfTrue="1" operator="equal">
      <formula>"-"</formula>
    </cfRule>
  </conditionalFormatting>
  <conditionalFormatting sqref="G60:G74">
    <cfRule type="cellIs" dxfId="2790" priority="40" stopIfTrue="1" operator="equal">
      <formula>"-"</formula>
    </cfRule>
    <cfRule type="containsText" dxfId="2789" priority="41" stopIfTrue="1" operator="containsText" text="leer">
      <formula>NOT(ISERROR(SEARCH("leer",G60)))</formula>
    </cfRule>
  </conditionalFormatting>
  <conditionalFormatting sqref="G60:G74">
    <cfRule type="cellIs" dxfId="2788" priority="39" stopIfTrue="1" operator="equal">
      <formula>"-"</formula>
    </cfRule>
  </conditionalFormatting>
  <conditionalFormatting sqref="J40">
    <cfRule type="cellIs" dxfId="2787" priority="38" stopIfTrue="1" operator="equal">
      <formula>"-"</formula>
    </cfRule>
  </conditionalFormatting>
  <conditionalFormatting sqref="I40">
    <cfRule type="cellIs" dxfId="2786" priority="36" stopIfTrue="1" operator="equal">
      <formula>"-"</formula>
    </cfRule>
    <cfRule type="containsText" dxfId="2785" priority="37" stopIfTrue="1" operator="containsText" text="leer">
      <formula>NOT(ISERROR(SEARCH("leer",I40)))</formula>
    </cfRule>
  </conditionalFormatting>
  <conditionalFormatting sqref="I40">
    <cfRule type="cellIs" dxfId="2784" priority="34" stopIfTrue="1" operator="equal">
      <formula>"-"</formula>
    </cfRule>
    <cfRule type="containsText" dxfId="2783" priority="35" stopIfTrue="1" operator="containsText" text="leer">
      <formula>NOT(ISERROR(SEARCH("leer",I40)))</formula>
    </cfRule>
  </conditionalFormatting>
  <conditionalFormatting sqref="H40">
    <cfRule type="cellIs" dxfId="2782" priority="32" stopIfTrue="1" operator="equal">
      <formula>"-"</formula>
    </cfRule>
    <cfRule type="containsText" dxfId="2781" priority="33" stopIfTrue="1" operator="containsText" text="leer">
      <formula>NOT(ISERROR(SEARCH("leer",H40)))</formula>
    </cfRule>
  </conditionalFormatting>
  <conditionalFormatting sqref="H40">
    <cfRule type="cellIs" dxfId="2780" priority="30" stopIfTrue="1" operator="equal">
      <formula>"-"</formula>
    </cfRule>
    <cfRule type="containsText" dxfId="2779" priority="31" stopIfTrue="1" operator="containsText" text="leer">
      <formula>NOT(ISERROR(SEARCH("leer",H40)))</formula>
    </cfRule>
  </conditionalFormatting>
  <conditionalFormatting sqref="H40">
    <cfRule type="cellIs" dxfId="2778" priority="28" stopIfTrue="1" operator="equal">
      <formula>"-"</formula>
    </cfRule>
    <cfRule type="containsText" dxfId="2777" priority="29" stopIfTrue="1" operator="containsText" text="leer">
      <formula>NOT(ISERROR(SEARCH("leer",H40)))</formula>
    </cfRule>
  </conditionalFormatting>
  <conditionalFormatting sqref="H40">
    <cfRule type="cellIs" dxfId="2776" priority="26" stopIfTrue="1" operator="equal">
      <formula>"-"</formula>
    </cfRule>
    <cfRule type="containsText" dxfId="2775" priority="27" stopIfTrue="1" operator="containsText" text="leer">
      <formula>NOT(ISERROR(SEARCH("leer",H40)))</formula>
    </cfRule>
  </conditionalFormatting>
  <conditionalFormatting sqref="H40">
    <cfRule type="cellIs" dxfId="2774" priority="24" stopIfTrue="1" operator="equal">
      <formula>"-"</formula>
    </cfRule>
    <cfRule type="containsText" dxfId="2773" priority="25" stopIfTrue="1" operator="containsText" text="leer">
      <formula>NOT(ISERROR(SEARCH("leer",H40)))</formula>
    </cfRule>
  </conditionalFormatting>
  <conditionalFormatting sqref="H40">
    <cfRule type="cellIs" dxfId="2772" priority="22" stopIfTrue="1" operator="equal">
      <formula>"-"</formula>
    </cfRule>
    <cfRule type="containsText" dxfId="2771" priority="23" stopIfTrue="1" operator="containsText" text="leer">
      <formula>NOT(ISERROR(SEARCH("leer",H40)))</formula>
    </cfRule>
  </conditionalFormatting>
  <conditionalFormatting sqref="H40">
    <cfRule type="cellIs" dxfId="2770" priority="20" stopIfTrue="1" operator="equal">
      <formula>"-"</formula>
    </cfRule>
    <cfRule type="containsText" dxfId="2769" priority="21" stopIfTrue="1" operator="containsText" text="leer">
      <formula>NOT(ISERROR(SEARCH("leer",H40)))</formula>
    </cfRule>
  </conditionalFormatting>
  <conditionalFormatting sqref="J58">
    <cfRule type="cellIs" dxfId="2768" priority="19" stopIfTrue="1" operator="equal">
      <formula>"-"</formula>
    </cfRule>
  </conditionalFormatting>
  <conditionalFormatting sqref="I58">
    <cfRule type="cellIs" dxfId="2767" priority="17" stopIfTrue="1" operator="equal">
      <formula>"-"</formula>
    </cfRule>
    <cfRule type="containsText" dxfId="2766" priority="18" stopIfTrue="1" operator="containsText" text="leer">
      <formula>NOT(ISERROR(SEARCH("leer",I58)))</formula>
    </cfRule>
  </conditionalFormatting>
  <conditionalFormatting sqref="I58">
    <cfRule type="cellIs" dxfId="2765" priority="15" stopIfTrue="1" operator="equal">
      <formula>"-"</formula>
    </cfRule>
    <cfRule type="containsText" dxfId="2764" priority="16" stopIfTrue="1" operator="containsText" text="leer">
      <formula>NOT(ISERROR(SEARCH("leer",I58)))</formula>
    </cfRule>
  </conditionalFormatting>
  <conditionalFormatting sqref="H58">
    <cfRule type="cellIs" dxfId="2763" priority="13" stopIfTrue="1" operator="equal">
      <formula>"-"</formula>
    </cfRule>
    <cfRule type="containsText" dxfId="2762" priority="14" stopIfTrue="1" operator="containsText" text="leer">
      <formula>NOT(ISERROR(SEARCH("leer",H58)))</formula>
    </cfRule>
  </conditionalFormatting>
  <conditionalFormatting sqref="H58">
    <cfRule type="cellIs" dxfId="2761" priority="11" stopIfTrue="1" operator="equal">
      <formula>"-"</formula>
    </cfRule>
    <cfRule type="containsText" dxfId="2760" priority="12" stopIfTrue="1" operator="containsText" text="leer">
      <formula>NOT(ISERROR(SEARCH("leer",H58)))</formula>
    </cfRule>
  </conditionalFormatting>
  <conditionalFormatting sqref="H58">
    <cfRule type="cellIs" dxfId="2759" priority="9" stopIfTrue="1" operator="equal">
      <formula>"-"</formula>
    </cfRule>
    <cfRule type="containsText" dxfId="2758" priority="10" stopIfTrue="1" operator="containsText" text="leer">
      <formula>NOT(ISERROR(SEARCH("leer",H58)))</formula>
    </cfRule>
  </conditionalFormatting>
  <conditionalFormatting sqref="H58">
    <cfRule type="cellIs" dxfId="2757" priority="7" stopIfTrue="1" operator="equal">
      <formula>"-"</formula>
    </cfRule>
    <cfRule type="containsText" dxfId="2756" priority="8" stopIfTrue="1" operator="containsText" text="leer">
      <formula>NOT(ISERROR(SEARCH("leer",H58)))</formula>
    </cfRule>
  </conditionalFormatting>
  <conditionalFormatting sqref="H58">
    <cfRule type="cellIs" dxfId="2755" priority="5" stopIfTrue="1" operator="equal">
      <formula>"-"</formula>
    </cfRule>
    <cfRule type="containsText" dxfId="2754" priority="6" stopIfTrue="1" operator="containsText" text="leer">
      <formula>NOT(ISERROR(SEARCH("leer",H58)))</formula>
    </cfRule>
  </conditionalFormatting>
  <conditionalFormatting sqref="H58">
    <cfRule type="cellIs" dxfId="2753" priority="3" stopIfTrue="1" operator="equal">
      <formula>"-"</formula>
    </cfRule>
    <cfRule type="containsText" dxfId="2752" priority="4" stopIfTrue="1" operator="containsText" text="leer">
      <formula>NOT(ISERROR(SEARCH("leer",H58)))</formula>
    </cfRule>
  </conditionalFormatting>
  <conditionalFormatting sqref="H58">
    <cfRule type="cellIs" dxfId="2751" priority="1" stopIfTrue="1" operator="equal">
      <formula>"-"</formula>
    </cfRule>
    <cfRule type="containsText" dxfId="2750" priority="2" stopIfTrue="1" operator="containsText" text="leer">
      <formula>NOT(ISERROR(SEARCH("leer",H58)))</formula>
    </cfRule>
  </conditionalFormatting>
  <hyperlinks>
    <hyperlink ref="A1" location="Index!A1" display="zurück"/>
  </hyperlinks>
  <pageMargins left="0.79000000000000015" right="0.79000000000000015" top="0.98" bottom="0.98" header="0.51" footer="0.51"/>
  <pageSetup paperSize="9" scale="63" orientation="portrait" horizontalDpi="1200" verticalDpi="1200" r:id="rId1"/>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O60"/>
  <sheetViews>
    <sheetView showRuler="0" zoomScale="70" zoomScaleNormal="70" workbookViewId="0"/>
  </sheetViews>
  <sheetFormatPr baseColWidth="10" defaultColWidth="11.42578125" defaultRowHeight="12.75" x14ac:dyDescent="0.2"/>
  <cols>
    <col min="1" max="1" width="47.42578125" customWidth="1"/>
    <col min="2" max="2" width="15.42578125" bestFit="1" customWidth="1"/>
    <col min="3" max="3" width="9.7109375" customWidth="1"/>
    <col min="4" max="4" width="12.28515625" style="8" customWidth="1"/>
    <col min="5" max="7" width="11.42578125" style="8" customWidth="1"/>
  </cols>
  <sheetData>
    <row r="1" spans="1:15" s="5" customFormat="1" x14ac:dyDescent="0.2">
      <c r="A1" s="93" t="s">
        <v>1005</v>
      </c>
    </row>
    <row r="2" spans="1:15" s="5" customFormat="1" x14ac:dyDescent="0.2">
      <c r="A2" s="93"/>
    </row>
    <row r="3" spans="1:15" x14ac:dyDescent="0.2">
      <c r="A3" s="2" t="s">
        <v>1006</v>
      </c>
      <c r="C3" t="s">
        <v>1007</v>
      </c>
      <c r="D3" s="5" t="s">
        <v>1008</v>
      </c>
      <c r="E3" s="4">
        <v>2014</v>
      </c>
      <c r="F3" s="6">
        <v>2013</v>
      </c>
      <c r="G3" s="6">
        <v>2012</v>
      </c>
      <c r="H3" s="6">
        <v>2011</v>
      </c>
      <c r="I3" s="6">
        <v>2010</v>
      </c>
      <c r="J3" s="6">
        <v>2009</v>
      </c>
      <c r="K3" s="6">
        <v>2008</v>
      </c>
      <c r="L3" s="6">
        <v>2007</v>
      </c>
      <c r="M3" s="6">
        <v>2006</v>
      </c>
      <c r="N3" s="6">
        <v>2005</v>
      </c>
      <c r="O3" s="6">
        <v>2004</v>
      </c>
    </row>
    <row r="4" spans="1:15" x14ac:dyDescent="0.2">
      <c r="A4" s="2"/>
      <c r="C4" s="3"/>
      <c r="H4" s="3"/>
      <c r="I4" s="3"/>
      <c r="J4" s="6"/>
      <c r="K4" s="6"/>
      <c r="L4" s="6"/>
      <c r="M4" s="6"/>
      <c r="N4" s="6"/>
      <c r="O4" s="6"/>
    </row>
    <row r="5" spans="1:15" x14ac:dyDescent="0.2">
      <c r="A5" s="4" t="s">
        <v>1009</v>
      </c>
      <c r="C5" s="69"/>
      <c r="H5" s="69"/>
      <c r="I5" s="69"/>
      <c r="J5" s="22"/>
      <c r="K5" s="22"/>
      <c r="L5" s="4"/>
      <c r="M5" s="22"/>
      <c r="N5" s="4"/>
      <c r="O5" s="22"/>
    </row>
    <row r="6" spans="1:15" x14ac:dyDescent="0.2">
      <c r="A6" s="28" t="s">
        <v>1010</v>
      </c>
      <c r="B6" t="s">
        <v>1011</v>
      </c>
      <c r="C6" s="28">
        <v>1</v>
      </c>
      <c r="E6" s="8">
        <v>97.7</v>
      </c>
      <c r="F6" s="8">
        <v>97.6</v>
      </c>
      <c r="G6" s="191">
        <v>97.9</v>
      </c>
      <c r="H6" s="69">
        <v>97.5</v>
      </c>
      <c r="I6" s="69">
        <v>97.2</v>
      </c>
      <c r="J6" s="85">
        <v>97.7</v>
      </c>
      <c r="K6" s="89">
        <v>95.9</v>
      </c>
      <c r="L6" s="89">
        <v>97.1</v>
      </c>
      <c r="M6" s="89">
        <v>98</v>
      </c>
      <c r="N6" s="89">
        <v>97.7</v>
      </c>
      <c r="O6" s="89">
        <v>97.4</v>
      </c>
    </row>
    <row r="7" spans="1:15" x14ac:dyDescent="0.2">
      <c r="A7" s="28" t="s">
        <v>1012</v>
      </c>
      <c r="B7" t="s">
        <v>1013</v>
      </c>
      <c r="C7" s="28">
        <v>1</v>
      </c>
      <c r="E7" s="25">
        <v>99</v>
      </c>
      <c r="F7" s="8">
        <v>98.8</v>
      </c>
      <c r="G7" s="191">
        <v>98.8</v>
      </c>
      <c r="H7" s="69">
        <v>99.3</v>
      </c>
      <c r="I7" s="69">
        <v>98.5</v>
      </c>
      <c r="J7" s="85">
        <v>98.4</v>
      </c>
      <c r="K7" s="89">
        <v>95.9</v>
      </c>
      <c r="L7" s="90">
        <v>96.7</v>
      </c>
      <c r="M7" s="89">
        <v>98.3</v>
      </c>
      <c r="N7" s="89">
        <v>98.2</v>
      </c>
      <c r="O7" s="89">
        <v>97.4</v>
      </c>
    </row>
    <row r="8" spans="1:15" x14ac:dyDescent="0.2">
      <c r="A8" s="28"/>
      <c r="C8" s="28"/>
      <c r="H8" s="28"/>
      <c r="I8" s="28"/>
      <c r="J8" s="90"/>
      <c r="K8" s="89"/>
      <c r="L8" s="90"/>
      <c r="M8" s="89"/>
      <c r="N8" s="89"/>
      <c r="O8" s="89"/>
    </row>
    <row r="9" spans="1:15" x14ac:dyDescent="0.2">
      <c r="A9" s="4" t="s">
        <v>1014</v>
      </c>
      <c r="C9" s="28"/>
      <c r="H9" s="28"/>
      <c r="I9" s="28"/>
      <c r="J9" s="90"/>
      <c r="K9" s="89"/>
      <c r="L9" s="90"/>
      <c r="M9" s="89"/>
      <c r="N9" s="89"/>
      <c r="O9" s="89"/>
    </row>
    <row r="10" spans="1:15" x14ac:dyDescent="0.2">
      <c r="A10" s="28" t="s">
        <v>1015</v>
      </c>
      <c r="B10" t="s">
        <v>1016</v>
      </c>
      <c r="C10" s="28">
        <v>2</v>
      </c>
      <c r="D10" s="22"/>
      <c r="E10" s="69">
        <v>97.4</v>
      </c>
      <c r="F10" s="69">
        <v>97.3</v>
      </c>
      <c r="G10" s="191">
        <v>97.7</v>
      </c>
      <c r="H10" s="69">
        <v>97.4</v>
      </c>
      <c r="I10" s="69">
        <v>97.7</v>
      </c>
      <c r="J10" s="85">
        <v>97.8</v>
      </c>
      <c r="K10" s="89">
        <v>98</v>
      </c>
      <c r="L10" s="90">
        <v>97.6</v>
      </c>
      <c r="M10" s="89">
        <v>97.3</v>
      </c>
      <c r="N10" s="89">
        <v>97.4</v>
      </c>
      <c r="O10" s="89">
        <v>95.8</v>
      </c>
    </row>
    <row r="11" spans="1:15" x14ac:dyDescent="0.2">
      <c r="A11" s="28" t="s">
        <v>1017</v>
      </c>
      <c r="B11" t="s">
        <v>1018</v>
      </c>
      <c r="C11" s="77">
        <v>2</v>
      </c>
      <c r="E11" s="8">
        <v>97.5</v>
      </c>
      <c r="F11" s="8">
        <v>97.7</v>
      </c>
      <c r="G11" s="191">
        <v>97.9</v>
      </c>
      <c r="H11" s="69">
        <v>97.7</v>
      </c>
      <c r="I11" s="69">
        <v>97.5</v>
      </c>
      <c r="J11" s="85">
        <v>98.1</v>
      </c>
      <c r="K11" s="89">
        <v>98.7</v>
      </c>
      <c r="L11" s="90">
        <v>97.5</v>
      </c>
      <c r="M11" s="89">
        <v>97.6</v>
      </c>
      <c r="N11" s="89">
        <v>97.7</v>
      </c>
      <c r="O11" s="89">
        <v>97.7</v>
      </c>
    </row>
    <row r="12" spans="1:15" x14ac:dyDescent="0.2">
      <c r="J12" s="3"/>
    </row>
    <row r="13" spans="1:15" x14ac:dyDescent="0.2">
      <c r="A13" s="2" t="s">
        <v>1019</v>
      </c>
      <c r="C13" s="3"/>
      <c r="H13" s="3"/>
      <c r="I13" s="3"/>
      <c r="J13" s="3"/>
      <c r="K13" s="3"/>
      <c r="L13" s="3"/>
      <c r="M13" s="3"/>
      <c r="N13" s="3"/>
    </row>
    <row r="14" spans="1:15" ht="25.5" x14ac:dyDescent="0.2">
      <c r="A14" s="54" t="s">
        <v>1020</v>
      </c>
      <c r="B14" t="s">
        <v>1021</v>
      </c>
      <c r="C14" s="3" t="s">
        <v>1022</v>
      </c>
      <c r="E14" s="69" t="s">
        <v>1023</v>
      </c>
      <c r="F14" s="69" t="s">
        <v>1024</v>
      </c>
      <c r="G14" s="191">
        <v>95.6</v>
      </c>
      <c r="H14" s="69">
        <v>93.4</v>
      </c>
      <c r="I14" s="69">
        <v>93.4</v>
      </c>
      <c r="J14" s="140">
        <v>94</v>
      </c>
      <c r="K14" s="3">
        <v>92.6</v>
      </c>
      <c r="L14" s="3">
        <v>94.9</v>
      </c>
      <c r="M14" s="82">
        <v>95.3</v>
      </c>
      <c r="N14" s="3">
        <v>95.1</v>
      </c>
      <c r="O14" s="8">
        <v>95.4</v>
      </c>
    </row>
    <row r="15" spans="1:15" ht="25.5" x14ac:dyDescent="0.2">
      <c r="A15" s="54" t="s">
        <v>1025</v>
      </c>
      <c r="B15" t="s">
        <v>1026</v>
      </c>
      <c r="C15" s="3" t="s">
        <v>1027</v>
      </c>
      <c r="E15" s="69" t="s">
        <v>1028</v>
      </c>
      <c r="F15" s="69" t="s">
        <v>1029</v>
      </c>
      <c r="G15" s="191">
        <v>92.1</v>
      </c>
      <c r="H15" s="69">
        <v>93.9</v>
      </c>
      <c r="I15" s="69">
        <v>91.9</v>
      </c>
      <c r="J15" s="120">
        <v>94.5</v>
      </c>
      <c r="K15" s="3">
        <v>90.4</v>
      </c>
      <c r="L15" s="3">
        <v>91.3</v>
      </c>
      <c r="M15" s="3">
        <v>92.4</v>
      </c>
      <c r="N15" s="3">
        <v>90.3</v>
      </c>
      <c r="O15" s="8">
        <v>88.2</v>
      </c>
    </row>
    <row r="18" spans="1:14" x14ac:dyDescent="0.2">
      <c r="A18" s="222" t="s">
        <v>1030</v>
      </c>
      <c r="B18" s="219"/>
      <c r="C18" s="211"/>
    </row>
    <row r="19" spans="1:14" x14ac:dyDescent="0.2">
      <c r="A19" s="222" t="s">
        <v>1031</v>
      </c>
      <c r="B19" s="219"/>
      <c r="C19" s="211"/>
    </row>
    <row r="20" spans="1:14" x14ac:dyDescent="0.2">
      <c r="A20" s="223" t="s">
        <v>1032</v>
      </c>
      <c r="B20" s="221"/>
      <c r="C20" s="210"/>
    </row>
    <row r="21" spans="1:14" x14ac:dyDescent="0.2">
      <c r="A21" s="223" t="s">
        <v>1033</v>
      </c>
      <c r="B21" s="221"/>
      <c r="C21" s="210"/>
    </row>
    <row r="22" spans="1:14" x14ac:dyDescent="0.2">
      <c r="A22" s="74"/>
    </row>
    <row r="29" spans="1:14" x14ac:dyDescent="0.2">
      <c r="A29" s="2"/>
      <c r="C29" s="3"/>
      <c r="H29" s="3"/>
      <c r="I29" s="3"/>
      <c r="J29" s="3"/>
      <c r="K29" s="3"/>
    </row>
    <row r="31" spans="1:14" x14ac:dyDescent="0.2">
      <c r="A31" s="2"/>
      <c r="C31" s="3"/>
      <c r="H31" s="3"/>
      <c r="I31" s="3"/>
      <c r="J31" s="3"/>
      <c r="K31" s="3"/>
      <c r="L31" s="3"/>
      <c r="M31" s="3"/>
      <c r="N31" s="3"/>
    </row>
    <row r="32" spans="1:14" x14ac:dyDescent="0.2">
      <c r="C32" s="3"/>
      <c r="H32" s="3"/>
      <c r="I32" s="3"/>
      <c r="J32" s="3"/>
      <c r="K32" s="3"/>
      <c r="L32" s="3"/>
      <c r="M32" s="3"/>
      <c r="N32" s="3"/>
    </row>
    <row r="33" spans="1:14" x14ac:dyDescent="0.2">
      <c r="A33" s="1"/>
      <c r="C33" s="3"/>
      <c r="H33" s="3"/>
      <c r="I33" s="3"/>
      <c r="J33" s="3"/>
      <c r="K33" s="3"/>
      <c r="L33" s="3"/>
      <c r="M33" s="3"/>
      <c r="N33" s="3"/>
    </row>
    <row r="34" spans="1:14" x14ac:dyDescent="0.2">
      <c r="C34" s="3"/>
      <c r="H34" s="3"/>
      <c r="I34" s="3"/>
      <c r="J34" s="3"/>
      <c r="K34" s="3"/>
      <c r="L34" s="3"/>
      <c r="M34" s="3"/>
      <c r="N34" s="3"/>
    </row>
    <row r="35" spans="1:14" x14ac:dyDescent="0.2">
      <c r="C35" s="3"/>
      <c r="H35" s="3"/>
      <c r="I35" s="3"/>
      <c r="J35" s="3"/>
      <c r="K35" s="3"/>
      <c r="L35" s="3"/>
      <c r="M35" s="3"/>
      <c r="N35" s="3"/>
    </row>
    <row r="45" spans="1:14" x14ac:dyDescent="0.2">
      <c r="C45" s="3"/>
      <c r="H45" s="3"/>
      <c r="I45" s="3"/>
      <c r="J45" s="3"/>
      <c r="K45" s="3"/>
      <c r="L45" s="3"/>
      <c r="M45" s="3"/>
      <c r="N45" s="3"/>
    </row>
    <row r="46" spans="1:14" x14ac:dyDescent="0.2">
      <c r="A46" s="2"/>
      <c r="C46" s="3"/>
      <c r="H46" s="3"/>
      <c r="I46" s="3"/>
      <c r="J46" s="3"/>
      <c r="K46" s="3"/>
      <c r="L46" s="3"/>
      <c r="M46" s="3"/>
      <c r="N46" s="3"/>
    </row>
    <row r="47" spans="1:14" x14ac:dyDescent="0.2">
      <c r="C47" s="3"/>
      <c r="H47" s="3"/>
      <c r="I47" s="3"/>
      <c r="J47" s="3"/>
      <c r="K47" s="3"/>
      <c r="L47" s="3"/>
      <c r="M47" s="3"/>
      <c r="N47" s="3"/>
    </row>
    <row r="48" spans="1:14" x14ac:dyDescent="0.2">
      <c r="A48" s="1"/>
      <c r="C48" s="3"/>
      <c r="H48" s="3"/>
      <c r="I48" s="3"/>
      <c r="J48" s="3"/>
      <c r="K48" s="3"/>
      <c r="L48" s="3"/>
      <c r="M48" s="3"/>
      <c r="N48" s="3"/>
    </row>
    <row r="49" spans="1:14" x14ac:dyDescent="0.2">
      <c r="C49" s="3"/>
      <c r="H49" s="3"/>
      <c r="I49" s="3"/>
      <c r="J49" s="3"/>
      <c r="K49" s="3"/>
      <c r="L49" s="3"/>
      <c r="M49" s="3"/>
      <c r="N49" s="3"/>
    </row>
    <row r="56" spans="1:14" x14ac:dyDescent="0.2">
      <c r="C56" s="3"/>
      <c r="H56" s="3"/>
      <c r="I56" s="3"/>
      <c r="J56" s="3"/>
      <c r="K56" s="3"/>
      <c r="L56" s="3"/>
      <c r="M56" s="3"/>
      <c r="N56" s="3"/>
    </row>
    <row r="57" spans="1:14" x14ac:dyDescent="0.2">
      <c r="A57" s="2"/>
      <c r="C57" s="3"/>
      <c r="H57" s="3"/>
      <c r="I57" s="3"/>
      <c r="J57" s="3"/>
      <c r="K57" s="3"/>
      <c r="L57" s="3"/>
      <c r="M57" s="3"/>
      <c r="N57" s="3"/>
    </row>
    <row r="58" spans="1:14" x14ac:dyDescent="0.2">
      <c r="A58" s="54"/>
      <c r="C58" s="3"/>
      <c r="H58" s="3"/>
      <c r="I58" s="3"/>
      <c r="J58" s="3"/>
      <c r="K58" s="3"/>
      <c r="L58" s="3"/>
      <c r="M58" s="3"/>
      <c r="N58" s="3"/>
    </row>
    <row r="59" spans="1:14" x14ac:dyDescent="0.2">
      <c r="C59" s="3"/>
      <c r="H59" s="3"/>
      <c r="I59" s="3"/>
      <c r="J59" s="3"/>
      <c r="K59" s="3"/>
      <c r="L59" s="3"/>
      <c r="M59" s="3"/>
      <c r="N59" s="3"/>
    </row>
    <row r="60" spans="1:14" x14ac:dyDescent="0.2">
      <c r="A60" s="53"/>
      <c r="B60" s="53"/>
      <c r="C60" s="53"/>
      <c r="H60" s="53"/>
      <c r="I60" s="53"/>
      <c r="J60" s="53"/>
      <c r="K60" s="53"/>
      <c r="L60" s="53"/>
      <c r="M60" s="53"/>
      <c r="N60" s="53"/>
    </row>
  </sheetData>
  <phoneticPr fontId="15" type="noConversion"/>
  <conditionalFormatting sqref="J6:J15">
    <cfRule type="cellIs" dxfId="2749" priority="3900" stopIfTrue="1" operator="equal">
      <formula>"-"</formula>
    </cfRule>
  </conditionalFormatting>
  <conditionalFormatting sqref="O14:O15">
    <cfRule type="cellIs" dxfId="2748" priority="3899" stopIfTrue="1" operator="equal">
      <formula>"-"</formula>
    </cfRule>
  </conditionalFormatting>
  <conditionalFormatting sqref="I6:I7">
    <cfRule type="cellIs" dxfId="2747" priority="3897" stopIfTrue="1" operator="equal">
      <formula>"-"</formula>
    </cfRule>
    <cfRule type="containsText" dxfId="2746" priority="3898" stopIfTrue="1" operator="containsText" text="leer">
      <formula>NOT(ISERROR(SEARCH("leer",I6)))</formula>
    </cfRule>
  </conditionalFormatting>
  <conditionalFormatting sqref="I10:I11">
    <cfRule type="cellIs" dxfId="2745" priority="57" stopIfTrue="1" operator="equal">
      <formula>"-"</formula>
    </cfRule>
    <cfRule type="containsText" dxfId="2744" priority="58" stopIfTrue="1" operator="containsText" text="leer">
      <formula>NOT(ISERROR(SEARCH("leer",I10)))</formula>
    </cfRule>
  </conditionalFormatting>
  <conditionalFormatting sqref="I14:I15">
    <cfRule type="cellIs" dxfId="2743" priority="55" stopIfTrue="1" operator="equal">
      <formula>"-"</formula>
    </cfRule>
    <cfRule type="containsText" dxfId="2742" priority="56" stopIfTrue="1" operator="containsText" text="leer">
      <formula>NOT(ISERROR(SEARCH("leer",I14)))</formula>
    </cfRule>
  </conditionalFormatting>
  <conditionalFormatting sqref="H6:H7">
    <cfRule type="cellIs" dxfId="2741" priority="53" stopIfTrue="1" operator="equal">
      <formula>"-"</formula>
    </cfRule>
    <cfRule type="containsText" dxfId="2740" priority="54" stopIfTrue="1" operator="containsText" text="leer">
      <formula>NOT(ISERROR(SEARCH("leer",H6)))</formula>
    </cfRule>
  </conditionalFormatting>
  <conditionalFormatting sqref="H10:H11">
    <cfRule type="cellIs" dxfId="2739" priority="51" stopIfTrue="1" operator="equal">
      <formula>"-"</formula>
    </cfRule>
    <cfRule type="containsText" dxfId="2738" priority="52" stopIfTrue="1" operator="containsText" text="leer">
      <formula>NOT(ISERROR(SEARCH("leer",H10)))</formula>
    </cfRule>
  </conditionalFormatting>
  <conditionalFormatting sqref="H14:H15">
    <cfRule type="cellIs" dxfId="2737" priority="49" stopIfTrue="1" operator="equal">
      <formula>"-"</formula>
    </cfRule>
    <cfRule type="containsText" dxfId="2736" priority="50" stopIfTrue="1" operator="containsText" text="leer">
      <formula>NOT(ISERROR(SEARCH("leer",H14)))</formula>
    </cfRule>
  </conditionalFormatting>
  <conditionalFormatting sqref="H6:H7">
    <cfRule type="cellIs" dxfId="2735" priority="47" stopIfTrue="1" operator="equal">
      <formula>"-"</formula>
    </cfRule>
    <cfRule type="containsText" dxfId="2734" priority="48" stopIfTrue="1" operator="containsText" text="leer">
      <formula>NOT(ISERROR(SEARCH("leer",H6)))</formula>
    </cfRule>
  </conditionalFormatting>
  <conditionalFormatting sqref="H6:H7">
    <cfRule type="cellIs" dxfId="2733" priority="45" stopIfTrue="1" operator="equal">
      <formula>"-"</formula>
    </cfRule>
    <cfRule type="containsText" dxfId="2732" priority="46" stopIfTrue="1" operator="containsText" text="leer">
      <formula>NOT(ISERROR(SEARCH("leer",H6)))</formula>
    </cfRule>
  </conditionalFormatting>
  <conditionalFormatting sqref="H6:H7">
    <cfRule type="cellIs" dxfId="2731" priority="43" stopIfTrue="1" operator="equal">
      <formula>"-"</formula>
    </cfRule>
    <cfRule type="containsText" dxfId="2730" priority="44" stopIfTrue="1" operator="containsText" text="leer">
      <formula>NOT(ISERROR(SEARCH("leer",H6)))</formula>
    </cfRule>
  </conditionalFormatting>
  <conditionalFormatting sqref="H6:H7">
    <cfRule type="cellIs" dxfId="2729" priority="41" stopIfTrue="1" operator="equal">
      <formula>"-"</formula>
    </cfRule>
    <cfRule type="containsText" dxfId="2728" priority="42" stopIfTrue="1" operator="containsText" text="leer">
      <formula>NOT(ISERROR(SEARCH("leer",H6)))</formula>
    </cfRule>
  </conditionalFormatting>
  <conditionalFormatting sqref="H6:H7">
    <cfRule type="cellIs" dxfId="2727" priority="39" stopIfTrue="1" operator="equal">
      <formula>"-"</formula>
    </cfRule>
    <cfRule type="containsText" dxfId="2726" priority="40" stopIfTrue="1" operator="containsText" text="leer">
      <formula>NOT(ISERROR(SEARCH("leer",H6)))</formula>
    </cfRule>
  </conditionalFormatting>
  <conditionalFormatting sqref="H10:H11">
    <cfRule type="cellIs" dxfId="2725" priority="37" stopIfTrue="1" operator="equal">
      <formula>"-"</formula>
    </cfRule>
    <cfRule type="containsText" dxfId="2724" priority="38" stopIfTrue="1" operator="containsText" text="leer">
      <formula>NOT(ISERROR(SEARCH("leer",H10)))</formula>
    </cfRule>
  </conditionalFormatting>
  <conditionalFormatting sqref="H10:H11">
    <cfRule type="cellIs" dxfId="2723" priority="35" stopIfTrue="1" operator="equal">
      <formula>"-"</formula>
    </cfRule>
    <cfRule type="containsText" dxfId="2722" priority="36" stopIfTrue="1" operator="containsText" text="leer">
      <formula>NOT(ISERROR(SEARCH("leer",H10)))</formula>
    </cfRule>
  </conditionalFormatting>
  <conditionalFormatting sqref="H10:H11">
    <cfRule type="cellIs" dxfId="2721" priority="33" stopIfTrue="1" operator="equal">
      <formula>"-"</formula>
    </cfRule>
    <cfRule type="containsText" dxfId="2720" priority="34" stopIfTrue="1" operator="containsText" text="leer">
      <formula>NOT(ISERROR(SEARCH("leer",H10)))</formula>
    </cfRule>
  </conditionalFormatting>
  <conditionalFormatting sqref="H10:H11">
    <cfRule type="cellIs" dxfId="2719" priority="31" stopIfTrue="1" operator="equal">
      <formula>"-"</formula>
    </cfRule>
    <cfRule type="containsText" dxfId="2718" priority="32" stopIfTrue="1" operator="containsText" text="leer">
      <formula>NOT(ISERROR(SEARCH("leer",H10)))</formula>
    </cfRule>
  </conditionalFormatting>
  <conditionalFormatting sqref="H10:H11">
    <cfRule type="cellIs" dxfId="2717" priority="29" stopIfTrue="1" operator="equal">
      <formula>"-"</formula>
    </cfRule>
    <cfRule type="containsText" dxfId="2716" priority="30" stopIfTrue="1" operator="containsText" text="leer">
      <formula>NOT(ISERROR(SEARCH("leer",H10)))</formula>
    </cfRule>
  </conditionalFormatting>
  <conditionalFormatting sqref="H14:H15">
    <cfRule type="cellIs" dxfId="2715" priority="27" stopIfTrue="1" operator="equal">
      <formula>"-"</formula>
    </cfRule>
    <cfRule type="containsText" dxfId="2714" priority="28" stopIfTrue="1" operator="containsText" text="leer">
      <formula>NOT(ISERROR(SEARCH("leer",H14)))</formula>
    </cfRule>
  </conditionalFormatting>
  <conditionalFormatting sqref="H14:H15">
    <cfRule type="cellIs" dxfId="2713" priority="25" stopIfTrue="1" operator="equal">
      <formula>"-"</formula>
    </cfRule>
    <cfRule type="containsText" dxfId="2712" priority="26" stopIfTrue="1" operator="containsText" text="leer">
      <formula>NOT(ISERROR(SEARCH("leer",H14)))</formula>
    </cfRule>
  </conditionalFormatting>
  <conditionalFormatting sqref="H14:H15">
    <cfRule type="cellIs" dxfId="2711" priority="23" stopIfTrue="1" operator="equal">
      <formula>"-"</formula>
    </cfRule>
    <cfRule type="containsText" dxfId="2710" priority="24" stopIfTrue="1" operator="containsText" text="leer">
      <formula>NOT(ISERROR(SEARCH("leer",H14)))</formula>
    </cfRule>
  </conditionalFormatting>
  <conditionalFormatting sqref="H14:H15">
    <cfRule type="cellIs" dxfId="2709" priority="21" stopIfTrue="1" operator="equal">
      <formula>"-"</formula>
    </cfRule>
    <cfRule type="containsText" dxfId="2708" priority="22" stopIfTrue="1" operator="containsText" text="leer">
      <formula>NOT(ISERROR(SEARCH("leer",H14)))</formula>
    </cfRule>
  </conditionalFormatting>
  <conditionalFormatting sqref="H14:H15">
    <cfRule type="cellIs" dxfId="2707" priority="19" stopIfTrue="1" operator="equal">
      <formula>"-"</formula>
    </cfRule>
    <cfRule type="containsText" dxfId="2706" priority="20" stopIfTrue="1" operator="containsText" text="leer">
      <formula>NOT(ISERROR(SEARCH("leer",H14)))</formula>
    </cfRule>
  </conditionalFormatting>
  <conditionalFormatting sqref="G6:G7">
    <cfRule type="cellIs" dxfId="2705" priority="17" stopIfTrue="1" operator="equal">
      <formula>"-"</formula>
    </cfRule>
    <cfRule type="containsText" dxfId="2704" priority="18" stopIfTrue="1" operator="containsText" text="leer">
      <formula>NOT(ISERROR(SEARCH("leer",G6)))</formula>
    </cfRule>
  </conditionalFormatting>
  <conditionalFormatting sqref="G6:G7">
    <cfRule type="cellIs" dxfId="2703" priority="16" stopIfTrue="1" operator="equal">
      <formula>"-"</formula>
    </cfRule>
  </conditionalFormatting>
  <conditionalFormatting sqref="G6:G7">
    <cfRule type="cellIs" dxfId="2702" priority="14" stopIfTrue="1" operator="equal">
      <formula>"-"</formula>
    </cfRule>
    <cfRule type="containsText" dxfId="2701" priority="15" stopIfTrue="1" operator="containsText" text="leer">
      <formula>NOT(ISERROR(SEARCH("leer",G6)))</formula>
    </cfRule>
  </conditionalFormatting>
  <conditionalFormatting sqref="G6:G7">
    <cfRule type="cellIs" dxfId="2700" priority="13" stopIfTrue="1" operator="equal">
      <formula>"-"</formula>
    </cfRule>
  </conditionalFormatting>
  <conditionalFormatting sqref="G10:G11">
    <cfRule type="cellIs" dxfId="2699" priority="11" stopIfTrue="1" operator="equal">
      <formula>"-"</formula>
    </cfRule>
    <cfRule type="containsText" dxfId="2698" priority="12" stopIfTrue="1" operator="containsText" text="leer">
      <formula>NOT(ISERROR(SEARCH("leer",G10)))</formula>
    </cfRule>
  </conditionalFormatting>
  <conditionalFormatting sqref="G10:G11">
    <cfRule type="cellIs" dxfId="2697" priority="10" stopIfTrue="1" operator="equal">
      <formula>"-"</formula>
    </cfRule>
  </conditionalFormatting>
  <conditionalFormatting sqref="G10:G11">
    <cfRule type="cellIs" dxfId="2696" priority="8" stopIfTrue="1" operator="equal">
      <formula>"-"</formula>
    </cfRule>
    <cfRule type="containsText" dxfId="2695" priority="9" stopIfTrue="1" operator="containsText" text="leer">
      <formula>NOT(ISERROR(SEARCH("leer",G10)))</formula>
    </cfRule>
  </conditionalFormatting>
  <conditionalFormatting sqref="G10:G11">
    <cfRule type="cellIs" dxfId="2694" priority="7" stopIfTrue="1" operator="equal">
      <formula>"-"</formula>
    </cfRule>
  </conditionalFormatting>
  <conditionalFormatting sqref="G14:G15">
    <cfRule type="cellIs" dxfId="2693" priority="5" stopIfTrue="1" operator="equal">
      <formula>"-"</formula>
    </cfRule>
    <cfRule type="containsText" dxfId="2692" priority="6" stopIfTrue="1" operator="containsText" text="leer">
      <formula>NOT(ISERROR(SEARCH("leer",G14)))</formula>
    </cfRule>
  </conditionalFormatting>
  <conditionalFormatting sqref="G14:G15">
    <cfRule type="cellIs" dxfId="2691" priority="4" stopIfTrue="1" operator="equal">
      <formula>"-"</formula>
    </cfRule>
  </conditionalFormatting>
  <conditionalFormatting sqref="G14:G15">
    <cfRule type="cellIs" dxfId="2690" priority="2" stopIfTrue="1" operator="equal">
      <formula>"-"</formula>
    </cfRule>
    <cfRule type="containsText" dxfId="2689" priority="3" stopIfTrue="1" operator="containsText" text="leer">
      <formula>NOT(ISERROR(SEARCH("leer",G14)))</formula>
    </cfRule>
  </conditionalFormatting>
  <conditionalFormatting sqref="G14:G15">
    <cfRule type="cellIs" dxfId="2688" priority="1" stopIfTrue="1" operator="equal">
      <formula>"-"</formula>
    </cfRule>
  </conditionalFormatting>
  <hyperlinks>
    <hyperlink ref="A1" location="Index!A1" display="zurück"/>
  </hyperlinks>
  <pageMargins left="0.79000000000000015" right="0.79000000000000015" top="0.98" bottom="0.98" header="0.51" footer="0.51"/>
  <pageSetup paperSize="9" orientation="portrait" horizontalDpi="4294967292" verticalDpi="4294967292" r:id="rId1"/>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Y42"/>
  <sheetViews>
    <sheetView showRuler="0" zoomScale="70" zoomScaleNormal="70" workbookViewId="0"/>
  </sheetViews>
  <sheetFormatPr baseColWidth="10" defaultColWidth="10.7109375" defaultRowHeight="12.75" x14ac:dyDescent="0.2"/>
  <cols>
    <col min="1" max="1" width="59.42578125" style="5" customWidth="1"/>
    <col min="2" max="2" width="6.42578125" style="5" customWidth="1"/>
    <col min="3" max="3" width="9" style="5" customWidth="1"/>
    <col min="4" max="4" width="12.28515625" style="8" customWidth="1"/>
    <col min="5" max="6" width="11.42578125" style="8" customWidth="1"/>
    <col min="7" max="7" width="10.7109375" style="8" customWidth="1"/>
    <col min="8" max="8" width="10.7109375" style="5" customWidth="1"/>
    <col min="9" max="11" width="11.42578125" style="5" customWidth="1"/>
    <col min="12" max="14" width="10.7109375" style="5"/>
    <col min="15" max="15" width="8.42578125" style="5" customWidth="1"/>
    <col min="16" max="16" width="10.7109375" style="5"/>
    <col min="17" max="17" width="11" style="5" customWidth="1"/>
    <col min="18" max="16384" width="10.7109375" style="5"/>
  </cols>
  <sheetData>
    <row r="1" spans="1:25" x14ac:dyDescent="0.2">
      <c r="A1" s="93" t="s">
        <v>1034</v>
      </c>
      <c r="D1" s="5"/>
      <c r="E1" s="5"/>
      <c r="F1" s="5"/>
      <c r="G1" s="5"/>
    </row>
    <row r="2" spans="1:25" x14ac:dyDescent="0.2">
      <c r="A2" s="93"/>
      <c r="D2" s="5"/>
      <c r="E2" s="5"/>
      <c r="F2" s="5"/>
      <c r="G2" s="5"/>
    </row>
    <row r="3" spans="1:25" x14ac:dyDescent="0.2">
      <c r="A3" s="4" t="s">
        <v>1035</v>
      </c>
      <c r="C3" t="s">
        <v>1036</v>
      </c>
      <c r="D3" s="5" t="s">
        <v>1037</v>
      </c>
      <c r="E3" s="4">
        <v>2014</v>
      </c>
      <c r="F3" s="22">
        <v>2013</v>
      </c>
      <c r="G3" s="22">
        <v>2012</v>
      </c>
      <c r="H3" s="22">
        <v>2011</v>
      </c>
      <c r="I3" s="22">
        <v>2010</v>
      </c>
      <c r="J3" s="22">
        <v>2009</v>
      </c>
      <c r="K3" s="22">
        <v>2008</v>
      </c>
      <c r="L3" s="4">
        <v>2007</v>
      </c>
      <c r="M3" s="4">
        <v>2006</v>
      </c>
      <c r="N3" s="4">
        <v>2005</v>
      </c>
      <c r="X3" s="55"/>
      <c r="Y3" s="55"/>
    </row>
    <row r="4" spans="1:25" x14ac:dyDescent="0.2">
      <c r="A4" s="4"/>
      <c r="J4" s="55"/>
      <c r="K4" s="55"/>
      <c r="X4" s="55"/>
      <c r="Y4" s="55"/>
    </row>
    <row r="5" spans="1:25" x14ac:dyDescent="0.2">
      <c r="A5" s="5" t="s">
        <v>1038</v>
      </c>
      <c r="B5" s="5" t="s">
        <v>1039</v>
      </c>
      <c r="C5" s="5">
        <v>1</v>
      </c>
      <c r="E5" s="8">
        <v>99.11</v>
      </c>
      <c r="F5" s="275">
        <v>100</v>
      </c>
      <c r="G5" s="191">
        <v>99.99</v>
      </c>
      <c r="H5" s="102">
        <v>99.3</v>
      </c>
      <c r="I5" s="69">
        <v>99.99</v>
      </c>
      <c r="J5" s="119">
        <v>99.66</v>
      </c>
      <c r="K5" s="73">
        <v>99.99</v>
      </c>
      <c r="L5" s="35">
        <v>99.99</v>
      </c>
      <c r="M5" s="35">
        <v>99.9</v>
      </c>
      <c r="N5" s="35">
        <v>99.7</v>
      </c>
      <c r="X5" s="55"/>
      <c r="Y5" s="55"/>
    </row>
    <row r="6" spans="1:25" x14ac:dyDescent="0.2">
      <c r="A6" s="5" t="s">
        <v>1040</v>
      </c>
      <c r="B6" s="5" t="s">
        <v>1041</v>
      </c>
      <c r="C6" s="5">
        <v>1</v>
      </c>
      <c r="E6" s="8">
        <v>99.66</v>
      </c>
      <c r="F6" s="275">
        <v>99.99</v>
      </c>
      <c r="G6" s="238">
        <v>99.9</v>
      </c>
      <c r="H6" s="102">
        <v>98.8</v>
      </c>
      <c r="I6" s="69">
        <v>99.98</v>
      </c>
      <c r="J6" s="119">
        <v>99.81</v>
      </c>
      <c r="K6" s="73">
        <v>99.99</v>
      </c>
      <c r="L6" s="35">
        <v>99.66</v>
      </c>
      <c r="M6" s="35">
        <v>100</v>
      </c>
      <c r="N6" s="35">
        <v>98.2</v>
      </c>
      <c r="X6" s="55"/>
      <c r="Y6" s="55"/>
    </row>
    <row r="7" spans="1:25" x14ac:dyDescent="0.2">
      <c r="A7" s="28" t="s">
        <v>1042</v>
      </c>
      <c r="B7" s="5" t="s">
        <v>1043</v>
      </c>
      <c r="E7" s="8">
        <v>99.89</v>
      </c>
      <c r="F7" s="275">
        <v>99.66</v>
      </c>
      <c r="G7" s="191">
        <v>99.75</v>
      </c>
      <c r="H7" s="5">
        <v>99.68</v>
      </c>
      <c r="I7" s="5">
        <v>99.88</v>
      </c>
      <c r="J7" s="8" t="s">
        <v>1044</v>
      </c>
      <c r="K7" s="8" t="s">
        <v>1045</v>
      </c>
      <c r="L7" s="8" t="s">
        <v>1046</v>
      </c>
      <c r="M7" s="8" t="s">
        <v>1047</v>
      </c>
      <c r="N7" s="8" t="s">
        <v>1048</v>
      </c>
    </row>
    <row r="9" spans="1:25" x14ac:dyDescent="0.2">
      <c r="A9" s="28"/>
    </row>
    <row r="10" spans="1:25" ht="33" customHeight="1" x14ac:dyDescent="0.2">
      <c r="A10" s="360" t="s">
        <v>1049</v>
      </c>
      <c r="B10" s="360"/>
      <c r="C10" s="360"/>
      <c r="D10" s="360"/>
      <c r="E10" s="360"/>
      <c r="F10" s="360"/>
      <c r="G10" s="360"/>
      <c r="H10" s="360"/>
      <c r="I10" s="360"/>
      <c r="J10" s="360"/>
      <c r="K10" s="360"/>
      <c r="L10" s="360"/>
      <c r="M10" s="360"/>
      <c r="N10" s="360"/>
    </row>
    <row r="13" spans="1:25" x14ac:dyDescent="0.2">
      <c r="A13" s="28"/>
    </row>
    <row r="18" spans="1:25" x14ac:dyDescent="0.2">
      <c r="K18" s="55"/>
      <c r="X18" s="55"/>
      <c r="Y18" s="55"/>
    </row>
    <row r="19" spans="1:25" x14ac:dyDescent="0.2">
      <c r="A19" s="4"/>
      <c r="K19" s="55"/>
      <c r="X19" s="55"/>
      <c r="Y19" s="55"/>
    </row>
    <row r="20" spans="1:25" x14ac:dyDescent="0.2">
      <c r="K20" s="55"/>
      <c r="X20" s="55"/>
      <c r="Y20" s="55"/>
    </row>
    <row r="21" spans="1:25" x14ac:dyDescent="0.2">
      <c r="K21" s="55"/>
      <c r="X21" s="55"/>
      <c r="Y21" s="55"/>
    </row>
    <row r="27" spans="1:25" x14ac:dyDescent="0.2">
      <c r="K27" s="55"/>
      <c r="X27" s="55"/>
      <c r="Y27" s="55"/>
    </row>
    <row r="28" spans="1:25" x14ac:dyDescent="0.2">
      <c r="A28" s="4"/>
      <c r="K28" s="55"/>
      <c r="X28" s="55"/>
      <c r="Y28" s="55"/>
    </row>
    <row r="29" spans="1:25" x14ac:dyDescent="0.2">
      <c r="A29" s="11"/>
      <c r="K29" s="59"/>
      <c r="N29" s="12"/>
      <c r="X29" s="55"/>
      <c r="Y29" s="55"/>
    </row>
    <row r="30" spans="1:25" x14ac:dyDescent="0.2">
      <c r="X30" s="55"/>
      <c r="Y30" s="55"/>
    </row>
    <row r="31" spans="1:25" x14ac:dyDescent="0.2">
      <c r="X31" s="55"/>
      <c r="Y31" s="55"/>
    </row>
    <row r="39" spans="1:1" x14ac:dyDescent="0.2">
      <c r="A39" s="13"/>
    </row>
    <row r="42" spans="1:1" x14ac:dyDescent="0.2">
      <c r="A42" s="13"/>
    </row>
  </sheetData>
  <mergeCells count="1">
    <mergeCell ref="A10:N10"/>
  </mergeCells>
  <phoneticPr fontId="15" type="noConversion"/>
  <conditionalFormatting sqref="J5:J6">
    <cfRule type="cellIs" dxfId="2687" priority="1299" stopIfTrue="1" operator="equal">
      <formula>"-"</formula>
    </cfRule>
  </conditionalFormatting>
  <conditionalFormatting sqref="I5:I6">
    <cfRule type="cellIs" dxfId="2686" priority="1297" stopIfTrue="1" operator="equal">
      <formula>"-"</formula>
    </cfRule>
    <cfRule type="containsText" dxfId="2685" priority="1298" stopIfTrue="1" operator="containsText" text="leer">
      <formula>NOT(ISERROR(SEARCH("leer",I5)))</formula>
    </cfRule>
  </conditionalFormatting>
  <conditionalFormatting sqref="H5:H6">
    <cfRule type="cellIs" dxfId="2684" priority="17" stopIfTrue="1" operator="equal">
      <formula>"-"</formula>
    </cfRule>
    <cfRule type="containsText" dxfId="2683" priority="18" stopIfTrue="1" operator="containsText" text="leer">
      <formula>NOT(ISERROR(SEARCH("leer",H5)))</formula>
    </cfRule>
  </conditionalFormatting>
  <conditionalFormatting sqref="H5:H6">
    <cfRule type="cellIs" dxfId="2682" priority="15" stopIfTrue="1" operator="equal">
      <formula>"-"</formula>
    </cfRule>
    <cfRule type="containsText" dxfId="2681" priority="16" stopIfTrue="1" operator="containsText" text="leer">
      <formula>NOT(ISERROR(SEARCH("leer",H5)))</formula>
    </cfRule>
  </conditionalFormatting>
  <conditionalFormatting sqref="H5:H6">
    <cfRule type="cellIs" dxfId="2680" priority="13" stopIfTrue="1" operator="equal">
      <formula>"-"</formula>
    </cfRule>
    <cfRule type="containsText" dxfId="2679" priority="14" stopIfTrue="1" operator="containsText" text="leer">
      <formula>NOT(ISERROR(SEARCH("leer",H5)))</formula>
    </cfRule>
  </conditionalFormatting>
  <conditionalFormatting sqref="H5:H6">
    <cfRule type="cellIs" dxfId="2678" priority="11" stopIfTrue="1" operator="equal">
      <formula>"-"</formula>
    </cfRule>
    <cfRule type="containsText" dxfId="2677" priority="12" stopIfTrue="1" operator="containsText" text="leer">
      <formula>NOT(ISERROR(SEARCH("leer",H5)))</formula>
    </cfRule>
  </conditionalFormatting>
  <conditionalFormatting sqref="H5:H6">
    <cfRule type="cellIs" dxfId="2676" priority="9" stopIfTrue="1" operator="equal">
      <formula>"-"</formula>
    </cfRule>
    <cfRule type="containsText" dxfId="2675" priority="10" stopIfTrue="1" operator="containsText" text="leer">
      <formula>NOT(ISERROR(SEARCH("leer",H5)))</formula>
    </cfRule>
  </conditionalFormatting>
  <conditionalFormatting sqref="H5:H6">
    <cfRule type="cellIs" dxfId="2674" priority="7" stopIfTrue="1" operator="equal">
      <formula>"-"</formula>
    </cfRule>
    <cfRule type="containsText" dxfId="2673" priority="8" stopIfTrue="1" operator="containsText" text="leer">
      <formula>NOT(ISERROR(SEARCH("leer",H5)))</formula>
    </cfRule>
  </conditionalFormatting>
  <conditionalFormatting sqref="G5:G7">
    <cfRule type="cellIs" dxfId="2672" priority="5" stopIfTrue="1" operator="equal">
      <formula>"-"</formula>
    </cfRule>
    <cfRule type="containsText" dxfId="2671" priority="6" stopIfTrue="1" operator="containsText" text="leer">
      <formula>NOT(ISERROR(SEARCH("leer",G5)))</formula>
    </cfRule>
  </conditionalFormatting>
  <conditionalFormatting sqref="G5:G7">
    <cfRule type="cellIs" dxfId="2670" priority="4" stopIfTrue="1" operator="equal">
      <formula>"-"</formula>
    </cfRule>
  </conditionalFormatting>
  <conditionalFormatting sqref="G5:G7">
    <cfRule type="cellIs" dxfId="2669" priority="2" stopIfTrue="1" operator="equal">
      <formula>"-"</formula>
    </cfRule>
    <cfRule type="containsText" dxfId="2668" priority="3" stopIfTrue="1" operator="containsText" text="leer">
      <formula>NOT(ISERROR(SEARCH("leer",G5)))</formula>
    </cfRule>
  </conditionalFormatting>
  <conditionalFormatting sqref="G5:G7">
    <cfRule type="cellIs" dxfId="2667" priority="1" stopIfTrue="1" operator="equal">
      <formula>"-"</formula>
    </cfRule>
  </conditionalFormatting>
  <hyperlinks>
    <hyperlink ref="A1" location="Index!A1" display="zurück"/>
  </hyperlinks>
  <pageMargins left="0.79000000000000015" right="0.79000000000000015" top="0.98" bottom="0.98" header="0.51" footer="0.51"/>
  <pageSetup paperSize="9" orientation="portrait" horizontalDpi="4294967292" verticalDpi="4294967292"/>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P164"/>
  <sheetViews>
    <sheetView showRuler="0" zoomScale="70" zoomScaleNormal="70" workbookViewId="0"/>
  </sheetViews>
  <sheetFormatPr baseColWidth="10" defaultColWidth="11.42578125" defaultRowHeight="12.75" x14ac:dyDescent="0.2"/>
  <cols>
    <col min="1" max="1" width="14.28515625" customWidth="1"/>
    <col min="2" max="2" width="45" customWidth="1"/>
    <col min="4" max="4" width="12.28515625" style="8" customWidth="1"/>
    <col min="5" max="7" width="11.42578125" style="8" customWidth="1"/>
    <col min="8" max="9" width="11.42578125" customWidth="1"/>
  </cols>
  <sheetData>
    <row r="1" spans="1:16" x14ac:dyDescent="0.2">
      <c r="A1" s="94" t="s">
        <v>1050</v>
      </c>
      <c r="D1" s="5"/>
      <c r="E1" s="5"/>
      <c r="F1" s="5"/>
      <c r="G1" s="5"/>
    </row>
    <row r="2" spans="1:16" x14ac:dyDescent="0.2">
      <c r="A2" s="95"/>
      <c r="D2" s="5"/>
      <c r="E2" s="5"/>
      <c r="F2" s="5"/>
      <c r="G2" s="5"/>
    </row>
    <row r="3" spans="1:16" x14ac:dyDescent="0.2">
      <c r="A3" s="147" t="s">
        <v>1051</v>
      </c>
      <c r="B3" s="2"/>
      <c r="C3" t="s">
        <v>1052</v>
      </c>
      <c r="D3" s="5" t="s">
        <v>1053</v>
      </c>
      <c r="E3" s="4">
        <v>2014</v>
      </c>
      <c r="F3" s="6">
        <v>2013</v>
      </c>
      <c r="G3" s="6">
        <v>2012</v>
      </c>
      <c r="H3" s="6">
        <v>2011</v>
      </c>
      <c r="I3" s="6">
        <v>2010</v>
      </c>
      <c r="J3" s="6">
        <v>2009</v>
      </c>
      <c r="K3" s="6">
        <v>2008</v>
      </c>
      <c r="L3" s="6">
        <v>2007</v>
      </c>
      <c r="M3" s="6">
        <v>2006</v>
      </c>
      <c r="N3" s="6">
        <v>2005</v>
      </c>
    </row>
    <row r="4" spans="1:16" x14ac:dyDescent="0.2">
      <c r="A4" s="54"/>
      <c r="C4" s="3"/>
      <c r="H4" s="3"/>
      <c r="I4" s="3"/>
      <c r="J4" s="3"/>
      <c r="K4" s="3"/>
      <c r="L4" s="115"/>
      <c r="M4" s="115"/>
      <c r="N4" s="115"/>
    </row>
    <row r="5" spans="1:16" x14ac:dyDescent="0.2">
      <c r="A5" s="169" t="s">
        <v>1054</v>
      </c>
      <c r="B5" s="74" t="s">
        <v>1055</v>
      </c>
      <c r="C5" s="74">
        <v>1</v>
      </c>
      <c r="E5" s="268">
        <v>0.94899999999999995</v>
      </c>
      <c r="F5" s="268">
        <v>0.94599999999999995</v>
      </c>
      <c r="G5" s="245">
        <v>0.95</v>
      </c>
      <c r="H5" s="167">
        <v>0.95699999999999996</v>
      </c>
      <c r="I5" s="167">
        <v>0.95799999999999996</v>
      </c>
      <c r="J5" s="167">
        <v>0.95399999999999996</v>
      </c>
      <c r="K5" s="167">
        <v>0.94299999999999995</v>
      </c>
      <c r="L5" s="167">
        <v>0.95</v>
      </c>
      <c r="M5" s="167">
        <v>0.95699999999999996</v>
      </c>
      <c r="N5" s="167">
        <v>0.95699999999999996</v>
      </c>
      <c r="O5" s="5"/>
    </row>
    <row r="6" spans="1:16" x14ac:dyDescent="0.2">
      <c r="A6" s="169" t="s">
        <v>1056</v>
      </c>
      <c r="B6" s="74" t="s">
        <v>1057</v>
      </c>
      <c r="C6" s="74">
        <v>1</v>
      </c>
      <c r="E6" s="268">
        <v>0.98199999999999998</v>
      </c>
      <c r="F6" s="268">
        <v>0.98</v>
      </c>
      <c r="G6" s="245">
        <v>0.98299999999999998</v>
      </c>
      <c r="H6" s="167">
        <v>0.98599999999999999</v>
      </c>
      <c r="I6" s="167">
        <v>0.98699999999999999</v>
      </c>
      <c r="J6" s="167">
        <v>0.98599999999999999</v>
      </c>
      <c r="K6" s="167">
        <v>0.98199999999999998</v>
      </c>
      <c r="L6" s="167">
        <v>0.98499999999999999</v>
      </c>
      <c r="M6" s="167">
        <v>0.98799999999999999</v>
      </c>
      <c r="N6" s="167">
        <v>0.98599999999999999</v>
      </c>
      <c r="O6" s="5"/>
    </row>
    <row r="7" spans="1:16" x14ac:dyDescent="0.2">
      <c r="P7" s="145"/>
    </row>
    <row r="8" spans="1:16" x14ac:dyDescent="0.2">
      <c r="A8" s="143"/>
      <c r="B8" s="142"/>
      <c r="C8" s="142"/>
      <c r="H8" s="142"/>
      <c r="I8" s="142"/>
      <c r="P8" s="145"/>
    </row>
    <row r="9" spans="1:16" x14ac:dyDescent="0.2">
      <c r="A9" s="222" t="s">
        <v>1058</v>
      </c>
      <c r="B9" s="225"/>
      <c r="C9" s="225"/>
      <c r="D9" s="225"/>
      <c r="E9" s="225"/>
      <c r="F9" s="225"/>
      <c r="G9" s="225"/>
      <c r="H9" s="3"/>
      <c r="I9" s="3"/>
      <c r="P9" s="145"/>
    </row>
    <row r="10" spans="1:16" x14ac:dyDescent="0.2">
      <c r="A10" s="206"/>
      <c r="C10" s="3"/>
      <c r="D10" s="22"/>
      <c r="E10" s="22"/>
      <c r="F10" s="22"/>
      <c r="G10" s="22"/>
      <c r="H10" s="3"/>
      <c r="I10" s="3"/>
      <c r="K10" s="3"/>
      <c r="P10" s="145"/>
    </row>
    <row r="11" spans="1:16" x14ac:dyDescent="0.2">
      <c r="A11" s="54"/>
      <c r="C11" s="3"/>
      <c r="H11" s="3"/>
      <c r="I11" s="3"/>
      <c r="J11" s="3"/>
      <c r="K11" s="3"/>
      <c r="P11" s="145"/>
    </row>
    <row r="12" spans="1:16" x14ac:dyDescent="0.2">
      <c r="A12" s="363"/>
      <c r="B12" s="363"/>
      <c r="C12" s="3"/>
      <c r="H12" s="3"/>
      <c r="I12" s="3"/>
      <c r="J12" s="3"/>
      <c r="K12" s="3"/>
      <c r="P12" s="145"/>
    </row>
    <row r="13" spans="1:16" x14ac:dyDescent="0.2">
      <c r="A13" s="54"/>
      <c r="C13" s="3"/>
      <c r="H13" s="3"/>
      <c r="I13" s="3"/>
      <c r="J13" s="3"/>
      <c r="K13" s="3"/>
    </row>
    <row r="14" spans="1:16" x14ac:dyDescent="0.2">
      <c r="A14" s="54"/>
      <c r="C14" s="3"/>
      <c r="H14" s="3"/>
      <c r="I14" s="3"/>
      <c r="J14" s="3"/>
      <c r="K14" s="3"/>
    </row>
    <row r="15" spans="1:16" x14ac:dyDescent="0.2">
      <c r="A15" s="54"/>
      <c r="C15" s="3"/>
      <c r="H15" s="3"/>
      <c r="I15" s="3"/>
      <c r="J15" s="3"/>
      <c r="K15" s="3"/>
    </row>
    <row r="16" spans="1:16" x14ac:dyDescent="0.2">
      <c r="A16" s="267"/>
      <c r="C16" s="3"/>
      <c r="H16" s="3"/>
      <c r="I16" s="3"/>
      <c r="J16" s="3"/>
      <c r="K16" s="3"/>
    </row>
    <row r="17" spans="1:11" x14ac:dyDescent="0.2">
      <c r="A17" s="54"/>
      <c r="C17" s="3"/>
      <c r="H17" s="3"/>
      <c r="I17" s="3"/>
      <c r="J17" s="3"/>
      <c r="K17" s="3"/>
    </row>
    <row r="18" spans="1:11" x14ac:dyDescent="0.2">
      <c r="A18" s="54"/>
      <c r="C18" s="3"/>
      <c r="H18" s="3"/>
      <c r="I18" s="3"/>
      <c r="J18" s="3"/>
      <c r="K18" s="3"/>
    </row>
    <row r="19" spans="1:11" x14ac:dyDescent="0.2">
      <c r="A19" s="54"/>
      <c r="C19" s="3"/>
      <c r="H19" s="3"/>
      <c r="I19" s="3"/>
      <c r="J19" s="3"/>
      <c r="K19" s="3"/>
    </row>
    <row r="20" spans="1:11" x14ac:dyDescent="0.2">
      <c r="A20" s="54"/>
      <c r="C20" s="3"/>
      <c r="H20" s="3"/>
      <c r="I20" s="3"/>
      <c r="J20" s="3"/>
      <c r="K20" s="3"/>
    </row>
    <row r="21" spans="1:11" x14ac:dyDescent="0.2">
      <c r="A21" s="54"/>
      <c r="C21" s="3"/>
      <c r="H21" s="3"/>
      <c r="I21" s="3"/>
      <c r="J21" s="3"/>
      <c r="K21" s="3"/>
    </row>
    <row r="22" spans="1:11" x14ac:dyDescent="0.2">
      <c r="A22" s="54"/>
      <c r="C22" s="3"/>
      <c r="H22" s="3"/>
      <c r="I22" s="3"/>
      <c r="J22" s="3"/>
      <c r="K22" s="3"/>
    </row>
    <row r="23" spans="1:11" x14ac:dyDescent="0.2">
      <c r="A23" s="54"/>
      <c r="C23" s="3"/>
      <c r="H23" s="3"/>
      <c r="I23" s="3"/>
      <c r="J23" s="3"/>
      <c r="K23" s="3"/>
    </row>
    <row r="24" spans="1:11" x14ac:dyDescent="0.2">
      <c r="A24" s="54"/>
      <c r="C24" s="3"/>
      <c r="H24" s="3"/>
      <c r="I24" s="3"/>
      <c r="J24" s="3"/>
      <c r="K24" s="3"/>
    </row>
    <row r="25" spans="1:11" x14ac:dyDescent="0.2">
      <c r="A25" s="54"/>
      <c r="C25" s="3"/>
      <c r="H25" s="3"/>
      <c r="I25" s="3"/>
      <c r="J25" s="3"/>
      <c r="K25" s="3"/>
    </row>
    <row r="26" spans="1:11" x14ac:dyDescent="0.2">
      <c r="A26" s="54"/>
      <c r="C26" s="3"/>
      <c r="H26" s="3"/>
      <c r="I26" s="3"/>
      <c r="J26" s="3"/>
      <c r="K26" s="3"/>
    </row>
    <row r="27" spans="1:11" x14ac:dyDescent="0.2">
      <c r="A27" s="54"/>
      <c r="C27" s="3"/>
      <c r="H27" s="3"/>
      <c r="I27" s="3"/>
      <c r="J27" s="3"/>
      <c r="K27" s="3"/>
    </row>
    <row r="28" spans="1:11" x14ac:dyDescent="0.2">
      <c r="A28" s="54"/>
      <c r="C28" s="3"/>
      <c r="H28" s="3"/>
      <c r="I28" s="3"/>
      <c r="J28" s="3"/>
      <c r="K28" s="3"/>
    </row>
    <row r="29" spans="1:11" x14ac:dyDescent="0.2">
      <c r="A29" s="54"/>
      <c r="C29" s="3"/>
      <c r="H29" s="3"/>
      <c r="I29" s="3"/>
      <c r="J29" s="3"/>
      <c r="K29" s="3"/>
    </row>
    <row r="30" spans="1:11" x14ac:dyDescent="0.2">
      <c r="A30" s="54"/>
      <c r="C30" s="3"/>
      <c r="H30" s="3"/>
      <c r="I30" s="3"/>
      <c r="J30" s="3"/>
      <c r="K30" s="3"/>
    </row>
    <row r="31" spans="1:11" x14ac:dyDescent="0.2">
      <c r="A31" s="54"/>
      <c r="C31" s="3"/>
      <c r="H31" s="3"/>
      <c r="I31" s="3"/>
      <c r="J31" s="3"/>
      <c r="K31" s="3"/>
    </row>
    <row r="32" spans="1:11" x14ac:dyDescent="0.2">
      <c r="A32" s="54"/>
      <c r="C32" s="3"/>
      <c r="H32" s="3"/>
      <c r="I32" s="3"/>
      <c r="J32" s="3"/>
      <c r="K32" s="3"/>
    </row>
    <row r="33" spans="1:11" x14ac:dyDescent="0.2">
      <c r="A33" s="54"/>
      <c r="C33" s="3"/>
      <c r="H33" s="3"/>
      <c r="I33" s="3"/>
      <c r="J33" s="3"/>
      <c r="K33" s="3"/>
    </row>
    <row r="34" spans="1:11" x14ac:dyDescent="0.2">
      <c r="A34" s="54"/>
      <c r="C34" s="3"/>
      <c r="H34" s="3"/>
      <c r="I34" s="3"/>
      <c r="J34" s="3"/>
      <c r="K34" s="3"/>
    </row>
    <row r="35" spans="1:11" x14ac:dyDescent="0.2">
      <c r="A35" s="54"/>
      <c r="C35" s="3"/>
      <c r="H35" s="3"/>
      <c r="I35" s="3"/>
      <c r="J35" s="3"/>
      <c r="K35" s="3"/>
    </row>
    <row r="36" spans="1:11" x14ac:dyDescent="0.2">
      <c r="A36" s="54"/>
      <c r="C36" s="3"/>
      <c r="H36" s="3"/>
      <c r="I36" s="3"/>
      <c r="J36" s="3"/>
      <c r="K36" s="3"/>
    </row>
    <row r="37" spans="1:11" x14ac:dyDescent="0.2">
      <c r="A37" s="54"/>
      <c r="C37" s="3"/>
      <c r="H37" s="3"/>
      <c r="I37" s="3"/>
      <c r="J37" s="3"/>
      <c r="K37" s="3"/>
    </row>
    <row r="38" spans="1:11" x14ac:dyDescent="0.2">
      <c r="A38" s="54"/>
      <c r="C38" s="3"/>
      <c r="H38" s="3"/>
      <c r="I38" s="3"/>
      <c r="J38" s="3"/>
      <c r="K38" s="3"/>
    </row>
    <row r="39" spans="1:11" x14ac:dyDescent="0.2">
      <c r="A39" s="54"/>
      <c r="C39" s="3"/>
      <c r="H39" s="3"/>
      <c r="I39" s="3"/>
      <c r="J39" s="3"/>
      <c r="K39" s="3"/>
    </row>
    <row r="40" spans="1:11" x14ac:dyDescent="0.2">
      <c r="A40" s="54"/>
      <c r="C40" s="3"/>
      <c r="H40" s="3"/>
      <c r="I40" s="3"/>
      <c r="J40" s="3"/>
      <c r="K40" s="3"/>
    </row>
    <row r="41" spans="1:11" x14ac:dyDescent="0.2">
      <c r="A41" s="54"/>
      <c r="C41" s="3"/>
      <c r="H41" s="3"/>
      <c r="I41" s="3"/>
      <c r="J41" s="3"/>
      <c r="K41" s="3"/>
    </row>
    <row r="42" spans="1:11" x14ac:dyDescent="0.2">
      <c r="A42" s="54"/>
      <c r="C42" s="3"/>
      <c r="H42" s="3"/>
      <c r="I42" s="3"/>
      <c r="J42" s="3"/>
      <c r="K42" s="3"/>
    </row>
    <row r="43" spans="1:11" x14ac:dyDescent="0.2">
      <c r="A43" s="54"/>
      <c r="C43" s="3"/>
      <c r="H43" s="3"/>
      <c r="I43" s="3"/>
      <c r="J43" s="3"/>
      <c r="K43" s="3"/>
    </row>
    <row r="44" spans="1:11" x14ac:dyDescent="0.2">
      <c r="A44" s="54"/>
      <c r="C44" s="3"/>
      <c r="H44" s="3"/>
      <c r="I44" s="3"/>
      <c r="J44" s="3"/>
      <c r="K44" s="3"/>
    </row>
    <row r="45" spans="1:11" x14ac:dyDescent="0.2">
      <c r="A45" s="54"/>
      <c r="C45" s="3"/>
      <c r="H45" s="3"/>
      <c r="I45" s="3"/>
      <c r="J45" s="3"/>
      <c r="K45" s="3"/>
    </row>
    <row r="46" spans="1:11" x14ac:dyDescent="0.2">
      <c r="A46" s="54"/>
      <c r="C46" s="3"/>
      <c r="H46" s="3"/>
      <c r="I46" s="3"/>
      <c r="J46" s="3"/>
      <c r="K46" s="3"/>
    </row>
    <row r="47" spans="1:11" x14ac:dyDescent="0.2">
      <c r="A47" s="54"/>
      <c r="C47" s="3"/>
      <c r="H47" s="3"/>
      <c r="I47" s="3"/>
      <c r="J47" s="3"/>
      <c r="K47" s="3"/>
    </row>
    <row r="48" spans="1:11" x14ac:dyDescent="0.2">
      <c r="A48" s="54"/>
      <c r="C48" s="3"/>
      <c r="H48" s="3"/>
      <c r="I48" s="3"/>
      <c r="J48" s="3"/>
      <c r="K48" s="3"/>
    </row>
    <row r="49" spans="1:11" x14ac:dyDescent="0.2">
      <c r="A49" s="54"/>
      <c r="C49" s="3"/>
      <c r="H49" s="3"/>
      <c r="I49" s="3"/>
      <c r="J49" s="3"/>
      <c r="K49" s="3"/>
    </row>
    <row r="50" spans="1:11" x14ac:dyDescent="0.2">
      <c r="A50" s="54"/>
      <c r="C50" s="3"/>
      <c r="H50" s="3"/>
      <c r="I50" s="3"/>
      <c r="J50" s="3"/>
      <c r="K50" s="3"/>
    </row>
    <row r="51" spans="1:11" x14ac:dyDescent="0.2">
      <c r="A51" s="54"/>
      <c r="C51" s="3"/>
      <c r="H51" s="3"/>
      <c r="I51" s="3"/>
      <c r="J51" s="3"/>
      <c r="K51" s="3"/>
    </row>
    <row r="52" spans="1:11" x14ac:dyDescent="0.2">
      <c r="A52" s="54"/>
      <c r="C52" s="3"/>
      <c r="H52" s="3"/>
      <c r="I52" s="3"/>
      <c r="J52" s="3"/>
      <c r="K52" s="3"/>
    </row>
    <row r="53" spans="1:11" x14ac:dyDescent="0.2">
      <c r="A53" s="54"/>
      <c r="C53" s="3"/>
      <c r="H53" s="3"/>
      <c r="I53" s="3"/>
      <c r="J53" s="3"/>
      <c r="K53" s="3"/>
    </row>
    <row r="54" spans="1:11" x14ac:dyDescent="0.2">
      <c r="A54" s="54"/>
      <c r="C54" s="3"/>
      <c r="H54" s="3"/>
      <c r="I54" s="3"/>
      <c r="J54" s="3"/>
      <c r="K54" s="3"/>
    </row>
    <row r="55" spans="1:11" x14ac:dyDescent="0.2">
      <c r="A55" s="54"/>
      <c r="C55" s="3"/>
      <c r="H55" s="3"/>
      <c r="I55" s="3"/>
      <c r="J55" s="3"/>
      <c r="K55" s="3"/>
    </row>
    <row r="56" spans="1:11" x14ac:dyDescent="0.2">
      <c r="A56" s="54"/>
      <c r="C56" s="3"/>
      <c r="H56" s="3"/>
      <c r="I56" s="3"/>
      <c r="J56" s="3"/>
      <c r="K56" s="3"/>
    </row>
    <row r="57" spans="1:11" x14ac:dyDescent="0.2">
      <c r="A57" s="54"/>
      <c r="C57" s="3"/>
      <c r="H57" s="3"/>
      <c r="I57" s="3"/>
      <c r="J57" s="3"/>
      <c r="K57" s="3"/>
    </row>
    <row r="58" spans="1:11" x14ac:dyDescent="0.2">
      <c r="A58" s="54"/>
      <c r="C58" s="3"/>
      <c r="H58" s="3"/>
      <c r="I58" s="3"/>
      <c r="J58" s="3"/>
      <c r="K58" s="3"/>
    </row>
    <row r="59" spans="1:11" x14ac:dyDescent="0.2">
      <c r="A59" s="54"/>
      <c r="C59" s="3"/>
      <c r="H59" s="3"/>
      <c r="I59" s="3"/>
      <c r="J59" s="3"/>
      <c r="K59" s="3"/>
    </row>
    <row r="60" spans="1:11" x14ac:dyDescent="0.2">
      <c r="A60" s="54"/>
      <c r="C60" s="3"/>
      <c r="H60" s="3"/>
      <c r="I60" s="3"/>
      <c r="J60" s="3"/>
      <c r="K60" s="3"/>
    </row>
    <row r="61" spans="1:11" x14ac:dyDescent="0.2">
      <c r="A61" s="54"/>
      <c r="C61" s="3"/>
      <c r="H61" s="3"/>
      <c r="I61" s="3"/>
      <c r="J61" s="3"/>
      <c r="K61" s="3"/>
    </row>
    <row r="62" spans="1:11" x14ac:dyDescent="0.2">
      <c r="A62" s="54"/>
      <c r="C62" s="3"/>
      <c r="H62" s="3"/>
      <c r="I62" s="3"/>
      <c r="J62" s="3"/>
      <c r="K62" s="3"/>
    </row>
    <row r="63" spans="1:11" x14ac:dyDescent="0.2">
      <c r="A63" s="54"/>
      <c r="C63" s="3"/>
      <c r="H63" s="3"/>
      <c r="I63" s="3"/>
      <c r="J63" s="3"/>
      <c r="K63" s="3"/>
    </row>
    <row r="64" spans="1:11" x14ac:dyDescent="0.2">
      <c r="A64" s="54"/>
      <c r="C64" s="3"/>
      <c r="H64" s="3"/>
      <c r="I64" s="3"/>
      <c r="J64" s="3"/>
      <c r="K64" s="3"/>
    </row>
    <row r="65" spans="1:11" x14ac:dyDescent="0.2">
      <c r="A65" s="54"/>
      <c r="C65" s="3"/>
      <c r="H65" s="3"/>
      <c r="I65" s="3"/>
      <c r="J65" s="3"/>
      <c r="K65" s="3"/>
    </row>
    <row r="66" spans="1:11" x14ac:dyDescent="0.2">
      <c r="A66" s="54"/>
      <c r="C66" s="3"/>
      <c r="H66" s="3"/>
      <c r="I66" s="3"/>
      <c r="J66" s="3"/>
      <c r="K66" s="3"/>
    </row>
    <row r="67" spans="1:11" x14ac:dyDescent="0.2">
      <c r="A67" s="54"/>
      <c r="C67" s="3"/>
      <c r="H67" s="3"/>
      <c r="I67" s="3"/>
      <c r="J67" s="3"/>
      <c r="K67" s="3"/>
    </row>
    <row r="68" spans="1:11" x14ac:dyDescent="0.2">
      <c r="A68" s="54"/>
      <c r="C68" s="3"/>
      <c r="H68" s="3"/>
      <c r="I68" s="3"/>
      <c r="J68" s="3"/>
      <c r="K68" s="3"/>
    </row>
    <row r="69" spans="1:11" x14ac:dyDescent="0.2">
      <c r="A69" s="54"/>
      <c r="C69" s="3"/>
      <c r="H69" s="3"/>
      <c r="I69" s="3"/>
      <c r="J69" s="3"/>
      <c r="K69" s="3"/>
    </row>
    <row r="70" spans="1:11" x14ac:dyDescent="0.2">
      <c r="A70" s="54"/>
      <c r="C70" s="3"/>
      <c r="H70" s="3"/>
      <c r="I70" s="3"/>
      <c r="J70" s="3"/>
      <c r="K70" s="3"/>
    </row>
    <row r="71" spans="1:11" x14ac:dyDescent="0.2">
      <c r="A71" s="54"/>
      <c r="C71" s="3"/>
      <c r="H71" s="3"/>
      <c r="I71" s="3"/>
      <c r="J71" s="3"/>
      <c r="K71" s="3"/>
    </row>
    <row r="72" spans="1:11" x14ac:dyDescent="0.2">
      <c r="A72" s="54"/>
      <c r="C72" s="3"/>
      <c r="H72" s="3"/>
      <c r="I72" s="3"/>
      <c r="J72" s="3"/>
      <c r="K72" s="3"/>
    </row>
    <row r="73" spans="1:11" x14ac:dyDescent="0.2">
      <c r="A73" s="54"/>
      <c r="C73" s="3"/>
      <c r="H73" s="3"/>
      <c r="I73" s="3"/>
      <c r="J73" s="3"/>
      <c r="K73" s="3"/>
    </row>
    <row r="74" spans="1:11" x14ac:dyDescent="0.2">
      <c r="A74" s="54"/>
      <c r="C74" s="3"/>
      <c r="H74" s="3"/>
      <c r="I74" s="3"/>
      <c r="J74" s="3"/>
      <c r="K74" s="3"/>
    </row>
    <row r="75" spans="1:11" x14ac:dyDescent="0.2">
      <c r="A75" s="54"/>
      <c r="C75" s="3"/>
      <c r="H75" s="3"/>
      <c r="I75" s="3"/>
      <c r="J75" s="3"/>
      <c r="K75" s="3"/>
    </row>
    <row r="76" spans="1:11" x14ac:dyDescent="0.2">
      <c r="A76" s="54"/>
      <c r="C76" s="3"/>
      <c r="H76" s="3"/>
      <c r="I76" s="3"/>
      <c r="J76" s="3"/>
      <c r="K76" s="3"/>
    </row>
    <row r="77" spans="1:11" x14ac:dyDescent="0.2">
      <c r="A77" s="54"/>
      <c r="C77" s="3"/>
      <c r="H77" s="3"/>
      <c r="I77" s="3"/>
      <c r="J77" s="3"/>
      <c r="K77" s="3"/>
    </row>
    <row r="78" spans="1:11" x14ac:dyDescent="0.2">
      <c r="A78" s="54"/>
      <c r="C78" s="3"/>
      <c r="H78" s="3"/>
      <c r="I78" s="3"/>
      <c r="J78" s="3"/>
      <c r="K78" s="3"/>
    </row>
    <row r="79" spans="1:11" x14ac:dyDescent="0.2">
      <c r="A79" s="54"/>
      <c r="C79" s="3"/>
      <c r="H79" s="3"/>
      <c r="I79" s="3"/>
      <c r="J79" s="3"/>
      <c r="K79" s="3"/>
    </row>
    <row r="80" spans="1:11" x14ac:dyDescent="0.2">
      <c r="A80" s="54"/>
      <c r="C80" s="3"/>
      <c r="H80" s="3"/>
      <c r="I80" s="3"/>
      <c r="J80" s="3"/>
      <c r="K80" s="3"/>
    </row>
    <row r="81" spans="1:11" x14ac:dyDescent="0.2">
      <c r="A81" s="54"/>
      <c r="C81" s="3"/>
      <c r="H81" s="3"/>
      <c r="I81" s="3"/>
      <c r="J81" s="3"/>
      <c r="K81" s="3"/>
    </row>
    <row r="82" spans="1:11" x14ac:dyDescent="0.2">
      <c r="A82" s="54"/>
      <c r="C82" s="3"/>
      <c r="H82" s="3"/>
      <c r="I82" s="3"/>
      <c r="J82" s="3"/>
      <c r="K82" s="3"/>
    </row>
    <row r="83" spans="1:11" x14ac:dyDescent="0.2">
      <c r="A83" s="54"/>
      <c r="C83" s="3"/>
      <c r="H83" s="3"/>
      <c r="I83" s="3"/>
      <c r="J83" s="3"/>
      <c r="K83" s="3"/>
    </row>
    <row r="84" spans="1:11" x14ac:dyDescent="0.2">
      <c r="A84" s="54"/>
      <c r="C84" s="3"/>
      <c r="H84" s="3"/>
      <c r="I84" s="3"/>
      <c r="J84" s="3"/>
      <c r="K84" s="3"/>
    </row>
    <row r="85" spans="1:11" x14ac:dyDescent="0.2">
      <c r="A85" s="54"/>
      <c r="C85" s="3"/>
      <c r="H85" s="3"/>
      <c r="I85" s="3"/>
      <c r="J85" s="3"/>
      <c r="K85" s="3"/>
    </row>
    <row r="86" spans="1:11" x14ac:dyDescent="0.2">
      <c r="A86" s="54"/>
      <c r="C86" s="3"/>
      <c r="H86" s="3"/>
      <c r="I86" s="3"/>
      <c r="J86" s="3"/>
      <c r="K86" s="3"/>
    </row>
    <row r="87" spans="1:11" x14ac:dyDescent="0.2">
      <c r="A87" s="54"/>
      <c r="C87" s="3"/>
      <c r="H87" s="3"/>
      <c r="I87" s="3"/>
      <c r="J87" s="3"/>
      <c r="K87" s="3"/>
    </row>
    <row r="88" spans="1:11" x14ac:dyDescent="0.2">
      <c r="A88" s="54"/>
      <c r="C88" s="3"/>
      <c r="H88" s="3"/>
      <c r="I88" s="3"/>
      <c r="J88" s="3"/>
      <c r="K88" s="3"/>
    </row>
    <row r="89" spans="1:11" x14ac:dyDescent="0.2">
      <c r="A89" s="54"/>
      <c r="C89" s="3"/>
      <c r="H89" s="3"/>
      <c r="I89" s="3"/>
      <c r="J89" s="3"/>
      <c r="K89" s="3"/>
    </row>
    <row r="90" spans="1:11" x14ac:dyDescent="0.2">
      <c r="A90" s="54"/>
      <c r="C90" s="3"/>
      <c r="H90" s="3"/>
      <c r="I90" s="3"/>
      <c r="J90" s="3"/>
      <c r="K90" s="3"/>
    </row>
    <row r="91" spans="1:11" x14ac:dyDescent="0.2">
      <c r="A91" s="54"/>
      <c r="C91" s="3"/>
      <c r="H91" s="3"/>
      <c r="I91" s="3"/>
      <c r="J91" s="3"/>
      <c r="K91" s="3"/>
    </row>
    <row r="92" spans="1:11" x14ac:dyDescent="0.2">
      <c r="A92" s="54"/>
      <c r="C92" s="3"/>
      <c r="H92" s="3"/>
      <c r="I92" s="3"/>
      <c r="J92" s="3"/>
      <c r="K92" s="3"/>
    </row>
    <row r="93" spans="1:11" x14ac:dyDescent="0.2">
      <c r="A93" s="54"/>
      <c r="C93" s="3"/>
      <c r="H93" s="3"/>
      <c r="I93" s="3"/>
      <c r="J93" s="3"/>
      <c r="K93" s="3"/>
    </row>
    <row r="94" spans="1:11" x14ac:dyDescent="0.2">
      <c r="A94" s="54"/>
      <c r="C94" s="3"/>
      <c r="H94" s="3"/>
      <c r="I94" s="3"/>
      <c r="J94" s="3"/>
      <c r="K94" s="3"/>
    </row>
    <row r="95" spans="1:11" x14ac:dyDescent="0.2">
      <c r="A95" s="54"/>
      <c r="C95" s="3"/>
      <c r="H95" s="3"/>
      <c r="I95" s="3"/>
      <c r="J95" s="3"/>
      <c r="K95" s="3"/>
    </row>
    <row r="96" spans="1:11" x14ac:dyDescent="0.2">
      <c r="A96" s="54"/>
      <c r="C96" s="3"/>
      <c r="H96" s="3"/>
      <c r="I96" s="3"/>
      <c r="J96" s="3"/>
      <c r="K96" s="3"/>
    </row>
    <row r="97" spans="1:11" x14ac:dyDescent="0.2">
      <c r="A97" s="54"/>
      <c r="C97" s="3"/>
      <c r="H97" s="3"/>
      <c r="I97" s="3"/>
      <c r="J97" s="3"/>
      <c r="K97" s="3"/>
    </row>
    <row r="98" spans="1:11" x14ac:dyDescent="0.2">
      <c r="A98" s="54"/>
      <c r="C98" s="3"/>
      <c r="H98" s="3"/>
      <c r="I98" s="3"/>
      <c r="J98" s="3"/>
      <c r="K98" s="3"/>
    </row>
    <row r="99" spans="1:11" x14ac:dyDescent="0.2">
      <c r="A99" s="54"/>
      <c r="C99" s="3"/>
      <c r="H99" s="3"/>
      <c r="I99" s="3"/>
      <c r="J99" s="3"/>
      <c r="K99" s="3"/>
    </row>
    <row r="100" spans="1:11" x14ac:dyDescent="0.2">
      <c r="A100" s="54"/>
      <c r="C100" s="3"/>
      <c r="H100" s="3"/>
      <c r="I100" s="3"/>
      <c r="J100" s="3"/>
      <c r="K100" s="3"/>
    </row>
    <row r="101" spans="1:11" x14ac:dyDescent="0.2">
      <c r="A101" s="54"/>
      <c r="C101" s="3"/>
      <c r="H101" s="3"/>
      <c r="I101" s="3"/>
      <c r="J101" s="3"/>
      <c r="K101" s="3"/>
    </row>
    <row r="102" spans="1:11" x14ac:dyDescent="0.2">
      <c r="A102" s="54"/>
      <c r="C102" s="3"/>
      <c r="H102" s="3"/>
      <c r="I102" s="3"/>
      <c r="J102" s="3"/>
      <c r="K102" s="3"/>
    </row>
    <row r="103" spans="1:11" x14ac:dyDescent="0.2">
      <c r="A103" s="54"/>
      <c r="C103" s="3"/>
      <c r="H103" s="3"/>
      <c r="I103" s="3"/>
      <c r="J103" s="3"/>
      <c r="K103" s="3"/>
    </row>
    <row r="104" spans="1:11" x14ac:dyDescent="0.2">
      <c r="A104" s="54"/>
      <c r="C104" s="3"/>
      <c r="H104" s="3"/>
      <c r="I104" s="3"/>
      <c r="J104" s="3"/>
      <c r="K104" s="3"/>
    </row>
    <row r="105" spans="1:11" x14ac:dyDescent="0.2">
      <c r="A105" s="54"/>
      <c r="C105" s="3"/>
      <c r="H105" s="3"/>
      <c r="I105" s="3"/>
      <c r="J105" s="3"/>
      <c r="K105" s="3"/>
    </row>
    <row r="106" spans="1:11" x14ac:dyDescent="0.2">
      <c r="A106" s="54"/>
      <c r="C106" s="3"/>
      <c r="H106" s="3"/>
      <c r="I106" s="3"/>
      <c r="J106" s="3"/>
      <c r="K106" s="3"/>
    </row>
    <row r="107" spans="1:11" x14ac:dyDescent="0.2">
      <c r="A107" s="54"/>
      <c r="C107" s="3"/>
      <c r="H107" s="3"/>
      <c r="I107" s="3"/>
      <c r="J107" s="3"/>
      <c r="K107" s="3"/>
    </row>
    <row r="108" spans="1:11" x14ac:dyDescent="0.2">
      <c r="A108" s="54"/>
      <c r="C108" s="3"/>
      <c r="H108" s="3"/>
      <c r="I108" s="3"/>
      <c r="J108" s="3"/>
      <c r="K108" s="3"/>
    </row>
    <row r="109" spans="1:11" x14ac:dyDescent="0.2">
      <c r="A109" s="54"/>
      <c r="C109" s="3"/>
      <c r="H109" s="3"/>
      <c r="I109" s="3"/>
      <c r="J109" s="3"/>
      <c r="K109" s="3"/>
    </row>
    <row r="110" spans="1:11" x14ac:dyDescent="0.2">
      <c r="A110" s="54"/>
      <c r="C110" s="3"/>
      <c r="H110" s="3"/>
      <c r="I110" s="3"/>
      <c r="J110" s="3"/>
      <c r="K110" s="3"/>
    </row>
    <row r="111" spans="1:11" x14ac:dyDescent="0.2">
      <c r="A111" s="54"/>
      <c r="C111" s="3"/>
      <c r="H111" s="3"/>
      <c r="I111" s="3"/>
      <c r="J111" s="3"/>
      <c r="K111" s="3"/>
    </row>
    <row r="112" spans="1:11" x14ac:dyDescent="0.2">
      <c r="A112" s="54"/>
      <c r="C112" s="3"/>
      <c r="H112" s="3"/>
      <c r="I112" s="3"/>
      <c r="J112" s="3"/>
      <c r="K112" s="3"/>
    </row>
    <row r="113" spans="1:11" x14ac:dyDescent="0.2">
      <c r="A113" s="54"/>
      <c r="C113" s="3"/>
      <c r="H113" s="3"/>
      <c r="I113" s="3"/>
      <c r="J113" s="3"/>
      <c r="K113" s="3"/>
    </row>
    <row r="114" spans="1:11" x14ac:dyDescent="0.2">
      <c r="A114" s="54"/>
      <c r="C114" s="3"/>
      <c r="H114" s="3"/>
      <c r="I114" s="3"/>
      <c r="J114" s="3"/>
      <c r="K114" s="3"/>
    </row>
    <row r="115" spans="1:11" x14ac:dyDescent="0.2">
      <c r="A115" s="54"/>
      <c r="C115" s="3"/>
      <c r="H115" s="3"/>
      <c r="I115" s="3"/>
      <c r="J115" s="3"/>
      <c r="K115" s="3"/>
    </row>
    <row r="116" spans="1:11" x14ac:dyDescent="0.2">
      <c r="A116" s="54"/>
      <c r="C116" s="3"/>
      <c r="H116" s="3"/>
      <c r="I116" s="3"/>
      <c r="J116" s="3"/>
      <c r="K116" s="3"/>
    </row>
    <row r="117" spans="1:11" x14ac:dyDescent="0.2">
      <c r="A117" s="54"/>
      <c r="C117" s="3"/>
      <c r="H117" s="3"/>
      <c r="I117" s="3"/>
      <c r="J117" s="3"/>
      <c r="K117" s="3"/>
    </row>
    <row r="118" spans="1:11" x14ac:dyDescent="0.2">
      <c r="A118" s="54"/>
      <c r="C118" s="3"/>
      <c r="H118" s="3"/>
      <c r="I118" s="3"/>
      <c r="J118" s="3"/>
      <c r="K118" s="3"/>
    </row>
    <row r="119" spans="1:11" x14ac:dyDescent="0.2">
      <c r="A119" s="54"/>
      <c r="C119" s="3"/>
      <c r="H119" s="3"/>
      <c r="I119" s="3"/>
      <c r="J119" s="3"/>
      <c r="K119" s="3"/>
    </row>
    <row r="120" spans="1:11" x14ac:dyDescent="0.2">
      <c r="A120" s="54"/>
      <c r="C120" s="3"/>
      <c r="H120" s="3"/>
      <c r="I120" s="3"/>
      <c r="J120" s="3"/>
      <c r="K120" s="3"/>
    </row>
    <row r="121" spans="1:11" x14ac:dyDescent="0.2">
      <c r="A121" s="54"/>
      <c r="C121" s="3"/>
      <c r="H121" s="3"/>
      <c r="I121" s="3"/>
      <c r="J121" s="3"/>
      <c r="K121" s="3"/>
    </row>
    <row r="122" spans="1:11" x14ac:dyDescent="0.2">
      <c r="A122" s="54"/>
      <c r="C122" s="3"/>
      <c r="H122" s="3"/>
      <c r="I122" s="3"/>
      <c r="J122" s="3"/>
      <c r="K122" s="3"/>
    </row>
    <row r="123" spans="1:11" x14ac:dyDescent="0.2">
      <c r="A123" s="54"/>
      <c r="C123" s="3"/>
      <c r="H123" s="3"/>
      <c r="I123" s="3"/>
      <c r="J123" s="3"/>
      <c r="K123" s="3"/>
    </row>
    <row r="124" spans="1:11" x14ac:dyDescent="0.2">
      <c r="A124" s="54"/>
      <c r="C124" s="3"/>
      <c r="H124" s="3"/>
      <c r="I124" s="3"/>
      <c r="J124" s="3"/>
      <c r="K124" s="3"/>
    </row>
    <row r="125" spans="1:11" x14ac:dyDescent="0.2">
      <c r="A125" s="54"/>
      <c r="C125" s="3"/>
      <c r="H125" s="3"/>
      <c r="I125" s="3"/>
      <c r="J125" s="3"/>
      <c r="K125" s="3"/>
    </row>
    <row r="126" spans="1:11" x14ac:dyDescent="0.2">
      <c r="A126" s="54"/>
      <c r="C126" s="3"/>
      <c r="H126" s="3"/>
      <c r="I126" s="3"/>
      <c r="J126" s="3"/>
      <c r="K126" s="3"/>
    </row>
    <row r="127" spans="1:11" x14ac:dyDescent="0.2">
      <c r="A127" s="54"/>
      <c r="C127" s="3"/>
      <c r="H127" s="3"/>
      <c r="I127" s="3"/>
      <c r="J127" s="3"/>
      <c r="K127" s="3"/>
    </row>
    <row r="128" spans="1:11" x14ac:dyDescent="0.2">
      <c r="A128" s="54"/>
      <c r="C128" s="3"/>
      <c r="H128" s="3"/>
      <c r="I128" s="3"/>
      <c r="J128" s="3"/>
      <c r="K128" s="3"/>
    </row>
    <row r="129" spans="1:11" x14ac:dyDescent="0.2">
      <c r="A129" s="54"/>
      <c r="C129" s="3"/>
      <c r="H129" s="3"/>
      <c r="I129" s="3"/>
      <c r="J129" s="3"/>
      <c r="K129" s="3"/>
    </row>
    <row r="130" spans="1:11" x14ac:dyDescent="0.2">
      <c r="A130" s="54"/>
      <c r="C130" s="3"/>
      <c r="H130" s="3"/>
      <c r="I130" s="3"/>
      <c r="J130" s="3"/>
      <c r="K130" s="3"/>
    </row>
    <row r="131" spans="1:11" x14ac:dyDescent="0.2">
      <c r="A131" s="54"/>
      <c r="C131" s="3"/>
      <c r="H131" s="3"/>
      <c r="I131" s="3"/>
      <c r="J131" s="3"/>
      <c r="K131" s="3"/>
    </row>
    <row r="132" spans="1:11" x14ac:dyDescent="0.2">
      <c r="A132" s="54"/>
      <c r="C132" s="3"/>
      <c r="H132" s="3"/>
      <c r="I132" s="3"/>
      <c r="J132" s="3"/>
      <c r="K132" s="3"/>
    </row>
    <row r="133" spans="1:11" x14ac:dyDescent="0.2">
      <c r="A133" s="54"/>
      <c r="C133" s="3"/>
      <c r="H133" s="3"/>
      <c r="I133" s="3"/>
      <c r="J133" s="3"/>
      <c r="K133" s="3"/>
    </row>
    <row r="134" spans="1:11" x14ac:dyDescent="0.2">
      <c r="A134" s="54"/>
      <c r="C134" s="3"/>
      <c r="H134" s="3"/>
      <c r="I134" s="3"/>
      <c r="J134" s="3"/>
      <c r="K134" s="3"/>
    </row>
    <row r="135" spans="1:11" x14ac:dyDescent="0.2">
      <c r="A135" s="54"/>
      <c r="C135" s="3"/>
      <c r="H135" s="3"/>
      <c r="I135" s="3"/>
      <c r="J135" s="3"/>
      <c r="K135" s="3"/>
    </row>
    <row r="136" spans="1:11" x14ac:dyDescent="0.2">
      <c r="A136" s="54"/>
      <c r="C136" s="3"/>
      <c r="H136" s="3"/>
      <c r="I136" s="3"/>
      <c r="J136" s="3"/>
      <c r="K136" s="3"/>
    </row>
    <row r="137" spans="1:11" x14ac:dyDescent="0.2">
      <c r="A137" s="54"/>
      <c r="C137" s="3"/>
      <c r="H137" s="3"/>
      <c r="I137" s="3"/>
      <c r="J137" s="3"/>
      <c r="K137" s="3"/>
    </row>
    <row r="138" spans="1:11" x14ac:dyDescent="0.2">
      <c r="A138" s="54"/>
      <c r="C138" s="3"/>
      <c r="H138" s="3"/>
      <c r="I138" s="3"/>
      <c r="J138" s="3"/>
      <c r="K138" s="3"/>
    </row>
    <row r="139" spans="1:11" x14ac:dyDescent="0.2">
      <c r="A139" s="54"/>
      <c r="C139" s="3"/>
      <c r="H139" s="3"/>
      <c r="I139" s="3"/>
      <c r="J139" s="3"/>
      <c r="K139" s="3"/>
    </row>
    <row r="140" spans="1:11" x14ac:dyDescent="0.2">
      <c r="A140" s="54"/>
      <c r="C140" s="3"/>
      <c r="H140" s="3"/>
      <c r="I140" s="3"/>
      <c r="J140" s="3"/>
      <c r="K140" s="3"/>
    </row>
    <row r="141" spans="1:11" x14ac:dyDescent="0.2">
      <c r="A141" s="54"/>
      <c r="C141" s="3"/>
      <c r="H141" s="3"/>
      <c r="I141" s="3"/>
      <c r="J141" s="3"/>
      <c r="K141" s="3"/>
    </row>
    <row r="142" spans="1:11" x14ac:dyDescent="0.2">
      <c r="A142" s="54"/>
      <c r="C142" s="3"/>
      <c r="H142" s="3"/>
      <c r="I142" s="3"/>
      <c r="J142" s="3"/>
      <c r="K142" s="3"/>
    </row>
    <row r="143" spans="1:11" x14ac:dyDescent="0.2">
      <c r="A143" s="54"/>
      <c r="C143" s="3"/>
      <c r="H143" s="3"/>
      <c r="I143" s="3"/>
      <c r="J143" s="3"/>
      <c r="K143" s="3"/>
    </row>
    <row r="144" spans="1:11" x14ac:dyDescent="0.2">
      <c r="A144" s="54"/>
      <c r="C144" s="3"/>
      <c r="H144" s="3"/>
      <c r="I144" s="3"/>
      <c r="J144" s="3"/>
      <c r="K144" s="3"/>
    </row>
    <row r="145" spans="1:11" x14ac:dyDescent="0.2">
      <c r="A145" s="54"/>
      <c r="C145" s="3"/>
      <c r="H145" s="3"/>
      <c r="I145" s="3"/>
      <c r="J145" s="3"/>
      <c r="K145" s="3"/>
    </row>
    <row r="146" spans="1:11" x14ac:dyDescent="0.2">
      <c r="A146" s="54"/>
      <c r="C146" s="3"/>
      <c r="H146" s="3"/>
      <c r="I146" s="3"/>
      <c r="J146" s="3"/>
      <c r="K146" s="3"/>
    </row>
    <row r="147" spans="1:11" x14ac:dyDescent="0.2">
      <c r="A147" s="54"/>
      <c r="C147" s="3"/>
      <c r="H147" s="3"/>
      <c r="I147" s="3"/>
      <c r="J147" s="3"/>
      <c r="K147" s="3"/>
    </row>
    <row r="148" spans="1:11" x14ac:dyDescent="0.2">
      <c r="A148" s="54"/>
      <c r="C148" s="3"/>
      <c r="H148" s="3"/>
      <c r="I148" s="3"/>
      <c r="J148" s="3"/>
      <c r="K148" s="3"/>
    </row>
    <row r="149" spans="1:11" x14ac:dyDescent="0.2">
      <c r="A149" s="54"/>
      <c r="C149" s="3"/>
      <c r="H149" s="3"/>
      <c r="I149" s="3"/>
      <c r="J149" s="3"/>
      <c r="K149" s="3"/>
    </row>
    <row r="150" spans="1:11" x14ac:dyDescent="0.2">
      <c r="A150" s="54"/>
      <c r="C150" s="3"/>
      <c r="H150" s="3"/>
      <c r="I150" s="3"/>
      <c r="J150" s="3"/>
      <c r="K150" s="3"/>
    </row>
    <row r="151" spans="1:11" x14ac:dyDescent="0.2">
      <c r="A151" s="54"/>
      <c r="C151" s="3"/>
      <c r="H151" s="3"/>
      <c r="I151" s="3"/>
      <c r="J151" s="3"/>
      <c r="K151" s="3"/>
    </row>
    <row r="152" spans="1:11" x14ac:dyDescent="0.2">
      <c r="A152" s="54"/>
      <c r="C152" s="3"/>
      <c r="H152" s="3"/>
      <c r="I152" s="3"/>
      <c r="J152" s="3"/>
      <c r="K152" s="3"/>
    </row>
    <row r="153" spans="1:11" x14ac:dyDescent="0.2">
      <c r="A153" s="54"/>
      <c r="C153" s="3"/>
      <c r="H153" s="3"/>
      <c r="I153" s="3"/>
      <c r="J153" s="3"/>
      <c r="K153" s="3"/>
    </row>
    <row r="154" spans="1:11" x14ac:dyDescent="0.2">
      <c r="A154" s="54"/>
      <c r="C154" s="3"/>
      <c r="H154" s="3"/>
      <c r="I154" s="3"/>
      <c r="J154" s="3"/>
      <c r="K154" s="3"/>
    </row>
    <row r="155" spans="1:11" x14ac:dyDescent="0.2">
      <c r="A155" s="54"/>
      <c r="C155" s="3"/>
      <c r="H155" s="3"/>
      <c r="I155" s="3"/>
      <c r="J155" s="3"/>
      <c r="K155" s="3"/>
    </row>
    <row r="156" spans="1:11" x14ac:dyDescent="0.2">
      <c r="A156" s="54"/>
      <c r="C156" s="3"/>
      <c r="H156" s="3"/>
      <c r="I156" s="3"/>
      <c r="J156" s="3"/>
      <c r="K156" s="3"/>
    </row>
    <row r="157" spans="1:11" x14ac:dyDescent="0.2">
      <c r="A157" s="54"/>
      <c r="C157" s="3"/>
      <c r="H157" s="3"/>
      <c r="I157" s="3"/>
      <c r="J157" s="3"/>
      <c r="K157" s="3"/>
    </row>
    <row r="158" spans="1:11" x14ac:dyDescent="0.2">
      <c r="A158" s="54"/>
      <c r="C158" s="3"/>
      <c r="H158" s="3"/>
      <c r="I158" s="3"/>
      <c r="J158" s="3"/>
      <c r="K158" s="3"/>
    </row>
    <row r="159" spans="1:11" x14ac:dyDescent="0.2">
      <c r="A159" s="54"/>
      <c r="C159" s="3"/>
      <c r="H159" s="3"/>
      <c r="I159" s="3"/>
      <c r="J159" s="3"/>
      <c r="K159" s="3"/>
    </row>
    <row r="160" spans="1:11" x14ac:dyDescent="0.2">
      <c r="A160" s="54"/>
      <c r="C160" s="3"/>
      <c r="H160" s="3"/>
      <c r="I160" s="3"/>
      <c r="J160" s="3"/>
      <c r="K160" s="3"/>
    </row>
    <row r="161" spans="1:11" x14ac:dyDescent="0.2">
      <c r="A161" s="54"/>
      <c r="C161" s="3"/>
      <c r="H161" s="3"/>
      <c r="I161" s="3"/>
      <c r="J161" s="3"/>
      <c r="K161" s="3"/>
    </row>
    <row r="162" spans="1:11" x14ac:dyDescent="0.2">
      <c r="A162" s="54"/>
      <c r="C162" s="3"/>
      <c r="H162" s="3"/>
      <c r="I162" s="3"/>
      <c r="J162" s="3"/>
      <c r="K162" s="3"/>
    </row>
    <row r="163" spans="1:11" x14ac:dyDescent="0.2">
      <c r="A163" s="54"/>
      <c r="C163" s="3"/>
      <c r="H163" s="3"/>
      <c r="I163" s="3"/>
      <c r="J163" s="3"/>
      <c r="K163" s="3"/>
    </row>
    <row r="164" spans="1:11" x14ac:dyDescent="0.2">
      <c r="A164" s="54"/>
      <c r="C164" s="3"/>
      <c r="H164" s="3"/>
      <c r="I164" s="3"/>
      <c r="J164" s="3"/>
      <c r="K164" s="3"/>
    </row>
  </sheetData>
  <mergeCells count="1">
    <mergeCell ref="A12:B12"/>
  </mergeCells>
  <phoneticPr fontId="15" type="noConversion"/>
  <conditionalFormatting sqref="I5:I6">
    <cfRule type="cellIs" dxfId="2666" priority="1299" stopIfTrue="1" operator="equal">
      <formula>"-"</formula>
    </cfRule>
    <cfRule type="containsText" dxfId="2665" priority="1300" stopIfTrue="1" operator="containsText" text="leer">
      <formula>NOT(ISERROR(SEARCH("leer",I5)))</formula>
    </cfRule>
  </conditionalFormatting>
  <conditionalFormatting sqref="J5:N6">
    <cfRule type="cellIs" dxfId="2664" priority="19" stopIfTrue="1" operator="equal">
      <formula>"-"</formula>
    </cfRule>
    <cfRule type="containsText" dxfId="2663" priority="20" stopIfTrue="1" operator="containsText" text="leer">
      <formula>NOT(ISERROR(SEARCH("leer",J5)))</formula>
    </cfRule>
  </conditionalFormatting>
  <conditionalFormatting sqref="H5:H6">
    <cfRule type="cellIs" dxfId="2662" priority="17" stopIfTrue="1" operator="equal">
      <formula>"-"</formula>
    </cfRule>
    <cfRule type="containsText" dxfId="2661" priority="18" stopIfTrue="1" operator="containsText" text="leer">
      <formula>NOT(ISERROR(SEARCH("leer",H5)))</formula>
    </cfRule>
  </conditionalFormatting>
  <conditionalFormatting sqref="H5:H6">
    <cfRule type="cellIs" dxfId="2660" priority="15" stopIfTrue="1" operator="equal">
      <formula>"-"</formula>
    </cfRule>
    <cfRule type="containsText" dxfId="2659" priority="16" stopIfTrue="1" operator="containsText" text="leer">
      <formula>NOT(ISERROR(SEARCH("leer",H5)))</formula>
    </cfRule>
  </conditionalFormatting>
  <conditionalFormatting sqref="H5:H6">
    <cfRule type="cellIs" dxfId="2658" priority="13" stopIfTrue="1" operator="equal">
      <formula>"-"</formula>
    </cfRule>
    <cfRule type="containsText" dxfId="2657" priority="14" stopIfTrue="1" operator="containsText" text="leer">
      <formula>NOT(ISERROR(SEARCH("leer",H5)))</formula>
    </cfRule>
  </conditionalFormatting>
  <conditionalFormatting sqref="H5:H6">
    <cfRule type="cellIs" dxfId="2656" priority="11" stopIfTrue="1" operator="equal">
      <formula>"-"</formula>
    </cfRule>
    <cfRule type="containsText" dxfId="2655" priority="12" stopIfTrue="1" operator="containsText" text="leer">
      <formula>NOT(ISERROR(SEARCH("leer",H5)))</formula>
    </cfRule>
  </conditionalFormatting>
  <conditionalFormatting sqref="H5:H6">
    <cfRule type="cellIs" dxfId="2654" priority="9" stopIfTrue="1" operator="equal">
      <formula>"-"</formula>
    </cfRule>
    <cfRule type="containsText" dxfId="2653" priority="10" stopIfTrue="1" operator="containsText" text="leer">
      <formula>NOT(ISERROR(SEARCH("leer",H5)))</formula>
    </cfRule>
  </conditionalFormatting>
  <conditionalFormatting sqref="H5:H6">
    <cfRule type="cellIs" dxfId="2652" priority="7" stopIfTrue="1" operator="equal">
      <formula>"-"</formula>
    </cfRule>
    <cfRule type="containsText" dxfId="2651" priority="8" stopIfTrue="1" operator="containsText" text="leer">
      <formula>NOT(ISERROR(SEARCH("leer",H5)))</formula>
    </cfRule>
  </conditionalFormatting>
  <conditionalFormatting sqref="G5:G6">
    <cfRule type="cellIs" dxfId="2650" priority="5" stopIfTrue="1" operator="equal">
      <formula>"-"</formula>
    </cfRule>
    <cfRule type="containsText" dxfId="2649" priority="6" stopIfTrue="1" operator="containsText" text="leer">
      <formula>NOT(ISERROR(SEARCH("leer",G5)))</formula>
    </cfRule>
  </conditionalFormatting>
  <conditionalFormatting sqref="G5:G6">
    <cfRule type="cellIs" dxfId="2648" priority="4" stopIfTrue="1" operator="equal">
      <formula>"-"</formula>
    </cfRule>
  </conditionalFormatting>
  <conditionalFormatting sqref="G5:G6">
    <cfRule type="cellIs" dxfId="2647" priority="2" stopIfTrue="1" operator="equal">
      <formula>"-"</formula>
    </cfRule>
    <cfRule type="containsText" dxfId="2646" priority="3" stopIfTrue="1" operator="containsText" text="leer">
      <formula>NOT(ISERROR(SEARCH("leer",G5)))</formula>
    </cfRule>
  </conditionalFormatting>
  <conditionalFormatting sqref="G5:G6">
    <cfRule type="cellIs" dxfId="2645" priority="1" stopIfTrue="1" operator="equal">
      <formula>"-"</formula>
    </cfRule>
  </conditionalFormatting>
  <hyperlinks>
    <hyperlink ref="A1" location="Index!A1" display="zurück"/>
  </hyperlinks>
  <pageMargins left="0.79000000000000015" right="0.79000000000000015" top="0.98" bottom="0.98" header="0.51" footer="0.51"/>
  <pageSetup paperSize="9" scale="55" orientation="portrait" horizontalDpi="4294967292" verticalDpi="4294967292"/>
  <extLs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N37"/>
  <sheetViews>
    <sheetView showRuler="0" zoomScale="70" zoomScaleNormal="70" workbookViewId="0"/>
  </sheetViews>
  <sheetFormatPr baseColWidth="10" defaultColWidth="10.7109375" defaultRowHeight="12.75" x14ac:dyDescent="0.2"/>
  <cols>
    <col min="1" max="1" width="31.42578125" style="5" customWidth="1"/>
    <col min="2" max="2" width="7.42578125" style="5" customWidth="1"/>
    <col min="3" max="3" width="9.28515625" style="28" customWidth="1"/>
    <col min="4" max="4" width="12.28515625" style="8" customWidth="1"/>
    <col min="5" max="7" width="11.42578125" style="8" customWidth="1"/>
    <col min="8" max="10" width="11.42578125" style="28" customWidth="1"/>
    <col min="11" max="11" width="11.42578125" style="5" customWidth="1"/>
    <col min="12" max="16384" width="10.7109375" style="5"/>
  </cols>
  <sheetData>
    <row r="1" spans="1:14" x14ac:dyDescent="0.2">
      <c r="A1" s="93" t="s">
        <v>1059</v>
      </c>
      <c r="C1" s="5"/>
      <c r="D1" s="5"/>
      <c r="E1" s="5"/>
      <c r="F1" s="5"/>
      <c r="G1" s="5"/>
      <c r="H1" s="5"/>
      <c r="I1" s="5"/>
      <c r="J1" s="5"/>
    </row>
    <row r="2" spans="1:14" x14ac:dyDescent="0.2">
      <c r="A2" s="93"/>
      <c r="C2" s="5"/>
      <c r="D2" s="5"/>
      <c r="E2" s="5"/>
      <c r="F2" s="5"/>
      <c r="G2" s="5"/>
      <c r="H2" s="5"/>
      <c r="I2" s="5"/>
      <c r="J2" s="5"/>
    </row>
    <row r="3" spans="1:14" x14ac:dyDescent="0.2">
      <c r="A3" s="4" t="s">
        <v>1060</v>
      </c>
      <c r="C3" t="s">
        <v>1061</v>
      </c>
      <c r="D3" s="5" t="s">
        <v>1062</v>
      </c>
      <c r="E3" s="4">
        <v>2014</v>
      </c>
      <c r="F3" s="22">
        <v>2013</v>
      </c>
      <c r="G3" s="22">
        <v>2012</v>
      </c>
      <c r="H3" s="22">
        <v>2011</v>
      </c>
      <c r="I3" s="22">
        <v>2010</v>
      </c>
      <c r="J3" s="22">
        <v>2009</v>
      </c>
      <c r="K3" s="22">
        <v>2008</v>
      </c>
      <c r="L3" s="4">
        <v>2007</v>
      </c>
      <c r="M3" s="4">
        <v>2006</v>
      </c>
      <c r="N3" s="4">
        <v>2005</v>
      </c>
    </row>
    <row r="4" spans="1:14" x14ac:dyDescent="0.2">
      <c r="C4" s="69"/>
      <c r="H4" s="69"/>
      <c r="I4" s="69"/>
      <c r="J4" s="72"/>
      <c r="K4" s="72"/>
    </row>
    <row r="5" spans="1:14" ht="25.5" x14ac:dyDescent="0.2">
      <c r="A5" s="265" t="s">
        <v>1063</v>
      </c>
      <c r="B5" s="5" t="s">
        <v>1064</v>
      </c>
      <c r="C5" s="28">
        <v>1</v>
      </c>
      <c r="D5" s="8" t="s">
        <v>1065</v>
      </c>
      <c r="E5" s="8">
        <v>2222</v>
      </c>
      <c r="F5" s="8">
        <v>2231</v>
      </c>
      <c r="G5" s="191">
        <v>2254</v>
      </c>
      <c r="H5" s="69">
        <v>2278</v>
      </c>
      <c r="I5" s="69">
        <v>2313</v>
      </c>
      <c r="J5" s="139">
        <v>2348</v>
      </c>
      <c r="K5" s="68">
        <v>2408</v>
      </c>
      <c r="L5" s="5">
        <v>2469</v>
      </c>
      <c r="M5" s="12">
        <v>2493</v>
      </c>
      <c r="N5" s="12">
        <v>2531</v>
      </c>
    </row>
    <row r="6" spans="1:14" x14ac:dyDescent="0.2">
      <c r="A6" s="14" t="s">
        <v>1066</v>
      </c>
      <c r="B6" s="5" t="s">
        <v>1067</v>
      </c>
      <c r="C6" s="28">
        <v>2</v>
      </c>
      <c r="D6" s="8" t="s">
        <v>1068</v>
      </c>
      <c r="E6" s="8">
        <v>1556</v>
      </c>
      <c r="F6" s="8">
        <v>1655</v>
      </c>
      <c r="G6" s="191">
        <v>1749</v>
      </c>
      <c r="H6" s="69">
        <v>1841</v>
      </c>
      <c r="I6" s="69">
        <v>1944</v>
      </c>
      <c r="J6" s="139">
        <v>2049</v>
      </c>
      <c r="K6" s="68">
        <v>2184</v>
      </c>
      <c r="L6" s="5">
        <v>2300</v>
      </c>
      <c r="M6" s="5">
        <v>2345</v>
      </c>
      <c r="N6" s="5">
        <v>2379</v>
      </c>
    </row>
    <row r="7" spans="1:14" x14ac:dyDescent="0.2">
      <c r="A7" s="14" t="s">
        <v>1069</v>
      </c>
      <c r="B7" s="5" t="s">
        <v>1070</v>
      </c>
      <c r="C7" s="28">
        <v>2</v>
      </c>
      <c r="D7" s="8" t="s">
        <v>1071</v>
      </c>
      <c r="E7" s="8">
        <v>1</v>
      </c>
      <c r="F7" s="8">
        <v>2</v>
      </c>
      <c r="G7" s="191">
        <v>3</v>
      </c>
      <c r="H7" s="69">
        <v>5</v>
      </c>
      <c r="I7" s="69">
        <v>6</v>
      </c>
      <c r="J7" s="139">
        <v>11</v>
      </c>
      <c r="K7" s="68">
        <v>11</v>
      </c>
      <c r="L7" s="5">
        <v>12</v>
      </c>
      <c r="M7" s="5">
        <v>12</v>
      </c>
      <c r="N7" s="5">
        <v>10</v>
      </c>
    </row>
    <row r="8" spans="1:14" x14ac:dyDescent="0.2">
      <c r="A8" s="14" t="s">
        <v>1072</v>
      </c>
      <c r="B8" s="5" t="s">
        <v>1073</v>
      </c>
      <c r="C8" s="28">
        <v>3</v>
      </c>
      <c r="D8" s="8" t="s">
        <v>1074</v>
      </c>
      <c r="E8" s="8">
        <v>642</v>
      </c>
      <c r="F8" s="8">
        <v>550</v>
      </c>
      <c r="G8" s="191">
        <v>477</v>
      </c>
      <c r="H8" s="69">
        <v>407</v>
      </c>
      <c r="I8" s="69">
        <v>336</v>
      </c>
      <c r="J8" s="139">
        <v>263</v>
      </c>
      <c r="K8" s="68">
        <v>188</v>
      </c>
      <c r="L8" s="5">
        <v>135</v>
      </c>
      <c r="M8" s="5">
        <v>111</v>
      </c>
      <c r="N8" s="5">
        <v>119</v>
      </c>
    </row>
    <row r="9" spans="1:14" x14ac:dyDescent="0.2">
      <c r="A9" s="14" t="s">
        <v>1075</v>
      </c>
      <c r="B9" s="5" t="s">
        <v>1076</v>
      </c>
      <c r="C9" s="28">
        <v>3</v>
      </c>
      <c r="D9" s="8" t="s">
        <v>1077</v>
      </c>
      <c r="E9" s="8">
        <v>18</v>
      </c>
      <c r="F9" s="8">
        <v>19</v>
      </c>
      <c r="G9" s="191">
        <v>20</v>
      </c>
      <c r="H9" s="69">
        <v>20</v>
      </c>
      <c r="I9" s="69">
        <v>22</v>
      </c>
      <c r="J9" s="139">
        <v>20</v>
      </c>
      <c r="K9" s="68">
        <v>20</v>
      </c>
      <c r="L9" s="5">
        <v>15</v>
      </c>
      <c r="M9" s="5">
        <v>18</v>
      </c>
      <c r="N9" s="5">
        <v>16</v>
      </c>
    </row>
    <row r="10" spans="1:14" x14ac:dyDescent="0.2">
      <c r="A10" s="159" t="s">
        <v>1078</v>
      </c>
      <c r="B10" s="5" t="s">
        <v>1079</v>
      </c>
      <c r="C10" s="28">
        <v>4</v>
      </c>
      <c r="D10" s="8" t="s">
        <v>1080</v>
      </c>
      <c r="E10" s="8">
        <v>5</v>
      </c>
      <c r="F10" s="8">
        <v>5</v>
      </c>
      <c r="G10" s="191">
        <v>5</v>
      </c>
      <c r="H10" s="69">
        <v>5</v>
      </c>
      <c r="I10" s="69">
        <v>5</v>
      </c>
      <c r="J10" s="139">
        <v>5</v>
      </c>
      <c r="K10" s="68">
        <v>5</v>
      </c>
      <c r="L10" s="5">
        <v>7</v>
      </c>
      <c r="M10" s="5">
        <v>7</v>
      </c>
      <c r="N10" s="5">
        <v>7</v>
      </c>
    </row>
    <row r="11" spans="1:14" x14ac:dyDescent="0.2">
      <c r="A11" s="248" t="s">
        <v>1081</v>
      </c>
      <c r="B11" s="30" t="s">
        <v>1082</v>
      </c>
      <c r="C11" s="29">
        <v>5</v>
      </c>
      <c r="D11" s="8" t="s">
        <v>1083</v>
      </c>
      <c r="E11" s="8">
        <v>1278</v>
      </c>
      <c r="F11" s="8">
        <v>1269</v>
      </c>
      <c r="G11" s="191">
        <v>1251</v>
      </c>
      <c r="H11" s="133">
        <v>1226</v>
      </c>
      <c r="I11" s="133">
        <v>1192</v>
      </c>
      <c r="J11" s="227">
        <v>1154</v>
      </c>
      <c r="K11" s="228">
        <v>1097</v>
      </c>
      <c r="L11" s="30">
        <v>1043</v>
      </c>
      <c r="M11" s="30">
        <v>1023</v>
      </c>
      <c r="N11" s="30">
        <v>991</v>
      </c>
    </row>
    <row r="12" spans="1:14" x14ac:dyDescent="0.2">
      <c r="A12" s="30"/>
      <c r="B12" s="30"/>
      <c r="C12" s="29"/>
      <c r="D12" s="76"/>
      <c r="E12" s="76"/>
      <c r="F12" s="76"/>
      <c r="G12" s="76"/>
      <c r="H12" s="29"/>
      <c r="I12" s="29"/>
      <c r="J12" s="29"/>
      <c r="K12" s="30"/>
      <c r="L12" s="30"/>
      <c r="M12" s="30"/>
      <c r="N12" s="30"/>
    </row>
    <row r="13" spans="1:14" x14ac:dyDescent="0.2">
      <c r="K13" s="68"/>
    </row>
    <row r="14" spans="1:14" ht="12.75" customHeight="1" x14ac:dyDescent="0.2">
      <c r="A14" s="361" t="s">
        <v>1084</v>
      </c>
      <c r="B14" s="361"/>
      <c r="C14" s="361"/>
      <c r="D14" s="361"/>
      <c r="E14" s="361"/>
      <c r="F14" s="361"/>
      <c r="G14" s="361"/>
      <c r="H14" s="361"/>
      <c r="I14" s="361"/>
      <c r="J14" s="361"/>
      <c r="K14" s="361"/>
      <c r="L14" s="361"/>
      <c r="M14" s="361"/>
      <c r="N14" s="361"/>
    </row>
    <row r="15" spans="1:14" ht="24.95" customHeight="1" x14ac:dyDescent="0.2">
      <c r="A15" s="361" t="s">
        <v>1085</v>
      </c>
      <c r="B15" s="361"/>
      <c r="C15" s="361"/>
      <c r="D15" s="361"/>
      <c r="E15" s="361"/>
      <c r="F15" s="361"/>
      <c r="G15" s="361"/>
      <c r="H15" s="361"/>
      <c r="I15" s="361"/>
      <c r="J15" s="361"/>
      <c r="K15" s="361"/>
      <c r="L15" s="361"/>
      <c r="M15" s="361"/>
      <c r="N15" s="361"/>
    </row>
    <row r="16" spans="1:14" ht="26.1" customHeight="1" x14ac:dyDescent="0.2">
      <c r="A16" s="361" t="s">
        <v>1086</v>
      </c>
      <c r="B16" s="361"/>
      <c r="C16" s="361"/>
      <c r="D16" s="361"/>
      <c r="E16" s="361"/>
      <c r="F16" s="361"/>
      <c r="G16" s="361"/>
      <c r="H16" s="361"/>
      <c r="I16" s="361"/>
      <c r="J16" s="361"/>
      <c r="K16" s="361"/>
      <c r="L16" s="361"/>
      <c r="M16" s="361"/>
      <c r="N16" s="361"/>
    </row>
    <row r="17" spans="1:14" ht="12.75" customHeight="1" x14ac:dyDescent="0.2">
      <c r="A17" s="361" t="s">
        <v>1087</v>
      </c>
      <c r="B17" s="361"/>
      <c r="C17" s="361"/>
      <c r="D17" s="361"/>
      <c r="E17" s="361"/>
      <c r="F17" s="361"/>
      <c r="G17" s="361"/>
      <c r="H17" s="361"/>
      <c r="I17" s="361"/>
      <c r="J17" s="361"/>
      <c r="K17" s="361"/>
      <c r="L17" s="361"/>
      <c r="M17" s="361"/>
      <c r="N17" s="361"/>
    </row>
    <row r="18" spans="1:14" ht="12.75" customHeight="1" x14ac:dyDescent="0.2">
      <c r="A18" s="361" t="s">
        <v>1088</v>
      </c>
      <c r="B18" s="361"/>
      <c r="C18" s="361"/>
      <c r="D18" s="361"/>
      <c r="E18" s="361"/>
      <c r="F18" s="361"/>
      <c r="G18" s="361"/>
      <c r="H18" s="361"/>
      <c r="I18" s="361"/>
      <c r="J18" s="361"/>
      <c r="K18" s="361"/>
      <c r="L18" s="361"/>
      <c r="M18" s="361"/>
      <c r="N18" s="361"/>
    </row>
    <row r="19" spans="1:14" x14ac:dyDescent="0.2">
      <c r="A19" s="4"/>
      <c r="K19" s="68"/>
    </row>
    <row r="21" spans="1:14" x14ac:dyDescent="0.2">
      <c r="A21" s="28"/>
    </row>
    <row r="34" spans="1:1" x14ac:dyDescent="0.2">
      <c r="A34" s="13"/>
    </row>
    <row r="37" spans="1:1" x14ac:dyDescent="0.2">
      <c r="A37" s="13"/>
    </row>
  </sheetData>
  <customSheetViews>
    <customSheetView guid="{F0335B52-931C-4173-85AE-87F3D6604B59}" fitToPage="1" showRuler="0">
      <selection activeCell="H32" sqref="H32"/>
      <pageMargins left="0.7" right="0.7" top="0.78740157499999996" bottom="0.78740157499999996" header="0.3" footer="0.3"/>
      <headerFooter alignWithMargins="0"/>
    </customSheetView>
    <customSheetView guid="{A4328FE7-0B36-4A96-9E82-0C2C10ECE34E}" fitToPage="1" showRuler="0">
      <selection activeCell="A19" sqref="A19:IV21"/>
      <pageMargins left="0.7" right="0.7" top="0.78740157499999996" bottom="0.78740157499999996" header="0.3" footer="0.3"/>
      <headerFooter alignWithMargins="0"/>
    </customSheetView>
    <customSheetView guid="{09D980A6-7F22-44D6-B957-3B1FFC43B461}" fitToPage="1" showRuler="0">
      <selection activeCell="F39" sqref="F39"/>
      <pageMargins left="0.7" right="0.7" top="0.78740157499999996" bottom="0.78740157499999996" header="0.3" footer="0.3"/>
      <headerFooter alignWithMargins="0"/>
    </customSheetView>
    <customSheetView guid="{34161360-80E4-4153-B1A5-19E7BBEDD5ED}" fitToPage="1" showRuler="0">
      <selection activeCell="H38" sqref="H38"/>
      <pageMargins left="0.7" right="0.7" top="0.78740157499999996" bottom="0.78740157499999996" header="0.3" footer="0.3"/>
      <headerFooter alignWithMargins="0"/>
    </customSheetView>
    <customSheetView guid="{F90AD2DC-6F63-4FE7-9F4E-99C162A8727E}" fitToPage="1" showRuler="0">
      <selection activeCell="D23" sqref="D23"/>
      <pageMargins left="0.7" right="0.7" top="0.78740157499999996" bottom="0.78740157499999996" header="0.3" footer="0.3"/>
      <headerFooter alignWithMargins="0"/>
    </customSheetView>
    <customSheetView guid="{A8A9853C-301B-405A-92F6-9DCC8EB91B52}" fitToPage="1" showRuler="0">
      <selection activeCell="H13" sqref="H13"/>
      <pageMargins left="0.7" right="0.7" top="0.78740157499999996" bottom="0.78740157499999996" header="0.3" footer="0.3"/>
      <headerFooter alignWithMargins="0"/>
    </customSheetView>
    <customSheetView guid="{8144D8E7-8996-490F-8ACB-C7957A150DAC}" fitToPage="1" showRuler="0">
      <selection activeCell="D23" sqref="D23"/>
      <pageMargins left="0.7" right="0.7" top="0.78740157499999996" bottom="0.78740157499999996" header="0.3" footer="0.3"/>
      <headerFooter alignWithMargins="0"/>
    </customSheetView>
    <customSheetView guid="{4221DF2B-D9E6-40BE-9C37-8B5A92E46F7B}" showPageBreaks="1" fitToPage="1" showRuler="0">
      <selection activeCell="A36" sqref="A36:A41"/>
      <pageMargins left="0.7" right="0.7" top="0.78740157499999996" bottom="0.78740157499999996" header="0.3" footer="0.3"/>
      <headerFooter alignWithMargins="0"/>
    </customSheetView>
    <customSheetView guid="{595D07C0-E761-11DC-9357-001B6391840E}" fitToPage="1">
      <selection activeCell="C1" sqref="C1:C65536"/>
      <pageMargins left="0.7" right="0.7" top="0.78740157499999996" bottom="0.78740157499999996" header="0.3" footer="0.3"/>
      <headerFooter alignWithMargins="0"/>
    </customSheetView>
  </customSheetViews>
  <mergeCells count="5">
    <mergeCell ref="A14:N14"/>
    <mergeCell ref="A15:N15"/>
    <mergeCell ref="A16:N16"/>
    <mergeCell ref="A17:N17"/>
    <mergeCell ref="A18:N18"/>
  </mergeCells>
  <phoneticPr fontId="12" type="noConversion"/>
  <conditionalFormatting sqref="I5:I11 G5:G11">
    <cfRule type="cellIs" dxfId="2644" priority="1299" stopIfTrue="1" operator="equal">
      <formula>"-"</formula>
    </cfRule>
    <cfRule type="containsText" dxfId="2643" priority="1300" stopIfTrue="1" operator="containsText" text="leer">
      <formula>NOT(ISERROR(SEARCH("leer",G5)))</formula>
    </cfRule>
  </conditionalFormatting>
  <conditionalFormatting sqref="H5:H11">
    <cfRule type="cellIs" dxfId="2642" priority="17" stopIfTrue="1" operator="equal">
      <formula>"-"</formula>
    </cfRule>
    <cfRule type="containsText" dxfId="2641" priority="18" stopIfTrue="1" operator="containsText" text="leer">
      <formula>NOT(ISERROR(SEARCH("leer",H5)))</formula>
    </cfRule>
  </conditionalFormatting>
  <conditionalFormatting sqref="H5:H11">
    <cfRule type="cellIs" dxfId="2640" priority="15" stopIfTrue="1" operator="equal">
      <formula>"-"</formula>
    </cfRule>
    <cfRule type="containsText" dxfId="2639" priority="16" stopIfTrue="1" operator="containsText" text="leer">
      <formula>NOT(ISERROR(SEARCH("leer",H5)))</formula>
    </cfRule>
  </conditionalFormatting>
  <conditionalFormatting sqref="H5:H11">
    <cfRule type="cellIs" dxfId="2638" priority="13" stopIfTrue="1" operator="equal">
      <formula>"-"</formula>
    </cfRule>
    <cfRule type="containsText" dxfId="2637" priority="14" stopIfTrue="1" operator="containsText" text="leer">
      <formula>NOT(ISERROR(SEARCH("leer",H5)))</formula>
    </cfRule>
  </conditionalFormatting>
  <conditionalFormatting sqref="H5:H11">
    <cfRule type="cellIs" dxfId="2636" priority="11" stopIfTrue="1" operator="equal">
      <formula>"-"</formula>
    </cfRule>
    <cfRule type="containsText" dxfId="2635" priority="12" stopIfTrue="1" operator="containsText" text="leer">
      <formula>NOT(ISERROR(SEARCH("leer",H5)))</formula>
    </cfRule>
  </conditionalFormatting>
  <conditionalFormatting sqref="H5:H11">
    <cfRule type="cellIs" dxfId="2634" priority="9" stopIfTrue="1" operator="equal">
      <formula>"-"</formula>
    </cfRule>
    <cfRule type="containsText" dxfId="2633" priority="10" stopIfTrue="1" operator="containsText" text="leer">
      <formula>NOT(ISERROR(SEARCH("leer",H5)))</formula>
    </cfRule>
  </conditionalFormatting>
  <conditionalFormatting sqref="H5:H11">
    <cfRule type="cellIs" dxfId="2632" priority="7" stopIfTrue="1" operator="equal">
      <formula>"-"</formula>
    </cfRule>
    <cfRule type="containsText" dxfId="2631" priority="8" stopIfTrue="1" operator="containsText" text="leer">
      <formula>NOT(ISERROR(SEARCH("leer",H5)))</formula>
    </cfRule>
  </conditionalFormatting>
  <conditionalFormatting sqref="G5:G11">
    <cfRule type="cellIs" dxfId="2630" priority="4" stopIfTrue="1" operator="equal">
      <formula>"-"</formula>
    </cfRule>
  </conditionalFormatting>
  <hyperlinks>
    <hyperlink ref="A1" location="Index!A1" display="zurück"/>
  </hyperlinks>
  <pageMargins left="0.79000000000000015" right="0.79000000000000015" top="0.98" bottom="0.98" header="0.51" footer="0.51"/>
  <pageSetup paperSize="9" scale="53" orientation="portrait" r:id="rId1"/>
  <extLst>
    <ext xmlns:mx="http://schemas.microsoft.com/office/mac/excel/2008/main" uri="{64002731-A6B0-56B0-2670-7721B7C09600}">
      <mx:PLV Mode="0" OnePage="0" WScale="0"/>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P157"/>
  <sheetViews>
    <sheetView showRuler="0" zoomScale="70" zoomScaleNormal="70" workbookViewId="0"/>
  </sheetViews>
  <sheetFormatPr baseColWidth="10" defaultColWidth="11.42578125" defaultRowHeight="12.75" x14ac:dyDescent="0.2"/>
  <cols>
    <col min="1" max="1" width="17.28515625" customWidth="1"/>
    <col min="2" max="2" width="54.42578125" customWidth="1"/>
    <col min="4" max="5" width="11.140625" style="8" customWidth="1"/>
    <col min="6" max="6" width="14.7109375" style="8" customWidth="1"/>
    <col min="7" max="7" width="11.140625" style="8" customWidth="1"/>
    <col min="8" max="8" width="14.7109375" style="8" bestFit="1" customWidth="1"/>
    <col min="9" max="9" width="11.140625" style="8" customWidth="1"/>
    <col min="10" max="10" width="14.7109375" style="8" customWidth="1"/>
    <col min="11" max="11" width="11.140625" style="8" customWidth="1"/>
    <col min="12" max="12" width="14.7109375" style="8" bestFit="1" customWidth="1"/>
    <col min="13" max="13" width="11.85546875" customWidth="1"/>
    <col min="14" max="14" width="15" customWidth="1"/>
  </cols>
  <sheetData>
    <row r="1" spans="1:16" x14ac:dyDescent="0.2">
      <c r="A1" s="94" t="s">
        <v>1089</v>
      </c>
      <c r="D1" s="5"/>
      <c r="E1" s="5"/>
      <c r="F1" s="5"/>
      <c r="G1" s="5"/>
      <c r="H1" s="5"/>
      <c r="I1" s="5"/>
      <c r="J1" s="5"/>
      <c r="K1" s="5"/>
      <c r="L1" s="5"/>
    </row>
    <row r="2" spans="1:16" x14ac:dyDescent="0.2">
      <c r="A2" s="95"/>
      <c r="C2" s="74"/>
      <c r="D2" s="5"/>
      <c r="E2" s="5"/>
      <c r="F2" s="5"/>
      <c r="G2" s="5"/>
      <c r="H2" s="5"/>
      <c r="I2" s="5"/>
      <c r="J2" s="5"/>
      <c r="K2" s="5"/>
      <c r="L2" s="5"/>
    </row>
    <row r="3" spans="1:16" x14ac:dyDescent="0.2">
      <c r="A3" s="147" t="s">
        <v>1090</v>
      </c>
      <c r="B3" s="2"/>
      <c r="C3" s="162" t="s">
        <v>1091</v>
      </c>
      <c r="D3" s="5" t="s">
        <v>1092</v>
      </c>
      <c r="E3" s="366" t="s">
        <v>1093</v>
      </c>
      <c r="F3" s="366"/>
      <c r="G3" s="366" t="s">
        <v>1094</v>
      </c>
      <c r="H3" s="366"/>
      <c r="I3" s="366" t="s">
        <v>1095</v>
      </c>
      <c r="J3" s="366"/>
      <c r="K3" s="366" t="s">
        <v>1096</v>
      </c>
      <c r="L3" s="366"/>
      <c r="M3" s="366" t="s">
        <v>1097</v>
      </c>
      <c r="N3" s="366"/>
    </row>
    <row r="4" spans="1:16" x14ac:dyDescent="0.2">
      <c r="A4" s="54"/>
      <c r="C4" s="3"/>
      <c r="E4" s="235" t="s">
        <v>1098</v>
      </c>
      <c r="F4" s="235" t="s">
        <v>1099</v>
      </c>
      <c r="G4" s="235" t="s">
        <v>1100</v>
      </c>
      <c r="H4" s="235" t="s">
        <v>1101</v>
      </c>
      <c r="I4" s="235" t="s">
        <v>1102</v>
      </c>
      <c r="J4" s="235" t="s">
        <v>1103</v>
      </c>
      <c r="K4" s="235" t="s">
        <v>1104</v>
      </c>
      <c r="L4" s="235" t="s">
        <v>1105</v>
      </c>
      <c r="M4" s="235" t="s">
        <v>1106</v>
      </c>
      <c r="N4" s="235" t="s">
        <v>1107</v>
      </c>
    </row>
    <row r="5" spans="1:16" x14ac:dyDescent="0.2">
      <c r="A5" s="144" t="s">
        <v>1108</v>
      </c>
      <c r="B5" t="s">
        <v>1109</v>
      </c>
      <c r="C5">
        <v>2</v>
      </c>
      <c r="D5" s="8" t="s">
        <v>1110</v>
      </c>
      <c r="K5" s="208">
        <v>2278</v>
      </c>
      <c r="L5" s="208">
        <v>427</v>
      </c>
      <c r="M5" s="168">
        <v>2313</v>
      </c>
      <c r="N5" s="168">
        <v>358</v>
      </c>
      <c r="O5" s="5"/>
    </row>
    <row r="6" spans="1:16" x14ac:dyDescent="0.2">
      <c r="A6" s="146" t="s">
        <v>1111</v>
      </c>
      <c r="B6" t="s">
        <v>1112</v>
      </c>
      <c r="C6">
        <v>2</v>
      </c>
      <c r="D6" s="8" t="s">
        <v>1113</v>
      </c>
      <c r="K6" s="202" t="s">
        <v>1114</v>
      </c>
      <c r="L6" s="202" t="s">
        <v>1115</v>
      </c>
      <c r="M6" s="168" t="s">
        <v>1116</v>
      </c>
      <c r="N6" s="168" t="s">
        <v>1117</v>
      </c>
      <c r="O6" s="5"/>
    </row>
    <row r="7" spans="1:16" x14ac:dyDescent="0.2">
      <c r="A7" s="146" t="s">
        <v>1118</v>
      </c>
      <c r="B7" t="s">
        <v>1119</v>
      </c>
      <c r="C7">
        <v>2</v>
      </c>
      <c r="D7" s="8" t="s">
        <v>1120</v>
      </c>
      <c r="K7" s="208">
        <v>1880</v>
      </c>
      <c r="L7" s="208">
        <v>1258</v>
      </c>
      <c r="M7" s="168">
        <v>1850</v>
      </c>
      <c r="N7" s="168">
        <v>1117</v>
      </c>
      <c r="P7" s="145"/>
    </row>
    <row r="8" spans="1:16" x14ac:dyDescent="0.2">
      <c r="A8" s="146" t="s">
        <v>1121</v>
      </c>
      <c r="B8" t="s">
        <v>1122</v>
      </c>
      <c r="C8">
        <v>2</v>
      </c>
      <c r="D8" s="8" t="s">
        <v>1123</v>
      </c>
      <c r="K8" s="208">
        <v>2600</v>
      </c>
      <c r="L8" s="208">
        <v>2600</v>
      </c>
      <c r="M8" s="168">
        <v>2196</v>
      </c>
      <c r="N8" s="168" t="s">
        <v>1124</v>
      </c>
      <c r="P8" s="145"/>
    </row>
    <row r="9" spans="1:16" x14ac:dyDescent="0.2">
      <c r="A9" s="207" t="s">
        <v>1125</v>
      </c>
      <c r="B9" t="s">
        <v>1126</v>
      </c>
      <c r="C9">
        <v>2</v>
      </c>
      <c r="D9" s="8" t="s">
        <v>1127</v>
      </c>
      <c r="K9" s="208">
        <v>11818</v>
      </c>
      <c r="L9" s="208">
        <v>11445</v>
      </c>
      <c r="M9" s="168">
        <v>11820</v>
      </c>
      <c r="N9" s="168">
        <v>11465</v>
      </c>
      <c r="P9" s="145"/>
    </row>
    <row r="10" spans="1:16" x14ac:dyDescent="0.2">
      <c r="A10" s="146" t="s">
        <v>1128</v>
      </c>
      <c r="B10" t="s">
        <v>1129</v>
      </c>
      <c r="C10">
        <v>2</v>
      </c>
      <c r="D10" s="8" t="s">
        <v>1130</v>
      </c>
      <c r="K10" s="208">
        <v>17054</v>
      </c>
      <c r="L10" s="208">
        <v>7069</v>
      </c>
      <c r="M10" s="168">
        <v>17079</v>
      </c>
      <c r="N10" s="168">
        <v>6866</v>
      </c>
      <c r="P10" s="145"/>
    </row>
    <row r="11" spans="1:16" x14ac:dyDescent="0.2">
      <c r="A11" s="207" t="s">
        <v>1131</v>
      </c>
      <c r="B11" t="s">
        <v>1132</v>
      </c>
      <c r="C11">
        <v>2</v>
      </c>
      <c r="D11" s="8" t="s">
        <v>1133</v>
      </c>
      <c r="K11" s="208">
        <v>1156</v>
      </c>
      <c r="L11" s="208">
        <v>1099</v>
      </c>
      <c r="M11" s="168">
        <v>1164</v>
      </c>
      <c r="N11" s="168">
        <v>1107</v>
      </c>
      <c r="P11" s="145"/>
    </row>
    <row r="12" spans="1:16" x14ac:dyDescent="0.2">
      <c r="A12" s="146" t="s">
        <v>1134</v>
      </c>
      <c r="B12" t="s">
        <v>1135</v>
      </c>
      <c r="C12">
        <v>2</v>
      </c>
      <c r="D12" s="8" t="s">
        <v>1136</v>
      </c>
      <c r="K12" s="208">
        <v>13923</v>
      </c>
      <c r="L12" s="208">
        <v>7</v>
      </c>
      <c r="M12" s="168">
        <v>13978</v>
      </c>
      <c r="N12" s="168">
        <v>0</v>
      </c>
      <c r="P12" s="145"/>
    </row>
    <row r="13" spans="1:16" x14ac:dyDescent="0.2">
      <c r="A13" s="146" t="s">
        <v>1137</v>
      </c>
      <c r="B13" t="s">
        <v>1138</v>
      </c>
      <c r="C13">
        <v>2</v>
      </c>
      <c r="D13" s="8" t="s">
        <v>1139</v>
      </c>
      <c r="K13" s="208">
        <v>13000</v>
      </c>
      <c r="L13" s="208">
        <v>13000</v>
      </c>
      <c r="M13" s="168">
        <v>14050</v>
      </c>
      <c r="N13" s="168">
        <v>13750</v>
      </c>
      <c r="P13" s="145"/>
    </row>
    <row r="14" spans="1:16" x14ac:dyDescent="0.2">
      <c r="A14" s="146" t="s">
        <v>1140</v>
      </c>
      <c r="B14" t="s">
        <v>1141</v>
      </c>
      <c r="C14">
        <v>2</v>
      </c>
      <c r="D14" s="8" t="s">
        <v>1142</v>
      </c>
      <c r="K14" s="208">
        <v>795</v>
      </c>
      <c r="L14" s="208">
        <v>700</v>
      </c>
      <c r="M14" s="168">
        <v>816</v>
      </c>
      <c r="N14" s="168">
        <v>718</v>
      </c>
    </row>
    <row r="15" spans="1:16" x14ac:dyDescent="0.2">
      <c r="A15" s="54"/>
    </row>
    <row r="16" spans="1:16" x14ac:dyDescent="0.2">
      <c r="A16" s="267"/>
    </row>
    <row r="17" spans="1:14" x14ac:dyDescent="0.2">
      <c r="A17" s="144" t="s">
        <v>1143</v>
      </c>
      <c r="B17" s="54" t="s">
        <v>1144</v>
      </c>
      <c r="C17">
        <v>2</v>
      </c>
      <c r="D17" s="8" t="s">
        <v>1145</v>
      </c>
      <c r="L17" s="191">
        <v>2.64</v>
      </c>
      <c r="N17" s="102">
        <v>2.62</v>
      </c>
    </row>
    <row r="18" spans="1:14" x14ac:dyDescent="0.2">
      <c r="A18" s="146" t="s">
        <v>1146</v>
      </c>
      <c r="B18" s="54" t="s">
        <v>1147</v>
      </c>
      <c r="C18">
        <v>2</v>
      </c>
      <c r="D18" s="8" t="s">
        <v>1148</v>
      </c>
      <c r="L18" s="69" t="s">
        <v>1149</v>
      </c>
      <c r="N18" s="102" t="s">
        <v>1150</v>
      </c>
    </row>
    <row r="19" spans="1:14" x14ac:dyDescent="0.2">
      <c r="A19" s="146" t="s">
        <v>1151</v>
      </c>
      <c r="B19" s="54" t="s">
        <v>1152</v>
      </c>
      <c r="C19">
        <v>2</v>
      </c>
      <c r="D19" s="8" t="s">
        <v>1153</v>
      </c>
      <c r="L19" s="191">
        <v>4.1399999999999997</v>
      </c>
      <c r="N19" s="102">
        <v>4.17</v>
      </c>
    </row>
    <row r="20" spans="1:14" x14ac:dyDescent="0.2">
      <c r="A20" s="146" t="s">
        <v>1154</v>
      </c>
      <c r="B20" s="54" t="s">
        <v>1155</v>
      </c>
      <c r="C20">
        <v>2</v>
      </c>
      <c r="D20" s="8" t="s">
        <v>1156</v>
      </c>
      <c r="L20" s="191">
        <v>2.48</v>
      </c>
      <c r="N20" s="102">
        <v>2.7</v>
      </c>
    </row>
    <row r="21" spans="1:14" x14ac:dyDescent="0.2">
      <c r="A21" s="207" t="s">
        <v>1157</v>
      </c>
      <c r="B21" s="54" t="s">
        <v>1158</v>
      </c>
      <c r="C21">
        <v>2</v>
      </c>
      <c r="D21" s="8" t="s">
        <v>1159</v>
      </c>
      <c r="L21" s="191">
        <v>2.81</v>
      </c>
      <c r="N21" s="102">
        <v>2.81</v>
      </c>
    </row>
    <row r="22" spans="1:14" x14ac:dyDescent="0.2">
      <c r="A22" s="146" t="s">
        <v>1160</v>
      </c>
      <c r="B22" s="54" t="s">
        <v>1161</v>
      </c>
      <c r="C22">
        <v>2</v>
      </c>
      <c r="D22" s="8" t="s">
        <v>1162</v>
      </c>
      <c r="L22" s="191">
        <v>3.53</v>
      </c>
      <c r="N22" s="102">
        <v>3.52</v>
      </c>
    </row>
    <row r="23" spans="1:14" x14ac:dyDescent="0.2">
      <c r="A23" s="207" t="s">
        <v>1163</v>
      </c>
      <c r="B23" s="54" t="s">
        <v>1164</v>
      </c>
      <c r="C23">
        <v>2</v>
      </c>
      <c r="D23" s="8" t="s">
        <v>1165</v>
      </c>
      <c r="L23" s="191">
        <v>4.83</v>
      </c>
      <c r="N23" s="102">
        <v>4.82</v>
      </c>
    </row>
    <row r="24" spans="1:14" x14ac:dyDescent="0.2">
      <c r="A24" s="146" t="s">
        <v>1166</v>
      </c>
      <c r="B24" s="54" t="s">
        <v>1167</v>
      </c>
      <c r="C24">
        <v>2</v>
      </c>
      <c r="D24" s="8" t="s">
        <v>1168</v>
      </c>
      <c r="L24" s="191">
        <v>2.88</v>
      </c>
      <c r="N24" s="102">
        <v>2.88</v>
      </c>
    </row>
    <row r="25" spans="1:14" x14ac:dyDescent="0.2">
      <c r="A25" s="146" t="s">
        <v>1169</v>
      </c>
      <c r="B25" s="54" t="s">
        <v>1170</v>
      </c>
      <c r="C25">
        <v>2</v>
      </c>
      <c r="D25" s="8" t="s">
        <v>1171</v>
      </c>
      <c r="L25" s="191">
        <v>3.25</v>
      </c>
      <c r="N25" s="102">
        <v>3.13</v>
      </c>
    </row>
    <row r="26" spans="1:14" x14ac:dyDescent="0.2">
      <c r="A26" s="146" t="s">
        <v>1172</v>
      </c>
      <c r="B26" s="54" t="s">
        <v>1173</v>
      </c>
      <c r="C26">
        <v>2</v>
      </c>
      <c r="D26" s="8" t="s">
        <v>1174</v>
      </c>
      <c r="L26" s="191">
        <v>4.5599999999999996</v>
      </c>
      <c r="N26" s="102">
        <v>4.51</v>
      </c>
    </row>
    <row r="27" spans="1:14" x14ac:dyDescent="0.2">
      <c r="A27" s="54"/>
    </row>
    <row r="28" spans="1:14" x14ac:dyDescent="0.2">
      <c r="A28" s="365" t="s">
        <v>1175</v>
      </c>
      <c r="B28" s="364"/>
      <c r="C28" s="364"/>
      <c r="D28" s="364"/>
      <c r="E28" s="364"/>
      <c r="F28" s="364"/>
      <c r="G28" s="364"/>
      <c r="H28" s="364"/>
      <c r="I28" s="364"/>
      <c r="J28" s="364"/>
      <c r="K28" s="364"/>
      <c r="L28" s="364"/>
      <c r="M28" s="364"/>
      <c r="N28" s="364"/>
    </row>
    <row r="29" spans="1:14" ht="27" customHeight="1" x14ac:dyDescent="0.2">
      <c r="A29" s="362" t="s">
        <v>1176</v>
      </c>
      <c r="B29" s="364"/>
      <c r="C29" s="364"/>
      <c r="D29" s="364"/>
      <c r="E29" s="364"/>
      <c r="F29" s="364"/>
      <c r="G29" s="364"/>
      <c r="H29" s="364"/>
      <c r="I29" s="364"/>
      <c r="J29" s="364"/>
      <c r="K29" s="364"/>
      <c r="L29" s="364"/>
      <c r="M29" s="364"/>
      <c r="N29" s="364"/>
    </row>
    <row r="30" spans="1:14" x14ac:dyDescent="0.2">
      <c r="A30" s="281" t="s">
        <v>1177</v>
      </c>
      <c r="C30" s="3"/>
      <c r="M30" s="3"/>
      <c r="N30" s="3"/>
    </row>
    <row r="31" spans="1:14" x14ac:dyDescent="0.2">
      <c r="A31" s="240"/>
      <c r="C31" s="3"/>
      <c r="M31" s="3"/>
      <c r="N31" s="3"/>
    </row>
    <row r="32" spans="1:14" x14ac:dyDescent="0.2">
      <c r="A32" s="54"/>
      <c r="C32" s="3"/>
      <c r="M32" s="3"/>
      <c r="N32" s="3"/>
    </row>
    <row r="33" spans="1:14" x14ac:dyDescent="0.2">
      <c r="A33" s="54"/>
      <c r="C33" s="3"/>
      <c r="M33" s="3"/>
      <c r="N33" s="3"/>
    </row>
    <row r="34" spans="1:14" x14ac:dyDescent="0.2">
      <c r="A34" s="54"/>
      <c r="C34" s="3"/>
      <c r="M34" s="3"/>
      <c r="N34" s="3"/>
    </row>
    <row r="35" spans="1:14" x14ac:dyDescent="0.2">
      <c r="A35" s="54"/>
      <c r="C35" s="3"/>
      <c r="M35" s="3"/>
      <c r="N35" s="3"/>
    </row>
    <row r="36" spans="1:14" x14ac:dyDescent="0.2">
      <c r="A36" s="54"/>
      <c r="C36" s="3"/>
      <c r="M36" s="3"/>
      <c r="N36" s="3"/>
    </row>
    <row r="37" spans="1:14" x14ac:dyDescent="0.2">
      <c r="A37" s="54"/>
      <c r="C37" s="3"/>
      <c r="M37" s="3"/>
      <c r="N37" s="3"/>
    </row>
    <row r="38" spans="1:14" x14ac:dyDescent="0.2">
      <c r="A38" s="54"/>
      <c r="C38" s="3"/>
      <c r="M38" s="3"/>
      <c r="N38" s="3"/>
    </row>
    <row r="39" spans="1:14" x14ac:dyDescent="0.2">
      <c r="A39" s="54"/>
      <c r="C39" s="3"/>
      <c r="M39" s="3"/>
      <c r="N39" s="3"/>
    </row>
    <row r="40" spans="1:14" x14ac:dyDescent="0.2">
      <c r="A40" s="54"/>
      <c r="C40" s="3"/>
      <c r="M40" s="3"/>
      <c r="N40" s="3"/>
    </row>
    <row r="41" spans="1:14" x14ac:dyDescent="0.2">
      <c r="A41" s="54"/>
      <c r="C41" s="3"/>
      <c r="M41" s="3"/>
      <c r="N41" s="3"/>
    </row>
    <row r="42" spans="1:14" x14ac:dyDescent="0.2">
      <c r="A42" s="54"/>
      <c r="C42" s="3"/>
      <c r="M42" s="3"/>
      <c r="N42" s="3"/>
    </row>
    <row r="43" spans="1:14" x14ac:dyDescent="0.2">
      <c r="A43" s="54"/>
      <c r="C43" s="3"/>
      <c r="M43" s="3"/>
      <c r="N43" s="3"/>
    </row>
    <row r="44" spans="1:14" x14ac:dyDescent="0.2">
      <c r="A44" s="54"/>
      <c r="C44" s="3"/>
      <c r="M44" s="3"/>
      <c r="N44" s="3"/>
    </row>
    <row r="45" spans="1:14" x14ac:dyDescent="0.2">
      <c r="A45" s="54"/>
      <c r="C45" s="3"/>
      <c r="M45" s="3"/>
      <c r="N45" s="3"/>
    </row>
    <row r="46" spans="1:14" x14ac:dyDescent="0.2">
      <c r="A46" s="54"/>
      <c r="C46" s="3"/>
      <c r="M46" s="3"/>
      <c r="N46" s="3"/>
    </row>
    <row r="47" spans="1:14" x14ac:dyDescent="0.2">
      <c r="A47" s="54"/>
      <c r="C47" s="3"/>
      <c r="M47" s="3"/>
      <c r="N47" s="3"/>
    </row>
    <row r="48" spans="1:14" x14ac:dyDescent="0.2">
      <c r="A48" s="54"/>
      <c r="C48" s="3"/>
      <c r="M48" s="3"/>
      <c r="N48" s="3"/>
    </row>
    <row r="49" spans="1:14" x14ac:dyDescent="0.2">
      <c r="A49" s="54"/>
      <c r="C49" s="3"/>
      <c r="M49" s="3"/>
      <c r="N49" s="3"/>
    </row>
    <row r="50" spans="1:14" x14ac:dyDescent="0.2">
      <c r="A50" s="54"/>
      <c r="C50" s="3"/>
      <c r="M50" s="3"/>
      <c r="N50" s="3"/>
    </row>
    <row r="51" spans="1:14" x14ac:dyDescent="0.2">
      <c r="A51" s="54"/>
      <c r="C51" s="3"/>
      <c r="M51" s="3"/>
      <c r="N51" s="3"/>
    </row>
    <row r="52" spans="1:14" x14ac:dyDescent="0.2">
      <c r="A52" s="54"/>
      <c r="C52" s="3"/>
      <c r="M52" s="3"/>
      <c r="N52" s="3"/>
    </row>
    <row r="53" spans="1:14" x14ac:dyDescent="0.2">
      <c r="A53" s="54"/>
      <c r="C53" s="3"/>
      <c r="M53" s="3"/>
      <c r="N53" s="3"/>
    </row>
    <row r="54" spans="1:14" x14ac:dyDescent="0.2">
      <c r="A54" s="54"/>
      <c r="C54" s="3"/>
      <c r="M54" s="3"/>
      <c r="N54" s="3"/>
    </row>
    <row r="55" spans="1:14" x14ac:dyDescent="0.2">
      <c r="A55" s="54"/>
      <c r="C55" s="3"/>
      <c r="M55" s="3"/>
      <c r="N55" s="3"/>
    </row>
    <row r="56" spans="1:14" x14ac:dyDescent="0.2">
      <c r="A56" s="54"/>
      <c r="C56" s="3"/>
      <c r="M56" s="3"/>
      <c r="N56" s="3"/>
    </row>
    <row r="57" spans="1:14" x14ac:dyDescent="0.2">
      <c r="A57" s="54"/>
      <c r="C57" s="3"/>
      <c r="M57" s="3"/>
      <c r="N57" s="3"/>
    </row>
    <row r="58" spans="1:14" x14ac:dyDescent="0.2">
      <c r="A58" s="54"/>
      <c r="C58" s="3"/>
      <c r="M58" s="3"/>
      <c r="N58" s="3"/>
    </row>
    <row r="59" spans="1:14" x14ac:dyDescent="0.2">
      <c r="A59" s="54"/>
      <c r="C59" s="3"/>
      <c r="M59" s="3"/>
      <c r="N59" s="3"/>
    </row>
    <row r="60" spans="1:14" x14ac:dyDescent="0.2">
      <c r="A60" s="54"/>
      <c r="C60" s="3"/>
      <c r="M60" s="3"/>
      <c r="N60" s="3"/>
    </row>
    <row r="61" spans="1:14" x14ac:dyDescent="0.2">
      <c r="A61" s="54"/>
      <c r="C61" s="3"/>
      <c r="M61" s="3"/>
      <c r="N61" s="3"/>
    </row>
    <row r="62" spans="1:14" x14ac:dyDescent="0.2">
      <c r="A62" s="54"/>
      <c r="C62" s="3"/>
      <c r="M62" s="3"/>
      <c r="N62" s="3"/>
    </row>
    <row r="63" spans="1:14" x14ac:dyDescent="0.2">
      <c r="A63" s="54"/>
      <c r="C63" s="3"/>
      <c r="M63" s="3"/>
      <c r="N63" s="3"/>
    </row>
    <row r="64" spans="1:14" x14ac:dyDescent="0.2">
      <c r="A64" s="54"/>
      <c r="C64" s="3"/>
      <c r="M64" s="3"/>
      <c r="N64" s="3"/>
    </row>
    <row r="65" spans="1:14" x14ac:dyDescent="0.2">
      <c r="A65" s="54"/>
      <c r="C65" s="3"/>
      <c r="M65" s="3"/>
      <c r="N65" s="3"/>
    </row>
    <row r="66" spans="1:14" x14ac:dyDescent="0.2">
      <c r="A66" s="54"/>
      <c r="C66" s="3"/>
      <c r="M66" s="3"/>
      <c r="N66" s="3"/>
    </row>
    <row r="67" spans="1:14" x14ac:dyDescent="0.2">
      <c r="A67" s="54"/>
      <c r="C67" s="3"/>
      <c r="M67" s="3"/>
      <c r="N67" s="3"/>
    </row>
    <row r="68" spans="1:14" x14ac:dyDescent="0.2">
      <c r="A68" s="54"/>
      <c r="C68" s="3"/>
      <c r="M68" s="3"/>
      <c r="N68" s="3"/>
    </row>
    <row r="69" spans="1:14" x14ac:dyDescent="0.2">
      <c r="A69" s="54"/>
      <c r="C69" s="3"/>
      <c r="M69" s="3"/>
      <c r="N69" s="3"/>
    </row>
    <row r="70" spans="1:14" x14ac:dyDescent="0.2">
      <c r="A70" s="54"/>
      <c r="C70" s="3"/>
      <c r="M70" s="3"/>
      <c r="N70" s="3"/>
    </row>
    <row r="71" spans="1:14" x14ac:dyDescent="0.2">
      <c r="A71" s="54"/>
      <c r="C71" s="3"/>
      <c r="M71" s="3"/>
      <c r="N71" s="3"/>
    </row>
    <row r="72" spans="1:14" x14ac:dyDescent="0.2">
      <c r="A72" s="54"/>
      <c r="C72" s="3"/>
      <c r="M72" s="3"/>
      <c r="N72" s="3"/>
    </row>
    <row r="73" spans="1:14" x14ac:dyDescent="0.2">
      <c r="A73" s="54"/>
      <c r="C73" s="3"/>
      <c r="M73" s="3"/>
      <c r="N73" s="3"/>
    </row>
    <row r="74" spans="1:14" x14ac:dyDescent="0.2">
      <c r="A74" s="54"/>
      <c r="C74" s="3"/>
      <c r="M74" s="3"/>
      <c r="N74" s="3"/>
    </row>
    <row r="75" spans="1:14" x14ac:dyDescent="0.2">
      <c r="A75" s="54"/>
      <c r="C75" s="3"/>
      <c r="M75" s="3"/>
      <c r="N75" s="3"/>
    </row>
    <row r="76" spans="1:14" x14ac:dyDescent="0.2">
      <c r="A76" s="54"/>
      <c r="C76" s="3"/>
      <c r="M76" s="3"/>
      <c r="N76" s="3"/>
    </row>
    <row r="77" spans="1:14" x14ac:dyDescent="0.2">
      <c r="A77" s="54"/>
      <c r="C77" s="3"/>
      <c r="M77" s="3"/>
      <c r="N77" s="3"/>
    </row>
    <row r="78" spans="1:14" x14ac:dyDescent="0.2">
      <c r="A78" s="54"/>
      <c r="C78" s="3"/>
      <c r="M78" s="3"/>
      <c r="N78" s="3"/>
    </row>
    <row r="79" spans="1:14" x14ac:dyDescent="0.2">
      <c r="A79" s="54"/>
      <c r="C79" s="3"/>
      <c r="M79" s="3"/>
      <c r="N79" s="3"/>
    </row>
    <row r="80" spans="1:14" x14ac:dyDescent="0.2">
      <c r="A80" s="54"/>
      <c r="C80" s="3"/>
      <c r="M80" s="3"/>
      <c r="N80" s="3"/>
    </row>
    <row r="81" spans="1:14" x14ac:dyDescent="0.2">
      <c r="A81" s="54"/>
      <c r="C81" s="3"/>
      <c r="M81" s="3"/>
      <c r="N81" s="3"/>
    </row>
    <row r="82" spans="1:14" x14ac:dyDescent="0.2">
      <c r="A82" s="54"/>
      <c r="C82" s="3"/>
      <c r="M82" s="3"/>
      <c r="N82" s="3"/>
    </row>
    <row r="83" spans="1:14" x14ac:dyDescent="0.2">
      <c r="A83" s="54"/>
      <c r="C83" s="3"/>
      <c r="M83" s="3"/>
      <c r="N83" s="3"/>
    </row>
    <row r="84" spans="1:14" x14ac:dyDescent="0.2">
      <c r="A84" s="54"/>
      <c r="C84" s="3"/>
      <c r="M84" s="3"/>
      <c r="N84" s="3"/>
    </row>
    <row r="85" spans="1:14" x14ac:dyDescent="0.2">
      <c r="A85" s="54"/>
      <c r="C85" s="3"/>
      <c r="M85" s="3"/>
      <c r="N85" s="3"/>
    </row>
    <row r="86" spans="1:14" x14ac:dyDescent="0.2">
      <c r="A86" s="54"/>
      <c r="C86" s="3"/>
      <c r="M86" s="3"/>
      <c r="N86" s="3"/>
    </row>
    <row r="87" spans="1:14" x14ac:dyDescent="0.2">
      <c r="A87" s="54"/>
      <c r="C87" s="3"/>
      <c r="M87" s="3"/>
      <c r="N87" s="3"/>
    </row>
    <row r="88" spans="1:14" x14ac:dyDescent="0.2">
      <c r="A88" s="54"/>
      <c r="C88" s="3"/>
      <c r="M88" s="3"/>
      <c r="N88" s="3"/>
    </row>
    <row r="89" spans="1:14" x14ac:dyDescent="0.2">
      <c r="A89" s="54"/>
      <c r="C89" s="3"/>
      <c r="M89" s="3"/>
      <c r="N89" s="3"/>
    </row>
    <row r="90" spans="1:14" x14ac:dyDescent="0.2">
      <c r="A90" s="54"/>
      <c r="C90" s="3"/>
      <c r="M90" s="3"/>
      <c r="N90" s="3"/>
    </row>
    <row r="91" spans="1:14" x14ac:dyDescent="0.2">
      <c r="A91" s="54"/>
      <c r="C91" s="3"/>
      <c r="M91" s="3"/>
      <c r="N91" s="3"/>
    </row>
    <row r="92" spans="1:14" x14ac:dyDescent="0.2">
      <c r="A92" s="54"/>
      <c r="C92" s="3"/>
      <c r="M92" s="3"/>
      <c r="N92" s="3"/>
    </row>
    <row r="93" spans="1:14" x14ac:dyDescent="0.2">
      <c r="A93" s="54"/>
      <c r="C93" s="3"/>
      <c r="M93" s="3"/>
      <c r="N93" s="3"/>
    </row>
    <row r="94" spans="1:14" x14ac:dyDescent="0.2">
      <c r="A94" s="54"/>
      <c r="C94" s="3"/>
      <c r="M94" s="3"/>
      <c r="N94" s="3"/>
    </row>
    <row r="95" spans="1:14" x14ac:dyDescent="0.2">
      <c r="A95" s="54"/>
      <c r="C95" s="3"/>
      <c r="M95" s="3"/>
      <c r="N95" s="3"/>
    </row>
    <row r="96" spans="1:14" x14ac:dyDescent="0.2">
      <c r="A96" s="54"/>
      <c r="C96" s="3"/>
      <c r="M96" s="3"/>
      <c r="N96" s="3"/>
    </row>
    <row r="97" spans="1:14" x14ac:dyDescent="0.2">
      <c r="A97" s="54"/>
      <c r="C97" s="3"/>
      <c r="M97" s="3"/>
      <c r="N97" s="3"/>
    </row>
    <row r="98" spans="1:14" x14ac:dyDescent="0.2">
      <c r="A98" s="54"/>
      <c r="C98" s="3"/>
      <c r="M98" s="3"/>
      <c r="N98" s="3"/>
    </row>
    <row r="99" spans="1:14" x14ac:dyDescent="0.2">
      <c r="A99" s="54"/>
      <c r="C99" s="3"/>
      <c r="M99" s="3"/>
      <c r="N99" s="3"/>
    </row>
    <row r="100" spans="1:14" x14ac:dyDescent="0.2">
      <c r="A100" s="54"/>
      <c r="C100" s="3"/>
      <c r="M100" s="3"/>
      <c r="N100" s="3"/>
    </row>
    <row r="101" spans="1:14" x14ac:dyDescent="0.2">
      <c r="A101" s="54"/>
      <c r="C101" s="3"/>
      <c r="M101" s="3"/>
      <c r="N101" s="3"/>
    </row>
    <row r="102" spans="1:14" x14ac:dyDescent="0.2">
      <c r="A102" s="54"/>
      <c r="C102" s="3"/>
      <c r="M102" s="3"/>
      <c r="N102" s="3"/>
    </row>
    <row r="103" spans="1:14" x14ac:dyDescent="0.2">
      <c r="A103" s="54"/>
      <c r="C103" s="3"/>
      <c r="M103" s="3"/>
      <c r="N103" s="3"/>
    </row>
    <row r="104" spans="1:14" x14ac:dyDescent="0.2">
      <c r="A104" s="54"/>
      <c r="C104" s="3"/>
      <c r="M104" s="3"/>
      <c r="N104" s="3"/>
    </row>
    <row r="105" spans="1:14" x14ac:dyDescent="0.2">
      <c r="A105" s="54"/>
      <c r="C105" s="3"/>
      <c r="M105" s="3"/>
      <c r="N105" s="3"/>
    </row>
    <row r="106" spans="1:14" x14ac:dyDescent="0.2">
      <c r="A106" s="54"/>
      <c r="C106" s="3"/>
      <c r="M106" s="3"/>
      <c r="N106" s="3"/>
    </row>
    <row r="107" spans="1:14" x14ac:dyDescent="0.2">
      <c r="A107" s="54"/>
      <c r="C107" s="3"/>
      <c r="M107" s="3"/>
      <c r="N107" s="3"/>
    </row>
    <row r="108" spans="1:14" x14ac:dyDescent="0.2">
      <c r="A108" s="54"/>
      <c r="C108" s="3"/>
      <c r="M108" s="3"/>
      <c r="N108" s="3"/>
    </row>
    <row r="109" spans="1:14" x14ac:dyDescent="0.2">
      <c r="A109" s="54"/>
      <c r="C109" s="3"/>
      <c r="M109" s="3"/>
      <c r="N109" s="3"/>
    </row>
    <row r="110" spans="1:14" x14ac:dyDescent="0.2">
      <c r="A110" s="54"/>
      <c r="C110" s="3"/>
      <c r="M110" s="3"/>
      <c r="N110" s="3"/>
    </row>
    <row r="111" spans="1:14" x14ac:dyDescent="0.2">
      <c r="A111" s="54"/>
      <c r="C111" s="3"/>
      <c r="M111" s="3"/>
      <c r="N111" s="3"/>
    </row>
    <row r="112" spans="1:14" x14ac:dyDescent="0.2">
      <c r="A112" s="54"/>
      <c r="C112" s="3"/>
      <c r="M112" s="3"/>
      <c r="N112" s="3"/>
    </row>
    <row r="113" spans="1:14" x14ac:dyDescent="0.2">
      <c r="A113" s="54"/>
      <c r="C113" s="3"/>
      <c r="M113" s="3"/>
      <c r="N113" s="3"/>
    </row>
    <row r="114" spans="1:14" x14ac:dyDescent="0.2">
      <c r="A114" s="54"/>
      <c r="C114" s="3"/>
      <c r="M114" s="3"/>
      <c r="N114" s="3"/>
    </row>
    <row r="115" spans="1:14" x14ac:dyDescent="0.2">
      <c r="A115" s="54"/>
      <c r="C115" s="3"/>
      <c r="M115" s="3"/>
      <c r="N115" s="3"/>
    </row>
    <row r="116" spans="1:14" x14ac:dyDescent="0.2">
      <c r="A116" s="54"/>
      <c r="C116" s="3"/>
      <c r="M116" s="3"/>
      <c r="N116" s="3"/>
    </row>
    <row r="117" spans="1:14" x14ac:dyDescent="0.2">
      <c r="A117" s="54"/>
      <c r="C117" s="3"/>
      <c r="M117" s="3"/>
      <c r="N117" s="3"/>
    </row>
    <row r="118" spans="1:14" x14ac:dyDescent="0.2">
      <c r="A118" s="54"/>
      <c r="C118" s="3"/>
      <c r="M118" s="3"/>
      <c r="N118" s="3"/>
    </row>
    <row r="119" spans="1:14" x14ac:dyDescent="0.2">
      <c r="A119" s="54"/>
      <c r="C119" s="3"/>
      <c r="M119" s="3"/>
      <c r="N119" s="3"/>
    </row>
    <row r="120" spans="1:14" x14ac:dyDescent="0.2">
      <c r="A120" s="54"/>
      <c r="C120" s="3"/>
      <c r="M120" s="3"/>
      <c r="N120" s="3"/>
    </row>
    <row r="121" spans="1:14" x14ac:dyDescent="0.2">
      <c r="A121" s="54"/>
      <c r="C121" s="3"/>
      <c r="M121" s="3"/>
      <c r="N121" s="3"/>
    </row>
    <row r="122" spans="1:14" x14ac:dyDescent="0.2">
      <c r="A122" s="54"/>
      <c r="C122" s="3"/>
      <c r="M122" s="3"/>
      <c r="N122" s="3"/>
    </row>
    <row r="123" spans="1:14" x14ac:dyDescent="0.2">
      <c r="A123" s="54"/>
      <c r="C123" s="3"/>
      <c r="M123" s="3"/>
      <c r="N123" s="3"/>
    </row>
    <row r="124" spans="1:14" x14ac:dyDescent="0.2">
      <c r="A124" s="54"/>
      <c r="C124" s="3"/>
      <c r="M124" s="3"/>
      <c r="N124" s="3"/>
    </row>
    <row r="125" spans="1:14" x14ac:dyDescent="0.2">
      <c r="A125" s="54"/>
      <c r="C125" s="3"/>
      <c r="M125" s="3"/>
      <c r="N125" s="3"/>
    </row>
    <row r="126" spans="1:14" x14ac:dyDescent="0.2">
      <c r="A126" s="54"/>
      <c r="C126" s="3"/>
      <c r="M126" s="3"/>
      <c r="N126" s="3"/>
    </row>
    <row r="127" spans="1:14" x14ac:dyDescent="0.2">
      <c r="A127" s="54"/>
      <c r="C127" s="3"/>
      <c r="M127" s="3"/>
      <c r="N127" s="3"/>
    </row>
    <row r="128" spans="1:14" x14ac:dyDescent="0.2">
      <c r="A128" s="54"/>
      <c r="C128" s="3"/>
      <c r="M128" s="3"/>
      <c r="N128" s="3"/>
    </row>
    <row r="129" spans="1:14" x14ac:dyDescent="0.2">
      <c r="A129" s="54"/>
      <c r="C129" s="3"/>
      <c r="M129" s="3"/>
      <c r="N129" s="3"/>
    </row>
    <row r="130" spans="1:14" x14ac:dyDescent="0.2">
      <c r="A130" s="54"/>
      <c r="C130" s="3"/>
      <c r="M130" s="3"/>
      <c r="N130" s="3"/>
    </row>
    <row r="131" spans="1:14" x14ac:dyDescent="0.2">
      <c r="A131" s="54"/>
      <c r="C131" s="3"/>
      <c r="M131" s="3"/>
      <c r="N131" s="3"/>
    </row>
    <row r="132" spans="1:14" x14ac:dyDescent="0.2">
      <c r="A132" s="54"/>
      <c r="C132" s="3"/>
      <c r="M132" s="3"/>
      <c r="N132" s="3"/>
    </row>
    <row r="133" spans="1:14" x14ac:dyDescent="0.2">
      <c r="A133" s="54"/>
      <c r="C133" s="3"/>
      <c r="M133" s="3"/>
      <c r="N133" s="3"/>
    </row>
    <row r="134" spans="1:14" x14ac:dyDescent="0.2">
      <c r="A134" s="54"/>
      <c r="C134" s="3"/>
      <c r="M134" s="3"/>
      <c r="N134" s="3"/>
    </row>
    <row r="135" spans="1:14" x14ac:dyDescent="0.2">
      <c r="A135" s="54"/>
      <c r="C135" s="3"/>
      <c r="M135" s="3"/>
      <c r="N135" s="3"/>
    </row>
    <row r="136" spans="1:14" x14ac:dyDescent="0.2">
      <c r="A136" s="54"/>
      <c r="C136" s="3"/>
      <c r="M136" s="3"/>
      <c r="N136" s="3"/>
    </row>
    <row r="137" spans="1:14" x14ac:dyDescent="0.2">
      <c r="A137" s="54"/>
      <c r="C137" s="3"/>
      <c r="M137" s="3"/>
      <c r="N137" s="3"/>
    </row>
    <row r="138" spans="1:14" x14ac:dyDescent="0.2">
      <c r="A138" s="54"/>
      <c r="C138" s="3"/>
      <c r="M138" s="3"/>
      <c r="N138" s="3"/>
    </row>
    <row r="139" spans="1:14" x14ac:dyDescent="0.2">
      <c r="A139" s="54"/>
      <c r="C139" s="3"/>
      <c r="M139" s="3"/>
      <c r="N139" s="3"/>
    </row>
    <row r="140" spans="1:14" x14ac:dyDescent="0.2">
      <c r="A140" s="54"/>
      <c r="C140" s="3"/>
      <c r="M140" s="3"/>
      <c r="N140" s="3"/>
    </row>
    <row r="141" spans="1:14" x14ac:dyDescent="0.2">
      <c r="A141" s="54"/>
      <c r="C141" s="3"/>
      <c r="M141" s="3"/>
      <c r="N141" s="3"/>
    </row>
    <row r="142" spans="1:14" x14ac:dyDescent="0.2">
      <c r="A142" s="54"/>
      <c r="C142" s="3"/>
      <c r="M142" s="3"/>
      <c r="N142" s="3"/>
    </row>
    <row r="143" spans="1:14" x14ac:dyDescent="0.2">
      <c r="A143" s="54"/>
      <c r="C143" s="3"/>
      <c r="M143" s="3"/>
      <c r="N143" s="3"/>
    </row>
    <row r="144" spans="1:14" x14ac:dyDescent="0.2">
      <c r="A144" s="54"/>
      <c r="C144" s="3"/>
      <c r="M144" s="3"/>
      <c r="N144" s="3"/>
    </row>
    <row r="145" spans="1:14" x14ac:dyDescent="0.2">
      <c r="A145" s="54"/>
      <c r="C145" s="3"/>
      <c r="M145" s="3"/>
      <c r="N145" s="3"/>
    </row>
    <row r="146" spans="1:14" x14ac:dyDescent="0.2">
      <c r="A146" s="54"/>
      <c r="C146" s="3"/>
      <c r="M146" s="3"/>
      <c r="N146" s="3"/>
    </row>
    <row r="147" spans="1:14" x14ac:dyDescent="0.2">
      <c r="A147" s="54"/>
      <c r="C147" s="3"/>
      <c r="M147" s="3"/>
      <c r="N147" s="3"/>
    </row>
    <row r="148" spans="1:14" x14ac:dyDescent="0.2">
      <c r="A148" s="54"/>
      <c r="C148" s="3"/>
      <c r="M148" s="3"/>
      <c r="N148" s="3"/>
    </row>
    <row r="149" spans="1:14" x14ac:dyDescent="0.2">
      <c r="A149" s="54"/>
      <c r="C149" s="3"/>
      <c r="M149" s="3"/>
      <c r="N149" s="3"/>
    </row>
    <row r="150" spans="1:14" x14ac:dyDescent="0.2">
      <c r="A150" s="54"/>
      <c r="C150" s="3"/>
      <c r="M150" s="3"/>
      <c r="N150" s="3"/>
    </row>
    <row r="151" spans="1:14" x14ac:dyDescent="0.2">
      <c r="A151" s="54"/>
      <c r="C151" s="3"/>
      <c r="M151" s="3"/>
      <c r="N151" s="3"/>
    </row>
    <row r="152" spans="1:14" x14ac:dyDescent="0.2">
      <c r="A152" s="54"/>
      <c r="C152" s="3"/>
      <c r="M152" s="3"/>
      <c r="N152" s="3"/>
    </row>
    <row r="153" spans="1:14" x14ac:dyDescent="0.2">
      <c r="A153" s="54"/>
      <c r="C153" s="3"/>
      <c r="M153" s="3"/>
      <c r="N153" s="3"/>
    </row>
    <row r="154" spans="1:14" x14ac:dyDescent="0.2">
      <c r="A154" s="54"/>
      <c r="C154" s="3"/>
      <c r="M154" s="3"/>
      <c r="N154" s="3"/>
    </row>
    <row r="155" spans="1:14" x14ac:dyDescent="0.2">
      <c r="A155" s="54"/>
      <c r="C155" s="3"/>
      <c r="M155" s="3"/>
      <c r="N155" s="3"/>
    </row>
    <row r="156" spans="1:14" x14ac:dyDescent="0.2">
      <c r="A156" s="54"/>
      <c r="C156" s="3"/>
      <c r="M156" s="3"/>
      <c r="N156" s="3"/>
    </row>
    <row r="157" spans="1:14" x14ac:dyDescent="0.2">
      <c r="A157" s="54"/>
      <c r="C157" s="3"/>
      <c r="M157" s="3"/>
      <c r="N157" s="3"/>
    </row>
  </sheetData>
  <mergeCells count="7">
    <mergeCell ref="A29:N29"/>
    <mergeCell ref="A28:N28"/>
    <mergeCell ref="M3:N3"/>
    <mergeCell ref="K3:L3"/>
    <mergeCell ref="I3:J3"/>
    <mergeCell ref="G3:H3"/>
    <mergeCell ref="E3:F3"/>
  </mergeCells>
  <phoneticPr fontId="15" type="noConversion"/>
  <conditionalFormatting sqref="M5:N14">
    <cfRule type="cellIs" dxfId="2629" priority="27" stopIfTrue="1" operator="equal">
      <formula>"-"</formula>
    </cfRule>
    <cfRule type="containsText" dxfId="2628" priority="28" stopIfTrue="1" operator="containsText" text="leer">
      <formula>NOT(ISERROR(SEARCH("leer",M5)))</formula>
    </cfRule>
  </conditionalFormatting>
  <conditionalFormatting sqref="M5:N14">
    <cfRule type="cellIs" dxfId="2627" priority="25" stopIfTrue="1" operator="equal">
      <formula>"-"</formula>
    </cfRule>
    <cfRule type="containsText" dxfId="2626" priority="26" stopIfTrue="1" operator="containsText" text="leer">
      <formula>NOT(ISERROR(SEARCH("leer",M5)))</formula>
    </cfRule>
  </conditionalFormatting>
  <conditionalFormatting sqref="N17:N26">
    <cfRule type="cellIs" dxfId="2625" priority="19" stopIfTrue="1" operator="equal">
      <formula>"-"</formula>
    </cfRule>
    <cfRule type="containsText" dxfId="2624" priority="20" stopIfTrue="1" operator="containsText" text="leer">
      <formula>NOT(ISERROR(SEARCH("leer",N17)))</formula>
    </cfRule>
  </conditionalFormatting>
  <conditionalFormatting sqref="N17:N26">
    <cfRule type="cellIs" dxfId="2623" priority="17" stopIfTrue="1" operator="equal">
      <formula>"-"</formula>
    </cfRule>
    <cfRule type="containsText" dxfId="2622" priority="18" stopIfTrue="1" operator="containsText" text="leer">
      <formula>NOT(ISERROR(SEARCH("leer",N17)))</formula>
    </cfRule>
  </conditionalFormatting>
  <conditionalFormatting sqref="N17:N26">
    <cfRule type="cellIs" dxfId="2621" priority="15" stopIfTrue="1" operator="equal">
      <formula>"-"</formula>
    </cfRule>
    <cfRule type="containsText" dxfId="2620" priority="16" stopIfTrue="1" operator="containsText" text="leer">
      <formula>NOT(ISERROR(SEARCH("leer",N17)))</formula>
    </cfRule>
  </conditionalFormatting>
  <conditionalFormatting sqref="N17:N26">
    <cfRule type="cellIs" dxfId="2619" priority="13" stopIfTrue="1" operator="equal">
      <formula>"-"</formula>
    </cfRule>
    <cfRule type="containsText" dxfId="2618" priority="14" stopIfTrue="1" operator="containsText" text="leer">
      <formula>NOT(ISERROR(SEARCH("leer",N17)))</formula>
    </cfRule>
  </conditionalFormatting>
  <conditionalFormatting sqref="K5:L14">
    <cfRule type="cellIs" dxfId="2617" priority="11" stopIfTrue="1" operator="equal">
      <formula>"-"</formula>
    </cfRule>
    <cfRule type="containsText" dxfId="2616" priority="12" stopIfTrue="1" operator="containsText" text="leer">
      <formula>NOT(ISERROR(SEARCH("leer",K5)))</formula>
    </cfRule>
  </conditionalFormatting>
  <conditionalFormatting sqref="K5:L14">
    <cfRule type="cellIs" dxfId="2615" priority="10" stopIfTrue="1" operator="equal">
      <formula>"-"</formula>
    </cfRule>
  </conditionalFormatting>
  <conditionalFormatting sqref="K5:L14">
    <cfRule type="cellIs" dxfId="2614" priority="8" stopIfTrue="1" operator="equal">
      <formula>"-"</formula>
    </cfRule>
    <cfRule type="containsText" dxfId="2613" priority="9" stopIfTrue="1" operator="containsText" text="leer">
      <formula>NOT(ISERROR(SEARCH("leer",K5)))</formula>
    </cfRule>
  </conditionalFormatting>
  <conditionalFormatting sqref="K5:L14">
    <cfRule type="cellIs" dxfId="2612" priority="7" stopIfTrue="1" operator="equal">
      <formula>"-"</formula>
    </cfRule>
  </conditionalFormatting>
  <conditionalFormatting sqref="L17:L26">
    <cfRule type="cellIs" dxfId="2611" priority="5" stopIfTrue="1" operator="equal">
      <formula>"-"</formula>
    </cfRule>
    <cfRule type="containsText" dxfId="2610" priority="6" stopIfTrue="1" operator="containsText" text="leer">
      <formula>NOT(ISERROR(SEARCH("leer",L17)))</formula>
    </cfRule>
  </conditionalFormatting>
  <conditionalFormatting sqref="L17:L26">
    <cfRule type="cellIs" dxfId="2609" priority="4" stopIfTrue="1" operator="equal">
      <formula>"-"</formula>
    </cfRule>
  </conditionalFormatting>
  <conditionalFormatting sqref="L17:L26">
    <cfRule type="cellIs" dxfId="2608" priority="2" stopIfTrue="1" operator="equal">
      <formula>"-"</formula>
    </cfRule>
    <cfRule type="containsText" dxfId="2607" priority="3" stopIfTrue="1" operator="containsText" text="leer">
      <formula>NOT(ISERROR(SEARCH("leer",L17)))</formula>
    </cfRule>
  </conditionalFormatting>
  <conditionalFormatting sqref="L17:L26">
    <cfRule type="cellIs" dxfId="2606" priority="1" stopIfTrue="1" operator="equal">
      <formula>"-"</formula>
    </cfRule>
  </conditionalFormatting>
  <hyperlinks>
    <hyperlink ref="A1" location="Index!A1" display="zurück"/>
  </hyperlinks>
  <pageMargins left="0.79000000000000015" right="0.79000000000000015" top="0.98" bottom="0.98" header="0.51" footer="0.51"/>
  <pageSetup paperSize="9" scale="43" orientation="portrait"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Ruler="0" zoomScale="70" zoomScaleNormal="70" workbookViewId="0"/>
  </sheetViews>
  <sheetFormatPr baseColWidth="10" defaultColWidth="11.42578125" defaultRowHeight="12.75" x14ac:dyDescent="0.2"/>
  <cols>
    <col min="1" max="1" width="80.140625" customWidth="1"/>
  </cols>
  <sheetData>
    <row r="1" spans="1:2" s="5" customFormat="1" x14ac:dyDescent="0.2">
      <c r="A1" s="93" t="s">
        <v>54</v>
      </c>
    </row>
    <row r="2" spans="1:2" s="5" customFormat="1" x14ac:dyDescent="0.2">
      <c r="A2" s="93"/>
    </row>
    <row r="3" spans="1:2" ht="15.75" x14ac:dyDescent="0.25">
      <c r="A3" s="110" t="s">
        <v>55</v>
      </c>
    </row>
    <row r="5" spans="1:2" ht="25.5" x14ac:dyDescent="0.2">
      <c r="A5" s="249" t="s">
        <v>56</v>
      </c>
    </row>
    <row r="6" spans="1:2" x14ac:dyDescent="0.2">
      <c r="A6" s="108"/>
    </row>
    <row r="7" spans="1:2" ht="25.5" x14ac:dyDescent="0.2">
      <c r="A7" s="108" t="s">
        <v>57</v>
      </c>
    </row>
    <row r="8" spans="1:2" x14ac:dyDescent="0.2">
      <c r="A8" s="108"/>
    </row>
    <row r="9" spans="1:2" ht="38.25" x14ac:dyDescent="0.2">
      <c r="A9" s="250" t="s">
        <v>58</v>
      </c>
      <c r="B9" s="5"/>
    </row>
    <row r="22" spans="1:1" x14ac:dyDescent="0.2">
      <c r="A22" s="54"/>
    </row>
  </sheetData>
  <phoneticPr fontId="15" type="noConversion"/>
  <hyperlinks>
    <hyperlink ref="A1" location="Index!A1" display="zurück"/>
  </hyperlinks>
  <pageMargins left="0.78740157499999996" right="0.78740157499999996" top="0.984251969" bottom="0.984251969"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AD39"/>
  <sheetViews>
    <sheetView showRuler="0" zoomScale="70" zoomScaleNormal="70" workbookViewId="0"/>
  </sheetViews>
  <sheetFormatPr baseColWidth="10" defaultColWidth="10.7109375" defaultRowHeight="12.75" x14ac:dyDescent="0.2"/>
  <cols>
    <col min="1" max="1" width="42.85546875" style="5" customWidth="1"/>
    <col min="2" max="2" width="16.28515625" style="5" customWidth="1"/>
    <col min="3" max="3" width="9.140625" style="5" customWidth="1"/>
    <col min="4" max="5" width="12.28515625" style="8" customWidth="1"/>
    <col min="6" max="6" width="2.7109375" style="8" customWidth="1"/>
    <col min="7" max="7" width="12.28515625" style="8" customWidth="1"/>
    <col min="8" max="8" width="2.7109375" style="8" customWidth="1"/>
    <col min="9" max="9" width="12.28515625" style="8" customWidth="1"/>
    <col min="10" max="10" width="2.7109375" style="8" customWidth="1"/>
    <col min="11" max="11" width="10.7109375" style="5" customWidth="1"/>
    <col min="12" max="12" width="2.7109375" style="5" customWidth="1"/>
    <col min="13" max="13" width="10.7109375" style="5" customWidth="1"/>
    <col min="14" max="14" width="2.7109375" style="5" customWidth="1"/>
    <col min="15" max="15" width="10.7109375" style="5" customWidth="1"/>
    <col min="16" max="19" width="8.7109375" style="5" customWidth="1"/>
    <col min="20" max="16384" width="10.7109375" style="5"/>
  </cols>
  <sheetData>
    <row r="1" spans="1:30" x14ac:dyDescent="0.2">
      <c r="A1" s="93" t="s">
        <v>1178</v>
      </c>
      <c r="D1" s="5"/>
      <c r="E1" s="5"/>
      <c r="F1" s="5"/>
      <c r="G1" s="5"/>
      <c r="H1" s="5"/>
      <c r="I1" s="5"/>
      <c r="J1" s="5"/>
    </row>
    <row r="2" spans="1:30" x14ac:dyDescent="0.2">
      <c r="A2" s="93"/>
      <c r="D2" s="5"/>
      <c r="E2" s="5"/>
      <c r="F2" s="5"/>
      <c r="G2" s="5"/>
      <c r="H2" s="5"/>
      <c r="I2" s="5"/>
      <c r="J2" s="5"/>
    </row>
    <row r="3" spans="1:30" x14ac:dyDescent="0.2">
      <c r="A3" s="4" t="s">
        <v>1179</v>
      </c>
      <c r="C3" t="s">
        <v>1180</v>
      </c>
      <c r="D3" s="5" t="s">
        <v>1181</v>
      </c>
      <c r="E3" s="4">
        <v>2014</v>
      </c>
      <c r="F3" s="5"/>
      <c r="G3" s="22">
        <v>2013</v>
      </c>
      <c r="H3" s="22"/>
      <c r="I3" s="22">
        <v>2012</v>
      </c>
      <c r="J3" s="5"/>
      <c r="K3" s="22">
        <v>2011</v>
      </c>
      <c r="L3" s="22"/>
      <c r="M3" s="22">
        <v>2010</v>
      </c>
      <c r="N3" s="22"/>
      <c r="O3" s="22">
        <v>2009</v>
      </c>
      <c r="P3" s="22">
        <v>2008</v>
      </c>
      <c r="Q3" s="22">
        <v>2007</v>
      </c>
      <c r="R3" s="22">
        <v>2006</v>
      </c>
      <c r="S3" s="22">
        <v>2005</v>
      </c>
    </row>
    <row r="4" spans="1:30" x14ac:dyDescent="0.2">
      <c r="A4" s="4"/>
      <c r="C4" s="8"/>
      <c r="K4" s="8"/>
      <c r="L4" s="8"/>
      <c r="M4" s="8"/>
      <c r="N4" s="8"/>
      <c r="O4" s="8"/>
      <c r="P4" s="8"/>
      <c r="Q4" s="8"/>
      <c r="R4" s="8"/>
      <c r="S4" s="8"/>
    </row>
    <row r="5" spans="1:30" x14ac:dyDescent="0.2">
      <c r="A5" s="4" t="s">
        <v>1182</v>
      </c>
    </row>
    <row r="6" spans="1:30" x14ac:dyDescent="0.2">
      <c r="A6" s="11" t="s">
        <v>1183</v>
      </c>
      <c r="B6" s="5" t="s">
        <v>1184</v>
      </c>
      <c r="C6" s="8"/>
      <c r="E6" s="8">
        <v>76</v>
      </c>
      <c r="G6" s="8">
        <v>76</v>
      </c>
      <c r="I6" s="191">
        <v>76</v>
      </c>
      <c r="K6" s="69">
        <v>75</v>
      </c>
      <c r="L6" s="69"/>
      <c r="M6" s="69">
        <v>75</v>
      </c>
      <c r="N6" s="69"/>
      <c r="O6" s="61">
        <v>74</v>
      </c>
      <c r="P6" s="8">
        <v>74</v>
      </c>
      <c r="Q6" s="8">
        <v>74</v>
      </c>
      <c r="R6" s="12">
        <v>74</v>
      </c>
      <c r="S6" s="12">
        <v>74</v>
      </c>
    </row>
    <row r="7" spans="1:30" x14ac:dyDescent="0.2">
      <c r="A7" s="11"/>
      <c r="C7" s="8"/>
      <c r="K7" s="8"/>
      <c r="L7" s="8"/>
      <c r="M7" s="8"/>
      <c r="N7" s="8"/>
      <c r="O7" s="61"/>
      <c r="P7" s="8"/>
      <c r="Q7" s="8"/>
      <c r="R7" s="12"/>
      <c r="S7" s="12"/>
    </row>
    <row r="8" spans="1:30" s="45" customFormat="1" x14ac:dyDescent="0.2">
      <c r="A8" s="4" t="s">
        <v>1185</v>
      </c>
      <c r="C8" s="61"/>
      <c r="D8" s="8"/>
      <c r="E8" s="8"/>
      <c r="F8" s="8"/>
      <c r="G8" s="8"/>
      <c r="H8" s="8"/>
      <c r="I8" s="8"/>
      <c r="J8" s="8"/>
      <c r="K8" s="61"/>
      <c r="L8" s="61"/>
      <c r="M8" s="61"/>
      <c r="N8" s="61"/>
      <c r="O8" s="61"/>
      <c r="P8" s="61"/>
      <c r="Q8" s="61"/>
      <c r="R8" s="61"/>
      <c r="S8" s="61"/>
    </row>
    <row r="9" spans="1:30" s="13" customFormat="1" x14ac:dyDescent="0.2">
      <c r="A9" s="66" t="s">
        <v>1186</v>
      </c>
      <c r="B9" s="45" t="s">
        <v>1187</v>
      </c>
      <c r="C9" s="191" t="s">
        <v>1188</v>
      </c>
      <c r="D9" s="8"/>
      <c r="E9" s="8">
        <v>84</v>
      </c>
      <c r="F9" s="8"/>
      <c r="G9" s="8">
        <v>85</v>
      </c>
      <c r="H9" s="191" t="s">
        <v>3091</v>
      </c>
      <c r="I9" s="191">
        <v>86</v>
      </c>
      <c r="J9" s="191" t="s">
        <v>3091</v>
      </c>
      <c r="K9" s="69">
        <v>86</v>
      </c>
      <c r="L9" s="191" t="s">
        <v>1189</v>
      </c>
      <c r="M9" s="69">
        <v>85</v>
      </c>
      <c r="N9" s="191" t="s">
        <v>1190</v>
      </c>
      <c r="O9" s="61">
        <v>85</v>
      </c>
      <c r="P9" s="61">
        <v>82</v>
      </c>
      <c r="Q9" s="61">
        <v>82</v>
      </c>
      <c r="R9" s="67">
        <v>83</v>
      </c>
      <c r="S9" s="16" t="s">
        <v>1191</v>
      </c>
    </row>
    <row r="10" spans="1:30" s="13" customFormat="1" x14ac:dyDescent="0.2">
      <c r="A10" s="13" t="s">
        <v>1192</v>
      </c>
      <c r="B10" s="13" t="s">
        <v>1193</v>
      </c>
      <c r="C10" s="16">
        <v>1</v>
      </c>
      <c r="D10" s="22"/>
      <c r="E10" s="69">
        <v>17</v>
      </c>
      <c r="F10" s="69" t="s">
        <v>3092</v>
      </c>
      <c r="G10" s="69">
        <v>18</v>
      </c>
      <c r="H10" s="69" t="s">
        <v>3092</v>
      </c>
      <c r="I10" s="191">
        <v>45</v>
      </c>
      <c r="J10" s="191" t="s">
        <v>3091</v>
      </c>
      <c r="K10" s="69">
        <v>42</v>
      </c>
      <c r="L10" s="191" t="s">
        <v>1194</v>
      </c>
      <c r="M10" s="69">
        <v>45</v>
      </c>
      <c r="N10" s="191" t="s">
        <v>1195</v>
      </c>
      <c r="O10" s="61">
        <v>46</v>
      </c>
      <c r="P10" s="16">
        <v>46</v>
      </c>
      <c r="Q10" s="16">
        <v>47</v>
      </c>
      <c r="R10" s="16">
        <v>47</v>
      </c>
      <c r="S10" s="16" t="s">
        <v>1196</v>
      </c>
    </row>
    <row r="11" spans="1:30" s="13" customFormat="1" x14ac:dyDescent="0.2">
      <c r="C11" s="16"/>
      <c r="D11" s="8"/>
      <c r="E11" s="8"/>
      <c r="F11" s="8"/>
      <c r="G11" s="8"/>
      <c r="H11" s="8"/>
      <c r="I11" s="8"/>
      <c r="J11" s="8"/>
      <c r="K11" s="16"/>
      <c r="L11" s="16"/>
      <c r="M11" s="16"/>
      <c r="N11" s="16"/>
      <c r="O11" s="61"/>
      <c r="P11" s="16"/>
      <c r="Q11" s="16"/>
      <c r="R11" s="16"/>
      <c r="S11" s="16"/>
    </row>
    <row r="12" spans="1:30" x14ac:dyDescent="0.2">
      <c r="A12" s="4" t="s">
        <v>1197</v>
      </c>
      <c r="O12" s="61"/>
      <c r="P12" s="55"/>
      <c r="U12"/>
      <c r="V12"/>
      <c r="W12"/>
      <c r="X12"/>
      <c r="Y12"/>
      <c r="Z12"/>
      <c r="AA12"/>
      <c r="AB12"/>
      <c r="AC12" s="92"/>
      <c r="AD12" s="92"/>
    </row>
    <row r="13" spans="1:30" x14ac:dyDescent="0.2">
      <c r="A13" s="11" t="s">
        <v>1198</v>
      </c>
      <c r="B13" s="5" t="s">
        <v>1199</v>
      </c>
      <c r="C13" s="8" t="s">
        <v>1200</v>
      </c>
      <c r="E13" s="8">
        <v>10.9</v>
      </c>
      <c r="G13" s="8">
        <v>10.9</v>
      </c>
      <c r="I13" s="191">
        <v>10.6</v>
      </c>
      <c r="K13" s="90">
        <v>10.199999999999999</v>
      </c>
      <c r="L13" s="69"/>
      <c r="M13" s="69">
        <v>9.8000000000000007</v>
      </c>
      <c r="N13" s="69"/>
      <c r="O13" s="85">
        <v>9</v>
      </c>
      <c r="P13" s="59">
        <v>6.9</v>
      </c>
      <c r="Q13" s="5">
        <v>6.3</v>
      </c>
      <c r="R13" s="5">
        <v>6.1</v>
      </c>
      <c r="S13" s="8">
        <v>6.3</v>
      </c>
      <c r="U13"/>
      <c r="V13"/>
      <c r="W13"/>
      <c r="X13"/>
      <c r="Y13"/>
      <c r="Z13"/>
      <c r="AA13"/>
      <c r="AB13"/>
      <c r="AC13" s="92"/>
      <c r="AD13" s="92"/>
    </row>
    <row r="14" spans="1:30" x14ac:dyDescent="0.2">
      <c r="A14" s="11"/>
      <c r="O14" s="61"/>
      <c r="P14" s="59"/>
      <c r="S14" s="8"/>
      <c r="U14"/>
      <c r="V14"/>
      <c r="W14"/>
      <c r="X14"/>
      <c r="Y14"/>
      <c r="Z14"/>
      <c r="AA14"/>
      <c r="AB14"/>
      <c r="AC14" s="92"/>
      <c r="AD14" s="92"/>
    </row>
    <row r="15" spans="1:30" x14ac:dyDescent="0.2">
      <c r="A15" s="4" t="s">
        <v>1201</v>
      </c>
      <c r="C15" s="8"/>
      <c r="K15" s="8"/>
      <c r="L15" s="8"/>
      <c r="M15" s="8"/>
      <c r="N15" s="8"/>
      <c r="O15" s="61"/>
      <c r="P15" s="8"/>
      <c r="Q15" s="8"/>
      <c r="R15" s="8"/>
      <c r="S15" s="8"/>
    </row>
    <row r="16" spans="1:30" ht="38.25" x14ac:dyDescent="0.2">
      <c r="A16" s="181" t="s">
        <v>1202</v>
      </c>
      <c r="B16" s="5" t="s">
        <v>1203</v>
      </c>
      <c r="C16" s="69" t="s">
        <v>1204</v>
      </c>
      <c r="E16" s="8">
        <v>15.3</v>
      </c>
      <c r="F16" s="69" t="s">
        <v>3093</v>
      </c>
      <c r="G16" s="8">
        <v>15.1</v>
      </c>
      <c r="H16" s="69"/>
      <c r="I16" s="191">
        <v>15.3</v>
      </c>
      <c r="J16" s="69"/>
      <c r="K16" s="69">
        <v>16</v>
      </c>
      <c r="L16" s="69"/>
      <c r="M16" s="69">
        <v>16</v>
      </c>
      <c r="N16" s="69"/>
      <c r="O16" s="61">
        <v>15.67</v>
      </c>
      <c r="P16" s="8">
        <v>15</v>
      </c>
      <c r="Q16" s="8">
        <v>15</v>
      </c>
      <c r="R16" s="12">
        <v>15</v>
      </c>
      <c r="S16" s="12">
        <v>15</v>
      </c>
    </row>
    <row r="17" spans="1:20" x14ac:dyDescent="0.2">
      <c r="A17" s="4"/>
      <c r="C17" s="8"/>
      <c r="K17" s="8"/>
      <c r="L17" s="8"/>
      <c r="M17" s="8"/>
      <c r="N17" s="8"/>
      <c r="O17" s="8"/>
      <c r="P17" s="8"/>
      <c r="Q17" s="8"/>
      <c r="R17" s="8"/>
      <c r="S17" s="8"/>
    </row>
    <row r="18" spans="1:20" x14ac:dyDescent="0.2">
      <c r="C18" s="8"/>
      <c r="K18" s="8"/>
      <c r="L18" s="8"/>
      <c r="M18" s="8"/>
      <c r="N18" s="8"/>
      <c r="O18" s="8"/>
      <c r="P18" s="8"/>
      <c r="Q18" s="8"/>
      <c r="R18" s="25"/>
      <c r="S18" s="8"/>
    </row>
    <row r="19" spans="1:20" x14ac:dyDescent="0.2">
      <c r="A19" s="223" t="s">
        <v>1205</v>
      </c>
      <c r="B19" s="221"/>
      <c r="C19" s="8"/>
      <c r="K19" s="8"/>
      <c r="L19" s="8"/>
      <c r="M19" s="8"/>
      <c r="N19" s="8"/>
      <c r="O19" s="8"/>
      <c r="P19" s="8"/>
      <c r="Q19" s="8"/>
      <c r="R19" s="8"/>
      <c r="S19" s="8"/>
    </row>
    <row r="20" spans="1:20" x14ac:dyDescent="0.2">
      <c r="A20" s="223" t="s">
        <v>1206</v>
      </c>
      <c r="B20" s="221"/>
      <c r="C20" s="8"/>
      <c r="K20" s="8"/>
      <c r="L20" s="8"/>
      <c r="M20" s="8"/>
      <c r="N20" s="8"/>
      <c r="O20" s="8"/>
      <c r="P20" s="8"/>
      <c r="Q20" s="8"/>
      <c r="R20" s="8"/>
      <c r="S20" s="8"/>
    </row>
    <row r="21" spans="1:20" x14ac:dyDescent="0.2">
      <c r="A21" s="223" t="s">
        <v>1207</v>
      </c>
      <c r="B21" s="224"/>
      <c r="C21" s="8"/>
      <c r="K21" s="8"/>
      <c r="L21" s="8"/>
      <c r="M21" s="8"/>
      <c r="N21" s="8"/>
      <c r="O21" s="8"/>
      <c r="P21" s="8"/>
      <c r="Q21" s="8"/>
      <c r="R21" s="25"/>
      <c r="S21" s="8"/>
    </row>
    <row r="22" spans="1:20" x14ac:dyDescent="0.2">
      <c r="A22" s="223" t="s">
        <v>1208</v>
      </c>
      <c r="B22" s="220"/>
      <c r="C22" s="8"/>
      <c r="K22" s="8"/>
      <c r="L22" s="8"/>
      <c r="M22" s="8"/>
      <c r="N22" s="8"/>
      <c r="O22" s="8"/>
      <c r="P22" s="8"/>
      <c r="Q22" s="8"/>
      <c r="R22" s="8"/>
      <c r="S22" s="8"/>
    </row>
    <row r="23" spans="1:20" x14ac:dyDescent="0.2">
      <c r="A23" s="223" t="s">
        <v>1209</v>
      </c>
      <c r="C23" s="8"/>
      <c r="K23" s="8"/>
      <c r="L23" s="8"/>
      <c r="M23" s="8"/>
      <c r="N23" s="8"/>
      <c r="O23" s="8"/>
      <c r="P23" s="8"/>
      <c r="Q23" s="8"/>
      <c r="R23" s="8"/>
      <c r="S23" s="8"/>
      <c r="T23" s="13"/>
    </row>
    <row r="24" spans="1:20" x14ac:dyDescent="0.2">
      <c r="A24" s="223" t="s">
        <v>1210</v>
      </c>
    </row>
    <row r="25" spans="1:20" x14ac:dyDescent="0.2">
      <c r="A25" s="223" t="s">
        <v>3094</v>
      </c>
    </row>
    <row r="26" spans="1:20" x14ac:dyDescent="0.2">
      <c r="A26" s="223" t="s">
        <v>3095</v>
      </c>
    </row>
    <row r="27" spans="1:20" x14ac:dyDescent="0.2">
      <c r="C27" s="8"/>
      <c r="K27" s="8"/>
      <c r="L27" s="8"/>
      <c r="M27" s="8"/>
      <c r="N27" s="8"/>
      <c r="O27" s="8"/>
      <c r="P27" s="8"/>
      <c r="Q27" s="8"/>
      <c r="R27" s="8"/>
      <c r="S27" s="8"/>
    </row>
    <row r="36" spans="1:1" x14ac:dyDescent="0.2">
      <c r="A36" s="13"/>
    </row>
    <row r="39" spans="1:1" x14ac:dyDescent="0.2">
      <c r="A39" s="13"/>
    </row>
  </sheetData>
  <phoneticPr fontId="15" type="noConversion"/>
  <conditionalFormatting sqref="M6:N6">
    <cfRule type="cellIs" dxfId="2605" priority="5433" stopIfTrue="1" operator="equal">
      <formula>"-"</formula>
    </cfRule>
    <cfRule type="containsText" dxfId="2604" priority="5434" stopIfTrue="1" operator="containsText" text="leer">
      <formula>NOT(ISERROR(SEARCH("leer",M6)))</formula>
    </cfRule>
  </conditionalFormatting>
  <conditionalFormatting sqref="M9:M10">
    <cfRule type="cellIs" dxfId="2603" priority="313" stopIfTrue="1" operator="equal">
      <formula>"-"</formula>
    </cfRule>
    <cfRule type="containsText" dxfId="2602" priority="314" stopIfTrue="1" operator="containsText" text="leer">
      <formula>NOT(ISERROR(SEARCH("leer",M9)))</formula>
    </cfRule>
  </conditionalFormatting>
  <conditionalFormatting sqref="M13:N13">
    <cfRule type="cellIs" dxfId="2601" priority="311" stopIfTrue="1" operator="equal">
      <formula>"-"</formula>
    </cfRule>
    <cfRule type="containsText" dxfId="2600" priority="312" stopIfTrue="1" operator="containsText" text="leer">
      <formula>NOT(ISERROR(SEARCH("leer",M13)))</formula>
    </cfRule>
  </conditionalFormatting>
  <conditionalFormatting sqref="M16:N16">
    <cfRule type="cellIs" dxfId="2599" priority="309" stopIfTrue="1" operator="equal">
      <formula>"-"</formula>
    </cfRule>
    <cfRule type="containsText" dxfId="2598" priority="310" stopIfTrue="1" operator="containsText" text="leer">
      <formula>NOT(ISERROR(SEARCH("leer",M16)))</formula>
    </cfRule>
  </conditionalFormatting>
  <conditionalFormatting sqref="K6:L6">
    <cfRule type="cellIs" dxfId="2597" priority="299" stopIfTrue="1" operator="equal">
      <formula>"-"</formula>
    </cfRule>
    <cfRule type="containsText" dxfId="2596" priority="300" stopIfTrue="1" operator="containsText" text="leer">
      <formula>NOT(ISERROR(SEARCH("leer",K6)))</formula>
    </cfRule>
  </conditionalFormatting>
  <conditionalFormatting sqref="K9:L10">
    <cfRule type="cellIs" dxfId="2595" priority="297" stopIfTrue="1" operator="equal">
      <formula>"-"</formula>
    </cfRule>
    <cfRule type="containsText" dxfId="2594" priority="298" stopIfTrue="1" operator="containsText" text="leer">
      <formula>NOT(ISERROR(SEARCH("leer",K9)))</formula>
    </cfRule>
  </conditionalFormatting>
  <conditionalFormatting sqref="K13:L13">
    <cfRule type="cellIs" dxfId="2593" priority="295" stopIfTrue="1" operator="equal">
      <formula>"-"</formula>
    </cfRule>
    <cfRule type="containsText" dxfId="2592" priority="296" stopIfTrue="1" operator="containsText" text="leer">
      <formula>NOT(ISERROR(SEARCH("leer",K13)))</formula>
    </cfRule>
  </conditionalFormatting>
  <conditionalFormatting sqref="K16:L16">
    <cfRule type="cellIs" dxfId="2591" priority="293" stopIfTrue="1" operator="equal">
      <formula>"-"</formula>
    </cfRule>
    <cfRule type="containsText" dxfId="2590" priority="294" stopIfTrue="1" operator="containsText" text="leer">
      <formula>NOT(ISERROR(SEARCH("leer",K16)))</formula>
    </cfRule>
  </conditionalFormatting>
  <conditionalFormatting sqref="K6:L6">
    <cfRule type="cellIs" dxfId="2589" priority="291" stopIfTrue="1" operator="equal">
      <formula>"-"</formula>
    </cfRule>
    <cfRule type="containsText" dxfId="2588" priority="292" stopIfTrue="1" operator="containsText" text="leer">
      <formula>NOT(ISERROR(SEARCH("leer",K6)))</formula>
    </cfRule>
  </conditionalFormatting>
  <conditionalFormatting sqref="K6:L6">
    <cfRule type="cellIs" dxfId="2587" priority="289" stopIfTrue="1" operator="equal">
      <formula>"-"</formula>
    </cfRule>
    <cfRule type="containsText" dxfId="2586" priority="290" stopIfTrue="1" operator="containsText" text="leer">
      <formula>NOT(ISERROR(SEARCH("leer",K6)))</formula>
    </cfRule>
  </conditionalFormatting>
  <conditionalFormatting sqref="K6:L6">
    <cfRule type="cellIs" dxfId="2585" priority="287" stopIfTrue="1" operator="equal">
      <formula>"-"</formula>
    </cfRule>
    <cfRule type="containsText" dxfId="2584" priority="288" stopIfTrue="1" operator="containsText" text="leer">
      <formula>NOT(ISERROR(SEARCH("leer",K6)))</formula>
    </cfRule>
  </conditionalFormatting>
  <conditionalFormatting sqref="K6:L6">
    <cfRule type="cellIs" dxfId="2583" priority="285" stopIfTrue="1" operator="equal">
      <formula>"-"</formula>
    </cfRule>
    <cfRule type="containsText" dxfId="2582" priority="286" stopIfTrue="1" operator="containsText" text="leer">
      <formula>NOT(ISERROR(SEARCH("leer",K6)))</formula>
    </cfRule>
  </conditionalFormatting>
  <conditionalFormatting sqref="K6:L6">
    <cfRule type="cellIs" dxfId="2581" priority="283" stopIfTrue="1" operator="equal">
      <formula>"-"</formula>
    </cfRule>
    <cfRule type="containsText" dxfId="2580" priority="284" stopIfTrue="1" operator="containsText" text="leer">
      <formula>NOT(ISERROR(SEARCH("leer",K6)))</formula>
    </cfRule>
  </conditionalFormatting>
  <conditionalFormatting sqref="K9:L10">
    <cfRule type="cellIs" dxfId="2579" priority="281" stopIfTrue="1" operator="equal">
      <formula>"-"</formula>
    </cfRule>
    <cfRule type="containsText" dxfId="2578" priority="282" stopIfTrue="1" operator="containsText" text="leer">
      <formula>NOT(ISERROR(SEARCH("leer",K9)))</formula>
    </cfRule>
  </conditionalFormatting>
  <conditionalFormatting sqref="K9:L10">
    <cfRule type="cellIs" dxfId="2577" priority="279" stopIfTrue="1" operator="equal">
      <formula>"-"</formula>
    </cfRule>
    <cfRule type="containsText" dxfId="2576" priority="280" stopIfTrue="1" operator="containsText" text="leer">
      <formula>NOT(ISERROR(SEARCH("leer",K9)))</formula>
    </cfRule>
  </conditionalFormatting>
  <conditionalFormatting sqref="K9:L10">
    <cfRule type="cellIs" dxfId="2575" priority="277" stopIfTrue="1" operator="equal">
      <formula>"-"</formula>
    </cfRule>
    <cfRule type="containsText" dxfId="2574" priority="278" stopIfTrue="1" operator="containsText" text="leer">
      <formula>NOT(ISERROR(SEARCH("leer",K9)))</formula>
    </cfRule>
  </conditionalFormatting>
  <conditionalFormatting sqref="K9:L10">
    <cfRule type="cellIs" dxfId="2573" priority="275" stopIfTrue="1" operator="equal">
      <formula>"-"</formula>
    </cfRule>
    <cfRule type="containsText" dxfId="2572" priority="276" stopIfTrue="1" operator="containsText" text="leer">
      <formula>NOT(ISERROR(SEARCH("leer",K9)))</formula>
    </cfRule>
  </conditionalFormatting>
  <conditionalFormatting sqref="K9:L10">
    <cfRule type="cellIs" dxfId="2571" priority="273" stopIfTrue="1" operator="equal">
      <formula>"-"</formula>
    </cfRule>
    <cfRule type="containsText" dxfId="2570" priority="274" stopIfTrue="1" operator="containsText" text="leer">
      <formula>NOT(ISERROR(SEARCH("leer",K9)))</formula>
    </cfRule>
  </conditionalFormatting>
  <conditionalFormatting sqref="K13:L13">
    <cfRule type="cellIs" dxfId="2569" priority="271" stopIfTrue="1" operator="equal">
      <formula>"-"</formula>
    </cfRule>
    <cfRule type="containsText" dxfId="2568" priority="272" stopIfTrue="1" operator="containsText" text="leer">
      <formula>NOT(ISERROR(SEARCH("leer",K13)))</formula>
    </cfRule>
  </conditionalFormatting>
  <conditionalFormatting sqref="K13:L13">
    <cfRule type="cellIs" dxfId="2567" priority="269" stopIfTrue="1" operator="equal">
      <formula>"-"</formula>
    </cfRule>
    <cfRule type="containsText" dxfId="2566" priority="270" stopIfTrue="1" operator="containsText" text="leer">
      <formula>NOT(ISERROR(SEARCH("leer",K13)))</formula>
    </cfRule>
  </conditionalFormatting>
  <conditionalFormatting sqref="K13:L13">
    <cfRule type="cellIs" dxfId="2565" priority="267" stopIfTrue="1" operator="equal">
      <formula>"-"</formula>
    </cfRule>
    <cfRule type="containsText" dxfId="2564" priority="268" stopIfTrue="1" operator="containsText" text="leer">
      <formula>NOT(ISERROR(SEARCH("leer",K13)))</formula>
    </cfRule>
  </conditionalFormatting>
  <conditionalFormatting sqref="K13:L13">
    <cfRule type="cellIs" dxfId="2563" priority="265" stopIfTrue="1" operator="equal">
      <formula>"-"</formula>
    </cfRule>
    <cfRule type="containsText" dxfId="2562" priority="266" stopIfTrue="1" operator="containsText" text="leer">
      <formula>NOT(ISERROR(SEARCH("leer",K13)))</formula>
    </cfRule>
  </conditionalFormatting>
  <conditionalFormatting sqref="K13:L13">
    <cfRule type="cellIs" dxfId="2561" priority="263" stopIfTrue="1" operator="equal">
      <formula>"-"</formula>
    </cfRule>
    <cfRule type="containsText" dxfId="2560" priority="264" stopIfTrue="1" operator="containsText" text="leer">
      <formula>NOT(ISERROR(SEARCH("leer",K13)))</formula>
    </cfRule>
  </conditionalFormatting>
  <conditionalFormatting sqref="K16:L16">
    <cfRule type="cellIs" dxfId="2559" priority="261" stopIfTrue="1" operator="equal">
      <formula>"-"</formula>
    </cfRule>
    <cfRule type="containsText" dxfId="2558" priority="262" stopIfTrue="1" operator="containsText" text="leer">
      <formula>NOT(ISERROR(SEARCH("leer",K16)))</formula>
    </cfRule>
  </conditionalFormatting>
  <conditionalFormatting sqref="K16:L16">
    <cfRule type="cellIs" dxfId="2557" priority="259" stopIfTrue="1" operator="equal">
      <formula>"-"</formula>
    </cfRule>
    <cfRule type="containsText" dxfId="2556" priority="260" stopIfTrue="1" operator="containsText" text="leer">
      <formula>NOT(ISERROR(SEARCH("leer",K16)))</formula>
    </cfRule>
  </conditionalFormatting>
  <conditionalFormatting sqref="K16:L16">
    <cfRule type="cellIs" dxfId="2555" priority="257" stopIfTrue="1" operator="equal">
      <formula>"-"</formula>
    </cfRule>
    <cfRule type="containsText" dxfId="2554" priority="258" stopIfTrue="1" operator="containsText" text="leer">
      <formula>NOT(ISERROR(SEARCH("leer",K16)))</formula>
    </cfRule>
  </conditionalFormatting>
  <conditionalFormatting sqref="K16:L16">
    <cfRule type="cellIs" dxfId="2553" priority="255" stopIfTrue="1" operator="equal">
      <formula>"-"</formula>
    </cfRule>
    <cfRule type="containsText" dxfId="2552" priority="256" stopIfTrue="1" operator="containsText" text="leer">
      <formula>NOT(ISERROR(SEARCH("leer",K16)))</formula>
    </cfRule>
  </conditionalFormatting>
  <conditionalFormatting sqref="K16:L16">
    <cfRule type="cellIs" dxfId="2551" priority="253" stopIfTrue="1" operator="equal">
      <formula>"-"</formula>
    </cfRule>
    <cfRule type="containsText" dxfId="2550" priority="254" stopIfTrue="1" operator="containsText" text="leer">
      <formula>NOT(ISERROR(SEARCH("leer",K16)))</formula>
    </cfRule>
  </conditionalFormatting>
  <conditionalFormatting sqref="L9">
    <cfRule type="cellIs" dxfId="2549" priority="251" stopIfTrue="1" operator="equal">
      <formula>"-"</formula>
    </cfRule>
    <cfRule type="containsText" dxfId="2548" priority="252" stopIfTrue="1" operator="containsText" text="leer">
      <formula>NOT(ISERROR(SEARCH("leer",L9)))</formula>
    </cfRule>
  </conditionalFormatting>
  <conditionalFormatting sqref="L10">
    <cfRule type="cellIs" dxfId="2547" priority="249" stopIfTrue="1" operator="equal">
      <formula>"-"</formula>
    </cfRule>
    <cfRule type="containsText" dxfId="2546" priority="250" stopIfTrue="1" operator="containsText" text="leer">
      <formula>NOT(ISERROR(SEARCH("leer",L10)))</formula>
    </cfRule>
  </conditionalFormatting>
  <conditionalFormatting sqref="L10">
    <cfRule type="cellIs" dxfId="2545" priority="247" stopIfTrue="1" operator="equal">
      <formula>"-"</formula>
    </cfRule>
    <cfRule type="containsText" dxfId="2544" priority="248" stopIfTrue="1" operator="containsText" text="leer">
      <formula>NOT(ISERROR(SEARCH("leer",L10)))</formula>
    </cfRule>
  </conditionalFormatting>
  <conditionalFormatting sqref="L10">
    <cfRule type="cellIs" dxfId="2543" priority="245" stopIfTrue="1" operator="equal">
      <formula>"-"</formula>
    </cfRule>
    <cfRule type="containsText" dxfId="2542" priority="246" stopIfTrue="1" operator="containsText" text="leer">
      <formula>NOT(ISERROR(SEARCH("leer",L10)))</formula>
    </cfRule>
  </conditionalFormatting>
  <conditionalFormatting sqref="N9">
    <cfRule type="cellIs" dxfId="2541" priority="243" stopIfTrue="1" operator="equal">
      <formula>"-"</formula>
    </cfRule>
    <cfRule type="containsText" dxfId="2540" priority="244" stopIfTrue="1" operator="containsText" text="leer">
      <formula>NOT(ISERROR(SEARCH("leer",N9)))</formula>
    </cfRule>
  </conditionalFormatting>
  <conditionalFormatting sqref="N9">
    <cfRule type="cellIs" dxfId="2539" priority="241" stopIfTrue="1" operator="equal">
      <formula>"-"</formula>
    </cfRule>
    <cfRule type="containsText" dxfId="2538" priority="242" stopIfTrue="1" operator="containsText" text="leer">
      <formula>NOT(ISERROR(SEARCH("leer",N9)))</formula>
    </cfRule>
  </conditionalFormatting>
  <conditionalFormatting sqref="N9">
    <cfRule type="cellIs" dxfId="2537" priority="239" stopIfTrue="1" operator="equal">
      <formula>"-"</formula>
    </cfRule>
    <cfRule type="containsText" dxfId="2536" priority="240" stopIfTrue="1" operator="containsText" text="leer">
      <formula>NOT(ISERROR(SEARCH("leer",N9)))</formula>
    </cfRule>
  </conditionalFormatting>
  <conditionalFormatting sqref="N9">
    <cfRule type="cellIs" dxfId="2535" priority="237" stopIfTrue="1" operator="equal">
      <formula>"-"</formula>
    </cfRule>
    <cfRule type="containsText" dxfId="2534" priority="238" stopIfTrue="1" operator="containsText" text="leer">
      <formula>NOT(ISERROR(SEARCH("leer",N9)))</formula>
    </cfRule>
  </conditionalFormatting>
  <conditionalFormatting sqref="N9">
    <cfRule type="cellIs" dxfId="2533" priority="235" stopIfTrue="1" operator="equal">
      <formula>"-"</formula>
    </cfRule>
    <cfRule type="containsText" dxfId="2532" priority="236" stopIfTrue="1" operator="containsText" text="leer">
      <formula>NOT(ISERROR(SEARCH("leer",N9)))</formula>
    </cfRule>
  </conditionalFormatting>
  <conditionalFormatting sqref="N9">
    <cfRule type="cellIs" dxfId="2531" priority="233" stopIfTrue="1" operator="equal">
      <formula>"-"</formula>
    </cfRule>
    <cfRule type="containsText" dxfId="2530" priority="234" stopIfTrue="1" operator="containsText" text="leer">
      <formula>NOT(ISERROR(SEARCH("leer",N9)))</formula>
    </cfRule>
  </conditionalFormatting>
  <conditionalFormatting sqref="N9">
    <cfRule type="cellIs" dxfId="2529" priority="231" stopIfTrue="1" operator="equal">
      <formula>"-"</formula>
    </cfRule>
    <cfRule type="containsText" dxfId="2528" priority="232" stopIfTrue="1" operator="containsText" text="leer">
      <formula>NOT(ISERROR(SEARCH("leer",N9)))</formula>
    </cfRule>
  </conditionalFormatting>
  <conditionalFormatting sqref="N10">
    <cfRule type="cellIs" dxfId="2527" priority="229" stopIfTrue="1" operator="equal">
      <formula>"-"</formula>
    </cfRule>
    <cfRule type="containsText" dxfId="2526" priority="230" stopIfTrue="1" operator="containsText" text="leer">
      <formula>NOT(ISERROR(SEARCH("leer",N10)))</formula>
    </cfRule>
  </conditionalFormatting>
  <conditionalFormatting sqref="N10">
    <cfRule type="cellIs" dxfId="2525" priority="227" stopIfTrue="1" operator="equal">
      <formula>"-"</formula>
    </cfRule>
    <cfRule type="containsText" dxfId="2524" priority="228" stopIfTrue="1" operator="containsText" text="leer">
      <formula>NOT(ISERROR(SEARCH("leer",N10)))</formula>
    </cfRule>
  </conditionalFormatting>
  <conditionalFormatting sqref="N10">
    <cfRule type="cellIs" dxfId="2523" priority="225" stopIfTrue="1" operator="equal">
      <formula>"-"</formula>
    </cfRule>
    <cfRule type="containsText" dxfId="2522" priority="226" stopIfTrue="1" operator="containsText" text="leer">
      <formula>NOT(ISERROR(SEARCH("leer",N10)))</formula>
    </cfRule>
  </conditionalFormatting>
  <conditionalFormatting sqref="N10">
    <cfRule type="cellIs" dxfId="2521" priority="223" stopIfTrue="1" operator="equal">
      <formula>"-"</formula>
    </cfRule>
    <cfRule type="containsText" dxfId="2520" priority="224" stopIfTrue="1" operator="containsText" text="leer">
      <formula>NOT(ISERROR(SEARCH("leer",N10)))</formula>
    </cfRule>
  </conditionalFormatting>
  <conditionalFormatting sqref="N10">
    <cfRule type="cellIs" dxfId="2519" priority="221" stopIfTrue="1" operator="equal">
      <formula>"-"</formula>
    </cfRule>
    <cfRule type="containsText" dxfId="2518" priority="222" stopIfTrue="1" operator="containsText" text="leer">
      <formula>NOT(ISERROR(SEARCH("leer",N10)))</formula>
    </cfRule>
  </conditionalFormatting>
  <conditionalFormatting sqref="N10">
    <cfRule type="cellIs" dxfId="2517" priority="219" stopIfTrue="1" operator="equal">
      <formula>"-"</formula>
    </cfRule>
    <cfRule type="containsText" dxfId="2516" priority="220" stopIfTrue="1" operator="containsText" text="leer">
      <formula>NOT(ISERROR(SEARCH("leer",N10)))</formula>
    </cfRule>
  </conditionalFormatting>
  <conditionalFormatting sqref="N10">
    <cfRule type="cellIs" dxfId="2515" priority="217" stopIfTrue="1" operator="equal">
      <formula>"-"</formula>
    </cfRule>
    <cfRule type="containsText" dxfId="2514" priority="218" stopIfTrue="1" operator="containsText" text="leer">
      <formula>NOT(ISERROR(SEARCH("leer",N10)))</formula>
    </cfRule>
  </conditionalFormatting>
  <conditionalFormatting sqref="I6">
    <cfRule type="cellIs" dxfId="2513" priority="107" stopIfTrue="1" operator="equal">
      <formula>"-"</formula>
    </cfRule>
    <cfRule type="containsText" dxfId="2512" priority="108" stopIfTrue="1" operator="containsText" text="leer">
      <formula>NOT(ISERROR(SEARCH("leer",I6)))</formula>
    </cfRule>
  </conditionalFormatting>
  <conditionalFormatting sqref="I6">
    <cfRule type="cellIs" dxfId="2511" priority="106" stopIfTrue="1" operator="equal">
      <formula>"-"</formula>
    </cfRule>
  </conditionalFormatting>
  <conditionalFormatting sqref="I6">
    <cfRule type="cellIs" dxfId="2510" priority="104" stopIfTrue="1" operator="equal">
      <formula>"-"</formula>
    </cfRule>
    <cfRule type="containsText" dxfId="2509" priority="105" stopIfTrue="1" operator="containsText" text="leer">
      <formula>NOT(ISERROR(SEARCH("leer",I6)))</formula>
    </cfRule>
  </conditionalFormatting>
  <conditionalFormatting sqref="I6">
    <cfRule type="cellIs" dxfId="2508" priority="103" stopIfTrue="1" operator="equal">
      <formula>"-"</formula>
    </cfRule>
  </conditionalFormatting>
  <conditionalFormatting sqref="I9:I10">
    <cfRule type="cellIs" dxfId="2507" priority="101" stopIfTrue="1" operator="equal">
      <formula>"-"</formula>
    </cfRule>
    <cfRule type="containsText" dxfId="2506" priority="102" stopIfTrue="1" operator="containsText" text="leer">
      <formula>NOT(ISERROR(SEARCH("leer",I9)))</formula>
    </cfRule>
  </conditionalFormatting>
  <conditionalFormatting sqref="I9:I10">
    <cfRule type="cellIs" dxfId="2505" priority="100" stopIfTrue="1" operator="equal">
      <formula>"-"</formula>
    </cfRule>
  </conditionalFormatting>
  <conditionalFormatting sqref="I9:I10">
    <cfRule type="cellIs" dxfId="2504" priority="98" stopIfTrue="1" operator="equal">
      <formula>"-"</formula>
    </cfRule>
    <cfRule type="containsText" dxfId="2503" priority="99" stopIfTrue="1" operator="containsText" text="leer">
      <formula>NOT(ISERROR(SEARCH("leer",I9)))</formula>
    </cfRule>
  </conditionalFormatting>
  <conditionalFormatting sqref="I9:I10">
    <cfRule type="cellIs" dxfId="2502" priority="97" stopIfTrue="1" operator="equal">
      <formula>"-"</formula>
    </cfRule>
  </conditionalFormatting>
  <conditionalFormatting sqref="I13">
    <cfRule type="cellIs" dxfId="2501" priority="95" stopIfTrue="1" operator="equal">
      <formula>"-"</formula>
    </cfRule>
    <cfRule type="containsText" dxfId="2500" priority="96" stopIfTrue="1" operator="containsText" text="leer">
      <formula>NOT(ISERROR(SEARCH("leer",I13)))</formula>
    </cfRule>
  </conditionalFormatting>
  <conditionalFormatting sqref="I13">
    <cfRule type="cellIs" dxfId="2499" priority="94" stopIfTrue="1" operator="equal">
      <formula>"-"</formula>
    </cfRule>
  </conditionalFormatting>
  <conditionalFormatting sqref="I13">
    <cfRule type="cellIs" dxfId="2498" priority="92" stopIfTrue="1" operator="equal">
      <formula>"-"</formula>
    </cfRule>
    <cfRule type="containsText" dxfId="2497" priority="93" stopIfTrue="1" operator="containsText" text="leer">
      <formula>NOT(ISERROR(SEARCH("leer",I13)))</formula>
    </cfRule>
  </conditionalFormatting>
  <conditionalFormatting sqref="I13">
    <cfRule type="cellIs" dxfId="2496" priority="91" stopIfTrue="1" operator="equal">
      <formula>"-"</formula>
    </cfRule>
  </conditionalFormatting>
  <conditionalFormatting sqref="I16">
    <cfRule type="cellIs" dxfId="2495" priority="89" stopIfTrue="1" operator="equal">
      <formula>"-"</formula>
    </cfRule>
    <cfRule type="containsText" dxfId="2494" priority="90" stopIfTrue="1" operator="containsText" text="leer">
      <formula>NOT(ISERROR(SEARCH("leer",I16)))</formula>
    </cfRule>
  </conditionalFormatting>
  <conditionalFormatting sqref="I16">
    <cfRule type="cellIs" dxfId="2493" priority="88" stopIfTrue="1" operator="equal">
      <formula>"-"</formula>
    </cfRule>
  </conditionalFormatting>
  <conditionalFormatting sqref="I16">
    <cfRule type="cellIs" dxfId="2492" priority="86" stopIfTrue="1" operator="equal">
      <formula>"-"</formula>
    </cfRule>
    <cfRule type="containsText" dxfId="2491" priority="87" stopIfTrue="1" operator="containsText" text="leer">
      <formula>NOT(ISERROR(SEARCH("leer",I16)))</formula>
    </cfRule>
  </conditionalFormatting>
  <conditionalFormatting sqref="I16">
    <cfRule type="cellIs" dxfId="2490" priority="85" stopIfTrue="1" operator="equal">
      <formula>"-"</formula>
    </cfRule>
  </conditionalFormatting>
  <conditionalFormatting sqref="J9">
    <cfRule type="cellIs" dxfId="2489" priority="83" stopIfTrue="1" operator="equal">
      <formula>"-"</formula>
    </cfRule>
    <cfRule type="containsText" dxfId="2488" priority="84" stopIfTrue="1" operator="containsText" text="leer">
      <formula>NOT(ISERROR(SEARCH("leer",J9)))</formula>
    </cfRule>
  </conditionalFormatting>
  <conditionalFormatting sqref="J9">
    <cfRule type="cellIs" dxfId="2487" priority="81" stopIfTrue="1" operator="equal">
      <formula>"-"</formula>
    </cfRule>
    <cfRule type="containsText" dxfId="2486" priority="82" stopIfTrue="1" operator="containsText" text="leer">
      <formula>NOT(ISERROR(SEARCH("leer",J9)))</formula>
    </cfRule>
  </conditionalFormatting>
  <conditionalFormatting sqref="J9">
    <cfRule type="cellIs" dxfId="2485" priority="79" stopIfTrue="1" operator="equal">
      <formula>"-"</formula>
    </cfRule>
    <cfRule type="containsText" dxfId="2484" priority="80" stopIfTrue="1" operator="containsText" text="leer">
      <formula>NOT(ISERROR(SEARCH("leer",J9)))</formula>
    </cfRule>
  </conditionalFormatting>
  <conditionalFormatting sqref="J9">
    <cfRule type="cellIs" dxfId="2483" priority="77" stopIfTrue="1" operator="equal">
      <formula>"-"</formula>
    </cfRule>
    <cfRule type="containsText" dxfId="2482" priority="78" stopIfTrue="1" operator="containsText" text="leer">
      <formula>NOT(ISERROR(SEARCH("leer",J9)))</formula>
    </cfRule>
  </conditionalFormatting>
  <conditionalFormatting sqref="J9">
    <cfRule type="cellIs" dxfId="2481" priority="75" stopIfTrue="1" operator="equal">
      <formula>"-"</formula>
    </cfRule>
    <cfRule type="containsText" dxfId="2480" priority="76" stopIfTrue="1" operator="containsText" text="leer">
      <formula>NOT(ISERROR(SEARCH("leer",J9)))</formula>
    </cfRule>
  </conditionalFormatting>
  <conditionalFormatting sqref="J9">
    <cfRule type="cellIs" dxfId="2479" priority="73" stopIfTrue="1" operator="equal">
      <formula>"-"</formula>
    </cfRule>
    <cfRule type="containsText" dxfId="2478" priority="74" stopIfTrue="1" operator="containsText" text="leer">
      <formula>NOT(ISERROR(SEARCH("leer",J9)))</formula>
    </cfRule>
  </conditionalFormatting>
  <conditionalFormatting sqref="J9">
    <cfRule type="cellIs" dxfId="2477" priority="71" stopIfTrue="1" operator="equal">
      <formula>"-"</formula>
    </cfRule>
    <cfRule type="containsText" dxfId="2476" priority="72" stopIfTrue="1" operator="containsText" text="leer">
      <formula>NOT(ISERROR(SEARCH("leer",J9)))</formula>
    </cfRule>
  </conditionalFormatting>
  <conditionalFormatting sqref="J10">
    <cfRule type="cellIs" dxfId="2475" priority="69" stopIfTrue="1" operator="equal">
      <formula>"-"</formula>
    </cfRule>
    <cfRule type="containsText" dxfId="2474" priority="70" stopIfTrue="1" operator="containsText" text="leer">
      <formula>NOT(ISERROR(SEARCH("leer",J10)))</formula>
    </cfRule>
  </conditionalFormatting>
  <conditionalFormatting sqref="J10">
    <cfRule type="cellIs" dxfId="2473" priority="67" stopIfTrue="1" operator="equal">
      <formula>"-"</formula>
    </cfRule>
    <cfRule type="containsText" dxfId="2472" priority="68" stopIfTrue="1" operator="containsText" text="leer">
      <formula>NOT(ISERROR(SEARCH("leer",J10)))</formula>
    </cfRule>
  </conditionalFormatting>
  <conditionalFormatting sqref="J10">
    <cfRule type="cellIs" dxfId="2471" priority="65" stopIfTrue="1" operator="equal">
      <formula>"-"</formula>
    </cfRule>
    <cfRule type="containsText" dxfId="2470" priority="66" stopIfTrue="1" operator="containsText" text="leer">
      <formula>NOT(ISERROR(SEARCH("leer",J10)))</formula>
    </cfRule>
  </conditionalFormatting>
  <conditionalFormatting sqref="J10">
    <cfRule type="cellIs" dxfId="2469" priority="63" stopIfTrue="1" operator="equal">
      <formula>"-"</formula>
    </cfRule>
    <cfRule type="containsText" dxfId="2468" priority="64" stopIfTrue="1" operator="containsText" text="leer">
      <formula>NOT(ISERROR(SEARCH("leer",J10)))</formula>
    </cfRule>
  </conditionalFormatting>
  <conditionalFormatting sqref="J10">
    <cfRule type="cellIs" dxfId="2467" priority="61" stopIfTrue="1" operator="equal">
      <formula>"-"</formula>
    </cfRule>
    <cfRule type="containsText" dxfId="2466" priority="62" stopIfTrue="1" operator="containsText" text="leer">
      <formula>NOT(ISERROR(SEARCH("leer",J10)))</formula>
    </cfRule>
  </conditionalFormatting>
  <conditionalFormatting sqref="J10">
    <cfRule type="cellIs" dxfId="2465" priority="59" stopIfTrue="1" operator="equal">
      <formula>"-"</formula>
    </cfRule>
    <cfRule type="containsText" dxfId="2464" priority="60" stopIfTrue="1" operator="containsText" text="leer">
      <formula>NOT(ISERROR(SEARCH("leer",J10)))</formula>
    </cfRule>
  </conditionalFormatting>
  <conditionalFormatting sqref="J10">
    <cfRule type="cellIs" dxfId="2463" priority="57" stopIfTrue="1" operator="equal">
      <formula>"-"</formula>
    </cfRule>
    <cfRule type="containsText" dxfId="2462" priority="58" stopIfTrue="1" operator="containsText" text="leer">
      <formula>NOT(ISERROR(SEARCH("leer",J10)))</formula>
    </cfRule>
  </conditionalFormatting>
  <conditionalFormatting sqref="J10">
    <cfRule type="cellIs" dxfId="2461" priority="55" stopIfTrue="1" operator="equal">
      <formula>"-"</formula>
    </cfRule>
    <cfRule type="containsText" dxfId="2460" priority="56" stopIfTrue="1" operator="containsText" text="leer">
      <formula>NOT(ISERROR(SEARCH("leer",J10)))</formula>
    </cfRule>
  </conditionalFormatting>
  <conditionalFormatting sqref="J10">
    <cfRule type="cellIs" dxfId="2459" priority="53" stopIfTrue="1" operator="equal">
      <formula>"-"</formula>
    </cfRule>
    <cfRule type="containsText" dxfId="2458" priority="54" stopIfTrue="1" operator="containsText" text="leer">
      <formula>NOT(ISERROR(SEARCH("leer",J10)))</formula>
    </cfRule>
  </conditionalFormatting>
  <conditionalFormatting sqref="J10">
    <cfRule type="cellIs" dxfId="2457" priority="51" stopIfTrue="1" operator="equal">
      <formula>"-"</formula>
    </cfRule>
    <cfRule type="containsText" dxfId="2456" priority="52" stopIfTrue="1" operator="containsText" text="leer">
      <formula>NOT(ISERROR(SEARCH("leer",J10)))</formula>
    </cfRule>
  </conditionalFormatting>
  <conditionalFormatting sqref="J10">
    <cfRule type="cellIs" dxfId="2455" priority="49" stopIfTrue="1" operator="equal">
      <formula>"-"</formula>
    </cfRule>
    <cfRule type="containsText" dxfId="2454" priority="50" stopIfTrue="1" operator="containsText" text="leer">
      <formula>NOT(ISERROR(SEARCH("leer",J10)))</formula>
    </cfRule>
  </conditionalFormatting>
  <conditionalFormatting sqref="J10">
    <cfRule type="cellIs" dxfId="2453" priority="47" stopIfTrue="1" operator="equal">
      <formula>"-"</formula>
    </cfRule>
    <cfRule type="containsText" dxfId="2452" priority="48" stopIfTrue="1" operator="containsText" text="leer">
      <formula>NOT(ISERROR(SEARCH("leer",J10)))</formula>
    </cfRule>
  </conditionalFormatting>
  <conditionalFormatting sqref="J10">
    <cfRule type="cellIs" dxfId="2451" priority="45" stopIfTrue="1" operator="equal">
      <formula>"-"</formula>
    </cfRule>
    <cfRule type="containsText" dxfId="2450" priority="46" stopIfTrue="1" operator="containsText" text="leer">
      <formula>NOT(ISERROR(SEARCH("leer",J10)))</formula>
    </cfRule>
  </conditionalFormatting>
  <conditionalFormatting sqref="J10">
    <cfRule type="cellIs" dxfId="2449" priority="43" stopIfTrue="1" operator="equal">
      <formula>"-"</formula>
    </cfRule>
    <cfRule type="containsText" dxfId="2448" priority="44" stopIfTrue="1" operator="containsText" text="leer">
      <formula>NOT(ISERROR(SEARCH("leer",J10)))</formula>
    </cfRule>
  </conditionalFormatting>
  <conditionalFormatting sqref="H9">
    <cfRule type="cellIs" dxfId="2447" priority="41" stopIfTrue="1" operator="equal">
      <formula>"-"</formula>
    </cfRule>
    <cfRule type="containsText" dxfId="2446" priority="42" stopIfTrue="1" operator="containsText" text="leer">
      <formula>NOT(ISERROR(SEARCH("leer",H9)))</formula>
    </cfRule>
  </conditionalFormatting>
  <conditionalFormatting sqref="H9">
    <cfRule type="cellIs" dxfId="2445" priority="39" stopIfTrue="1" operator="equal">
      <formula>"-"</formula>
    </cfRule>
    <cfRule type="containsText" dxfId="2444" priority="40" stopIfTrue="1" operator="containsText" text="leer">
      <formula>NOT(ISERROR(SEARCH("leer",H9)))</formula>
    </cfRule>
  </conditionalFormatting>
  <conditionalFormatting sqref="H9">
    <cfRule type="cellIs" dxfId="2443" priority="37" stopIfTrue="1" operator="equal">
      <formula>"-"</formula>
    </cfRule>
    <cfRule type="containsText" dxfId="2442" priority="38" stopIfTrue="1" operator="containsText" text="leer">
      <formula>NOT(ISERROR(SEARCH("leer",H9)))</formula>
    </cfRule>
  </conditionalFormatting>
  <conditionalFormatting sqref="H9">
    <cfRule type="cellIs" dxfId="2441" priority="35" stopIfTrue="1" operator="equal">
      <formula>"-"</formula>
    </cfRule>
    <cfRule type="containsText" dxfId="2440" priority="36" stopIfTrue="1" operator="containsText" text="leer">
      <formula>NOT(ISERROR(SEARCH("leer",H9)))</formula>
    </cfRule>
  </conditionalFormatting>
  <conditionalFormatting sqref="H9">
    <cfRule type="cellIs" dxfId="2439" priority="33" stopIfTrue="1" operator="equal">
      <formula>"-"</formula>
    </cfRule>
    <cfRule type="containsText" dxfId="2438" priority="34" stopIfTrue="1" operator="containsText" text="leer">
      <formula>NOT(ISERROR(SEARCH("leer",H9)))</formula>
    </cfRule>
  </conditionalFormatting>
  <conditionalFormatting sqref="H9">
    <cfRule type="cellIs" dxfId="2437" priority="31" stopIfTrue="1" operator="equal">
      <formula>"-"</formula>
    </cfRule>
    <cfRule type="containsText" dxfId="2436" priority="32" stopIfTrue="1" operator="containsText" text="leer">
      <formula>NOT(ISERROR(SEARCH("leer",H9)))</formula>
    </cfRule>
  </conditionalFormatting>
  <conditionalFormatting sqref="H9">
    <cfRule type="cellIs" dxfId="2435" priority="29" stopIfTrue="1" operator="equal">
      <formula>"-"</formula>
    </cfRule>
    <cfRule type="containsText" dxfId="2434" priority="30" stopIfTrue="1" operator="containsText" text="leer">
      <formula>NOT(ISERROR(SEARCH("leer",H9)))</formula>
    </cfRule>
  </conditionalFormatting>
  <conditionalFormatting sqref="H10">
    <cfRule type="cellIs" dxfId="2433" priority="27" stopIfTrue="1" operator="equal">
      <formula>"-"</formula>
    </cfRule>
    <cfRule type="containsText" dxfId="2432" priority="28" stopIfTrue="1" operator="containsText" text="leer">
      <formula>NOT(ISERROR(SEARCH("leer",H10)))</formula>
    </cfRule>
  </conditionalFormatting>
  <conditionalFormatting sqref="H10">
    <cfRule type="cellIs" dxfId="2431" priority="25" stopIfTrue="1" operator="equal">
      <formula>"-"</formula>
    </cfRule>
    <cfRule type="containsText" dxfId="2430" priority="26" stopIfTrue="1" operator="containsText" text="leer">
      <formula>NOT(ISERROR(SEARCH("leer",H10)))</formula>
    </cfRule>
  </conditionalFormatting>
  <conditionalFormatting sqref="H10">
    <cfRule type="cellIs" dxfId="2429" priority="23" stopIfTrue="1" operator="equal">
      <formula>"-"</formula>
    </cfRule>
    <cfRule type="containsText" dxfId="2428" priority="24" stopIfTrue="1" operator="containsText" text="leer">
      <formula>NOT(ISERROR(SEARCH("leer",H10)))</formula>
    </cfRule>
  </conditionalFormatting>
  <conditionalFormatting sqref="H10">
    <cfRule type="cellIs" dxfId="2427" priority="21" stopIfTrue="1" operator="equal">
      <formula>"-"</formula>
    </cfRule>
    <cfRule type="containsText" dxfId="2426" priority="22" stopIfTrue="1" operator="containsText" text="leer">
      <formula>NOT(ISERROR(SEARCH("leer",H10)))</formula>
    </cfRule>
  </conditionalFormatting>
  <conditionalFormatting sqref="H10">
    <cfRule type="cellIs" dxfId="2425" priority="19" stopIfTrue="1" operator="equal">
      <formula>"-"</formula>
    </cfRule>
    <cfRule type="containsText" dxfId="2424" priority="20" stopIfTrue="1" operator="containsText" text="leer">
      <formula>NOT(ISERROR(SEARCH("leer",H10)))</formula>
    </cfRule>
  </conditionalFormatting>
  <conditionalFormatting sqref="H10">
    <cfRule type="cellIs" dxfId="2423" priority="17" stopIfTrue="1" operator="equal">
      <formula>"-"</formula>
    </cfRule>
    <cfRule type="containsText" dxfId="2422" priority="18" stopIfTrue="1" operator="containsText" text="leer">
      <formula>NOT(ISERROR(SEARCH("leer",H10)))</formula>
    </cfRule>
  </conditionalFormatting>
  <conditionalFormatting sqref="H10">
    <cfRule type="cellIs" dxfId="2421" priority="15" stopIfTrue="1" operator="equal">
      <formula>"-"</formula>
    </cfRule>
    <cfRule type="containsText" dxfId="2420" priority="16" stopIfTrue="1" operator="containsText" text="leer">
      <formula>NOT(ISERROR(SEARCH("leer",H10)))</formula>
    </cfRule>
  </conditionalFormatting>
  <conditionalFormatting sqref="H10">
    <cfRule type="cellIs" dxfId="2419" priority="13" stopIfTrue="1" operator="equal">
      <formula>"-"</formula>
    </cfRule>
    <cfRule type="containsText" dxfId="2418" priority="14" stopIfTrue="1" operator="containsText" text="leer">
      <formula>NOT(ISERROR(SEARCH("leer",H10)))</formula>
    </cfRule>
  </conditionalFormatting>
  <conditionalFormatting sqref="H10">
    <cfRule type="cellIs" dxfId="2417" priority="11" stopIfTrue="1" operator="equal">
      <formula>"-"</formula>
    </cfRule>
    <cfRule type="containsText" dxfId="2416" priority="12" stopIfTrue="1" operator="containsText" text="leer">
      <formula>NOT(ISERROR(SEARCH("leer",H10)))</formula>
    </cfRule>
  </conditionalFormatting>
  <conditionalFormatting sqref="H10">
    <cfRule type="cellIs" dxfId="2415" priority="9" stopIfTrue="1" operator="equal">
      <formula>"-"</formula>
    </cfRule>
    <cfRule type="containsText" dxfId="2414" priority="10" stopIfTrue="1" operator="containsText" text="leer">
      <formula>NOT(ISERROR(SEARCH("leer",H10)))</formula>
    </cfRule>
  </conditionalFormatting>
  <conditionalFormatting sqref="H10">
    <cfRule type="cellIs" dxfId="2413" priority="7" stopIfTrue="1" operator="equal">
      <formula>"-"</formula>
    </cfRule>
    <cfRule type="containsText" dxfId="2412" priority="8" stopIfTrue="1" operator="containsText" text="leer">
      <formula>NOT(ISERROR(SEARCH("leer",H10)))</formula>
    </cfRule>
  </conditionalFormatting>
  <conditionalFormatting sqref="H10">
    <cfRule type="cellIs" dxfId="2411" priority="5" stopIfTrue="1" operator="equal">
      <formula>"-"</formula>
    </cfRule>
    <cfRule type="containsText" dxfId="2410" priority="6" stopIfTrue="1" operator="containsText" text="leer">
      <formula>NOT(ISERROR(SEARCH("leer",H10)))</formula>
    </cfRule>
  </conditionalFormatting>
  <conditionalFormatting sqref="H10">
    <cfRule type="cellIs" dxfId="2409" priority="3" stopIfTrue="1" operator="equal">
      <formula>"-"</formula>
    </cfRule>
    <cfRule type="containsText" dxfId="2408" priority="4" stopIfTrue="1" operator="containsText" text="leer">
      <formula>NOT(ISERROR(SEARCH("leer",H10)))</formula>
    </cfRule>
  </conditionalFormatting>
  <conditionalFormatting sqref="H10">
    <cfRule type="cellIs" dxfId="2407" priority="1" stopIfTrue="1" operator="equal">
      <formula>"-"</formula>
    </cfRule>
    <cfRule type="containsText" dxfId="2406" priority="2" stopIfTrue="1" operator="containsText" text="leer">
      <formula>NOT(ISERROR(SEARCH("leer",H10)))</formula>
    </cfRule>
  </conditionalFormatting>
  <hyperlinks>
    <hyperlink ref="A1" location="Index!A1" display="zurück"/>
  </hyperlinks>
  <pageMargins left="0.79000000000000015" right="0.79000000000000015" top="0.98" bottom="0.98" header="0.51" footer="0.51"/>
  <pageSetup paperSize="9" scale="47" orientation="portrait" r:id="rId1"/>
  <extLst>
    <ext xmlns:mx="http://schemas.microsoft.com/office/mac/excel/2008/main" uri="{64002731-A6B0-56B0-2670-7721B7C09600}">
      <mx:PLV Mode="0" OnePage="0" WScale="0"/>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O58"/>
  <sheetViews>
    <sheetView showRuler="0" zoomScale="70" zoomScaleNormal="70" workbookViewId="0"/>
  </sheetViews>
  <sheetFormatPr baseColWidth="10" defaultColWidth="10.7109375" defaultRowHeight="12.75" x14ac:dyDescent="0.2"/>
  <cols>
    <col min="1" max="1" width="41.42578125" style="5" customWidth="1"/>
    <col min="2" max="2" width="15.28515625" style="5" bestFit="1" customWidth="1"/>
    <col min="3" max="3" width="9.42578125" style="8" customWidth="1"/>
    <col min="4" max="4" width="12.28515625" style="8" customWidth="1"/>
    <col min="5" max="10" width="11.42578125" style="8" customWidth="1"/>
    <col min="11" max="11" width="10.7109375" style="8"/>
    <col min="12" max="16384" width="10.7109375" style="5"/>
  </cols>
  <sheetData>
    <row r="1" spans="1:15" x14ac:dyDescent="0.2">
      <c r="A1" s="93" t="s">
        <v>1211</v>
      </c>
      <c r="C1" s="5"/>
      <c r="D1" s="5"/>
      <c r="E1" s="5"/>
      <c r="F1" s="5"/>
      <c r="G1" s="5"/>
      <c r="H1" s="5"/>
      <c r="I1" s="5"/>
      <c r="J1" s="5"/>
      <c r="K1" s="5"/>
    </row>
    <row r="2" spans="1:15" x14ac:dyDescent="0.2">
      <c r="A2" s="93"/>
      <c r="C2" s="5"/>
      <c r="D2" s="5"/>
      <c r="E2" s="5"/>
      <c r="F2" s="5"/>
      <c r="G2" s="5"/>
      <c r="H2" s="5"/>
      <c r="I2" s="5"/>
      <c r="J2" s="5"/>
      <c r="K2" s="5"/>
    </row>
    <row r="3" spans="1:15" x14ac:dyDescent="0.2">
      <c r="A3" s="4" t="s">
        <v>1212</v>
      </c>
      <c r="C3" s="5" t="s">
        <v>1213</v>
      </c>
      <c r="D3" s="5" t="s">
        <v>1214</v>
      </c>
      <c r="E3" s="4">
        <v>2014</v>
      </c>
      <c r="F3" s="22">
        <v>2013</v>
      </c>
      <c r="G3" s="22">
        <v>2012</v>
      </c>
      <c r="H3" s="22">
        <v>2011</v>
      </c>
      <c r="I3" s="22">
        <v>2010</v>
      </c>
      <c r="J3" s="22">
        <v>2009</v>
      </c>
      <c r="K3" s="22">
        <v>2008</v>
      </c>
      <c r="L3" s="22">
        <v>2007</v>
      </c>
      <c r="M3" s="22">
        <v>2006</v>
      </c>
      <c r="N3" s="22">
        <v>2005</v>
      </c>
      <c r="O3" s="22">
        <v>2004</v>
      </c>
    </row>
    <row r="4" spans="1:15" x14ac:dyDescent="0.2">
      <c r="A4" s="4"/>
      <c r="J4" s="22"/>
      <c r="K4" s="22"/>
      <c r="L4" s="22"/>
      <c r="M4" s="22"/>
      <c r="N4" s="22"/>
      <c r="O4" s="8"/>
    </row>
    <row r="5" spans="1:15" x14ac:dyDescent="0.2">
      <c r="A5" s="4" t="s">
        <v>1215</v>
      </c>
      <c r="L5" s="8"/>
      <c r="M5" s="8"/>
      <c r="N5" s="8"/>
      <c r="O5" s="8"/>
    </row>
    <row r="6" spans="1:15" x14ac:dyDescent="0.2">
      <c r="A6" s="5" t="s">
        <v>1216</v>
      </c>
      <c r="B6" s="5" t="s">
        <v>1217</v>
      </c>
      <c r="C6" s="8" t="s">
        <v>1218</v>
      </c>
      <c r="D6" s="8" t="s">
        <v>1219</v>
      </c>
      <c r="E6" s="18">
        <v>44681</v>
      </c>
      <c r="F6" s="208">
        <v>44105</v>
      </c>
      <c r="G6" s="208">
        <v>44605</v>
      </c>
      <c r="H6" s="168">
        <v>44348</v>
      </c>
      <c r="I6" s="168">
        <v>45129</v>
      </c>
      <c r="J6" s="244">
        <v>44803</v>
      </c>
      <c r="K6" s="168">
        <v>44178</v>
      </c>
      <c r="L6" s="168">
        <v>43447</v>
      </c>
      <c r="M6" s="168">
        <v>42178</v>
      </c>
      <c r="N6" s="168">
        <v>41073</v>
      </c>
      <c r="O6" s="168">
        <v>42284</v>
      </c>
    </row>
    <row r="7" spans="1:15" x14ac:dyDescent="0.2">
      <c r="A7" s="159" t="s">
        <v>1220</v>
      </c>
      <c r="B7" s="5" t="s">
        <v>1221</v>
      </c>
      <c r="C7" s="8" t="s">
        <v>1222</v>
      </c>
      <c r="D7" s="8" t="s">
        <v>1223</v>
      </c>
      <c r="E7" s="18">
        <v>7627</v>
      </c>
      <c r="F7" s="208">
        <v>6779</v>
      </c>
      <c r="G7" s="208">
        <v>6621</v>
      </c>
      <c r="H7" s="168">
        <v>6645</v>
      </c>
      <c r="I7" s="168">
        <v>7255</v>
      </c>
      <c r="J7" s="244">
        <v>6986</v>
      </c>
      <c r="K7" s="168">
        <v>6276</v>
      </c>
      <c r="L7" s="168">
        <v>5513</v>
      </c>
      <c r="M7" s="168">
        <v>3379</v>
      </c>
      <c r="N7" s="168">
        <v>1347</v>
      </c>
      <c r="O7" s="168">
        <v>1158</v>
      </c>
    </row>
    <row r="8" spans="1:15" x14ac:dyDescent="0.2">
      <c r="A8" s="14" t="s">
        <v>1224</v>
      </c>
      <c r="B8" s="5" t="s">
        <v>1225</v>
      </c>
      <c r="C8" s="8" t="s">
        <v>1226</v>
      </c>
      <c r="D8" s="8" t="s">
        <v>1227</v>
      </c>
      <c r="E8" s="38">
        <v>17.100000000000001</v>
      </c>
      <c r="F8" s="8">
        <v>15.4</v>
      </c>
      <c r="G8" s="191">
        <v>14.8</v>
      </c>
      <c r="H8" s="69">
        <v>15</v>
      </c>
      <c r="I8" s="69">
        <v>16.100000000000001</v>
      </c>
      <c r="J8" s="61">
        <v>15.6</v>
      </c>
      <c r="K8" s="69">
        <v>14.2</v>
      </c>
      <c r="L8" s="69">
        <v>12.7</v>
      </c>
      <c r="M8" s="69">
        <v>8</v>
      </c>
      <c r="N8" s="69">
        <v>3.3</v>
      </c>
      <c r="O8" s="69">
        <v>2.7</v>
      </c>
    </row>
    <row r="9" spans="1:15" x14ac:dyDescent="0.2">
      <c r="A9" s="14"/>
      <c r="E9" s="18"/>
      <c r="G9" s="191"/>
      <c r="H9" s="69"/>
      <c r="I9" s="69"/>
      <c r="J9" s="61"/>
      <c r="K9" s="69"/>
      <c r="L9" s="69"/>
      <c r="M9" s="69"/>
      <c r="N9" s="69"/>
      <c r="O9" s="69"/>
    </row>
    <row r="10" spans="1:15" x14ac:dyDescent="0.2">
      <c r="A10" s="5" t="s">
        <v>1228</v>
      </c>
      <c r="B10" s="5" t="s">
        <v>1229</v>
      </c>
      <c r="C10" s="8">
        <v>1</v>
      </c>
      <c r="D10" s="8" t="s">
        <v>1230</v>
      </c>
      <c r="E10" s="18">
        <v>62983</v>
      </c>
      <c r="F10" s="18">
        <v>61593</v>
      </c>
      <c r="G10" s="18">
        <v>62058</v>
      </c>
      <c r="H10" s="201">
        <v>59612</v>
      </c>
      <c r="I10" s="201">
        <v>61428</v>
      </c>
      <c r="J10" s="271">
        <v>62090</v>
      </c>
      <c r="K10" s="201" t="s">
        <v>1231</v>
      </c>
      <c r="L10" s="201" t="s">
        <v>1232</v>
      </c>
      <c r="M10" s="201" t="s">
        <v>1233</v>
      </c>
      <c r="N10" s="201" t="s">
        <v>1234</v>
      </c>
      <c r="O10" s="201" t="s">
        <v>1235</v>
      </c>
    </row>
    <row r="11" spans="1:15" x14ac:dyDescent="0.2">
      <c r="A11" s="14" t="s">
        <v>1236</v>
      </c>
      <c r="B11" s="5" t="s">
        <v>1237</v>
      </c>
      <c r="C11" s="8">
        <v>1</v>
      </c>
      <c r="D11" s="8" t="s">
        <v>1238</v>
      </c>
      <c r="E11" s="18">
        <v>8008</v>
      </c>
      <c r="F11" s="18">
        <v>7182</v>
      </c>
      <c r="G11" s="18">
        <v>7100</v>
      </c>
      <c r="H11" s="201">
        <v>7054</v>
      </c>
      <c r="I11" s="201">
        <v>7760</v>
      </c>
      <c r="J11" s="271">
        <v>8841</v>
      </c>
      <c r="K11" s="201" t="s">
        <v>1239</v>
      </c>
      <c r="L11" s="201" t="s">
        <v>1240</v>
      </c>
      <c r="M11" s="201" t="s">
        <v>1241</v>
      </c>
      <c r="N11" s="201" t="s">
        <v>1242</v>
      </c>
      <c r="O11" s="201" t="s">
        <v>1243</v>
      </c>
    </row>
    <row r="12" spans="1:15" x14ac:dyDescent="0.2">
      <c r="A12" s="14" t="s">
        <v>1244</v>
      </c>
      <c r="B12" s="5" t="s">
        <v>1245</v>
      </c>
      <c r="C12" s="8">
        <v>1</v>
      </c>
      <c r="D12" s="8" t="s">
        <v>1246</v>
      </c>
      <c r="E12" s="38">
        <v>12.7</v>
      </c>
      <c r="F12" s="38">
        <v>11.660415956358678</v>
      </c>
      <c r="G12" s="38">
        <v>11.440910116342776</v>
      </c>
      <c r="H12" s="38">
        <v>11.833187948735153</v>
      </c>
      <c r="I12" s="38">
        <v>12.63267565279677</v>
      </c>
      <c r="J12" s="269">
        <v>14.239007891770012</v>
      </c>
      <c r="K12" s="270" t="s">
        <v>1247</v>
      </c>
      <c r="L12" s="270" t="s">
        <v>1248</v>
      </c>
      <c r="M12" s="270" t="s">
        <v>1249</v>
      </c>
      <c r="N12" s="270" t="s">
        <v>1250</v>
      </c>
      <c r="O12" s="270" t="s">
        <v>1251</v>
      </c>
    </row>
    <row r="13" spans="1:15" x14ac:dyDescent="0.2">
      <c r="E13" s="18"/>
      <c r="F13" s="18"/>
      <c r="G13" s="18"/>
      <c r="H13" s="18"/>
      <c r="I13" s="18"/>
      <c r="J13" s="271"/>
      <c r="K13" s="272"/>
      <c r="L13" s="272"/>
      <c r="M13" s="272"/>
      <c r="N13" s="272"/>
      <c r="O13" s="272"/>
    </row>
    <row r="14" spans="1:15" x14ac:dyDescent="0.2">
      <c r="A14" s="4" t="s">
        <v>1252</v>
      </c>
      <c r="E14" s="18"/>
      <c r="F14" s="18"/>
      <c r="G14" s="18"/>
      <c r="H14" s="18"/>
      <c r="I14" s="18"/>
      <c r="J14" s="271"/>
      <c r="K14" s="272"/>
      <c r="L14" s="272"/>
      <c r="M14" s="272"/>
      <c r="N14" s="272"/>
      <c r="O14" s="272"/>
    </row>
    <row r="15" spans="1:15" x14ac:dyDescent="0.2">
      <c r="E15" s="18"/>
      <c r="F15" s="18"/>
      <c r="G15" s="18"/>
      <c r="H15" s="18"/>
      <c r="I15" s="18"/>
      <c r="J15" s="271"/>
      <c r="K15" s="272"/>
      <c r="L15" s="272"/>
      <c r="M15" s="272"/>
      <c r="N15" s="272"/>
      <c r="O15" s="272"/>
    </row>
    <row r="16" spans="1:15" x14ac:dyDescent="0.2">
      <c r="A16" s="28" t="s">
        <v>1253</v>
      </c>
      <c r="B16" s="28" t="s">
        <v>1254</v>
      </c>
      <c r="C16" s="8" t="s">
        <v>1255</v>
      </c>
      <c r="D16" s="8" t="s">
        <v>1256</v>
      </c>
      <c r="E16" s="18">
        <v>44681</v>
      </c>
      <c r="F16" s="18">
        <v>44105</v>
      </c>
      <c r="G16" s="18">
        <v>44605</v>
      </c>
      <c r="H16" s="18">
        <v>44348</v>
      </c>
      <c r="I16" s="18">
        <v>45129</v>
      </c>
      <c r="J16" s="271">
        <v>44803</v>
      </c>
      <c r="K16" s="272" t="s">
        <v>1257</v>
      </c>
      <c r="L16" s="272" t="s">
        <v>1258</v>
      </c>
      <c r="M16" s="272" t="s">
        <v>1259</v>
      </c>
      <c r="N16" s="272" t="s">
        <v>1260</v>
      </c>
      <c r="O16" s="272" t="s">
        <v>1261</v>
      </c>
    </row>
    <row r="17" spans="1:15" x14ac:dyDescent="0.2">
      <c r="A17" s="159" t="s">
        <v>1262</v>
      </c>
      <c r="B17" s="28" t="s">
        <v>1263</v>
      </c>
      <c r="C17" s="8" t="s">
        <v>1264</v>
      </c>
      <c r="D17" s="8" t="s">
        <v>1265</v>
      </c>
      <c r="E17" s="18">
        <v>16979</v>
      </c>
      <c r="F17" s="18">
        <v>17212</v>
      </c>
      <c r="G17" s="18">
        <v>17912</v>
      </c>
      <c r="H17" s="18">
        <v>16908</v>
      </c>
      <c r="I17" s="18">
        <v>17092</v>
      </c>
      <c r="J17" s="271">
        <v>16996</v>
      </c>
      <c r="K17" s="272" t="s">
        <v>1266</v>
      </c>
      <c r="L17" s="272" t="s">
        <v>1267</v>
      </c>
      <c r="M17" s="272" t="s">
        <v>1268</v>
      </c>
      <c r="N17" s="272" t="s">
        <v>1269</v>
      </c>
      <c r="O17" s="272" t="s">
        <v>1270</v>
      </c>
    </row>
    <row r="18" spans="1:15" x14ac:dyDescent="0.2">
      <c r="A18" s="159" t="s">
        <v>1271</v>
      </c>
      <c r="B18" s="28" t="s">
        <v>1272</v>
      </c>
      <c r="C18" s="8" t="s">
        <v>1273</v>
      </c>
      <c r="D18" s="8" t="s">
        <v>1274</v>
      </c>
      <c r="E18" s="18">
        <v>7466</v>
      </c>
      <c r="F18" s="18">
        <v>6798</v>
      </c>
      <c r="G18" s="18">
        <v>6502</v>
      </c>
      <c r="H18" s="18">
        <v>6407</v>
      </c>
      <c r="I18" s="18">
        <v>6992</v>
      </c>
      <c r="J18" s="271">
        <v>6878</v>
      </c>
      <c r="K18" s="272" t="s">
        <v>1275</v>
      </c>
      <c r="L18" s="272" t="s">
        <v>1276</v>
      </c>
      <c r="M18" s="272" t="s">
        <v>1277</v>
      </c>
      <c r="N18" s="272" t="s">
        <v>1278</v>
      </c>
      <c r="O18" s="272" t="s">
        <v>1279</v>
      </c>
    </row>
    <row r="19" spans="1:15" x14ac:dyDescent="0.2">
      <c r="A19" s="159" t="s">
        <v>1280</v>
      </c>
      <c r="B19" s="28" t="s">
        <v>1281</v>
      </c>
      <c r="C19" s="8" t="s">
        <v>1282</v>
      </c>
      <c r="D19" s="8" t="s">
        <v>1283</v>
      </c>
      <c r="E19" s="18">
        <v>6508</v>
      </c>
      <c r="F19" s="18">
        <v>6591</v>
      </c>
      <c r="G19" s="18">
        <v>6724</v>
      </c>
      <c r="H19" s="18">
        <v>6827</v>
      </c>
      <c r="I19" s="18">
        <v>6928</v>
      </c>
      <c r="J19" s="271">
        <v>7091</v>
      </c>
      <c r="K19" s="272" t="s">
        <v>1284</v>
      </c>
      <c r="L19" s="272" t="s">
        <v>1285</v>
      </c>
      <c r="M19" s="272" t="s">
        <v>1286</v>
      </c>
      <c r="N19" s="272" t="s">
        <v>1287</v>
      </c>
      <c r="O19" s="272" t="s">
        <v>1288</v>
      </c>
    </row>
    <row r="20" spans="1:15" x14ac:dyDescent="0.2">
      <c r="A20" s="159" t="s">
        <v>1289</v>
      </c>
      <c r="B20" s="28" t="s">
        <v>1290</v>
      </c>
      <c r="C20" s="8" t="s">
        <v>1291</v>
      </c>
      <c r="D20" s="8" t="s">
        <v>1292</v>
      </c>
      <c r="E20" s="18">
        <v>5304</v>
      </c>
      <c r="F20" s="18">
        <v>5426</v>
      </c>
      <c r="G20" s="18">
        <v>5520</v>
      </c>
      <c r="H20" s="18">
        <v>5345</v>
      </c>
      <c r="I20" s="18">
        <v>5319</v>
      </c>
      <c r="J20" s="271">
        <v>5489</v>
      </c>
      <c r="K20" s="272" t="s">
        <v>1293</v>
      </c>
      <c r="L20" s="272" t="s">
        <v>1294</v>
      </c>
      <c r="M20" s="272" t="s">
        <v>1295</v>
      </c>
      <c r="N20" s="272" t="s">
        <v>1296</v>
      </c>
      <c r="O20" s="272" t="s">
        <v>1297</v>
      </c>
    </row>
    <row r="21" spans="1:15" x14ac:dyDescent="0.2">
      <c r="A21" s="159" t="s">
        <v>1298</v>
      </c>
      <c r="B21" s="28" t="s">
        <v>1299</v>
      </c>
      <c r="C21" s="8" t="s">
        <v>1300</v>
      </c>
      <c r="D21" s="8" t="s">
        <v>1301</v>
      </c>
      <c r="E21" s="18">
        <v>3466</v>
      </c>
      <c r="F21" s="18">
        <v>3439</v>
      </c>
      <c r="G21" s="18">
        <v>3479</v>
      </c>
      <c r="H21" s="18">
        <v>3425</v>
      </c>
      <c r="I21" s="18">
        <v>3265</v>
      </c>
      <c r="J21" s="271">
        <v>3042</v>
      </c>
      <c r="K21" s="272" t="s">
        <v>1302</v>
      </c>
      <c r="L21" s="272" t="s">
        <v>1303</v>
      </c>
      <c r="M21" s="272" t="s">
        <v>1304</v>
      </c>
      <c r="N21" s="272" t="s">
        <v>1305</v>
      </c>
      <c r="O21" s="272" t="s">
        <v>1306</v>
      </c>
    </row>
    <row r="22" spans="1:15" x14ac:dyDescent="0.2">
      <c r="A22" s="159" t="s">
        <v>1307</v>
      </c>
      <c r="B22" s="28" t="s">
        <v>1308</v>
      </c>
      <c r="C22" s="8" t="s">
        <v>1309</v>
      </c>
      <c r="D22" s="8" t="s">
        <v>1310</v>
      </c>
      <c r="E22" s="18">
        <v>2789</v>
      </c>
      <c r="F22" s="18">
        <v>2487</v>
      </c>
      <c r="G22" s="18">
        <v>2305</v>
      </c>
      <c r="H22" s="18">
        <v>2067</v>
      </c>
      <c r="I22" s="18">
        <v>2012</v>
      </c>
      <c r="J22" s="271">
        <v>1736</v>
      </c>
      <c r="K22" s="272" t="s">
        <v>1311</v>
      </c>
      <c r="L22" s="272" t="s">
        <v>1312</v>
      </c>
      <c r="M22" s="272" t="s">
        <v>1313</v>
      </c>
      <c r="N22" s="272" t="s">
        <v>1314</v>
      </c>
      <c r="O22" s="272" t="s">
        <v>1315</v>
      </c>
    </row>
    <row r="23" spans="1:15" x14ac:dyDescent="0.2">
      <c r="A23" s="159" t="s">
        <v>1316</v>
      </c>
      <c r="B23" s="28" t="s">
        <v>1317</v>
      </c>
      <c r="C23" s="8" t="s">
        <v>1318</v>
      </c>
      <c r="D23" s="8" t="s">
        <v>1319</v>
      </c>
      <c r="E23" s="18">
        <v>2169</v>
      </c>
      <c r="F23" s="18">
        <v>2152</v>
      </c>
      <c r="G23" s="18">
        <v>2163</v>
      </c>
      <c r="H23" s="18">
        <v>3369</v>
      </c>
      <c r="I23" s="18">
        <v>3521</v>
      </c>
      <c r="J23" s="271">
        <v>3571</v>
      </c>
      <c r="K23" s="272" t="s">
        <v>1320</v>
      </c>
      <c r="L23" s="272" t="s">
        <v>1321</v>
      </c>
      <c r="M23" s="272" t="s">
        <v>1322</v>
      </c>
      <c r="N23" s="272" t="s">
        <v>1323</v>
      </c>
      <c r="O23" s="272" t="s">
        <v>1324</v>
      </c>
    </row>
    <row r="24" spans="1:15" x14ac:dyDescent="0.2">
      <c r="E24" s="18"/>
      <c r="F24" s="18"/>
      <c r="G24" s="18"/>
      <c r="H24" s="18"/>
      <c r="I24" s="18"/>
      <c r="J24" s="271"/>
      <c r="K24" s="272"/>
      <c r="L24" s="272"/>
      <c r="M24" s="272"/>
      <c r="N24" s="272"/>
      <c r="O24" s="272"/>
    </row>
    <row r="25" spans="1:15" x14ac:dyDescent="0.2">
      <c r="A25" s="28" t="s">
        <v>1325</v>
      </c>
      <c r="B25" s="28" t="s">
        <v>1326</v>
      </c>
      <c r="C25" s="8">
        <v>1</v>
      </c>
      <c r="D25" s="8" t="s">
        <v>1327</v>
      </c>
      <c r="E25" s="18">
        <v>62983</v>
      </c>
      <c r="F25" s="18">
        <v>61593</v>
      </c>
      <c r="G25" s="18">
        <v>62058</v>
      </c>
      <c r="H25" s="18">
        <v>59612</v>
      </c>
      <c r="I25" s="18">
        <v>61428</v>
      </c>
      <c r="J25" s="271">
        <v>62090</v>
      </c>
      <c r="K25" s="272" t="s">
        <v>1328</v>
      </c>
      <c r="L25" s="272" t="s">
        <v>1329</v>
      </c>
      <c r="M25" s="272" t="s">
        <v>1330</v>
      </c>
      <c r="N25" s="272" t="s">
        <v>1331</v>
      </c>
      <c r="O25" s="272" t="s">
        <v>1332</v>
      </c>
    </row>
    <row r="26" spans="1:15" x14ac:dyDescent="0.2">
      <c r="A26" s="159" t="s">
        <v>1333</v>
      </c>
      <c r="B26" s="28" t="s">
        <v>1334</v>
      </c>
      <c r="C26" s="8">
        <v>1</v>
      </c>
      <c r="D26" s="8" t="s">
        <v>1335</v>
      </c>
      <c r="E26" s="18">
        <v>29803</v>
      </c>
      <c r="F26" s="18">
        <v>29036</v>
      </c>
      <c r="G26" s="18">
        <v>29492</v>
      </c>
      <c r="H26" s="18">
        <v>26177</v>
      </c>
      <c r="I26" s="18">
        <v>27039</v>
      </c>
      <c r="J26" s="271">
        <v>25645</v>
      </c>
      <c r="K26" s="272" t="s">
        <v>1336</v>
      </c>
      <c r="L26" s="272" t="s">
        <v>1337</v>
      </c>
      <c r="M26" s="272" t="s">
        <v>1338</v>
      </c>
      <c r="N26" s="272" t="s">
        <v>1339</v>
      </c>
      <c r="O26" s="272" t="s">
        <v>1340</v>
      </c>
    </row>
    <row r="27" spans="1:15" x14ac:dyDescent="0.2">
      <c r="A27" s="159" t="s">
        <v>1341</v>
      </c>
      <c r="B27" s="28" t="s">
        <v>1342</v>
      </c>
      <c r="C27" s="8">
        <v>1</v>
      </c>
      <c r="D27" s="8" t="s">
        <v>1343</v>
      </c>
      <c r="E27" s="18">
        <v>7893</v>
      </c>
      <c r="F27" s="18">
        <v>7252</v>
      </c>
      <c r="G27" s="18">
        <v>7014</v>
      </c>
      <c r="H27" s="18">
        <v>6861</v>
      </c>
      <c r="I27" s="18">
        <v>7534</v>
      </c>
      <c r="J27" s="271">
        <v>7623</v>
      </c>
      <c r="K27" s="272" t="s">
        <v>1344</v>
      </c>
      <c r="L27" s="272" t="s">
        <v>1345</v>
      </c>
      <c r="M27" s="272" t="s">
        <v>1346</v>
      </c>
      <c r="N27" s="272" t="s">
        <v>1347</v>
      </c>
      <c r="O27" s="272" t="s">
        <v>1348</v>
      </c>
    </row>
    <row r="28" spans="1:15" x14ac:dyDescent="0.2">
      <c r="A28" s="159" t="s">
        <v>1349</v>
      </c>
      <c r="B28" s="28" t="s">
        <v>1350</v>
      </c>
      <c r="C28" s="8">
        <v>1</v>
      </c>
      <c r="D28" s="8" t="s">
        <v>1351</v>
      </c>
      <c r="E28" s="18">
        <v>9207</v>
      </c>
      <c r="F28" s="18">
        <v>9433</v>
      </c>
      <c r="G28" s="18">
        <v>9726</v>
      </c>
      <c r="H28" s="18">
        <v>9960</v>
      </c>
      <c r="I28" s="18">
        <v>10177</v>
      </c>
      <c r="J28" s="271">
        <v>10770</v>
      </c>
      <c r="K28" s="272" t="s">
        <v>1352</v>
      </c>
      <c r="L28" s="272" t="s">
        <v>1353</v>
      </c>
      <c r="M28" s="272" t="s">
        <v>1354</v>
      </c>
      <c r="N28" s="272" t="s">
        <v>1355</v>
      </c>
      <c r="O28" s="272" t="s">
        <v>1356</v>
      </c>
    </row>
    <row r="29" spans="1:15" x14ac:dyDescent="0.2">
      <c r="A29" s="159" t="s">
        <v>1357</v>
      </c>
      <c r="B29" s="28" t="s">
        <v>1358</v>
      </c>
      <c r="C29" s="8">
        <v>1</v>
      </c>
      <c r="D29" s="8" t="s">
        <v>1359</v>
      </c>
      <c r="E29" s="18">
        <v>5928</v>
      </c>
      <c r="F29" s="18">
        <v>6058</v>
      </c>
      <c r="G29" s="18">
        <v>6146</v>
      </c>
      <c r="H29" s="18">
        <v>5938</v>
      </c>
      <c r="I29" s="18">
        <v>5890</v>
      </c>
      <c r="J29" s="271">
        <v>6162</v>
      </c>
      <c r="K29" s="272" t="s">
        <v>1360</v>
      </c>
      <c r="L29" s="272" t="s">
        <v>1361</v>
      </c>
      <c r="M29" s="272" t="s">
        <v>1362</v>
      </c>
      <c r="N29" s="272" t="s">
        <v>1363</v>
      </c>
      <c r="O29" s="272" t="s">
        <v>1364</v>
      </c>
    </row>
    <row r="30" spans="1:15" x14ac:dyDescent="0.2">
      <c r="A30" s="159" t="s">
        <v>1365</v>
      </c>
      <c r="B30" s="28" t="s">
        <v>1366</v>
      </c>
      <c r="C30" s="8">
        <v>1</v>
      </c>
      <c r="D30" s="8" t="s">
        <v>1367</v>
      </c>
      <c r="E30" s="18">
        <v>3967</v>
      </c>
      <c r="F30" s="18">
        <v>3938</v>
      </c>
      <c r="G30" s="18">
        <v>3983</v>
      </c>
      <c r="H30" s="18">
        <v>3920</v>
      </c>
      <c r="I30" s="18">
        <v>3732</v>
      </c>
      <c r="J30" s="271">
        <v>3478</v>
      </c>
      <c r="K30" s="272" t="s">
        <v>1368</v>
      </c>
      <c r="L30" s="272" t="s">
        <v>1369</v>
      </c>
      <c r="M30" s="272" t="s">
        <v>1370</v>
      </c>
      <c r="N30" s="272" t="s">
        <v>1371</v>
      </c>
      <c r="O30" s="272" t="s">
        <v>1372</v>
      </c>
    </row>
    <row r="31" spans="1:15" x14ac:dyDescent="0.2">
      <c r="A31" s="159" t="s">
        <v>1373</v>
      </c>
      <c r="B31" s="28" t="s">
        <v>1374</v>
      </c>
      <c r="C31" s="8">
        <v>1</v>
      </c>
      <c r="D31" s="8" t="s">
        <v>1375</v>
      </c>
      <c r="E31" s="18">
        <v>3242</v>
      </c>
      <c r="F31" s="18">
        <v>2914</v>
      </c>
      <c r="G31" s="18">
        <v>2710</v>
      </c>
      <c r="H31" s="18">
        <v>2408</v>
      </c>
      <c r="I31" s="18">
        <v>2353</v>
      </c>
      <c r="J31" s="271">
        <v>2079</v>
      </c>
      <c r="K31" s="272" t="s">
        <v>1376</v>
      </c>
      <c r="L31" s="272" t="s">
        <v>1377</v>
      </c>
      <c r="M31" s="272" t="s">
        <v>1378</v>
      </c>
      <c r="N31" s="272" t="s">
        <v>1379</v>
      </c>
      <c r="O31" s="272" t="s">
        <v>1380</v>
      </c>
    </row>
    <row r="32" spans="1:15" x14ac:dyDescent="0.2">
      <c r="A32" s="159" t="s">
        <v>1381</v>
      </c>
      <c r="B32" s="28" t="s">
        <v>1382</v>
      </c>
      <c r="C32" s="8">
        <v>1</v>
      </c>
      <c r="D32" s="8" t="s">
        <v>1383</v>
      </c>
      <c r="E32" s="18">
        <v>2943</v>
      </c>
      <c r="F32" s="18">
        <v>2962</v>
      </c>
      <c r="G32" s="18">
        <v>2987</v>
      </c>
      <c r="H32" s="18">
        <v>4348</v>
      </c>
      <c r="I32" s="18">
        <v>4703</v>
      </c>
      <c r="J32" s="271">
        <v>6333</v>
      </c>
      <c r="K32" s="272" t="s">
        <v>1384</v>
      </c>
      <c r="L32" s="272" t="s">
        <v>1385</v>
      </c>
      <c r="M32" s="272" t="s">
        <v>1386</v>
      </c>
      <c r="N32" s="272" t="s">
        <v>1387</v>
      </c>
      <c r="O32" s="272" t="s">
        <v>1388</v>
      </c>
    </row>
    <row r="33" spans="1:15" x14ac:dyDescent="0.2">
      <c r="E33" s="18"/>
      <c r="J33" s="61"/>
      <c r="K33" s="16"/>
      <c r="L33" s="107"/>
      <c r="M33" s="107"/>
      <c r="N33" s="107"/>
      <c r="O33" s="107"/>
    </row>
    <row r="34" spans="1:15" x14ac:dyDescent="0.2">
      <c r="E34" s="18"/>
      <c r="J34" s="61"/>
      <c r="K34" s="16"/>
      <c r="L34" s="107"/>
      <c r="M34" s="107"/>
      <c r="N34" s="107"/>
      <c r="O34" s="107"/>
    </row>
    <row r="35" spans="1:15" x14ac:dyDescent="0.2">
      <c r="A35" s="9" t="s">
        <v>1389</v>
      </c>
      <c r="C35" s="8">
        <v>4</v>
      </c>
      <c r="E35" s="18"/>
      <c r="J35" s="61"/>
      <c r="K35" s="16"/>
      <c r="L35" s="16"/>
      <c r="M35" s="16"/>
      <c r="N35" s="16"/>
      <c r="O35" s="16"/>
    </row>
    <row r="36" spans="1:15" x14ac:dyDescent="0.2">
      <c r="A36" s="204" t="s">
        <v>1390</v>
      </c>
      <c r="B36" s="5" t="s">
        <v>1391</v>
      </c>
      <c r="C36" s="8" t="s">
        <v>1392</v>
      </c>
      <c r="D36" s="8" t="s">
        <v>1393</v>
      </c>
      <c r="E36" s="18">
        <v>31602</v>
      </c>
      <c r="F36" s="18">
        <v>32280.416666666668</v>
      </c>
      <c r="G36" s="208">
        <v>32821</v>
      </c>
      <c r="H36" s="168">
        <v>33363.916666666664</v>
      </c>
      <c r="I36" s="168">
        <v>32837.25</v>
      </c>
      <c r="J36" s="239" t="s">
        <v>1394</v>
      </c>
      <c r="K36" s="239" t="s">
        <v>1395</v>
      </c>
      <c r="L36" s="239" t="s">
        <v>1396</v>
      </c>
      <c r="M36" s="239" t="s">
        <v>1397</v>
      </c>
      <c r="N36" s="239" t="s">
        <v>1398</v>
      </c>
      <c r="O36" s="239" t="s">
        <v>1399</v>
      </c>
    </row>
    <row r="37" spans="1:15" x14ac:dyDescent="0.2">
      <c r="A37" s="205" t="s">
        <v>1400</v>
      </c>
      <c r="B37" s="5" t="s">
        <v>1401</v>
      </c>
      <c r="C37" s="8" t="s">
        <v>1402</v>
      </c>
      <c r="D37" s="8" t="s">
        <v>1403</v>
      </c>
      <c r="E37" s="18">
        <v>22926</v>
      </c>
      <c r="F37" s="18">
        <v>23518.666666666668</v>
      </c>
      <c r="G37" s="208">
        <v>23707</v>
      </c>
      <c r="H37" s="168">
        <v>24204.75</v>
      </c>
      <c r="I37" s="168">
        <v>23500.416666666668</v>
      </c>
      <c r="J37" s="239" t="s">
        <v>1404</v>
      </c>
      <c r="K37" s="239" t="s">
        <v>1405</v>
      </c>
      <c r="L37" s="239" t="s">
        <v>1406</v>
      </c>
      <c r="M37" s="239" t="s">
        <v>1407</v>
      </c>
      <c r="N37" s="239" t="s">
        <v>1408</v>
      </c>
      <c r="O37" s="239" t="s">
        <v>1409</v>
      </c>
    </row>
    <row r="38" spans="1:15" x14ac:dyDescent="0.2">
      <c r="A38" s="205" t="s">
        <v>1410</v>
      </c>
      <c r="B38" s="5" t="s">
        <v>1411</v>
      </c>
      <c r="C38" s="8" t="s">
        <v>1412</v>
      </c>
      <c r="D38" s="8" t="s">
        <v>1413</v>
      </c>
      <c r="E38" s="18">
        <v>3375</v>
      </c>
      <c r="F38" s="18">
        <v>3551.1666666666665</v>
      </c>
      <c r="G38" s="208">
        <v>3656</v>
      </c>
      <c r="H38" s="168">
        <v>3720.6666666666665</v>
      </c>
      <c r="I38" s="168">
        <v>3850</v>
      </c>
      <c r="J38" s="239" t="s">
        <v>1414</v>
      </c>
      <c r="K38" s="239" t="s">
        <v>1415</v>
      </c>
      <c r="L38" s="239" t="s">
        <v>1416</v>
      </c>
      <c r="M38" s="239" t="s">
        <v>1417</v>
      </c>
      <c r="N38" s="239" t="s">
        <v>1418</v>
      </c>
      <c r="O38" s="239" t="s">
        <v>1419</v>
      </c>
    </row>
    <row r="39" spans="1:15" x14ac:dyDescent="0.2">
      <c r="A39" s="205" t="s">
        <v>1420</v>
      </c>
      <c r="B39" s="5" t="s">
        <v>1421</v>
      </c>
      <c r="C39" s="8" t="s">
        <v>1422</v>
      </c>
      <c r="D39" s="8" t="s">
        <v>1423</v>
      </c>
      <c r="E39" s="18">
        <v>963</v>
      </c>
      <c r="F39" s="18">
        <v>961</v>
      </c>
      <c r="G39" s="208">
        <v>998</v>
      </c>
      <c r="H39" s="168">
        <v>1034.3333333333333</v>
      </c>
      <c r="I39" s="168">
        <v>1021.0833333333334</v>
      </c>
      <c r="J39" s="239" t="s">
        <v>1424</v>
      </c>
      <c r="K39" s="239" t="s">
        <v>1425</v>
      </c>
      <c r="L39" s="239" t="s">
        <v>1426</v>
      </c>
      <c r="M39" s="239" t="s">
        <v>1427</v>
      </c>
      <c r="N39" s="239" t="s">
        <v>1428</v>
      </c>
      <c r="O39" s="239" t="s">
        <v>1429</v>
      </c>
    </row>
    <row r="40" spans="1:15" x14ac:dyDescent="0.2">
      <c r="A40" s="205" t="s">
        <v>1430</v>
      </c>
      <c r="B40" s="5" t="s">
        <v>1431</v>
      </c>
      <c r="C40" s="8" t="s">
        <v>1432</v>
      </c>
      <c r="D40" s="8" t="s">
        <v>1433</v>
      </c>
      <c r="E40" s="18">
        <v>1722</v>
      </c>
      <c r="F40" s="18">
        <v>1517.75</v>
      </c>
      <c r="G40" s="208">
        <v>1549</v>
      </c>
      <c r="H40" s="168">
        <v>1423.75</v>
      </c>
      <c r="I40" s="168">
        <v>1379.1666666666667</v>
      </c>
      <c r="J40" s="239" t="s">
        <v>1434</v>
      </c>
      <c r="K40" s="239" t="s">
        <v>1435</v>
      </c>
      <c r="L40" s="239" t="s">
        <v>1436</v>
      </c>
      <c r="M40" s="239" t="s">
        <v>1437</v>
      </c>
      <c r="N40" s="239" t="s">
        <v>1438</v>
      </c>
      <c r="O40" s="239" t="s">
        <v>1439</v>
      </c>
    </row>
    <row r="41" spans="1:15" x14ac:dyDescent="0.2">
      <c r="A41" s="205" t="s">
        <v>1440</v>
      </c>
      <c r="B41" s="5" t="s">
        <v>1441</v>
      </c>
      <c r="C41" s="8" t="s">
        <v>1442</v>
      </c>
      <c r="D41" s="8" t="s">
        <v>1443</v>
      </c>
      <c r="E41" s="18">
        <v>781</v>
      </c>
      <c r="F41" s="18">
        <v>836</v>
      </c>
      <c r="G41" s="208">
        <v>963</v>
      </c>
      <c r="H41" s="168">
        <v>1049.1666666666667</v>
      </c>
      <c r="I41" s="168">
        <v>1108.4166666666667</v>
      </c>
      <c r="J41" s="239" t="s">
        <v>1444</v>
      </c>
      <c r="K41" s="239" t="s">
        <v>1445</v>
      </c>
      <c r="L41" s="239" t="s">
        <v>1446</v>
      </c>
      <c r="M41" s="239" t="s">
        <v>1447</v>
      </c>
      <c r="N41" s="239" t="s">
        <v>1448</v>
      </c>
      <c r="O41" s="239" t="s">
        <v>1449</v>
      </c>
    </row>
    <row r="42" spans="1:15" x14ac:dyDescent="0.2">
      <c r="A42" s="205" t="s">
        <v>1450</v>
      </c>
      <c r="B42" s="5" t="s">
        <v>1451</v>
      </c>
      <c r="C42" s="8" t="s">
        <v>1452</v>
      </c>
      <c r="D42" s="8" t="s">
        <v>1453</v>
      </c>
      <c r="E42" s="18">
        <v>1835</v>
      </c>
      <c r="F42" s="18">
        <v>1895.8333333333335</v>
      </c>
      <c r="G42" s="208">
        <v>1949</v>
      </c>
      <c r="H42" s="168">
        <v>1931.2499999999964</v>
      </c>
      <c r="I42" s="168">
        <v>1978.1666666666642</v>
      </c>
      <c r="J42" s="239" t="s">
        <v>1454</v>
      </c>
      <c r="K42" s="239" t="s">
        <v>1455</v>
      </c>
      <c r="L42" s="239" t="s">
        <v>1456</v>
      </c>
      <c r="M42" s="239" t="s">
        <v>1457</v>
      </c>
      <c r="N42" s="239" t="s">
        <v>1458</v>
      </c>
      <c r="O42" s="239" t="s">
        <v>1459</v>
      </c>
    </row>
    <row r="43" spans="1:15" x14ac:dyDescent="0.2">
      <c r="A43" s="204" t="s">
        <v>1460</v>
      </c>
      <c r="B43" s="5" t="s">
        <v>1461</v>
      </c>
      <c r="C43" s="8" t="s">
        <v>1462</v>
      </c>
      <c r="D43" s="8" t="s">
        <v>1463</v>
      </c>
      <c r="E43" s="18">
        <v>9685</v>
      </c>
      <c r="F43" s="18">
        <v>10018.25</v>
      </c>
      <c r="G43" s="208">
        <v>10345</v>
      </c>
      <c r="H43" s="168">
        <v>10546.583333333334</v>
      </c>
      <c r="I43" s="168">
        <v>10629</v>
      </c>
      <c r="J43" s="239" t="s">
        <v>1464</v>
      </c>
      <c r="K43" s="239" t="s">
        <v>1465</v>
      </c>
      <c r="L43" s="239" t="s">
        <v>1466</v>
      </c>
      <c r="M43" s="239" t="s">
        <v>1467</v>
      </c>
      <c r="N43" s="239" t="s">
        <v>1468</v>
      </c>
      <c r="O43" s="239" t="s">
        <v>1469</v>
      </c>
    </row>
    <row r="44" spans="1:15" x14ac:dyDescent="0.2">
      <c r="A44" s="205" t="s">
        <v>1470</v>
      </c>
      <c r="B44" s="5" t="s">
        <v>1471</v>
      </c>
      <c r="C44" s="8" t="s">
        <v>1472</v>
      </c>
      <c r="D44" s="8" t="s">
        <v>1473</v>
      </c>
      <c r="E44" s="18">
        <v>8576</v>
      </c>
      <c r="F44" s="18">
        <v>8818.6666666666661</v>
      </c>
      <c r="G44" s="208">
        <v>9119</v>
      </c>
      <c r="H44" s="168">
        <v>9320.1666666666661</v>
      </c>
      <c r="I44" s="168">
        <v>9459</v>
      </c>
      <c r="J44" s="239" t="s">
        <v>1474</v>
      </c>
      <c r="K44" s="239" t="s">
        <v>1475</v>
      </c>
      <c r="L44" s="239" t="s">
        <v>1476</v>
      </c>
      <c r="M44" s="239" t="s">
        <v>1477</v>
      </c>
      <c r="N44" s="239" t="s">
        <v>1478</v>
      </c>
      <c r="O44" s="239" t="s">
        <v>1479</v>
      </c>
    </row>
    <row r="45" spans="1:15" x14ac:dyDescent="0.2">
      <c r="A45" s="205" t="s">
        <v>1480</v>
      </c>
      <c r="B45" s="5" t="s">
        <v>1481</v>
      </c>
      <c r="C45" s="8" t="s">
        <v>1482</v>
      </c>
      <c r="D45" s="8" t="s">
        <v>1483</v>
      </c>
      <c r="E45" s="18">
        <v>1109</v>
      </c>
      <c r="F45" s="18">
        <v>1199.5833333333335</v>
      </c>
      <c r="G45" s="208">
        <v>1226</v>
      </c>
      <c r="H45" s="168">
        <v>1226.4166666666667</v>
      </c>
      <c r="I45" s="168">
        <v>1170</v>
      </c>
      <c r="J45" s="239" t="s">
        <v>1484</v>
      </c>
      <c r="K45" s="239" t="s">
        <v>1485</v>
      </c>
      <c r="L45" s="239" t="s">
        <v>1486</v>
      </c>
      <c r="M45" s="239" t="s">
        <v>1487</v>
      </c>
      <c r="N45" s="239" t="s">
        <v>1488</v>
      </c>
      <c r="O45" s="239" t="s">
        <v>1489</v>
      </c>
    </row>
    <row r="46" spans="1:15" x14ac:dyDescent="0.2">
      <c r="A46" s="204" t="s">
        <v>1490</v>
      </c>
      <c r="B46" s="5" t="s">
        <v>1491</v>
      </c>
      <c r="C46" s="8" t="s">
        <v>1492</v>
      </c>
      <c r="D46" s="8" t="s">
        <v>1493</v>
      </c>
      <c r="E46" s="18">
        <v>1344</v>
      </c>
      <c r="F46" s="18">
        <v>1262.0833333333333</v>
      </c>
      <c r="G46" s="208">
        <v>1255</v>
      </c>
      <c r="H46" s="200">
        <v>1203.8333333333333</v>
      </c>
      <c r="I46" s="168">
        <v>1114.5833333333333</v>
      </c>
      <c r="J46" s="239" t="s">
        <v>1494</v>
      </c>
      <c r="K46" s="239" t="s">
        <v>1495</v>
      </c>
      <c r="L46" s="239" t="s">
        <v>1496</v>
      </c>
      <c r="M46" s="239" t="s">
        <v>1497</v>
      </c>
      <c r="N46" s="239" t="s">
        <v>1498</v>
      </c>
      <c r="O46" s="239" t="s">
        <v>1499</v>
      </c>
    </row>
    <row r="47" spans="1:15" x14ac:dyDescent="0.2">
      <c r="A47" s="204" t="s">
        <v>1500</v>
      </c>
      <c r="B47" s="5" t="s">
        <v>1501</v>
      </c>
      <c r="C47" s="8" t="s">
        <v>1502</v>
      </c>
      <c r="D47" s="8" t="s">
        <v>1503</v>
      </c>
      <c r="E47" s="18">
        <v>1553</v>
      </c>
      <c r="F47" s="18">
        <v>1515.9166666666667</v>
      </c>
      <c r="G47" s="208">
        <v>1486</v>
      </c>
      <c r="H47" s="168">
        <v>1476.5</v>
      </c>
      <c r="I47" s="168">
        <v>1467.9166666666667</v>
      </c>
      <c r="J47" s="239" t="s">
        <v>1504</v>
      </c>
      <c r="K47" s="239" t="s">
        <v>1505</v>
      </c>
      <c r="L47" s="239" t="s">
        <v>1506</v>
      </c>
      <c r="M47" s="239" t="s">
        <v>1507</v>
      </c>
      <c r="N47" s="239" t="s">
        <v>1508</v>
      </c>
      <c r="O47" s="239" t="s">
        <v>1509</v>
      </c>
    </row>
    <row r="48" spans="1:15" x14ac:dyDescent="0.2">
      <c r="A48" s="204" t="s">
        <v>1510</v>
      </c>
      <c r="B48" s="5" t="s">
        <v>1511</v>
      </c>
      <c r="C48" s="8" t="s">
        <v>1512</v>
      </c>
      <c r="D48" s="8" t="s">
        <v>1513</v>
      </c>
      <c r="E48" s="18">
        <v>1949</v>
      </c>
      <c r="F48" s="18">
        <v>1999.5803030303059</v>
      </c>
      <c r="G48" s="208">
        <v>2031</v>
      </c>
      <c r="H48" s="168">
        <v>2080.9166666666665</v>
      </c>
      <c r="I48" s="168">
        <v>2356.75</v>
      </c>
      <c r="J48" s="239" t="s">
        <v>1514</v>
      </c>
      <c r="K48" s="239" t="s">
        <v>1515</v>
      </c>
      <c r="L48" s="239" t="s">
        <v>1516</v>
      </c>
      <c r="M48" s="239" t="s">
        <v>1517</v>
      </c>
      <c r="N48" s="239" t="s">
        <v>1518</v>
      </c>
      <c r="O48" s="239" t="s">
        <v>1519</v>
      </c>
    </row>
    <row r="49" spans="1:15" x14ac:dyDescent="0.2">
      <c r="A49" s="205" t="s">
        <v>1520</v>
      </c>
      <c r="B49" s="5" t="s">
        <v>1521</v>
      </c>
      <c r="C49" s="8" t="s">
        <v>1522</v>
      </c>
      <c r="D49" s="8" t="s">
        <v>1523</v>
      </c>
      <c r="E49" s="18">
        <v>1588</v>
      </c>
      <c r="F49" s="18">
        <v>1597.4666666666701</v>
      </c>
      <c r="G49" s="208">
        <v>1613</v>
      </c>
      <c r="H49" s="168">
        <v>1655.0833333333335</v>
      </c>
      <c r="I49" s="168">
        <v>1917.9166666666667</v>
      </c>
      <c r="J49" s="239" t="s">
        <v>1524</v>
      </c>
      <c r="K49" s="239" t="s">
        <v>1525</v>
      </c>
      <c r="L49" s="239" t="s">
        <v>1526</v>
      </c>
      <c r="M49" s="239" t="s">
        <v>1527</v>
      </c>
      <c r="N49" s="239" t="s">
        <v>1528</v>
      </c>
      <c r="O49" s="239" t="s">
        <v>1529</v>
      </c>
    </row>
    <row r="50" spans="1:15" x14ac:dyDescent="0.2">
      <c r="A50" s="205" t="s">
        <v>1530</v>
      </c>
      <c r="B50" s="5" t="s">
        <v>1531</v>
      </c>
      <c r="C50" s="8" t="s">
        <v>1532</v>
      </c>
      <c r="D50" s="8" t="s">
        <v>1533</v>
      </c>
      <c r="E50" s="18">
        <v>361</v>
      </c>
      <c r="F50" s="18">
        <v>403</v>
      </c>
      <c r="G50" s="208">
        <v>418</v>
      </c>
      <c r="H50" s="168">
        <v>425.83333333333337</v>
      </c>
      <c r="I50" s="168">
        <v>438.83333333333337</v>
      </c>
      <c r="J50" s="239" t="s">
        <v>1534</v>
      </c>
      <c r="K50" s="239" t="s">
        <v>1535</v>
      </c>
      <c r="L50" s="239" t="s">
        <v>1536</v>
      </c>
      <c r="M50" s="239" t="s">
        <v>1537</v>
      </c>
      <c r="N50" s="239" t="s">
        <v>1538</v>
      </c>
      <c r="O50" s="239" t="s">
        <v>1539</v>
      </c>
    </row>
    <row r="51" spans="1:15" x14ac:dyDescent="0.2">
      <c r="A51" s="204" t="s">
        <v>1540</v>
      </c>
      <c r="B51" s="5" t="s">
        <v>1541</v>
      </c>
      <c r="C51" s="8" t="s">
        <v>1542</v>
      </c>
      <c r="D51" s="8" t="s">
        <v>1543</v>
      </c>
      <c r="E51" s="18">
        <v>2623</v>
      </c>
      <c r="F51" s="18">
        <v>2581.3333333333335</v>
      </c>
      <c r="G51" s="208">
        <v>2606</v>
      </c>
      <c r="H51" s="168">
        <v>2560</v>
      </c>
      <c r="I51" s="168">
        <v>2563</v>
      </c>
      <c r="J51" s="239" t="s">
        <v>1544</v>
      </c>
      <c r="K51" s="239" t="s">
        <v>1545</v>
      </c>
      <c r="L51" s="239" t="s">
        <v>1546</v>
      </c>
      <c r="M51" s="239" t="s">
        <v>1547</v>
      </c>
      <c r="N51" s="239" t="s">
        <v>1548</v>
      </c>
      <c r="O51" s="239" t="s">
        <v>1549</v>
      </c>
    </row>
    <row r="52" spans="1:15" x14ac:dyDescent="0.2">
      <c r="A52" s="204" t="s">
        <v>1550</v>
      </c>
      <c r="B52" s="5" t="s">
        <v>1551</v>
      </c>
      <c r="C52" s="8" t="s">
        <v>1552</v>
      </c>
      <c r="D52" s="8" t="s">
        <v>1553</v>
      </c>
      <c r="E52" s="18">
        <v>250</v>
      </c>
      <c r="F52" s="18">
        <v>299.41666666666669</v>
      </c>
      <c r="G52" s="208">
        <v>463</v>
      </c>
      <c r="H52" s="168">
        <v>488</v>
      </c>
      <c r="I52" s="168">
        <v>402</v>
      </c>
      <c r="J52" s="239" t="s">
        <v>1554</v>
      </c>
      <c r="K52" s="239" t="s">
        <v>1555</v>
      </c>
      <c r="L52" s="239" t="s">
        <v>1556</v>
      </c>
      <c r="M52" s="239" t="s">
        <v>1557</v>
      </c>
      <c r="N52" s="239" t="s">
        <v>1558</v>
      </c>
      <c r="O52" s="239" t="s">
        <v>1559</v>
      </c>
    </row>
    <row r="53" spans="1:15" x14ac:dyDescent="0.2">
      <c r="A53" s="20"/>
      <c r="C53" s="69"/>
      <c r="H53" s="69"/>
      <c r="I53" s="69"/>
      <c r="J53" s="170"/>
      <c r="K53" s="170"/>
      <c r="L53" s="170"/>
      <c r="M53" s="170"/>
      <c r="N53" s="170"/>
      <c r="O53" s="170"/>
    </row>
    <row r="54" spans="1:15" x14ac:dyDescent="0.2">
      <c r="A54" s="9"/>
      <c r="K54" s="16"/>
      <c r="L54" s="13"/>
      <c r="M54" s="13"/>
      <c r="N54" s="13"/>
      <c r="O54" s="13"/>
    </row>
    <row r="55" spans="1:15" x14ac:dyDescent="0.2">
      <c r="A55" s="229" t="s">
        <v>1560</v>
      </c>
      <c r="B55" s="224"/>
      <c r="C55" s="224"/>
    </row>
    <row r="56" spans="1:15" ht="13.5" customHeight="1" x14ac:dyDescent="0.2">
      <c r="A56" s="229" t="s">
        <v>1561</v>
      </c>
      <c r="B56" s="224"/>
      <c r="C56" s="224"/>
    </row>
    <row r="57" spans="1:15" x14ac:dyDescent="0.2">
      <c r="A57" s="229" t="s">
        <v>1562</v>
      </c>
      <c r="B57" s="307"/>
      <c r="C57" s="307"/>
    </row>
    <row r="58" spans="1:15" x14ac:dyDescent="0.2">
      <c r="A58" s="229" t="s">
        <v>1563</v>
      </c>
    </row>
  </sheetData>
  <phoneticPr fontId="15" type="noConversion"/>
  <conditionalFormatting sqref="J53 J6:J36">
    <cfRule type="cellIs" dxfId="2405" priority="5257" stopIfTrue="1" operator="equal">
      <formula>"-"</formula>
    </cfRule>
  </conditionalFormatting>
  <conditionalFormatting sqref="J36 J53">
    <cfRule type="cellIs" dxfId="2404" priority="5246" stopIfTrue="1" operator="equal">
      <formula>"-"</formula>
    </cfRule>
  </conditionalFormatting>
  <conditionalFormatting sqref="H6:I11">
    <cfRule type="cellIs" dxfId="2403" priority="5244" stopIfTrue="1" operator="equal">
      <formula>"-"</formula>
    </cfRule>
    <cfRule type="containsText" dxfId="2402" priority="5245" stopIfTrue="1" operator="containsText" text="leer">
      <formula>NOT(ISERROR(SEARCH("leer",H6)))</formula>
    </cfRule>
  </conditionalFormatting>
  <conditionalFormatting sqref="I36:I53">
    <cfRule type="cellIs" dxfId="2401" priority="120" stopIfTrue="1" operator="equal">
      <formula>"-"</formula>
    </cfRule>
    <cfRule type="containsText" dxfId="2400" priority="121" stopIfTrue="1" operator="containsText" text="leer">
      <formula>NOT(ISERROR(SEARCH("leer",I36)))</formula>
    </cfRule>
  </conditionalFormatting>
  <conditionalFormatting sqref="J36:O36 J53">
    <cfRule type="cellIs" dxfId="2399" priority="119" stopIfTrue="1" operator="equal">
      <formula>"-"</formula>
    </cfRule>
  </conditionalFormatting>
  <conditionalFormatting sqref="J36:O36 J53">
    <cfRule type="cellIs" dxfId="2398" priority="118" stopIfTrue="1" operator="equal">
      <formula>"-"</formula>
    </cfRule>
  </conditionalFormatting>
  <conditionalFormatting sqref="H36:H53">
    <cfRule type="cellIs" dxfId="2397" priority="109" stopIfTrue="1" operator="equal">
      <formula>"-"</formula>
    </cfRule>
    <cfRule type="containsText" dxfId="2396" priority="110" stopIfTrue="1" operator="containsText" text="leer">
      <formula>NOT(ISERROR(SEARCH("leer",H36)))</formula>
    </cfRule>
  </conditionalFormatting>
  <conditionalFormatting sqref="H36:H53">
    <cfRule type="cellIs" dxfId="2395" priority="67" stopIfTrue="1" operator="equal">
      <formula>"-"</formula>
    </cfRule>
    <cfRule type="containsText" dxfId="2394" priority="68" stopIfTrue="1" operator="containsText" text="leer">
      <formula>NOT(ISERROR(SEARCH("leer",H36)))</formula>
    </cfRule>
  </conditionalFormatting>
  <conditionalFormatting sqref="H36:H53">
    <cfRule type="cellIs" dxfId="2393" priority="65" stopIfTrue="1" operator="equal">
      <formula>"-"</formula>
    </cfRule>
    <cfRule type="containsText" dxfId="2392" priority="66" stopIfTrue="1" operator="containsText" text="leer">
      <formula>NOT(ISERROR(SEARCH("leer",H36)))</formula>
    </cfRule>
  </conditionalFormatting>
  <conditionalFormatting sqref="H36:H53">
    <cfRule type="cellIs" dxfId="2391" priority="63" stopIfTrue="1" operator="equal">
      <formula>"-"</formula>
    </cfRule>
    <cfRule type="containsText" dxfId="2390" priority="64" stopIfTrue="1" operator="containsText" text="leer">
      <formula>NOT(ISERROR(SEARCH("leer",H36)))</formula>
    </cfRule>
  </conditionalFormatting>
  <conditionalFormatting sqref="H36:H53">
    <cfRule type="cellIs" dxfId="2389" priority="61" stopIfTrue="1" operator="equal">
      <formula>"-"</formula>
    </cfRule>
    <cfRule type="containsText" dxfId="2388" priority="62" stopIfTrue="1" operator="containsText" text="leer">
      <formula>NOT(ISERROR(SEARCH("leer",H36)))</formula>
    </cfRule>
  </conditionalFormatting>
  <conditionalFormatting sqref="H36:H53">
    <cfRule type="cellIs" dxfId="2387" priority="59" stopIfTrue="1" operator="equal">
      <formula>"-"</formula>
    </cfRule>
    <cfRule type="containsText" dxfId="2386" priority="60" stopIfTrue="1" operator="containsText" text="leer">
      <formula>NOT(ISERROR(SEARCH("leer",H36)))</formula>
    </cfRule>
  </conditionalFormatting>
  <conditionalFormatting sqref="I36:I52 H36:H45 H47:H52">
    <cfRule type="cellIs" dxfId="2385" priority="57" stopIfTrue="1" operator="equal">
      <formula>"-"</formula>
    </cfRule>
    <cfRule type="containsText" dxfId="2384" priority="58" stopIfTrue="1" operator="containsText" text="leer">
      <formula>NOT(ISERROR(SEARCH("leer",H36)))</formula>
    </cfRule>
  </conditionalFormatting>
  <conditionalFormatting sqref="K36:O36">
    <cfRule type="cellIs" dxfId="2383" priority="56" stopIfTrue="1" operator="equal">
      <formula>"-"</formula>
    </cfRule>
  </conditionalFormatting>
  <conditionalFormatting sqref="K36:O36">
    <cfRule type="cellIs" dxfId="2382" priority="55" stopIfTrue="1" operator="equal">
      <formula>"-"</formula>
    </cfRule>
  </conditionalFormatting>
  <conditionalFormatting sqref="J37:J52">
    <cfRule type="cellIs" dxfId="2381" priority="54" stopIfTrue="1" operator="equal">
      <formula>"-"</formula>
    </cfRule>
  </conditionalFormatting>
  <conditionalFormatting sqref="J37:J52">
    <cfRule type="cellIs" dxfId="2380" priority="53" stopIfTrue="1" operator="equal">
      <formula>"-"</formula>
    </cfRule>
  </conditionalFormatting>
  <conditionalFormatting sqref="J37:O52">
    <cfRule type="cellIs" dxfId="2379" priority="52" stopIfTrue="1" operator="equal">
      <formula>"-"</formula>
    </cfRule>
  </conditionalFormatting>
  <conditionalFormatting sqref="J37:O52">
    <cfRule type="cellIs" dxfId="2378" priority="51" stopIfTrue="1" operator="equal">
      <formula>"-"</formula>
    </cfRule>
  </conditionalFormatting>
  <conditionalFormatting sqref="K37:O52">
    <cfRule type="cellIs" dxfId="2377" priority="50" stopIfTrue="1" operator="equal">
      <formula>"-"</formula>
    </cfRule>
  </conditionalFormatting>
  <conditionalFormatting sqref="K37:O52">
    <cfRule type="cellIs" dxfId="2376" priority="49" stopIfTrue="1" operator="equal">
      <formula>"-"</formula>
    </cfRule>
  </conditionalFormatting>
  <conditionalFormatting sqref="G6:G11">
    <cfRule type="cellIs" dxfId="2375" priority="47" stopIfTrue="1" operator="equal">
      <formula>"-"</formula>
    </cfRule>
    <cfRule type="containsText" dxfId="2374" priority="48" stopIfTrue="1" operator="containsText" text="leer">
      <formula>NOT(ISERROR(SEARCH("leer",G6)))</formula>
    </cfRule>
  </conditionalFormatting>
  <conditionalFormatting sqref="G6:G11">
    <cfRule type="cellIs" dxfId="2373" priority="46" stopIfTrue="1" operator="equal">
      <formula>"-"</formula>
    </cfRule>
  </conditionalFormatting>
  <conditionalFormatting sqref="G6:G11">
    <cfRule type="cellIs" dxfId="2372" priority="44" stopIfTrue="1" operator="equal">
      <formula>"-"</formula>
    </cfRule>
    <cfRule type="containsText" dxfId="2371" priority="45" stopIfTrue="1" operator="containsText" text="leer">
      <formula>NOT(ISERROR(SEARCH("leer",G6)))</formula>
    </cfRule>
  </conditionalFormatting>
  <conditionalFormatting sqref="G6:G11">
    <cfRule type="cellIs" dxfId="2370" priority="43" stopIfTrue="1" operator="equal">
      <formula>"-"</formula>
    </cfRule>
  </conditionalFormatting>
  <conditionalFormatting sqref="G36:G52">
    <cfRule type="cellIs" dxfId="2369" priority="41" stopIfTrue="1" operator="equal">
      <formula>"-"</formula>
    </cfRule>
    <cfRule type="containsText" dxfId="2368" priority="42" stopIfTrue="1" operator="containsText" text="leer">
      <formula>NOT(ISERROR(SEARCH("leer",G36)))</formula>
    </cfRule>
  </conditionalFormatting>
  <conditionalFormatting sqref="G36:G52">
    <cfRule type="cellIs" dxfId="2367" priority="40" stopIfTrue="1" operator="equal">
      <formula>"-"</formula>
    </cfRule>
  </conditionalFormatting>
  <conditionalFormatting sqref="G36:G52">
    <cfRule type="cellIs" dxfId="2366" priority="38" stopIfTrue="1" operator="equal">
      <formula>"-"</formula>
    </cfRule>
    <cfRule type="containsText" dxfId="2365" priority="39" stopIfTrue="1" operator="containsText" text="leer">
      <formula>NOT(ISERROR(SEARCH("leer",G36)))</formula>
    </cfRule>
  </conditionalFormatting>
  <conditionalFormatting sqref="G36:G52">
    <cfRule type="cellIs" dxfId="2364" priority="37" stopIfTrue="1" operator="equal">
      <formula>"-"</formula>
    </cfRule>
  </conditionalFormatting>
  <conditionalFormatting sqref="G6:G11">
    <cfRule type="cellIs" dxfId="2363" priority="35" stopIfTrue="1" operator="equal">
      <formula>"-"</formula>
    </cfRule>
    <cfRule type="containsText" dxfId="2362" priority="36" stopIfTrue="1" operator="containsText" text="leer">
      <formula>NOT(ISERROR(SEARCH("leer",G6)))</formula>
    </cfRule>
  </conditionalFormatting>
  <conditionalFormatting sqref="G6:G11">
    <cfRule type="cellIs" dxfId="2361" priority="34" stopIfTrue="1" operator="equal">
      <formula>"-"</formula>
    </cfRule>
  </conditionalFormatting>
  <conditionalFormatting sqref="G6:G11">
    <cfRule type="cellIs" dxfId="2360" priority="32" stopIfTrue="1" operator="equal">
      <formula>"-"</formula>
    </cfRule>
    <cfRule type="containsText" dxfId="2359" priority="33" stopIfTrue="1" operator="containsText" text="leer">
      <formula>NOT(ISERROR(SEARCH("leer",G6)))</formula>
    </cfRule>
  </conditionalFormatting>
  <conditionalFormatting sqref="G6:G11">
    <cfRule type="cellIs" dxfId="2358" priority="31" stopIfTrue="1" operator="equal">
      <formula>"-"</formula>
    </cfRule>
  </conditionalFormatting>
  <conditionalFormatting sqref="G36:G52">
    <cfRule type="cellIs" dxfId="2357" priority="29" stopIfTrue="1" operator="equal">
      <formula>"-"</formula>
    </cfRule>
    <cfRule type="containsText" dxfId="2356" priority="30" stopIfTrue="1" operator="containsText" text="leer">
      <formula>NOT(ISERROR(SEARCH("leer",G36)))</formula>
    </cfRule>
  </conditionalFormatting>
  <conditionalFormatting sqref="G36:G52">
    <cfRule type="cellIs" dxfId="2355" priority="28" stopIfTrue="1" operator="equal">
      <formula>"-"</formula>
    </cfRule>
  </conditionalFormatting>
  <conditionalFormatting sqref="G36:G52">
    <cfRule type="cellIs" dxfId="2354" priority="26" stopIfTrue="1" operator="equal">
      <formula>"-"</formula>
    </cfRule>
    <cfRule type="containsText" dxfId="2353" priority="27" stopIfTrue="1" operator="containsText" text="leer">
      <formula>NOT(ISERROR(SEARCH("leer",G36)))</formula>
    </cfRule>
  </conditionalFormatting>
  <conditionalFormatting sqref="G36:G52">
    <cfRule type="cellIs" dxfId="2352" priority="25" stopIfTrue="1" operator="equal">
      <formula>"-"</formula>
    </cfRule>
  </conditionalFormatting>
  <conditionalFormatting sqref="F6">
    <cfRule type="cellIs" dxfId="2351" priority="23" stopIfTrue="1" operator="equal">
      <formula>"-"</formula>
    </cfRule>
    <cfRule type="containsText" dxfId="2350" priority="24" stopIfTrue="1" operator="containsText" text="leer">
      <formula>NOT(ISERROR(SEARCH("leer",F6)))</formula>
    </cfRule>
  </conditionalFormatting>
  <conditionalFormatting sqref="F6">
    <cfRule type="cellIs" dxfId="2349" priority="22" stopIfTrue="1" operator="equal">
      <formula>"-"</formula>
    </cfRule>
  </conditionalFormatting>
  <conditionalFormatting sqref="F6">
    <cfRule type="cellIs" dxfId="2348" priority="20" stopIfTrue="1" operator="equal">
      <formula>"-"</formula>
    </cfRule>
    <cfRule type="containsText" dxfId="2347" priority="21" stopIfTrue="1" operator="containsText" text="leer">
      <formula>NOT(ISERROR(SEARCH("leer",F6)))</formula>
    </cfRule>
  </conditionalFormatting>
  <conditionalFormatting sqref="F6">
    <cfRule type="cellIs" dxfId="2346" priority="19" stopIfTrue="1" operator="equal">
      <formula>"-"</formula>
    </cfRule>
  </conditionalFormatting>
  <conditionalFormatting sqref="F6">
    <cfRule type="cellIs" dxfId="2345" priority="17" stopIfTrue="1" operator="equal">
      <formula>"-"</formula>
    </cfRule>
    <cfRule type="containsText" dxfId="2344" priority="18" stopIfTrue="1" operator="containsText" text="leer">
      <formula>NOT(ISERROR(SEARCH("leer",F6)))</formula>
    </cfRule>
  </conditionalFormatting>
  <conditionalFormatting sqref="F6">
    <cfRule type="cellIs" dxfId="2343" priority="16" stopIfTrue="1" operator="equal">
      <formula>"-"</formula>
    </cfRule>
  </conditionalFormatting>
  <conditionalFormatting sqref="F6">
    <cfRule type="cellIs" dxfId="2342" priority="14" stopIfTrue="1" operator="equal">
      <formula>"-"</formula>
    </cfRule>
    <cfRule type="containsText" dxfId="2341" priority="15" stopIfTrue="1" operator="containsText" text="leer">
      <formula>NOT(ISERROR(SEARCH("leer",F6)))</formula>
    </cfRule>
  </conditionalFormatting>
  <conditionalFormatting sqref="F6">
    <cfRule type="cellIs" dxfId="2340" priority="13" stopIfTrue="1" operator="equal">
      <formula>"-"</formula>
    </cfRule>
  </conditionalFormatting>
  <conditionalFormatting sqref="F7">
    <cfRule type="cellIs" dxfId="2339" priority="11" stopIfTrue="1" operator="equal">
      <formula>"-"</formula>
    </cfRule>
    <cfRule type="containsText" dxfId="2338" priority="12" stopIfTrue="1" operator="containsText" text="leer">
      <formula>NOT(ISERROR(SEARCH("leer",F7)))</formula>
    </cfRule>
  </conditionalFormatting>
  <conditionalFormatting sqref="F7">
    <cfRule type="cellIs" dxfId="2337" priority="10" stopIfTrue="1" operator="equal">
      <formula>"-"</formula>
    </cfRule>
  </conditionalFormatting>
  <conditionalFormatting sqref="F7">
    <cfRule type="cellIs" dxfId="2336" priority="8" stopIfTrue="1" operator="equal">
      <formula>"-"</formula>
    </cfRule>
    <cfRule type="containsText" dxfId="2335" priority="9" stopIfTrue="1" operator="containsText" text="leer">
      <formula>NOT(ISERROR(SEARCH("leer",F7)))</formula>
    </cfRule>
  </conditionalFormatting>
  <conditionalFormatting sqref="F7">
    <cfRule type="cellIs" dxfId="2334" priority="7" stopIfTrue="1" operator="equal">
      <formula>"-"</formula>
    </cfRule>
  </conditionalFormatting>
  <conditionalFormatting sqref="F7">
    <cfRule type="cellIs" dxfId="2333" priority="5" stopIfTrue="1" operator="equal">
      <formula>"-"</formula>
    </cfRule>
    <cfRule type="containsText" dxfId="2332" priority="6" stopIfTrue="1" operator="containsText" text="leer">
      <formula>NOT(ISERROR(SEARCH("leer",F7)))</formula>
    </cfRule>
  </conditionalFormatting>
  <conditionalFormatting sqref="F7">
    <cfRule type="cellIs" dxfId="2331" priority="4" stopIfTrue="1" operator="equal">
      <formula>"-"</formula>
    </cfRule>
  </conditionalFormatting>
  <conditionalFormatting sqref="F7">
    <cfRule type="cellIs" dxfId="2330" priority="2" stopIfTrue="1" operator="equal">
      <formula>"-"</formula>
    </cfRule>
    <cfRule type="containsText" dxfId="2329" priority="3" stopIfTrue="1" operator="containsText" text="leer">
      <formula>NOT(ISERROR(SEARCH("leer",F7)))</formula>
    </cfRule>
  </conditionalFormatting>
  <conditionalFormatting sqref="F7">
    <cfRule type="cellIs" dxfId="2328" priority="1" stopIfTrue="1" operator="equal">
      <formula>"-"</formula>
    </cfRule>
  </conditionalFormatting>
  <hyperlinks>
    <hyperlink ref="A1" location="Index!A1" display="zurück"/>
  </hyperlinks>
  <pageMargins left="0.79000000000000015" right="0.79000000000000015" top="0.98" bottom="0.98" header="0.51" footer="0.51"/>
  <pageSetup paperSize="9" scale="60" orientation="portrait" r:id="rId1"/>
  <extLst>
    <ext xmlns:mx="http://schemas.microsoft.com/office/mac/excel/2008/main" uri="{64002731-A6B0-56B0-2670-7721B7C09600}">
      <mx:PLV Mode="0" OnePage="0" WScale="0"/>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AA123"/>
  <sheetViews>
    <sheetView showRuler="0" zoomScale="70" zoomScaleNormal="70" workbookViewId="0"/>
  </sheetViews>
  <sheetFormatPr baseColWidth="10" defaultColWidth="10.7109375" defaultRowHeight="12.75" x14ac:dyDescent="0.2"/>
  <cols>
    <col min="1" max="1" width="32.42578125" style="5" customWidth="1"/>
    <col min="2" max="2" width="35.42578125" style="5" customWidth="1"/>
    <col min="3" max="3" width="8.140625" style="8" customWidth="1"/>
    <col min="4" max="4" width="12.28515625" style="8" customWidth="1"/>
    <col min="5" max="15" width="11.42578125" style="8" customWidth="1"/>
    <col min="16" max="16384" width="10.7109375" style="5"/>
  </cols>
  <sheetData>
    <row r="1" spans="1:15" x14ac:dyDescent="0.2">
      <c r="A1" s="93" t="s">
        <v>1564</v>
      </c>
      <c r="C1" s="5"/>
      <c r="D1" s="5"/>
      <c r="E1" s="5"/>
      <c r="F1" s="5"/>
      <c r="G1" s="5"/>
      <c r="H1" s="5"/>
      <c r="I1" s="5"/>
      <c r="J1" s="5"/>
      <c r="K1" s="5"/>
      <c r="L1" s="5"/>
      <c r="M1" s="5"/>
      <c r="N1" s="5"/>
      <c r="O1" s="5"/>
    </row>
    <row r="2" spans="1:15" x14ac:dyDescent="0.2">
      <c r="A2" s="93"/>
      <c r="C2" s="5"/>
      <c r="D2" s="5"/>
      <c r="E2" s="5"/>
      <c r="F2" s="5"/>
      <c r="G2" s="5"/>
      <c r="H2" s="5"/>
      <c r="I2" s="5"/>
      <c r="J2" s="5"/>
      <c r="K2" s="5"/>
      <c r="L2" s="5"/>
      <c r="M2" s="5"/>
      <c r="N2" s="5"/>
      <c r="O2" s="5"/>
    </row>
    <row r="3" spans="1:15" x14ac:dyDescent="0.2">
      <c r="A3" s="4" t="s">
        <v>1565</v>
      </c>
      <c r="C3" s="5" t="s">
        <v>1566</v>
      </c>
      <c r="D3" s="5" t="s">
        <v>1567</v>
      </c>
      <c r="E3" s="4">
        <v>2014</v>
      </c>
      <c r="F3" s="4">
        <v>2013</v>
      </c>
      <c r="G3" s="4">
        <v>2012</v>
      </c>
      <c r="H3" s="4">
        <v>2011</v>
      </c>
      <c r="I3" s="4">
        <v>2010</v>
      </c>
      <c r="J3" s="4">
        <v>2009</v>
      </c>
      <c r="K3" s="4">
        <v>2008</v>
      </c>
      <c r="L3" s="4">
        <v>2007</v>
      </c>
      <c r="M3" s="4">
        <v>2006</v>
      </c>
      <c r="N3" s="4">
        <v>2005</v>
      </c>
      <c r="O3" s="22">
        <v>2004</v>
      </c>
    </row>
    <row r="4" spans="1:15" x14ac:dyDescent="0.2">
      <c r="J4" s="4"/>
      <c r="K4" s="4"/>
      <c r="L4" s="4"/>
      <c r="M4" s="4"/>
      <c r="N4" s="4"/>
    </row>
    <row r="5" spans="1:15" x14ac:dyDescent="0.2">
      <c r="A5" s="5" t="s">
        <v>1568</v>
      </c>
      <c r="B5" s="5" t="s">
        <v>1569</v>
      </c>
      <c r="C5" s="8" t="s">
        <v>1570</v>
      </c>
      <c r="D5" s="8" t="s">
        <v>1571</v>
      </c>
      <c r="E5" s="8">
        <v>3514</v>
      </c>
      <c r="F5" s="8">
        <v>3789</v>
      </c>
      <c r="G5" s="258">
        <v>3557</v>
      </c>
      <c r="H5" s="168">
        <v>3648</v>
      </c>
      <c r="I5" s="259">
        <v>3368</v>
      </c>
      <c r="J5" s="256">
        <v>3605</v>
      </c>
      <c r="K5" s="256">
        <v>4823</v>
      </c>
      <c r="L5" s="256">
        <v>4261</v>
      </c>
      <c r="M5" s="256">
        <v>3954</v>
      </c>
      <c r="N5" s="256">
        <v>3643</v>
      </c>
      <c r="O5" s="256">
        <v>4628</v>
      </c>
    </row>
    <row r="6" spans="1:15" x14ac:dyDescent="0.2">
      <c r="A6" s="159" t="s">
        <v>1572</v>
      </c>
      <c r="B6" s="5" t="s">
        <v>1573</v>
      </c>
      <c r="C6" s="8" t="s">
        <v>1574</v>
      </c>
      <c r="D6" s="8" t="s">
        <v>1575</v>
      </c>
      <c r="E6" s="8">
        <v>1628</v>
      </c>
      <c r="F6" s="8">
        <v>1567</v>
      </c>
      <c r="G6" s="258">
        <v>1548</v>
      </c>
      <c r="H6" s="168">
        <v>1670</v>
      </c>
      <c r="I6" s="259">
        <v>1476</v>
      </c>
      <c r="J6" s="256">
        <v>1376</v>
      </c>
      <c r="K6" s="256">
        <v>2289</v>
      </c>
      <c r="L6" s="256">
        <v>2045</v>
      </c>
      <c r="M6" s="256">
        <v>1630</v>
      </c>
      <c r="N6" s="256">
        <v>1703</v>
      </c>
      <c r="O6" s="256">
        <v>1884</v>
      </c>
    </row>
    <row r="7" spans="1:15" x14ac:dyDescent="0.2">
      <c r="A7" s="14" t="s">
        <v>1576</v>
      </c>
      <c r="B7" s="5" t="s">
        <v>1577</v>
      </c>
      <c r="C7" s="8" t="s">
        <v>1578</v>
      </c>
      <c r="D7" s="8" t="s">
        <v>1579</v>
      </c>
      <c r="E7" s="291">
        <v>900</v>
      </c>
      <c r="F7" s="8">
        <v>1216</v>
      </c>
      <c r="G7" s="258">
        <v>918</v>
      </c>
      <c r="H7" s="168">
        <v>1055</v>
      </c>
      <c r="I7" s="259">
        <v>793</v>
      </c>
      <c r="J7" s="256">
        <v>838</v>
      </c>
      <c r="K7" s="256">
        <v>1007</v>
      </c>
      <c r="L7" s="256">
        <v>892</v>
      </c>
      <c r="M7" s="256">
        <v>1471</v>
      </c>
      <c r="N7" s="256">
        <v>876</v>
      </c>
      <c r="O7" s="256">
        <v>1136</v>
      </c>
    </row>
    <row r="8" spans="1:15" x14ac:dyDescent="0.2">
      <c r="A8" s="159" t="s">
        <v>1580</v>
      </c>
      <c r="B8" s="5" t="s">
        <v>1581</v>
      </c>
      <c r="C8" s="8" t="s">
        <v>1582</v>
      </c>
      <c r="D8" s="8" t="s">
        <v>1583</v>
      </c>
      <c r="E8" s="8">
        <v>249</v>
      </c>
      <c r="F8" s="258">
        <v>255</v>
      </c>
      <c r="G8" s="258">
        <v>232</v>
      </c>
      <c r="H8" s="168">
        <v>237</v>
      </c>
      <c r="I8" s="259">
        <v>325</v>
      </c>
      <c r="J8" s="256">
        <v>414</v>
      </c>
      <c r="K8" s="256">
        <v>265</v>
      </c>
      <c r="L8" s="256">
        <v>197</v>
      </c>
      <c r="M8" s="256">
        <v>217</v>
      </c>
      <c r="N8" s="256">
        <v>218</v>
      </c>
      <c r="O8" s="256">
        <v>233</v>
      </c>
    </row>
    <row r="9" spans="1:15" x14ac:dyDescent="0.2">
      <c r="A9" s="14" t="s">
        <v>1584</v>
      </c>
      <c r="B9" s="5" t="s">
        <v>1585</v>
      </c>
      <c r="C9" s="8" t="s">
        <v>1586</v>
      </c>
      <c r="D9" s="8" t="s">
        <v>1587</v>
      </c>
      <c r="E9" s="8">
        <v>240</v>
      </c>
      <c r="F9" s="8">
        <v>298</v>
      </c>
      <c r="G9" s="258">
        <v>271</v>
      </c>
      <c r="H9" s="168">
        <v>349</v>
      </c>
      <c r="I9" s="259">
        <v>439</v>
      </c>
      <c r="J9" s="256">
        <v>645</v>
      </c>
      <c r="K9" s="256">
        <v>975</v>
      </c>
      <c r="L9" s="256">
        <v>797</v>
      </c>
      <c r="M9" s="256">
        <v>266</v>
      </c>
      <c r="N9" s="256">
        <v>324</v>
      </c>
      <c r="O9" s="256">
        <v>724</v>
      </c>
    </row>
    <row r="10" spans="1:15" x14ac:dyDescent="0.2">
      <c r="A10" s="14" t="s">
        <v>1588</v>
      </c>
      <c r="B10" s="5" t="s">
        <v>1589</v>
      </c>
      <c r="C10" s="8" t="s">
        <v>1590</v>
      </c>
      <c r="D10" s="8" t="s">
        <v>1591</v>
      </c>
      <c r="E10" s="8">
        <v>441</v>
      </c>
      <c r="F10" s="8">
        <v>414</v>
      </c>
      <c r="G10" s="258">
        <v>538</v>
      </c>
      <c r="H10" s="168">
        <v>289</v>
      </c>
      <c r="I10" s="259">
        <v>293</v>
      </c>
      <c r="J10" s="256">
        <v>263</v>
      </c>
      <c r="K10" s="256">
        <v>235</v>
      </c>
      <c r="L10" s="256">
        <v>273</v>
      </c>
      <c r="M10" s="256">
        <v>299</v>
      </c>
      <c r="N10" s="256">
        <v>470</v>
      </c>
      <c r="O10" s="256">
        <v>597</v>
      </c>
    </row>
    <row r="11" spans="1:15" x14ac:dyDescent="0.2">
      <c r="A11" s="23" t="s">
        <v>1592</v>
      </c>
      <c r="B11" s="5" t="s">
        <v>1593</v>
      </c>
      <c r="C11" s="8" t="s">
        <v>1594</v>
      </c>
      <c r="D11" s="8" t="s">
        <v>1595</v>
      </c>
      <c r="E11" s="8">
        <v>168</v>
      </c>
      <c r="F11" s="8">
        <v>180</v>
      </c>
      <c r="G11" s="258">
        <v>315</v>
      </c>
      <c r="H11" s="168">
        <v>95</v>
      </c>
      <c r="I11" s="259">
        <v>116</v>
      </c>
      <c r="J11" s="256">
        <v>99</v>
      </c>
      <c r="K11" s="256">
        <v>97</v>
      </c>
      <c r="L11" s="256">
        <v>110</v>
      </c>
      <c r="M11" s="256">
        <v>86</v>
      </c>
      <c r="N11" s="256">
        <v>172</v>
      </c>
      <c r="O11" s="256">
        <v>173</v>
      </c>
    </row>
    <row r="12" spans="1:15" x14ac:dyDescent="0.2">
      <c r="A12" s="23" t="s">
        <v>1596</v>
      </c>
      <c r="B12" s="5" t="s">
        <v>1597</v>
      </c>
      <c r="C12" s="8" t="s">
        <v>1598</v>
      </c>
      <c r="D12" s="8" t="s">
        <v>1599</v>
      </c>
      <c r="E12" s="8">
        <v>269</v>
      </c>
      <c r="F12" s="8">
        <v>234</v>
      </c>
      <c r="G12" s="258">
        <v>223</v>
      </c>
      <c r="H12" s="168">
        <v>194</v>
      </c>
      <c r="I12" s="259">
        <v>177</v>
      </c>
      <c r="J12" s="256">
        <v>164</v>
      </c>
      <c r="K12" s="256">
        <v>138</v>
      </c>
      <c r="L12" s="256">
        <v>163</v>
      </c>
      <c r="M12" s="256">
        <v>213</v>
      </c>
      <c r="N12" s="256">
        <v>298</v>
      </c>
      <c r="O12" s="256">
        <v>424</v>
      </c>
    </row>
    <row r="13" spans="1:15" x14ac:dyDescent="0.2">
      <c r="A13" s="14" t="s">
        <v>1600</v>
      </c>
      <c r="B13" s="5" t="s">
        <v>1601</v>
      </c>
      <c r="C13" s="8" t="s">
        <v>1602</v>
      </c>
      <c r="D13" s="8" t="s">
        <v>1603</v>
      </c>
      <c r="E13" s="8">
        <v>60</v>
      </c>
      <c r="F13" s="8">
        <v>39</v>
      </c>
      <c r="G13" s="258">
        <v>50</v>
      </c>
      <c r="H13" s="168">
        <v>48</v>
      </c>
      <c r="I13" s="259">
        <v>42</v>
      </c>
      <c r="J13" s="256">
        <v>69</v>
      </c>
      <c r="K13" s="256">
        <v>52</v>
      </c>
      <c r="L13" s="256">
        <v>57</v>
      </c>
      <c r="M13" s="256">
        <v>71</v>
      </c>
      <c r="N13" s="256">
        <v>52</v>
      </c>
      <c r="O13" s="256">
        <v>54</v>
      </c>
    </row>
    <row r="14" spans="1:15" ht="25.5" x14ac:dyDescent="0.2">
      <c r="A14" s="5" t="s">
        <v>1604</v>
      </c>
      <c r="B14" s="11" t="s">
        <v>1605</v>
      </c>
      <c r="C14" s="191" t="s">
        <v>1606</v>
      </c>
      <c r="D14" s="8" t="s">
        <v>1607</v>
      </c>
      <c r="E14" s="25">
        <v>9.26</v>
      </c>
      <c r="F14" s="25">
        <v>9.85</v>
      </c>
      <c r="G14" s="234">
        <v>9.5</v>
      </c>
      <c r="H14" s="69">
        <v>9.4</v>
      </c>
      <c r="I14" s="69">
        <v>8.8000000000000007</v>
      </c>
      <c r="J14" s="180">
        <v>8.4414649614616888</v>
      </c>
      <c r="K14" s="180">
        <v>11.441971492620675</v>
      </c>
      <c r="L14" s="180">
        <v>9.7153999950633132</v>
      </c>
      <c r="M14" s="180">
        <v>8.703731587200739</v>
      </c>
      <c r="N14" s="180">
        <v>7.774066850134929</v>
      </c>
      <c r="O14" s="180">
        <v>9.4388011238612908</v>
      </c>
    </row>
    <row r="15" spans="1:15" x14ac:dyDescent="0.2">
      <c r="G15" s="76"/>
      <c r="J15" s="61"/>
      <c r="K15" s="16"/>
      <c r="L15" s="128"/>
      <c r="M15" s="16"/>
      <c r="N15" s="16"/>
      <c r="O15" s="16"/>
    </row>
    <row r="16" spans="1:15" ht="25.5" x14ac:dyDescent="0.2">
      <c r="A16" s="28" t="s">
        <v>1608</v>
      </c>
      <c r="B16" s="11" t="s">
        <v>1609</v>
      </c>
      <c r="C16" s="8" t="s">
        <v>1610</v>
      </c>
      <c r="D16" s="8" t="s">
        <v>1611</v>
      </c>
      <c r="E16" s="25">
        <v>4.05</v>
      </c>
      <c r="F16" s="25">
        <v>3.58</v>
      </c>
      <c r="G16" s="234">
        <v>3.7</v>
      </c>
      <c r="H16" s="90">
        <v>3.9</v>
      </c>
      <c r="I16" s="69">
        <v>3.5</v>
      </c>
      <c r="J16" s="69">
        <v>3.1</v>
      </c>
      <c r="K16" s="69">
        <v>5.3</v>
      </c>
      <c r="L16" s="133">
        <v>4.7</v>
      </c>
      <c r="M16" s="69">
        <v>3.6</v>
      </c>
      <c r="N16" s="69">
        <v>3.6</v>
      </c>
      <c r="O16" s="69">
        <v>3.8</v>
      </c>
    </row>
    <row r="17" spans="1:15" x14ac:dyDescent="0.2">
      <c r="A17" s="28"/>
      <c r="C17" s="22"/>
      <c r="H17" s="22"/>
      <c r="I17" s="22"/>
      <c r="J17" s="69"/>
      <c r="K17" s="69"/>
      <c r="L17" s="133"/>
      <c r="M17" s="69"/>
      <c r="N17" s="69"/>
      <c r="O17" s="69"/>
    </row>
    <row r="18" spans="1:15" x14ac:dyDescent="0.2">
      <c r="A18" s="13" t="s">
        <v>1612</v>
      </c>
      <c r="B18" s="13" t="s">
        <v>1613</v>
      </c>
      <c r="C18" s="16" t="s">
        <v>1614</v>
      </c>
      <c r="D18" s="8" t="s">
        <v>1615</v>
      </c>
      <c r="E18" s="8">
        <v>2319</v>
      </c>
      <c r="F18" s="8">
        <v>2432</v>
      </c>
      <c r="G18" s="8">
        <v>2146</v>
      </c>
      <c r="H18" s="16">
        <v>2711</v>
      </c>
      <c r="I18" s="16">
        <v>2151</v>
      </c>
      <c r="J18" s="61">
        <v>2002</v>
      </c>
      <c r="K18" s="16">
        <v>4121</v>
      </c>
      <c r="L18" s="16">
        <v>2603</v>
      </c>
      <c r="M18" s="308">
        <v>1797</v>
      </c>
      <c r="N18" s="308">
        <v>2314</v>
      </c>
      <c r="O18" s="16">
        <v>1512</v>
      </c>
    </row>
    <row r="19" spans="1:15" x14ac:dyDescent="0.2">
      <c r="A19" s="229" t="s">
        <v>1616</v>
      </c>
      <c r="B19" s="13" t="s">
        <v>1617</v>
      </c>
      <c r="C19" s="16" t="s">
        <v>1618</v>
      </c>
      <c r="D19" s="8" t="s">
        <v>1619</v>
      </c>
      <c r="E19" s="8">
        <v>977</v>
      </c>
      <c r="F19" s="8">
        <v>917</v>
      </c>
      <c r="G19" s="8">
        <v>861</v>
      </c>
      <c r="H19" s="16">
        <v>1063</v>
      </c>
      <c r="I19" s="16">
        <v>922</v>
      </c>
      <c r="J19" s="61">
        <v>850</v>
      </c>
      <c r="K19" s="308">
        <v>1920</v>
      </c>
      <c r="L19" s="16">
        <v>1287</v>
      </c>
      <c r="M19" s="308">
        <v>852</v>
      </c>
      <c r="N19" s="308">
        <v>1049</v>
      </c>
      <c r="O19" s="16">
        <v>812</v>
      </c>
    </row>
    <row r="20" spans="1:15" x14ac:dyDescent="0.2">
      <c r="A20" s="229" t="s">
        <v>1620</v>
      </c>
      <c r="B20" s="13" t="s">
        <v>1621</v>
      </c>
      <c r="C20" s="16" t="s">
        <v>1622</v>
      </c>
      <c r="D20" s="8" t="s">
        <v>1623</v>
      </c>
      <c r="E20" s="8">
        <v>496</v>
      </c>
      <c r="F20" s="8">
        <v>415</v>
      </c>
      <c r="G20" s="8">
        <v>396</v>
      </c>
      <c r="H20" s="16">
        <v>485</v>
      </c>
      <c r="I20" s="16">
        <v>404</v>
      </c>
      <c r="J20" s="61">
        <v>416</v>
      </c>
      <c r="K20" s="16">
        <v>616</v>
      </c>
      <c r="L20" s="16">
        <v>323</v>
      </c>
      <c r="M20" s="308">
        <v>262</v>
      </c>
      <c r="N20" s="308">
        <v>371</v>
      </c>
      <c r="O20" s="16">
        <v>235</v>
      </c>
    </row>
    <row r="21" spans="1:15" x14ac:dyDescent="0.2">
      <c r="A21" s="229" t="s">
        <v>1624</v>
      </c>
      <c r="B21" s="13" t="s">
        <v>1625</v>
      </c>
      <c r="C21" s="16" t="s">
        <v>1626</v>
      </c>
      <c r="D21" s="8" t="s">
        <v>1627</v>
      </c>
      <c r="E21" s="8">
        <v>399</v>
      </c>
      <c r="F21" s="8">
        <v>440</v>
      </c>
      <c r="G21" s="8">
        <v>405</v>
      </c>
      <c r="H21" s="16">
        <v>512</v>
      </c>
      <c r="I21" s="16">
        <v>444</v>
      </c>
      <c r="J21" s="61">
        <v>367</v>
      </c>
      <c r="K21" s="16">
        <v>976</v>
      </c>
      <c r="L21" s="16">
        <v>700</v>
      </c>
      <c r="M21" s="308">
        <v>498</v>
      </c>
      <c r="N21" s="308">
        <v>563</v>
      </c>
      <c r="O21" s="16">
        <v>476</v>
      </c>
    </row>
    <row r="22" spans="1:15" x14ac:dyDescent="0.2">
      <c r="A22" s="13" t="s">
        <v>1628</v>
      </c>
      <c r="B22" s="13" t="s">
        <v>1629</v>
      </c>
      <c r="C22" s="16" t="s">
        <v>1630</v>
      </c>
      <c r="D22" s="8" t="s">
        <v>1631</v>
      </c>
      <c r="E22" s="8">
        <v>82</v>
      </c>
      <c r="F22" s="8">
        <v>62</v>
      </c>
      <c r="G22" s="8">
        <v>60</v>
      </c>
      <c r="H22" s="16">
        <v>66</v>
      </c>
      <c r="I22" s="16">
        <v>74</v>
      </c>
      <c r="J22" s="61">
        <v>67</v>
      </c>
      <c r="K22" s="16">
        <v>328</v>
      </c>
      <c r="L22" s="16">
        <v>264</v>
      </c>
      <c r="M22" s="308">
        <v>92</v>
      </c>
      <c r="N22" s="308">
        <v>115</v>
      </c>
      <c r="O22" s="16">
        <v>101</v>
      </c>
    </row>
    <row r="23" spans="1:15" x14ac:dyDescent="0.2">
      <c r="A23" s="13" t="s">
        <v>1632</v>
      </c>
      <c r="B23" s="13" t="s">
        <v>1633</v>
      </c>
      <c r="C23" s="16" t="s">
        <v>1634</v>
      </c>
      <c r="D23" s="8" t="s">
        <v>1635</v>
      </c>
      <c r="E23" s="8">
        <v>1342</v>
      </c>
      <c r="F23" s="8">
        <v>1515</v>
      </c>
      <c r="G23" s="8">
        <v>1285</v>
      </c>
      <c r="H23" s="16">
        <v>1648</v>
      </c>
      <c r="I23" s="16">
        <v>1229</v>
      </c>
      <c r="J23" s="61">
        <v>1152</v>
      </c>
      <c r="K23" s="16">
        <v>2201</v>
      </c>
      <c r="L23" s="16">
        <v>1316</v>
      </c>
      <c r="M23" s="308">
        <v>945</v>
      </c>
      <c r="N23" s="308">
        <v>1265</v>
      </c>
      <c r="O23" s="16">
        <v>700</v>
      </c>
    </row>
    <row r="24" spans="1:15" x14ac:dyDescent="0.2">
      <c r="A24" s="13" t="s">
        <v>1636</v>
      </c>
      <c r="B24" s="13" t="s">
        <v>1637</v>
      </c>
      <c r="C24" s="16" t="s">
        <v>1638</v>
      </c>
      <c r="D24" s="8" t="s">
        <v>1639</v>
      </c>
      <c r="E24" s="8">
        <v>543</v>
      </c>
      <c r="F24" s="8">
        <v>635</v>
      </c>
      <c r="G24" s="8">
        <v>563</v>
      </c>
      <c r="H24" s="16">
        <v>655</v>
      </c>
      <c r="I24" s="16">
        <v>512</v>
      </c>
      <c r="J24" s="61">
        <v>437</v>
      </c>
      <c r="K24" s="16">
        <v>760</v>
      </c>
      <c r="L24" s="16">
        <v>399</v>
      </c>
      <c r="M24" s="308">
        <v>306</v>
      </c>
      <c r="N24" s="308">
        <v>340</v>
      </c>
      <c r="O24" s="16">
        <v>261</v>
      </c>
    </row>
    <row r="25" spans="1:15" x14ac:dyDescent="0.2">
      <c r="A25" s="5" t="s">
        <v>1640</v>
      </c>
      <c r="B25" s="5" t="s">
        <v>1641</v>
      </c>
      <c r="C25" s="8" t="s">
        <v>1642</v>
      </c>
      <c r="D25" s="8" t="s">
        <v>1643</v>
      </c>
      <c r="E25" s="8">
        <v>634</v>
      </c>
      <c r="F25" s="8">
        <v>712</v>
      </c>
      <c r="G25" s="8">
        <v>607</v>
      </c>
      <c r="H25" s="8">
        <v>804</v>
      </c>
      <c r="I25" s="8">
        <v>592</v>
      </c>
      <c r="J25" s="8">
        <v>593</v>
      </c>
      <c r="K25" s="8">
        <v>1132</v>
      </c>
      <c r="L25" s="8">
        <v>702</v>
      </c>
      <c r="M25" s="8">
        <v>546</v>
      </c>
      <c r="N25" s="8">
        <v>709</v>
      </c>
      <c r="O25" s="8">
        <v>341</v>
      </c>
    </row>
    <row r="26" spans="1:15" x14ac:dyDescent="0.2">
      <c r="A26" s="5" t="s">
        <v>1644</v>
      </c>
      <c r="B26" s="5" t="s">
        <v>1645</v>
      </c>
      <c r="C26" s="8" t="s">
        <v>1646</v>
      </c>
      <c r="D26" s="8" t="s">
        <v>1647</v>
      </c>
      <c r="E26" s="8">
        <v>165</v>
      </c>
      <c r="F26" s="8">
        <v>168</v>
      </c>
      <c r="G26" s="8">
        <v>115</v>
      </c>
      <c r="H26" s="8">
        <v>189</v>
      </c>
      <c r="I26" s="8">
        <v>125</v>
      </c>
      <c r="J26" s="8">
        <v>122</v>
      </c>
      <c r="K26" s="8">
        <v>309</v>
      </c>
      <c r="L26" s="8">
        <v>215</v>
      </c>
      <c r="M26" s="8">
        <v>93</v>
      </c>
      <c r="N26" s="8">
        <v>216</v>
      </c>
      <c r="O26" s="8">
        <v>98</v>
      </c>
    </row>
    <row r="27" spans="1:15" x14ac:dyDescent="0.2">
      <c r="A27" s="5" t="s">
        <v>1648</v>
      </c>
      <c r="B27" s="5" t="s">
        <v>1649</v>
      </c>
      <c r="C27" s="8" t="s">
        <v>1650</v>
      </c>
      <c r="D27" s="8" t="s">
        <v>1651</v>
      </c>
      <c r="E27" s="8">
        <v>1628</v>
      </c>
      <c r="F27" s="8">
        <v>1567</v>
      </c>
      <c r="G27" s="8">
        <v>1548</v>
      </c>
      <c r="H27" s="8">
        <v>1670</v>
      </c>
      <c r="I27" s="8">
        <v>1476</v>
      </c>
      <c r="J27" s="8">
        <v>1376</v>
      </c>
      <c r="K27" s="8">
        <v>2289</v>
      </c>
      <c r="L27" s="8">
        <v>2045</v>
      </c>
      <c r="M27" s="8">
        <v>1630</v>
      </c>
      <c r="N27" s="8">
        <v>1703</v>
      </c>
      <c r="O27" s="8">
        <v>1884</v>
      </c>
    </row>
    <row r="28" spans="1:15" x14ac:dyDescent="0.2">
      <c r="A28" s="5" t="s">
        <v>1652</v>
      </c>
      <c r="B28" s="5" t="s">
        <v>1653</v>
      </c>
      <c r="C28" s="8" t="s">
        <v>1654</v>
      </c>
      <c r="D28" s="8" t="s">
        <v>1655</v>
      </c>
      <c r="E28" s="8">
        <v>880</v>
      </c>
      <c r="F28" s="8">
        <v>804</v>
      </c>
      <c r="G28" s="8">
        <v>798</v>
      </c>
      <c r="H28" s="8">
        <v>901</v>
      </c>
      <c r="I28" s="8">
        <v>774</v>
      </c>
      <c r="J28" s="8">
        <v>804</v>
      </c>
      <c r="K28" s="8">
        <v>1296</v>
      </c>
      <c r="L28" s="8">
        <v>1166</v>
      </c>
      <c r="M28" s="8">
        <v>944</v>
      </c>
      <c r="N28" s="8">
        <v>999</v>
      </c>
      <c r="O28" s="8">
        <v>1130</v>
      </c>
    </row>
    <row r="29" spans="1:15" x14ac:dyDescent="0.2">
      <c r="A29" s="5" t="s">
        <v>1656</v>
      </c>
      <c r="B29" s="5" t="s">
        <v>1657</v>
      </c>
      <c r="C29" s="8" t="s">
        <v>1658</v>
      </c>
      <c r="D29" s="8" t="s">
        <v>1659</v>
      </c>
      <c r="E29" s="8">
        <v>311</v>
      </c>
      <c r="F29" s="8">
        <v>279</v>
      </c>
      <c r="G29" s="8">
        <v>240</v>
      </c>
      <c r="H29" s="8">
        <v>275</v>
      </c>
      <c r="I29" s="8">
        <v>204</v>
      </c>
      <c r="J29" s="8">
        <v>174</v>
      </c>
      <c r="K29" s="8">
        <v>267</v>
      </c>
      <c r="L29" s="8">
        <v>262</v>
      </c>
      <c r="M29" s="8">
        <v>205</v>
      </c>
      <c r="N29" s="8">
        <v>199</v>
      </c>
      <c r="O29" s="8">
        <v>261</v>
      </c>
    </row>
    <row r="30" spans="1:15" x14ac:dyDescent="0.2">
      <c r="A30" s="5" t="s">
        <v>1660</v>
      </c>
      <c r="B30" s="5" t="s">
        <v>1661</v>
      </c>
      <c r="C30" s="8" t="s">
        <v>1662</v>
      </c>
      <c r="D30" s="8" t="s">
        <v>1663</v>
      </c>
      <c r="E30" s="8">
        <v>442</v>
      </c>
      <c r="F30" s="8">
        <v>395</v>
      </c>
      <c r="G30" s="8">
        <v>426</v>
      </c>
      <c r="H30" s="8">
        <v>488</v>
      </c>
      <c r="I30" s="8">
        <v>419</v>
      </c>
      <c r="J30" s="8">
        <v>475</v>
      </c>
      <c r="K30" s="8">
        <v>774</v>
      </c>
      <c r="L30" s="8">
        <v>698</v>
      </c>
      <c r="M30" s="8">
        <v>577</v>
      </c>
      <c r="N30" s="8">
        <v>613</v>
      </c>
      <c r="O30" s="8">
        <v>689</v>
      </c>
    </row>
    <row r="31" spans="1:15" x14ac:dyDescent="0.2">
      <c r="A31" s="5" t="s">
        <v>1664</v>
      </c>
      <c r="B31" s="5" t="s">
        <v>1665</v>
      </c>
      <c r="C31" s="8" t="s">
        <v>1666</v>
      </c>
      <c r="D31" s="8" t="s">
        <v>1667</v>
      </c>
      <c r="E31" s="8">
        <v>127</v>
      </c>
      <c r="F31" s="8">
        <v>130</v>
      </c>
      <c r="G31" s="8">
        <v>132</v>
      </c>
      <c r="H31" s="8">
        <v>138</v>
      </c>
      <c r="I31" s="8">
        <v>151</v>
      </c>
      <c r="J31" s="8">
        <v>155</v>
      </c>
      <c r="K31" s="8">
        <v>255</v>
      </c>
      <c r="L31" s="8">
        <v>206</v>
      </c>
      <c r="M31" s="8">
        <v>162</v>
      </c>
      <c r="N31" s="8">
        <v>187</v>
      </c>
      <c r="O31" s="8">
        <v>180</v>
      </c>
    </row>
    <row r="32" spans="1:15" x14ac:dyDescent="0.2">
      <c r="A32" s="5" t="s">
        <v>1668</v>
      </c>
      <c r="B32" s="5" t="s">
        <v>1669</v>
      </c>
      <c r="C32" s="8" t="s">
        <v>1670</v>
      </c>
      <c r="D32" s="8" t="s">
        <v>1671</v>
      </c>
      <c r="E32" s="8">
        <v>748</v>
      </c>
      <c r="F32" s="8">
        <v>763</v>
      </c>
      <c r="G32" s="8">
        <v>750</v>
      </c>
      <c r="H32" s="8">
        <v>769</v>
      </c>
      <c r="I32" s="8">
        <v>702</v>
      </c>
      <c r="J32" s="8">
        <v>572</v>
      </c>
      <c r="K32" s="8">
        <v>993</v>
      </c>
      <c r="L32" s="8">
        <v>879</v>
      </c>
      <c r="M32" s="8">
        <v>686</v>
      </c>
      <c r="N32" s="8">
        <v>704</v>
      </c>
      <c r="O32" s="8">
        <v>754</v>
      </c>
    </row>
    <row r="33" spans="1:15" x14ac:dyDescent="0.2">
      <c r="A33" s="5" t="s">
        <v>1672</v>
      </c>
      <c r="B33" s="5" t="s">
        <v>1673</v>
      </c>
      <c r="C33" s="8" t="s">
        <v>1674</v>
      </c>
      <c r="D33" s="8" t="s">
        <v>1675</v>
      </c>
      <c r="E33" s="8">
        <v>291</v>
      </c>
      <c r="F33" s="8">
        <v>270</v>
      </c>
      <c r="G33" s="8">
        <v>230</v>
      </c>
      <c r="H33" s="8">
        <v>254</v>
      </c>
      <c r="I33" s="8">
        <v>199</v>
      </c>
      <c r="J33" s="8">
        <v>170</v>
      </c>
      <c r="K33" s="8">
        <v>257</v>
      </c>
      <c r="L33" s="8">
        <v>241</v>
      </c>
      <c r="M33" s="8">
        <v>177</v>
      </c>
      <c r="N33" s="8">
        <v>178</v>
      </c>
      <c r="O33" s="8">
        <v>246</v>
      </c>
    </row>
    <row r="34" spans="1:15" x14ac:dyDescent="0.2">
      <c r="A34" s="5" t="s">
        <v>1676</v>
      </c>
      <c r="B34" s="5" t="s">
        <v>1677</v>
      </c>
      <c r="C34" s="8" t="s">
        <v>1678</v>
      </c>
      <c r="D34" s="8" t="s">
        <v>1679</v>
      </c>
      <c r="E34" s="8">
        <v>381</v>
      </c>
      <c r="F34" s="8">
        <v>426</v>
      </c>
      <c r="G34" s="8">
        <v>440</v>
      </c>
      <c r="H34" s="8">
        <v>451</v>
      </c>
      <c r="I34" s="8">
        <v>419</v>
      </c>
      <c r="J34" s="8">
        <v>331</v>
      </c>
      <c r="K34" s="8">
        <v>643</v>
      </c>
      <c r="L34" s="8">
        <v>561</v>
      </c>
      <c r="M34" s="8">
        <v>437</v>
      </c>
      <c r="N34" s="8">
        <v>454</v>
      </c>
      <c r="O34" s="8">
        <v>441</v>
      </c>
    </row>
    <row r="35" spans="1:15" x14ac:dyDescent="0.2">
      <c r="A35" s="5" t="s">
        <v>1680</v>
      </c>
      <c r="B35" s="5" t="s">
        <v>1681</v>
      </c>
      <c r="C35" s="8" t="s">
        <v>1682</v>
      </c>
      <c r="D35" s="8" t="s">
        <v>1683</v>
      </c>
      <c r="E35" s="8">
        <v>76</v>
      </c>
      <c r="F35" s="8">
        <v>67</v>
      </c>
      <c r="G35" s="8">
        <v>80</v>
      </c>
      <c r="H35" s="8">
        <v>64</v>
      </c>
      <c r="I35" s="8">
        <v>84</v>
      </c>
      <c r="J35" s="8">
        <v>71</v>
      </c>
      <c r="K35" s="8">
        <v>93</v>
      </c>
      <c r="L35" s="8">
        <v>77</v>
      </c>
      <c r="M35" s="8">
        <v>72</v>
      </c>
      <c r="N35" s="8">
        <v>72</v>
      </c>
      <c r="O35" s="8">
        <v>67</v>
      </c>
    </row>
    <row r="37" spans="1:15" x14ac:dyDescent="0.2">
      <c r="A37" s="5" t="s">
        <v>1684</v>
      </c>
    </row>
    <row r="38" spans="1:15" x14ac:dyDescent="0.2">
      <c r="A38" s="5" t="s">
        <v>1685</v>
      </c>
    </row>
    <row r="39" spans="1:15" x14ac:dyDescent="0.2">
      <c r="A39" s="5" t="s">
        <v>1686</v>
      </c>
    </row>
    <row r="43" spans="1:15" x14ac:dyDescent="0.2">
      <c r="L43" s="16"/>
      <c r="M43" s="16"/>
      <c r="N43" s="16"/>
      <c r="O43" s="16"/>
    </row>
    <row r="44" spans="1:15" x14ac:dyDescent="0.2">
      <c r="A44" s="4"/>
    </row>
    <row r="45" spans="1:15" s="4" customFormat="1" x14ac:dyDescent="0.2">
      <c r="C45" s="22"/>
      <c r="D45" s="8"/>
      <c r="E45" s="8"/>
      <c r="F45" s="8"/>
      <c r="G45" s="8"/>
      <c r="H45" s="22"/>
      <c r="I45" s="22"/>
      <c r="J45" s="22"/>
      <c r="K45" s="22"/>
      <c r="L45" s="22"/>
      <c r="M45" s="22"/>
      <c r="N45" s="22"/>
      <c r="O45" s="22"/>
    </row>
    <row r="46" spans="1:15" x14ac:dyDescent="0.2">
      <c r="A46" s="4"/>
    </row>
    <row r="47" spans="1:15" x14ac:dyDescent="0.2">
      <c r="A47" s="13"/>
      <c r="B47" s="13"/>
      <c r="C47" s="16"/>
      <c r="H47" s="16"/>
      <c r="I47" s="16"/>
      <c r="J47" s="16"/>
      <c r="L47" s="47"/>
      <c r="M47" s="24"/>
      <c r="N47" s="24"/>
      <c r="O47" s="24"/>
    </row>
    <row r="48" spans="1:15" x14ac:dyDescent="0.2">
      <c r="A48" s="13"/>
      <c r="B48" s="13"/>
    </row>
    <row r="49" spans="1:15" x14ac:dyDescent="0.2">
      <c r="A49" s="48"/>
      <c r="B49" s="13"/>
    </row>
    <row r="50" spans="1:15" x14ac:dyDescent="0.2">
      <c r="A50" s="13"/>
      <c r="B50" s="13"/>
    </row>
    <row r="51" spans="1:15" x14ac:dyDescent="0.2">
      <c r="A51" s="13"/>
      <c r="B51" s="13"/>
    </row>
    <row r="52" spans="1:15" x14ac:dyDescent="0.2">
      <c r="A52" s="13"/>
      <c r="B52" s="13"/>
    </row>
    <row r="53" spans="1:15" x14ac:dyDescent="0.2">
      <c r="A53" s="13"/>
      <c r="B53" s="13"/>
    </row>
    <row r="54" spans="1:15" x14ac:dyDescent="0.2">
      <c r="A54" s="13"/>
      <c r="B54" s="13"/>
    </row>
    <row r="55" spans="1:15" x14ac:dyDescent="0.2">
      <c r="A55" s="13"/>
      <c r="B55" s="13"/>
    </row>
    <row r="56" spans="1:15" x14ac:dyDescent="0.2">
      <c r="A56" s="13"/>
      <c r="B56" s="13"/>
      <c r="L56" s="12"/>
      <c r="M56" s="12"/>
    </row>
    <row r="57" spans="1:15" x14ac:dyDescent="0.2">
      <c r="A57" s="13"/>
      <c r="B57" s="13"/>
      <c r="C57" s="16"/>
      <c r="H57" s="16"/>
      <c r="I57" s="16"/>
      <c r="J57" s="16"/>
      <c r="L57" s="12"/>
      <c r="M57" s="12"/>
    </row>
    <row r="58" spans="1:15" x14ac:dyDescent="0.2">
      <c r="A58" s="48"/>
      <c r="B58" s="13"/>
    </row>
    <row r="59" spans="1:15" x14ac:dyDescent="0.2">
      <c r="A59" s="13"/>
      <c r="B59" s="13"/>
      <c r="L59" s="67"/>
      <c r="M59" s="67"/>
      <c r="N59" s="67"/>
      <c r="O59" s="67"/>
    </row>
    <row r="60" spans="1:15" x14ac:dyDescent="0.2">
      <c r="L60" s="12"/>
      <c r="M60" s="12"/>
    </row>
    <row r="61" spans="1:15" x14ac:dyDescent="0.2">
      <c r="A61" s="4"/>
      <c r="L61" s="19"/>
      <c r="M61" s="22"/>
      <c r="N61" s="22"/>
      <c r="O61" s="22"/>
    </row>
    <row r="66" spans="1:15" x14ac:dyDescent="0.2">
      <c r="A66" s="4"/>
    </row>
    <row r="69" spans="1:15" x14ac:dyDescent="0.2">
      <c r="A69" s="4"/>
      <c r="K69" s="22"/>
      <c r="L69" s="22"/>
      <c r="M69" s="22"/>
      <c r="N69" s="22"/>
      <c r="O69" s="22"/>
    </row>
    <row r="71" spans="1:15" x14ac:dyDescent="0.2">
      <c r="A71" s="4"/>
    </row>
    <row r="72" spans="1:15" s="4" customFormat="1" x14ac:dyDescent="0.2">
      <c r="C72" s="22"/>
      <c r="D72" s="8"/>
      <c r="E72" s="8"/>
      <c r="F72" s="8"/>
      <c r="G72" s="8"/>
      <c r="H72" s="22"/>
      <c r="I72" s="22"/>
      <c r="J72" s="22"/>
      <c r="K72" s="22"/>
      <c r="L72" s="22"/>
      <c r="M72" s="22"/>
      <c r="N72" s="22"/>
      <c r="O72" s="22"/>
    </row>
    <row r="73" spans="1:15" x14ac:dyDescent="0.2">
      <c r="A73" s="4"/>
    </row>
    <row r="75" spans="1:15" x14ac:dyDescent="0.2">
      <c r="N75" s="12"/>
      <c r="O75" s="12"/>
    </row>
    <row r="76" spans="1:15" x14ac:dyDescent="0.2">
      <c r="N76" s="12"/>
      <c r="O76" s="12"/>
    </row>
    <row r="77" spans="1:15" x14ac:dyDescent="0.2">
      <c r="N77" s="12"/>
      <c r="O77" s="12"/>
    </row>
    <row r="78" spans="1:15" x14ac:dyDescent="0.2">
      <c r="K78" s="25"/>
      <c r="L78" s="25"/>
    </row>
    <row r="80" spans="1:15" x14ac:dyDescent="0.2">
      <c r="A80" s="4"/>
    </row>
    <row r="81" spans="1:15" x14ac:dyDescent="0.2">
      <c r="N81" s="12"/>
      <c r="O81" s="12"/>
    </row>
    <row r="82" spans="1:15" x14ac:dyDescent="0.2">
      <c r="N82" s="12"/>
      <c r="O82" s="12"/>
    </row>
    <row r="83" spans="1:15" x14ac:dyDescent="0.2">
      <c r="N83" s="12"/>
      <c r="O83" s="12"/>
    </row>
    <row r="84" spans="1:15" x14ac:dyDescent="0.2">
      <c r="N84" s="12"/>
      <c r="O84" s="12"/>
    </row>
    <row r="85" spans="1:15" x14ac:dyDescent="0.2">
      <c r="N85" s="12"/>
      <c r="O85" s="12"/>
    </row>
    <row r="86" spans="1:15" x14ac:dyDescent="0.2">
      <c r="N86" s="12"/>
      <c r="O86" s="12"/>
    </row>
    <row r="87" spans="1:15" x14ac:dyDescent="0.2">
      <c r="N87" s="12"/>
      <c r="O87" s="12"/>
    </row>
    <row r="88" spans="1:15" x14ac:dyDescent="0.2">
      <c r="A88" s="77"/>
      <c r="L88" s="12"/>
      <c r="M88" s="12"/>
      <c r="N88" s="12"/>
      <c r="O88" s="12"/>
    </row>
    <row r="90" spans="1:15" x14ac:dyDescent="0.2">
      <c r="A90" s="4"/>
    </row>
    <row r="98" spans="1:15" x14ac:dyDescent="0.2">
      <c r="A98" s="77"/>
      <c r="B98" s="77"/>
      <c r="L98" s="12"/>
      <c r="M98" s="12"/>
      <c r="N98" s="12"/>
      <c r="O98" s="12"/>
    </row>
    <row r="100" spans="1:15" x14ac:dyDescent="0.2">
      <c r="A100" s="4"/>
    </row>
    <row r="109" spans="1:15" x14ac:dyDescent="0.2">
      <c r="N109" s="12"/>
      <c r="O109" s="12"/>
    </row>
    <row r="110" spans="1:15" x14ac:dyDescent="0.2">
      <c r="N110" s="12"/>
      <c r="O110" s="12"/>
    </row>
    <row r="111" spans="1:15" x14ac:dyDescent="0.2">
      <c r="N111" s="12"/>
      <c r="O111" s="12"/>
    </row>
    <row r="112" spans="1:15" x14ac:dyDescent="0.2">
      <c r="N112" s="12"/>
      <c r="O112" s="12"/>
    </row>
    <row r="113" spans="1:27" x14ac:dyDescent="0.2">
      <c r="N113" s="12"/>
      <c r="O113" s="12"/>
    </row>
    <row r="116" spans="1:27" x14ac:dyDescent="0.2">
      <c r="A116" s="4"/>
    </row>
    <row r="117" spans="1:27" s="4" customFormat="1" x14ac:dyDescent="0.2">
      <c r="C117" s="22"/>
      <c r="D117" s="8"/>
      <c r="E117" s="8"/>
      <c r="F117" s="8"/>
      <c r="G117" s="8"/>
      <c r="H117" s="22"/>
      <c r="I117" s="22"/>
      <c r="J117" s="22"/>
      <c r="K117" s="22"/>
      <c r="L117" s="22"/>
      <c r="M117" s="22"/>
      <c r="N117" s="22"/>
      <c r="O117" s="22"/>
    </row>
    <row r="118" spans="1:27" x14ac:dyDescent="0.2">
      <c r="A118" s="4"/>
    </row>
    <row r="119" spans="1:27" x14ac:dyDescent="0.2">
      <c r="K119" s="72"/>
    </row>
    <row r="120" spans="1:27" ht="15" x14ac:dyDescent="0.25">
      <c r="A120" s="13"/>
      <c r="K120" s="72"/>
      <c r="P120" s="78"/>
      <c r="V120" s="45"/>
      <c r="W120" s="45"/>
      <c r="X120" s="45"/>
      <c r="Y120" s="45"/>
      <c r="Z120" s="45"/>
      <c r="AA120" s="45"/>
    </row>
    <row r="121" spans="1:27" x14ac:dyDescent="0.2">
      <c r="A121" s="49"/>
      <c r="K121" s="79"/>
      <c r="P121" s="45"/>
    </row>
    <row r="122" spans="1:27" x14ac:dyDescent="0.2">
      <c r="P122" s="45"/>
      <c r="Q122" s="45"/>
    </row>
    <row r="123" spans="1:27" x14ac:dyDescent="0.2">
      <c r="A123" s="4"/>
    </row>
  </sheetData>
  <phoneticPr fontId="15" type="noConversion"/>
  <conditionalFormatting sqref="K10:O10 J5:J24 I10 K14:O14">
    <cfRule type="cellIs" dxfId="2327" priority="93" operator="equal">
      <formula>"-"</formula>
    </cfRule>
  </conditionalFormatting>
  <conditionalFormatting sqref="I5:I14 I16">
    <cfRule type="cellIs" dxfId="2326" priority="87" stopIfTrue="1" operator="equal">
      <formula>"-"</formula>
    </cfRule>
    <cfRule type="containsText" dxfId="2325" priority="88" stopIfTrue="1" operator="containsText" text="leer">
      <formula>NOT(ISERROR(SEARCH("leer",I5)))</formula>
    </cfRule>
  </conditionalFormatting>
  <conditionalFormatting sqref="G5:G14">
    <cfRule type="cellIs" dxfId="2324" priority="56" stopIfTrue="1" operator="equal">
      <formula>"-"</formula>
    </cfRule>
    <cfRule type="containsText" dxfId="2323" priority="57" stopIfTrue="1" operator="containsText" text="leer">
      <formula>NOT(ISERROR(SEARCH("leer",G5)))</formula>
    </cfRule>
  </conditionalFormatting>
  <conditionalFormatting sqref="G5:G14">
    <cfRule type="cellIs" dxfId="2322" priority="55" stopIfTrue="1" operator="equal">
      <formula>"-"</formula>
    </cfRule>
  </conditionalFormatting>
  <conditionalFormatting sqref="G5:G14">
    <cfRule type="cellIs" dxfId="2321" priority="53" stopIfTrue="1" operator="equal">
      <formula>"-"</formula>
    </cfRule>
    <cfRule type="containsText" dxfId="2320" priority="54" stopIfTrue="1" operator="containsText" text="leer">
      <formula>NOT(ISERROR(SEARCH("leer",G5)))</formula>
    </cfRule>
  </conditionalFormatting>
  <conditionalFormatting sqref="G5:G14">
    <cfRule type="cellIs" dxfId="2319" priority="52" stopIfTrue="1" operator="equal">
      <formula>"-"</formula>
    </cfRule>
  </conditionalFormatting>
  <conditionalFormatting sqref="G16">
    <cfRule type="cellIs" dxfId="2318" priority="50" stopIfTrue="1" operator="equal">
      <formula>"-"</formula>
    </cfRule>
    <cfRule type="containsText" dxfId="2317" priority="51" stopIfTrue="1" operator="containsText" text="leer">
      <formula>NOT(ISERROR(SEARCH("leer",G16)))</formula>
    </cfRule>
  </conditionalFormatting>
  <conditionalFormatting sqref="G16">
    <cfRule type="cellIs" dxfId="2316" priority="49" stopIfTrue="1" operator="equal">
      <formula>"-"</formula>
    </cfRule>
  </conditionalFormatting>
  <conditionalFormatting sqref="G16">
    <cfRule type="cellIs" dxfId="2315" priority="47" stopIfTrue="1" operator="equal">
      <formula>"-"</formula>
    </cfRule>
    <cfRule type="containsText" dxfId="2314" priority="48" stopIfTrue="1" operator="containsText" text="leer">
      <formula>NOT(ISERROR(SEARCH("leer",G16)))</formula>
    </cfRule>
  </conditionalFormatting>
  <conditionalFormatting sqref="G16">
    <cfRule type="cellIs" dxfId="2313" priority="46" stopIfTrue="1" operator="equal">
      <formula>"-"</formula>
    </cfRule>
  </conditionalFormatting>
  <conditionalFormatting sqref="G5:G14">
    <cfRule type="cellIs" dxfId="2312" priority="44" stopIfTrue="1" operator="equal">
      <formula>"-"</formula>
    </cfRule>
    <cfRule type="containsText" dxfId="2311" priority="45" stopIfTrue="1" operator="containsText" text="leer">
      <formula>NOT(ISERROR(SEARCH("leer",G5)))</formula>
    </cfRule>
  </conditionalFormatting>
  <conditionalFormatting sqref="G5:G14">
    <cfRule type="cellIs" dxfId="2310" priority="43" stopIfTrue="1" operator="equal">
      <formula>"-"</formula>
    </cfRule>
  </conditionalFormatting>
  <conditionalFormatting sqref="G5:G14">
    <cfRule type="cellIs" dxfId="2309" priority="41" stopIfTrue="1" operator="equal">
      <formula>"-"</formula>
    </cfRule>
    <cfRule type="containsText" dxfId="2308" priority="42" stopIfTrue="1" operator="containsText" text="leer">
      <formula>NOT(ISERROR(SEARCH("leer",G5)))</formula>
    </cfRule>
  </conditionalFormatting>
  <conditionalFormatting sqref="G5:G14">
    <cfRule type="cellIs" dxfId="2307" priority="40" stopIfTrue="1" operator="equal">
      <formula>"-"</formula>
    </cfRule>
  </conditionalFormatting>
  <conditionalFormatting sqref="G16">
    <cfRule type="cellIs" dxfId="2306" priority="38" stopIfTrue="1" operator="equal">
      <formula>"-"</formula>
    </cfRule>
    <cfRule type="containsText" dxfId="2305" priority="39" stopIfTrue="1" operator="containsText" text="leer">
      <formula>NOT(ISERROR(SEARCH("leer",G16)))</formula>
    </cfRule>
  </conditionalFormatting>
  <conditionalFormatting sqref="G16">
    <cfRule type="cellIs" dxfId="2304" priority="37" stopIfTrue="1" operator="equal">
      <formula>"-"</formula>
    </cfRule>
  </conditionalFormatting>
  <conditionalFormatting sqref="G16">
    <cfRule type="cellIs" dxfId="2303" priority="35" stopIfTrue="1" operator="equal">
      <formula>"-"</formula>
    </cfRule>
    <cfRule type="containsText" dxfId="2302" priority="36" stopIfTrue="1" operator="containsText" text="leer">
      <formula>NOT(ISERROR(SEARCH("leer",G16)))</formula>
    </cfRule>
  </conditionalFormatting>
  <conditionalFormatting sqref="G16">
    <cfRule type="cellIs" dxfId="2301" priority="34" stopIfTrue="1" operator="equal">
      <formula>"-"</formula>
    </cfRule>
  </conditionalFormatting>
  <conditionalFormatting sqref="G16 G5:G14">
    <cfRule type="cellIs" dxfId="2300" priority="33" operator="equal">
      <formula>"-"</formula>
    </cfRule>
  </conditionalFormatting>
  <conditionalFormatting sqref="G5:G14 G16">
    <cfRule type="cellIs" dxfId="2299" priority="31" stopIfTrue="1" operator="equal">
      <formula>"-"</formula>
    </cfRule>
    <cfRule type="containsText" dxfId="2298" priority="32" stopIfTrue="1" operator="containsText" text="leer">
      <formula>NOT(ISERROR(SEARCH("leer",G5)))</formula>
    </cfRule>
  </conditionalFormatting>
  <conditionalFormatting sqref="F8">
    <cfRule type="cellIs" dxfId="2297" priority="14" stopIfTrue="1" operator="equal">
      <formula>"-"</formula>
    </cfRule>
    <cfRule type="containsText" dxfId="2296" priority="15" stopIfTrue="1" operator="containsText" text="leer">
      <formula>NOT(ISERROR(SEARCH("leer",F8)))</formula>
    </cfRule>
  </conditionalFormatting>
  <conditionalFormatting sqref="F8">
    <cfRule type="cellIs" dxfId="2295" priority="13" stopIfTrue="1" operator="equal">
      <formula>"-"</formula>
    </cfRule>
  </conditionalFormatting>
  <conditionalFormatting sqref="F8">
    <cfRule type="cellIs" dxfId="2294" priority="11" stopIfTrue="1" operator="equal">
      <formula>"-"</formula>
    </cfRule>
    <cfRule type="containsText" dxfId="2293" priority="12" stopIfTrue="1" operator="containsText" text="leer">
      <formula>NOT(ISERROR(SEARCH("leer",F8)))</formula>
    </cfRule>
  </conditionalFormatting>
  <conditionalFormatting sqref="F8">
    <cfRule type="cellIs" dxfId="2292" priority="10" stopIfTrue="1" operator="equal">
      <formula>"-"</formula>
    </cfRule>
  </conditionalFormatting>
  <conditionalFormatting sqref="F8">
    <cfRule type="cellIs" dxfId="2291" priority="8" stopIfTrue="1" operator="equal">
      <formula>"-"</formula>
    </cfRule>
    <cfRule type="containsText" dxfId="2290" priority="9" stopIfTrue="1" operator="containsText" text="leer">
      <formula>NOT(ISERROR(SEARCH("leer",F8)))</formula>
    </cfRule>
  </conditionalFormatting>
  <conditionalFormatting sqref="F8">
    <cfRule type="cellIs" dxfId="2289" priority="7" stopIfTrue="1" operator="equal">
      <formula>"-"</formula>
    </cfRule>
  </conditionalFormatting>
  <conditionalFormatting sqref="F8">
    <cfRule type="cellIs" dxfId="2288" priority="5" stopIfTrue="1" operator="equal">
      <formula>"-"</formula>
    </cfRule>
    <cfRule type="containsText" dxfId="2287" priority="6" stopIfTrue="1" operator="containsText" text="leer">
      <formula>NOT(ISERROR(SEARCH("leer",F8)))</formula>
    </cfRule>
  </conditionalFormatting>
  <conditionalFormatting sqref="F8">
    <cfRule type="cellIs" dxfId="2286" priority="4" stopIfTrue="1" operator="equal">
      <formula>"-"</formula>
    </cfRule>
  </conditionalFormatting>
  <conditionalFormatting sqref="F8">
    <cfRule type="cellIs" dxfId="2285" priority="3" operator="equal">
      <formula>"-"</formula>
    </cfRule>
  </conditionalFormatting>
  <conditionalFormatting sqref="F8">
    <cfRule type="cellIs" dxfId="2284" priority="1" stopIfTrue="1" operator="equal">
      <formula>"-"</formula>
    </cfRule>
    <cfRule type="containsText" dxfId="2283" priority="2" stopIfTrue="1" operator="containsText" text="leer">
      <formula>NOT(ISERROR(SEARCH("leer",F8)))</formula>
    </cfRule>
  </conditionalFormatting>
  <hyperlinks>
    <hyperlink ref="A1" location="Index!A1" display="zurück"/>
  </hyperlinks>
  <pageMargins left="0.79000000000000015" right="0.79000000000000015" top="0.98" bottom="0.98" header="0.51" footer="0.51"/>
  <pageSetup paperSize="9" orientation="portrait" horizontalDpi="4294967292" verticalDpi="4294967292"/>
  <ignoredErrors>
    <ignoredError sqref="C14" twoDigitTextYear="1"/>
  </ignoredErrors>
  <extLst>
    <ext xmlns:mx="http://schemas.microsoft.com/office/mac/excel/2008/main" uri="{64002731-A6B0-56B0-2670-7721B7C09600}">
      <mx:PLV Mode="0" OnePage="0" WScale="0"/>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AA81"/>
  <sheetViews>
    <sheetView showRuler="0" zoomScale="70" zoomScaleNormal="70" workbookViewId="0"/>
  </sheetViews>
  <sheetFormatPr baseColWidth="10" defaultColWidth="10.7109375" defaultRowHeight="12.75" x14ac:dyDescent="0.2"/>
  <cols>
    <col min="1" max="1" width="30.42578125" style="5" customWidth="1"/>
    <col min="2" max="2" width="21.7109375" style="5" customWidth="1"/>
    <col min="3" max="3" width="8.140625" style="8" customWidth="1"/>
    <col min="4" max="4" width="12.28515625" style="8" customWidth="1"/>
    <col min="5" max="5" width="11.42578125" style="8" customWidth="1"/>
    <col min="6" max="6" width="12.28515625" style="8" customWidth="1"/>
    <col min="7" max="15" width="11.42578125" style="8" customWidth="1"/>
    <col min="16" max="16384" width="10.7109375" style="5"/>
  </cols>
  <sheetData>
    <row r="1" spans="1:15" x14ac:dyDescent="0.2">
      <c r="A1" s="93" t="s">
        <v>1687</v>
      </c>
      <c r="D1" s="5"/>
      <c r="E1" s="5"/>
      <c r="F1" s="5"/>
      <c r="G1" s="5"/>
    </row>
    <row r="2" spans="1:15" x14ac:dyDescent="0.2">
      <c r="D2" s="5"/>
      <c r="E2" s="5"/>
      <c r="F2" s="5"/>
      <c r="G2" s="5"/>
    </row>
    <row r="3" spans="1:15" x14ac:dyDescent="0.2">
      <c r="A3" s="4" t="s">
        <v>1688</v>
      </c>
      <c r="C3" s="5" t="s">
        <v>1689</v>
      </c>
      <c r="D3" s="5" t="s">
        <v>1690</v>
      </c>
      <c r="E3" s="4">
        <v>2014</v>
      </c>
      <c r="F3" s="22">
        <v>2013</v>
      </c>
      <c r="G3" s="22">
        <v>2012</v>
      </c>
      <c r="H3" s="22">
        <v>2011</v>
      </c>
      <c r="I3" s="22">
        <v>2010</v>
      </c>
      <c r="J3" s="22">
        <v>2009</v>
      </c>
      <c r="K3" s="22">
        <v>2008</v>
      </c>
      <c r="L3" s="22">
        <v>2007</v>
      </c>
      <c r="M3" s="22">
        <v>2006</v>
      </c>
      <c r="N3" s="22">
        <v>2005</v>
      </c>
      <c r="O3" s="22">
        <v>2004</v>
      </c>
    </row>
    <row r="5" spans="1:15" s="77" customFormat="1" x14ac:dyDescent="0.2">
      <c r="A5" s="77" t="s">
        <v>1691</v>
      </c>
      <c r="B5" s="282" t="s">
        <v>1692</v>
      </c>
      <c r="C5" s="8">
        <v>1</v>
      </c>
      <c r="D5" s="8" t="s">
        <v>1693</v>
      </c>
      <c r="E5" s="8">
        <v>2035</v>
      </c>
      <c r="F5" s="8">
        <v>2024</v>
      </c>
      <c r="G5" s="208">
        <v>2015</v>
      </c>
      <c r="H5" s="168">
        <v>1942</v>
      </c>
      <c r="I5" s="208">
        <v>1824</v>
      </c>
      <c r="J5" s="208">
        <v>1690</v>
      </c>
      <c r="K5" s="208">
        <v>1571</v>
      </c>
      <c r="L5" s="208">
        <v>1473</v>
      </c>
      <c r="M5" s="208">
        <v>1429</v>
      </c>
      <c r="N5" s="208">
        <v>1465</v>
      </c>
      <c r="O5" s="208">
        <v>1556</v>
      </c>
    </row>
    <row r="6" spans="1:15" x14ac:dyDescent="0.2">
      <c r="A6" s="159" t="s">
        <v>1694</v>
      </c>
      <c r="B6" s="282" t="s">
        <v>1695</v>
      </c>
      <c r="C6" s="8">
        <v>1</v>
      </c>
      <c r="D6" s="8" t="s">
        <v>1696</v>
      </c>
      <c r="E6" s="21">
        <v>827</v>
      </c>
      <c r="F6" s="21">
        <v>854</v>
      </c>
      <c r="G6" s="191">
        <v>858</v>
      </c>
      <c r="H6" s="69">
        <v>814</v>
      </c>
      <c r="I6" s="69">
        <v>734</v>
      </c>
      <c r="J6" s="61">
        <v>645</v>
      </c>
      <c r="K6" s="69">
        <v>572</v>
      </c>
      <c r="L6" s="69">
        <v>514</v>
      </c>
      <c r="M6" s="81">
        <v>469</v>
      </c>
      <c r="N6" s="81">
        <v>377</v>
      </c>
      <c r="O6" s="81">
        <v>236</v>
      </c>
    </row>
    <row r="7" spans="1:15" x14ac:dyDescent="0.2">
      <c r="A7" s="283" t="s">
        <v>1697</v>
      </c>
      <c r="B7" s="282" t="s">
        <v>1698</v>
      </c>
      <c r="E7" s="21">
        <v>9</v>
      </c>
      <c r="F7" s="278">
        <v>4</v>
      </c>
      <c r="G7" s="276" t="s">
        <v>1699</v>
      </c>
      <c r="H7" s="276" t="s">
        <v>1700</v>
      </c>
      <c r="I7" s="276" t="s">
        <v>1701</v>
      </c>
      <c r="J7" s="276" t="s">
        <v>1702</v>
      </c>
      <c r="K7" s="276" t="s">
        <v>1703</v>
      </c>
      <c r="L7" s="276" t="s">
        <v>1704</v>
      </c>
      <c r="M7" s="276" t="s">
        <v>1705</v>
      </c>
      <c r="N7" s="276" t="s">
        <v>1706</v>
      </c>
      <c r="O7" s="276" t="s">
        <v>1707</v>
      </c>
    </row>
    <row r="8" spans="1:15" x14ac:dyDescent="0.2">
      <c r="A8" s="159" t="s">
        <v>1708</v>
      </c>
      <c r="B8" s="282" t="s">
        <v>1709</v>
      </c>
      <c r="C8" s="8">
        <v>1</v>
      </c>
      <c r="D8" s="8" t="s">
        <v>1710</v>
      </c>
      <c r="E8" s="21">
        <v>255</v>
      </c>
      <c r="F8" s="21">
        <v>257</v>
      </c>
      <c r="G8" s="191">
        <v>251</v>
      </c>
      <c r="H8" s="69">
        <v>240</v>
      </c>
      <c r="I8" s="69">
        <v>227</v>
      </c>
      <c r="J8" s="61">
        <v>219</v>
      </c>
      <c r="K8" s="69">
        <v>213</v>
      </c>
      <c r="L8" s="69">
        <v>196</v>
      </c>
      <c r="M8" s="69">
        <v>170</v>
      </c>
      <c r="N8" s="69">
        <v>212</v>
      </c>
      <c r="O8" s="69">
        <v>329</v>
      </c>
    </row>
    <row r="9" spans="1:15" x14ac:dyDescent="0.2">
      <c r="A9" s="159" t="s">
        <v>1711</v>
      </c>
      <c r="B9" s="282" t="s">
        <v>1712</v>
      </c>
      <c r="C9" s="8">
        <v>1</v>
      </c>
      <c r="D9" s="8" t="s">
        <v>1713</v>
      </c>
      <c r="E9" s="21">
        <v>49</v>
      </c>
      <c r="F9" s="21">
        <v>46</v>
      </c>
      <c r="G9" s="191">
        <v>43</v>
      </c>
      <c r="H9" s="69">
        <v>37</v>
      </c>
      <c r="I9" s="69">
        <v>36</v>
      </c>
      <c r="J9" s="61">
        <v>35</v>
      </c>
      <c r="K9" s="69">
        <v>35</v>
      </c>
      <c r="L9" s="69">
        <v>34</v>
      </c>
      <c r="M9" s="69">
        <v>34</v>
      </c>
      <c r="N9" s="69">
        <v>42</v>
      </c>
      <c r="O9" s="69">
        <v>50</v>
      </c>
    </row>
    <row r="10" spans="1:15" x14ac:dyDescent="0.2">
      <c r="A10" s="159" t="s">
        <v>1714</v>
      </c>
      <c r="B10" s="282" t="s">
        <v>1715</v>
      </c>
      <c r="C10" s="8">
        <v>1</v>
      </c>
      <c r="D10" s="8" t="s">
        <v>1716</v>
      </c>
      <c r="E10" s="21">
        <v>608</v>
      </c>
      <c r="F10" s="21">
        <v>574</v>
      </c>
      <c r="G10" s="191">
        <v>578</v>
      </c>
      <c r="H10" s="69">
        <v>580</v>
      </c>
      <c r="I10" s="69">
        <v>564</v>
      </c>
      <c r="J10" s="61">
        <v>539</v>
      </c>
      <c r="K10" s="69">
        <v>514</v>
      </c>
      <c r="L10" s="69">
        <v>506</v>
      </c>
      <c r="M10" s="69">
        <v>541</v>
      </c>
      <c r="N10" s="69">
        <v>568</v>
      </c>
      <c r="O10" s="69">
        <v>611</v>
      </c>
    </row>
    <row r="11" spans="1:15" x14ac:dyDescent="0.2">
      <c r="A11" s="159" t="s">
        <v>1717</v>
      </c>
      <c r="B11" s="282" t="s">
        <v>1718</v>
      </c>
      <c r="C11" s="8">
        <v>1</v>
      </c>
      <c r="D11" s="8" t="s">
        <v>1719</v>
      </c>
      <c r="E11" s="21">
        <v>119</v>
      </c>
      <c r="F11" s="21">
        <v>122</v>
      </c>
      <c r="G11" s="191">
        <v>116</v>
      </c>
      <c r="H11" s="69">
        <v>102</v>
      </c>
      <c r="I11" s="69">
        <v>92</v>
      </c>
      <c r="J11" s="61">
        <v>83</v>
      </c>
      <c r="K11" s="69">
        <v>78</v>
      </c>
      <c r="L11" s="69">
        <v>74</v>
      </c>
      <c r="M11" s="69">
        <v>74</v>
      </c>
      <c r="N11" s="69">
        <v>90</v>
      </c>
      <c r="O11" s="69">
        <v>110</v>
      </c>
    </row>
    <row r="12" spans="1:15" x14ac:dyDescent="0.2">
      <c r="A12" s="159" t="s">
        <v>1720</v>
      </c>
      <c r="B12" s="282" t="s">
        <v>1721</v>
      </c>
      <c r="C12" s="8">
        <v>1</v>
      </c>
      <c r="D12" s="8" t="s">
        <v>1722</v>
      </c>
      <c r="E12" s="21">
        <v>7</v>
      </c>
      <c r="F12" s="21">
        <v>11</v>
      </c>
      <c r="G12" s="191">
        <v>17</v>
      </c>
      <c r="H12" s="69">
        <v>16</v>
      </c>
      <c r="I12" s="69">
        <v>15</v>
      </c>
      <c r="J12" s="61">
        <v>17</v>
      </c>
      <c r="K12" s="69">
        <v>14</v>
      </c>
      <c r="L12" s="69">
        <v>12</v>
      </c>
      <c r="M12" s="69">
        <v>11</v>
      </c>
      <c r="N12" s="69">
        <v>8</v>
      </c>
      <c r="O12" s="69">
        <v>6</v>
      </c>
    </row>
    <row r="13" spans="1:15" x14ac:dyDescent="0.2">
      <c r="A13" s="159" t="s">
        <v>1723</v>
      </c>
      <c r="B13" s="282" t="s">
        <v>1724</v>
      </c>
      <c r="C13" s="8">
        <v>1</v>
      </c>
      <c r="D13" s="8" t="s">
        <v>1725</v>
      </c>
      <c r="E13" s="21">
        <v>24</v>
      </c>
      <c r="F13" s="21">
        <v>28</v>
      </c>
      <c r="G13" s="191">
        <v>28</v>
      </c>
      <c r="H13" s="69">
        <v>32</v>
      </c>
      <c r="I13" s="69">
        <v>36</v>
      </c>
      <c r="J13" s="61">
        <v>37</v>
      </c>
      <c r="K13" s="69">
        <v>33</v>
      </c>
      <c r="L13" s="69">
        <v>30</v>
      </c>
      <c r="M13" s="69">
        <v>32</v>
      </c>
      <c r="N13" s="69">
        <v>32</v>
      </c>
      <c r="O13" s="69">
        <v>33</v>
      </c>
    </row>
    <row r="14" spans="1:15" x14ac:dyDescent="0.2">
      <c r="A14" s="159" t="s">
        <v>1726</v>
      </c>
      <c r="B14" s="282" t="s">
        <v>1727</v>
      </c>
      <c r="C14" s="8">
        <v>1</v>
      </c>
      <c r="D14" s="8" t="s">
        <v>1728</v>
      </c>
      <c r="E14" s="21">
        <v>89</v>
      </c>
      <c r="F14" s="21">
        <v>85</v>
      </c>
      <c r="G14" s="191">
        <v>82</v>
      </c>
      <c r="H14" s="69">
        <v>79</v>
      </c>
      <c r="I14" s="69">
        <v>80</v>
      </c>
      <c r="J14" s="61">
        <v>80</v>
      </c>
      <c r="K14" s="69">
        <v>84</v>
      </c>
      <c r="L14" s="69">
        <v>80</v>
      </c>
      <c r="M14" s="69">
        <v>72</v>
      </c>
      <c r="N14" s="69">
        <v>74</v>
      </c>
      <c r="O14" s="69">
        <v>89</v>
      </c>
    </row>
    <row r="15" spans="1:15" x14ac:dyDescent="0.2">
      <c r="A15" s="64" t="s">
        <v>1729</v>
      </c>
      <c r="B15" s="282" t="s">
        <v>1730</v>
      </c>
      <c r="C15" s="8">
        <v>1</v>
      </c>
      <c r="D15" s="8" t="s">
        <v>1731</v>
      </c>
      <c r="E15" s="21">
        <v>19</v>
      </c>
      <c r="F15" s="21">
        <v>17</v>
      </c>
      <c r="G15" s="191">
        <v>16</v>
      </c>
      <c r="H15" s="69">
        <v>16</v>
      </c>
      <c r="I15" s="69">
        <v>14</v>
      </c>
      <c r="J15" s="61">
        <v>8</v>
      </c>
      <c r="K15" s="124" t="s">
        <v>1732</v>
      </c>
      <c r="L15" s="124" t="s">
        <v>1733</v>
      </c>
      <c r="M15" s="124" t="s">
        <v>1734</v>
      </c>
      <c r="N15" s="124" t="s">
        <v>1735</v>
      </c>
      <c r="O15" s="124" t="s">
        <v>1736</v>
      </c>
    </row>
    <row r="16" spans="1:15" x14ac:dyDescent="0.2">
      <c r="A16" s="159" t="s">
        <v>1737</v>
      </c>
      <c r="B16" s="282" t="s">
        <v>1738</v>
      </c>
      <c r="C16" s="8">
        <v>1</v>
      </c>
      <c r="D16" s="8" t="s">
        <v>1739</v>
      </c>
      <c r="E16" s="21">
        <v>18</v>
      </c>
      <c r="F16" s="21">
        <v>16</v>
      </c>
      <c r="G16" s="191">
        <v>14</v>
      </c>
      <c r="H16" s="69">
        <v>13</v>
      </c>
      <c r="I16" s="69">
        <v>13</v>
      </c>
      <c r="J16" s="61">
        <v>15</v>
      </c>
      <c r="K16" s="69">
        <v>17</v>
      </c>
      <c r="L16" s="69">
        <v>17</v>
      </c>
      <c r="M16" s="69">
        <v>18</v>
      </c>
      <c r="N16" s="69">
        <v>20</v>
      </c>
      <c r="O16" s="69">
        <v>20</v>
      </c>
    </row>
    <row r="17" spans="1:16" x14ac:dyDescent="0.2">
      <c r="A17" s="159" t="s">
        <v>1740</v>
      </c>
      <c r="B17" s="282" t="s">
        <v>1741</v>
      </c>
      <c r="C17" s="8">
        <v>1</v>
      </c>
      <c r="D17" s="8" t="s">
        <v>1742</v>
      </c>
      <c r="E17" s="21">
        <v>11</v>
      </c>
      <c r="F17" s="21">
        <v>10</v>
      </c>
      <c r="G17" s="191">
        <v>10</v>
      </c>
      <c r="H17" s="69">
        <v>10</v>
      </c>
      <c r="I17" s="69">
        <v>10</v>
      </c>
      <c r="J17" s="61">
        <v>9</v>
      </c>
      <c r="K17" s="69">
        <v>9</v>
      </c>
      <c r="L17" s="69">
        <v>10</v>
      </c>
      <c r="M17" s="69">
        <v>8</v>
      </c>
      <c r="N17" s="69">
        <v>4</v>
      </c>
      <c r="O17" s="69">
        <v>1</v>
      </c>
    </row>
    <row r="18" spans="1:16" x14ac:dyDescent="0.2">
      <c r="A18" s="159" t="s">
        <v>1743</v>
      </c>
      <c r="B18" s="28" t="s">
        <v>1744</v>
      </c>
      <c r="C18" s="8">
        <v>1</v>
      </c>
      <c r="D18" s="8" t="s">
        <v>1745</v>
      </c>
      <c r="E18" s="69" t="s">
        <v>1746</v>
      </c>
      <c r="F18" s="69" t="s">
        <v>1747</v>
      </c>
      <c r="G18" s="191">
        <v>2</v>
      </c>
      <c r="H18" s="69">
        <v>3</v>
      </c>
      <c r="I18" s="69">
        <v>3</v>
      </c>
      <c r="J18" s="61">
        <v>3</v>
      </c>
      <c r="K18" s="69">
        <v>2</v>
      </c>
      <c r="L18" s="81" t="s">
        <v>1748</v>
      </c>
      <c r="M18" s="81" t="s">
        <v>1749</v>
      </c>
      <c r="N18" s="81" t="s">
        <v>1750</v>
      </c>
      <c r="O18" s="81" t="s">
        <v>1751</v>
      </c>
    </row>
    <row r="19" spans="1:16" x14ac:dyDescent="0.2">
      <c r="A19" s="30"/>
      <c r="B19" s="30"/>
      <c r="C19" s="76"/>
      <c r="D19" s="76"/>
      <c r="E19" s="76"/>
      <c r="F19" s="76"/>
      <c r="G19" s="76"/>
      <c r="H19" s="76"/>
      <c r="I19" s="76"/>
      <c r="J19" s="76"/>
      <c r="K19" s="76"/>
      <c r="L19" s="76"/>
      <c r="M19" s="76"/>
      <c r="N19" s="76"/>
      <c r="O19" s="76"/>
      <c r="P19" s="30"/>
    </row>
    <row r="20" spans="1:16" x14ac:dyDescent="0.2">
      <c r="A20" s="5" t="s">
        <v>1752</v>
      </c>
      <c r="B20" s="5" t="s">
        <v>1753</v>
      </c>
      <c r="C20" s="8" t="s">
        <v>1754</v>
      </c>
      <c r="D20" s="8" t="s">
        <v>1755</v>
      </c>
      <c r="E20" s="8">
        <v>5.5</v>
      </c>
      <c r="F20" s="8">
        <v>5.4</v>
      </c>
      <c r="G20" s="191">
        <v>5.3</v>
      </c>
      <c r="H20" s="90">
        <v>5.1515088307931398</v>
      </c>
      <c r="I20" s="69">
        <v>4.8</v>
      </c>
      <c r="J20" s="25">
        <v>4.5</v>
      </c>
      <c r="K20" s="8">
        <v>4.0999999999999996</v>
      </c>
      <c r="L20" s="8">
        <v>3.9</v>
      </c>
      <c r="M20" s="8">
        <v>3.7</v>
      </c>
      <c r="N20" s="8">
        <v>3.7</v>
      </c>
      <c r="O20" s="8">
        <v>3.8</v>
      </c>
    </row>
    <row r="21" spans="1:16" x14ac:dyDescent="0.2">
      <c r="A21" s="5" t="s">
        <v>1756</v>
      </c>
      <c r="B21" s="5" t="s">
        <v>1757</v>
      </c>
      <c r="C21" s="8">
        <v>3</v>
      </c>
      <c r="D21" s="8" t="s">
        <v>1758</v>
      </c>
      <c r="E21" s="8">
        <v>803</v>
      </c>
      <c r="F21" s="8">
        <v>778</v>
      </c>
      <c r="G21" s="12">
        <v>775</v>
      </c>
      <c r="H21" s="69">
        <v>755</v>
      </c>
      <c r="I21" s="69">
        <v>748</v>
      </c>
      <c r="J21" s="61">
        <v>720</v>
      </c>
      <c r="K21" s="8">
        <v>633</v>
      </c>
      <c r="L21" s="8">
        <v>606</v>
      </c>
      <c r="M21" s="8">
        <v>566</v>
      </c>
      <c r="N21" s="8">
        <v>512</v>
      </c>
      <c r="O21" s="8">
        <v>479</v>
      </c>
    </row>
    <row r="22" spans="1:16" x14ac:dyDescent="0.2">
      <c r="A22" s="5" t="s">
        <v>1759</v>
      </c>
      <c r="B22" s="5" t="s">
        <v>1760</v>
      </c>
      <c r="C22" s="8" t="s">
        <v>1761</v>
      </c>
      <c r="D22" s="8" t="s">
        <v>1762</v>
      </c>
      <c r="E22" s="8">
        <v>87</v>
      </c>
      <c r="F22" s="191">
        <v>83</v>
      </c>
      <c r="G22" s="191">
        <v>83</v>
      </c>
      <c r="H22" s="69">
        <v>90</v>
      </c>
      <c r="I22" s="69">
        <v>90</v>
      </c>
      <c r="J22" s="61">
        <v>82</v>
      </c>
      <c r="K22" s="8">
        <v>91</v>
      </c>
      <c r="L22" s="8">
        <v>91</v>
      </c>
      <c r="M22" s="8">
        <v>92</v>
      </c>
      <c r="N22" s="8">
        <v>81</v>
      </c>
      <c r="O22" s="8">
        <v>83</v>
      </c>
    </row>
    <row r="23" spans="1:16" x14ac:dyDescent="0.2">
      <c r="C23" s="5"/>
      <c r="D23" s="5"/>
      <c r="E23" s="5"/>
      <c r="F23" s="5"/>
      <c r="G23" s="5"/>
      <c r="H23" s="5"/>
      <c r="I23" s="5"/>
      <c r="J23" s="5"/>
      <c r="K23" s="5"/>
      <c r="L23" s="5"/>
      <c r="M23" s="5"/>
      <c r="N23" s="5"/>
      <c r="O23" s="5"/>
    </row>
    <row r="24" spans="1:16" x14ac:dyDescent="0.2">
      <c r="A24" s="4"/>
    </row>
    <row r="25" spans="1:16" x14ac:dyDescent="0.2">
      <c r="A25" s="229" t="s">
        <v>1763</v>
      </c>
      <c r="B25" s="215"/>
      <c r="C25" s="215"/>
    </row>
    <row r="26" spans="1:16" x14ac:dyDescent="0.2">
      <c r="A26" s="136" t="s">
        <v>1764</v>
      </c>
      <c r="B26" s="212"/>
      <c r="C26" s="212"/>
    </row>
    <row r="27" spans="1:16" x14ac:dyDescent="0.2">
      <c r="A27" s="136" t="s">
        <v>1765</v>
      </c>
      <c r="B27" s="215"/>
      <c r="C27" s="215"/>
      <c r="K27" s="22"/>
      <c r="L27" s="22"/>
      <c r="M27" s="22"/>
      <c r="N27" s="22"/>
      <c r="O27" s="22"/>
    </row>
    <row r="28" spans="1:16" x14ac:dyDescent="0.2">
      <c r="A28" s="136" t="s">
        <v>1766</v>
      </c>
      <c r="B28" s="136"/>
      <c r="C28" s="136"/>
    </row>
    <row r="29" spans="1:16" x14ac:dyDescent="0.2">
      <c r="B29" s="215"/>
      <c r="C29" s="215"/>
    </row>
    <row r="30" spans="1:16" s="4" customFormat="1" x14ac:dyDescent="0.2">
      <c r="C30" s="22"/>
      <c r="D30" s="8"/>
      <c r="E30" s="8"/>
      <c r="F30" s="8"/>
      <c r="G30" s="8"/>
      <c r="H30" s="22"/>
      <c r="I30" s="22"/>
      <c r="J30" s="22"/>
      <c r="K30" s="22"/>
      <c r="L30" s="22"/>
      <c r="M30" s="22"/>
      <c r="N30" s="22"/>
      <c r="O30" s="22"/>
    </row>
    <row r="31" spans="1:16" x14ac:dyDescent="0.2">
      <c r="A31" s="4"/>
    </row>
    <row r="33" spans="1:15" x14ac:dyDescent="0.2">
      <c r="N33" s="12"/>
      <c r="O33" s="12"/>
    </row>
    <row r="34" spans="1:15" x14ac:dyDescent="0.2">
      <c r="N34" s="12"/>
      <c r="O34" s="12"/>
    </row>
    <row r="35" spans="1:15" x14ac:dyDescent="0.2">
      <c r="N35" s="12"/>
      <c r="O35" s="12"/>
    </row>
    <row r="36" spans="1:15" x14ac:dyDescent="0.2">
      <c r="K36" s="25"/>
      <c r="L36" s="25"/>
    </row>
    <row r="38" spans="1:15" x14ac:dyDescent="0.2">
      <c r="A38" s="4"/>
    </row>
    <row r="39" spans="1:15" x14ac:dyDescent="0.2">
      <c r="N39" s="12"/>
      <c r="O39" s="12"/>
    </row>
    <row r="40" spans="1:15" x14ac:dyDescent="0.2">
      <c r="N40" s="12"/>
      <c r="O40" s="12"/>
    </row>
    <row r="41" spans="1:15" x14ac:dyDescent="0.2">
      <c r="N41" s="12"/>
      <c r="O41" s="12"/>
    </row>
    <row r="42" spans="1:15" x14ac:dyDescent="0.2">
      <c r="N42" s="12"/>
      <c r="O42" s="12"/>
    </row>
    <row r="43" spans="1:15" x14ac:dyDescent="0.2">
      <c r="N43" s="12"/>
      <c r="O43" s="12"/>
    </row>
    <row r="44" spans="1:15" x14ac:dyDescent="0.2">
      <c r="N44" s="12"/>
      <c r="O44" s="12"/>
    </row>
    <row r="45" spans="1:15" x14ac:dyDescent="0.2">
      <c r="N45" s="12"/>
      <c r="O45" s="12"/>
    </row>
    <row r="46" spans="1:15" x14ac:dyDescent="0.2">
      <c r="A46" s="77"/>
      <c r="L46" s="12"/>
      <c r="M46" s="12"/>
      <c r="N46" s="12"/>
      <c r="O46" s="12"/>
    </row>
    <row r="48" spans="1:15" x14ac:dyDescent="0.2">
      <c r="A48" s="4"/>
    </row>
    <row r="56" spans="1:15" x14ac:dyDescent="0.2">
      <c r="A56" s="77"/>
      <c r="B56" s="77"/>
      <c r="L56" s="12"/>
      <c r="M56" s="12"/>
      <c r="N56" s="12"/>
      <c r="O56" s="12"/>
    </row>
    <row r="58" spans="1:15" x14ac:dyDescent="0.2">
      <c r="A58" s="4"/>
    </row>
    <row r="67" spans="1:27" x14ac:dyDescent="0.2">
      <c r="N67" s="12"/>
      <c r="O67" s="12"/>
    </row>
    <row r="68" spans="1:27" x14ac:dyDescent="0.2">
      <c r="N68" s="12"/>
      <c r="O68" s="12"/>
    </row>
    <row r="69" spans="1:27" x14ac:dyDescent="0.2">
      <c r="N69" s="12"/>
      <c r="O69" s="12"/>
    </row>
    <row r="70" spans="1:27" x14ac:dyDescent="0.2">
      <c r="N70" s="12"/>
      <c r="O70" s="12"/>
    </row>
    <row r="71" spans="1:27" x14ac:dyDescent="0.2">
      <c r="N71" s="12"/>
      <c r="O71" s="12"/>
    </row>
    <row r="74" spans="1:27" x14ac:dyDescent="0.2">
      <c r="A74" s="4"/>
    </row>
    <row r="75" spans="1:27" s="4" customFormat="1" x14ac:dyDescent="0.2">
      <c r="C75" s="22"/>
      <c r="D75" s="8"/>
      <c r="E75" s="8"/>
      <c r="F75" s="8"/>
      <c r="G75" s="8"/>
      <c r="H75" s="22"/>
      <c r="I75" s="22"/>
      <c r="J75" s="22"/>
      <c r="K75" s="22"/>
      <c r="L75" s="22"/>
      <c r="M75" s="22"/>
      <c r="N75" s="22"/>
      <c r="O75" s="22"/>
    </row>
    <row r="76" spans="1:27" x14ac:dyDescent="0.2">
      <c r="A76" s="4"/>
    </row>
    <row r="77" spans="1:27" x14ac:dyDescent="0.2">
      <c r="K77" s="72"/>
    </row>
    <row r="78" spans="1:27" ht="15" x14ac:dyDescent="0.25">
      <c r="A78" s="13"/>
      <c r="K78" s="72"/>
      <c r="P78" s="78"/>
      <c r="V78" s="45"/>
      <c r="W78" s="45"/>
      <c r="X78" s="45"/>
      <c r="Y78" s="45"/>
      <c r="Z78" s="45"/>
      <c r="AA78" s="45"/>
    </row>
    <row r="79" spans="1:27" x14ac:dyDescent="0.2">
      <c r="A79" s="49"/>
      <c r="K79" s="79"/>
      <c r="P79" s="45"/>
    </row>
    <row r="80" spans="1:27" x14ac:dyDescent="0.2">
      <c r="P80" s="45"/>
      <c r="Q80" s="45"/>
    </row>
    <row r="81" spans="1:1" x14ac:dyDescent="0.2">
      <c r="A81" s="4"/>
    </row>
  </sheetData>
  <phoneticPr fontId="15" type="noConversion"/>
  <conditionalFormatting sqref="J20:J22 J5:J6 J8:J18">
    <cfRule type="cellIs" dxfId="2282" priority="129" stopIfTrue="1" operator="equal">
      <formula>"-"</formula>
    </cfRule>
  </conditionalFormatting>
  <conditionalFormatting sqref="J15">
    <cfRule type="cellIs" dxfId="2281" priority="128" stopIfTrue="1" operator="equal">
      <formula>"-"</formula>
    </cfRule>
  </conditionalFormatting>
  <conditionalFormatting sqref="J6 J8:J14">
    <cfRule type="cellIs" dxfId="2280" priority="127" stopIfTrue="1" operator="equal">
      <formula>"-"</formula>
    </cfRule>
  </conditionalFormatting>
  <conditionalFormatting sqref="J16:J18">
    <cfRule type="cellIs" dxfId="2279" priority="126" stopIfTrue="1" operator="equal">
      <formula>"-"</formula>
    </cfRule>
  </conditionalFormatting>
  <conditionalFormatting sqref="J21:J22">
    <cfRule type="cellIs" dxfId="2278" priority="125" stopIfTrue="1" operator="equal">
      <formula>"-"</formula>
    </cfRule>
  </conditionalFormatting>
  <conditionalFormatting sqref="I5:I6 I8:I18">
    <cfRule type="cellIs" dxfId="2277" priority="123" stopIfTrue="1" operator="equal">
      <formula>"-"</formula>
    </cfRule>
    <cfRule type="containsText" dxfId="2276" priority="124" stopIfTrue="1" operator="containsText" text="leer">
      <formula>NOT(ISERROR(SEARCH("leer",I5)))</formula>
    </cfRule>
  </conditionalFormatting>
  <conditionalFormatting sqref="I5:I6 I8:I18">
    <cfRule type="cellIs" dxfId="2275" priority="121" stopIfTrue="1" operator="equal">
      <formula>"-"</formula>
    </cfRule>
    <cfRule type="containsText" dxfId="2274" priority="122" stopIfTrue="1" operator="containsText" text="leer">
      <formula>NOT(ISERROR(SEARCH("leer",I5)))</formula>
    </cfRule>
  </conditionalFormatting>
  <conditionalFormatting sqref="I20:I22">
    <cfRule type="cellIs" dxfId="2273" priority="119" stopIfTrue="1" operator="equal">
      <formula>"-"</formula>
    </cfRule>
    <cfRule type="containsText" dxfId="2272" priority="120" stopIfTrue="1" operator="containsText" text="leer">
      <formula>NOT(ISERROR(SEARCH("leer",I20)))</formula>
    </cfRule>
  </conditionalFormatting>
  <conditionalFormatting sqref="I20:I22">
    <cfRule type="cellIs" dxfId="2271" priority="117" stopIfTrue="1" operator="equal">
      <formula>"-"</formula>
    </cfRule>
    <cfRule type="containsText" dxfId="2270" priority="118" stopIfTrue="1" operator="containsText" text="leer">
      <formula>NOT(ISERROR(SEARCH("leer",I20)))</formula>
    </cfRule>
  </conditionalFormatting>
  <conditionalFormatting sqref="H5:H6 H8:H18">
    <cfRule type="cellIs" dxfId="2269" priority="115" stopIfTrue="1" operator="equal">
      <formula>"-"</formula>
    </cfRule>
    <cfRule type="containsText" dxfId="2268" priority="116" stopIfTrue="1" operator="containsText" text="leer">
      <formula>NOT(ISERROR(SEARCH("leer",H5)))</formula>
    </cfRule>
  </conditionalFormatting>
  <conditionalFormatting sqref="H5:H6 H8:H18">
    <cfRule type="cellIs" dxfId="2267" priority="113" stopIfTrue="1" operator="equal">
      <formula>"-"</formula>
    </cfRule>
    <cfRule type="containsText" dxfId="2266" priority="114" stopIfTrue="1" operator="containsText" text="leer">
      <formula>NOT(ISERROR(SEARCH("leer",H5)))</formula>
    </cfRule>
  </conditionalFormatting>
  <conditionalFormatting sqref="H20:H22">
    <cfRule type="cellIs" dxfId="2265" priority="111" stopIfTrue="1" operator="equal">
      <formula>"-"</formula>
    </cfRule>
    <cfRule type="containsText" dxfId="2264" priority="112" stopIfTrue="1" operator="containsText" text="leer">
      <formula>NOT(ISERROR(SEARCH("leer",H20)))</formula>
    </cfRule>
  </conditionalFormatting>
  <conditionalFormatting sqref="H20:H22">
    <cfRule type="cellIs" dxfId="2263" priority="109" stopIfTrue="1" operator="equal">
      <formula>"-"</formula>
    </cfRule>
    <cfRule type="containsText" dxfId="2262" priority="110" stopIfTrue="1" operator="containsText" text="leer">
      <formula>NOT(ISERROR(SEARCH("leer",H20)))</formula>
    </cfRule>
  </conditionalFormatting>
  <conditionalFormatting sqref="H6 H8:H18">
    <cfRule type="cellIs" dxfId="2261" priority="107" stopIfTrue="1" operator="equal">
      <formula>"-"</formula>
    </cfRule>
    <cfRule type="containsText" dxfId="2260" priority="108" stopIfTrue="1" operator="containsText" text="leer">
      <formula>NOT(ISERROR(SEARCH("leer",H6)))</formula>
    </cfRule>
  </conditionalFormatting>
  <conditionalFormatting sqref="H6 H8:H18">
    <cfRule type="cellIs" dxfId="2259" priority="105" stopIfTrue="1" operator="equal">
      <formula>"-"</formula>
    </cfRule>
    <cfRule type="containsText" dxfId="2258" priority="106" stopIfTrue="1" operator="containsText" text="leer">
      <formula>NOT(ISERROR(SEARCH("leer",H6)))</formula>
    </cfRule>
  </conditionalFormatting>
  <conditionalFormatting sqref="H6 H8:H18">
    <cfRule type="cellIs" dxfId="2257" priority="103" stopIfTrue="1" operator="equal">
      <formula>"-"</formula>
    </cfRule>
    <cfRule type="containsText" dxfId="2256" priority="104" stopIfTrue="1" operator="containsText" text="leer">
      <formula>NOT(ISERROR(SEARCH("leer",H6)))</formula>
    </cfRule>
  </conditionalFormatting>
  <conditionalFormatting sqref="H6 H8:H18">
    <cfRule type="cellIs" dxfId="2255" priority="101" stopIfTrue="1" operator="equal">
      <formula>"-"</formula>
    </cfRule>
    <cfRule type="containsText" dxfId="2254" priority="102" stopIfTrue="1" operator="containsText" text="leer">
      <formula>NOT(ISERROR(SEARCH("leer",H6)))</formula>
    </cfRule>
  </conditionalFormatting>
  <conditionalFormatting sqref="H6 H8:H18">
    <cfRule type="cellIs" dxfId="2253" priority="99" stopIfTrue="1" operator="equal">
      <formula>"-"</formula>
    </cfRule>
    <cfRule type="containsText" dxfId="2252" priority="100" stopIfTrue="1" operator="containsText" text="leer">
      <formula>NOT(ISERROR(SEARCH("leer",H6)))</formula>
    </cfRule>
  </conditionalFormatting>
  <conditionalFormatting sqref="H20:H22">
    <cfRule type="cellIs" dxfId="2251" priority="97" stopIfTrue="1" operator="equal">
      <formula>"-"</formula>
    </cfRule>
    <cfRule type="containsText" dxfId="2250" priority="98" stopIfTrue="1" operator="containsText" text="leer">
      <formula>NOT(ISERROR(SEARCH("leer",H20)))</formula>
    </cfRule>
  </conditionalFormatting>
  <conditionalFormatting sqref="H20:H22">
    <cfRule type="cellIs" dxfId="2249" priority="95" stopIfTrue="1" operator="equal">
      <formula>"-"</formula>
    </cfRule>
    <cfRule type="containsText" dxfId="2248" priority="96" stopIfTrue="1" operator="containsText" text="leer">
      <formula>NOT(ISERROR(SEARCH("leer",H20)))</formula>
    </cfRule>
  </conditionalFormatting>
  <conditionalFormatting sqref="H20:H22">
    <cfRule type="cellIs" dxfId="2247" priority="93" stopIfTrue="1" operator="equal">
      <formula>"-"</formula>
    </cfRule>
    <cfRule type="containsText" dxfId="2246" priority="94" stopIfTrue="1" operator="containsText" text="leer">
      <formula>NOT(ISERROR(SEARCH("leer",H20)))</formula>
    </cfRule>
  </conditionalFormatting>
  <conditionalFormatting sqref="H20:H22">
    <cfRule type="cellIs" dxfId="2245" priority="91" stopIfTrue="1" operator="equal">
      <formula>"-"</formula>
    </cfRule>
    <cfRule type="containsText" dxfId="2244" priority="92" stopIfTrue="1" operator="containsText" text="leer">
      <formula>NOT(ISERROR(SEARCH("leer",H20)))</formula>
    </cfRule>
  </conditionalFormatting>
  <conditionalFormatting sqref="H20:H22">
    <cfRule type="cellIs" dxfId="2243" priority="89" stopIfTrue="1" operator="equal">
      <formula>"-"</formula>
    </cfRule>
    <cfRule type="containsText" dxfId="2242" priority="90" stopIfTrue="1" operator="containsText" text="leer">
      <formula>NOT(ISERROR(SEARCH("leer",H20)))</formula>
    </cfRule>
  </conditionalFormatting>
  <conditionalFormatting sqref="H5">
    <cfRule type="cellIs" dxfId="2241" priority="87" stopIfTrue="1" operator="equal">
      <formula>"-"</formula>
    </cfRule>
    <cfRule type="containsText" dxfId="2240" priority="88" stopIfTrue="1" operator="containsText" text="leer">
      <formula>NOT(ISERROR(SEARCH("leer",H5)))</formula>
    </cfRule>
  </conditionalFormatting>
  <conditionalFormatting sqref="H5">
    <cfRule type="cellIs" dxfId="2239" priority="85" stopIfTrue="1" operator="equal">
      <formula>"-"</formula>
    </cfRule>
    <cfRule type="containsText" dxfId="2238" priority="86" stopIfTrue="1" operator="containsText" text="leer">
      <formula>NOT(ISERROR(SEARCH("leer",H5)))</formula>
    </cfRule>
  </conditionalFormatting>
  <conditionalFormatting sqref="H5">
    <cfRule type="cellIs" dxfId="2237" priority="83" stopIfTrue="1" operator="equal">
      <formula>"-"</formula>
    </cfRule>
    <cfRule type="containsText" dxfId="2236" priority="84" stopIfTrue="1" operator="containsText" text="leer">
      <formula>NOT(ISERROR(SEARCH("leer",H5)))</formula>
    </cfRule>
  </conditionalFormatting>
  <conditionalFormatting sqref="H5">
    <cfRule type="cellIs" dxfId="2235" priority="81" stopIfTrue="1" operator="equal">
      <formula>"-"</formula>
    </cfRule>
    <cfRule type="containsText" dxfId="2234" priority="82" stopIfTrue="1" operator="containsText" text="leer">
      <formula>NOT(ISERROR(SEARCH("leer",H5)))</formula>
    </cfRule>
  </conditionalFormatting>
  <conditionalFormatting sqref="H5">
    <cfRule type="cellIs" dxfId="2233" priority="79" stopIfTrue="1" operator="equal">
      <formula>"-"</formula>
    </cfRule>
    <cfRule type="containsText" dxfId="2232" priority="80" stopIfTrue="1" operator="containsText" text="leer">
      <formula>NOT(ISERROR(SEARCH("leer",H5)))</formula>
    </cfRule>
  </conditionalFormatting>
  <conditionalFormatting sqref="H18">
    <cfRule type="cellIs" dxfId="2231" priority="77" stopIfTrue="1" operator="equal">
      <formula>"-"</formula>
    </cfRule>
    <cfRule type="containsText" dxfId="2230" priority="78" stopIfTrue="1" operator="containsText" text="leer">
      <formula>NOT(ISERROR(SEARCH("leer",H18)))</formula>
    </cfRule>
  </conditionalFormatting>
  <conditionalFormatting sqref="H18">
    <cfRule type="cellIs" dxfId="2229" priority="75" stopIfTrue="1" operator="equal">
      <formula>"-"</formula>
    </cfRule>
    <cfRule type="containsText" dxfId="2228" priority="76" stopIfTrue="1" operator="containsText" text="leer">
      <formula>NOT(ISERROR(SEARCH("leer",H18)))</formula>
    </cfRule>
  </conditionalFormatting>
  <conditionalFormatting sqref="H5:H6 H8:H18">
    <cfRule type="cellIs" dxfId="2227" priority="73" stopIfTrue="1" operator="equal">
      <formula>"-"</formula>
    </cfRule>
    <cfRule type="containsText" dxfId="2226" priority="74" stopIfTrue="1" operator="containsText" text="leer">
      <formula>NOT(ISERROR(SEARCH("leer",H5)))</formula>
    </cfRule>
  </conditionalFormatting>
  <conditionalFormatting sqref="H5:H6 H8:H18">
    <cfRule type="cellIs" dxfId="2225" priority="71" stopIfTrue="1" operator="equal">
      <formula>"-"</formula>
    </cfRule>
    <cfRule type="containsText" dxfId="2224" priority="72" stopIfTrue="1" operator="containsText" text="leer">
      <formula>NOT(ISERROR(SEARCH("leer",H5)))</formula>
    </cfRule>
  </conditionalFormatting>
  <conditionalFormatting sqref="H20:H22">
    <cfRule type="cellIs" dxfId="2223" priority="69" stopIfTrue="1" operator="equal">
      <formula>"-"</formula>
    </cfRule>
    <cfRule type="containsText" dxfId="2222" priority="70" stopIfTrue="1" operator="containsText" text="leer">
      <formula>NOT(ISERROR(SEARCH("leer",H20)))</formula>
    </cfRule>
  </conditionalFormatting>
  <conditionalFormatting sqref="H20:H22">
    <cfRule type="cellIs" dxfId="2221" priority="67" stopIfTrue="1" operator="equal">
      <formula>"-"</formula>
    </cfRule>
    <cfRule type="containsText" dxfId="2220" priority="68" stopIfTrue="1" operator="containsText" text="leer">
      <formula>NOT(ISERROR(SEARCH("leer",H20)))</formula>
    </cfRule>
  </conditionalFormatting>
  <conditionalFormatting sqref="H6 H8:H18">
    <cfRule type="cellIs" dxfId="2219" priority="65" stopIfTrue="1" operator="equal">
      <formula>"-"</formula>
    </cfRule>
    <cfRule type="containsText" dxfId="2218" priority="66" stopIfTrue="1" operator="containsText" text="leer">
      <formula>NOT(ISERROR(SEARCH("leer",H6)))</formula>
    </cfRule>
  </conditionalFormatting>
  <conditionalFormatting sqref="H6 H8:H18">
    <cfRule type="cellIs" dxfId="2217" priority="63" stopIfTrue="1" operator="equal">
      <formula>"-"</formula>
    </cfRule>
    <cfRule type="containsText" dxfId="2216" priority="64" stopIfTrue="1" operator="containsText" text="leer">
      <formula>NOT(ISERROR(SEARCH("leer",H6)))</formula>
    </cfRule>
  </conditionalFormatting>
  <conditionalFormatting sqref="H6 H8:H18">
    <cfRule type="cellIs" dxfId="2215" priority="61" stopIfTrue="1" operator="equal">
      <formula>"-"</formula>
    </cfRule>
    <cfRule type="containsText" dxfId="2214" priority="62" stopIfTrue="1" operator="containsText" text="leer">
      <formula>NOT(ISERROR(SEARCH("leer",H6)))</formula>
    </cfRule>
  </conditionalFormatting>
  <conditionalFormatting sqref="H6 H8:H18">
    <cfRule type="cellIs" dxfId="2213" priority="59" stopIfTrue="1" operator="equal">
      <formula>"-"</formula>
    </cfRule>
    <cfRule type="containsText" dxfId="2212" priority="60" stopIfTrue="1" operator="containsText" text="leer">
      <formula>NOT(ISERROR(SEARCH("leer",H6)))</formula>
    </cfRule>
  </conditionalFormatting>
  <conditionalFormatting sqref="H6 H8:H18">
    <cfRule type="cellIs" dxfId="2211" priority="57" stopIfTrue="1" operator="equal">
      <formula>"-"</formula>
    </cfRule>
    <cfRule type="containsText" dxfId="2210" priority="58" stopIfTrue="1" operator="containsText" text="leer">
      <formula>NOT(ISERROR(SEARCH("leer",H6)))</formula>
    </cfRule>
  </conditionalFormatting>
  <conditionalFormatting sqref="H20:H22">
    <cfRule type="cellIs" dxfId="2209" priority="55" stopIfTrue="1" operator="equal">
      <formula>"-"</formula>
    </cfRule>
    <cfRule type="containsText" dxfId="2208" priority="56" stopIfTrue="1" operator="containsText" text="leer">
      <formula>NOT(ISERROR(SEARCH("leer",H20)))</formula>
    </cfRule>
  </conditionalFormatting>
  <conditionalFormatting sqref="H20:H22">
    <cfRule type="cellIs" dxfId="2207" priority="53" stopIfTrue="1" operator="equal">
      <formula>"-"</formula>
    </cfRule>
    <cfRule type="containsText" dxfId="2206" priority="54" stopIfTrue="1" operator="containsText" text="leer">
      <formula>NOT(ISERROR(SEARCH("leer",H20)))</formula>
    </cfRule>
  </conditionalFormatting>
  <conditionalFormatting sqref="H20:H22">
    <cfRule type="cellIs" dxfId="2205" priority="51" stopIfTrue="1" operator="equal">
      <formula>"-"</formula>
    </cfRule>
    <cfRule type="containsText" dxfId="2204" priority="52" stopIfTrue="1" operator="containsText" text="leer">
      <formula>NOT(ISERROR(SEARCH("leer",H20)))</formula>
    </cfRule>
  </conditionalFormatting>
  <conditionalFormatting sqref="H20:H22">
    <cfRule type="cellIs" dxfId="2203" priority="49" stopIfTrue="1" operator="equal">
      <formula>"-"</formula>
    </cfRule>
    <cfRule type="containsText" dxfId="2202" priority="50" stopIfTrue="1" operator="containsText" text="leer">
      <formula>NOT(ISERROR(SEARCH("leer",H20)))</formula>
    </cfRule>
  </conditionalFormatting>
  <conditionalFormatting sqref="H20:H22">
    <cfRule type="cellIs" dxfId="2201" priority="47" stopIfTrue="1" operator="equal">
      <formula>"-"</formula>
    </cfRule>
    <cfRule type="containsText" dxfId="2200" priority="48" stopIfTrue="1" operator="containsText" text="leer">
      <formula>NOT(ISERROR(SEARCH("leer",H20)))</formula>
    </cfRule>
  </conditionalFormatting>
  <conditionalFormatting sqref="H5">
    <cfRule type="cellIs" dxfId="2199" priority="45" stopIfTrue="1" operator="equal">
      <formula>"-"</formula>
    </cfRule>
    <cfRule type="containsText" dxfId="2198" priority="46" stopIfTrue="1" operator="containsText" text="leer">
      <formula>NOT(ISERROR(SEARCH("leer",H5)))</formula>
    </cfRule>
  </conditionalFormatting>
  <conditionalFormatting sqref="H5">
    <cfRule type="cellIs" dxfId="2197" priority="43" stopIfTrue="1" operator="equal">
      <formula>"-"</formula>
    </cfRule>
    <cfRule type="containsText" dxfId="2196" priority="44" stopIfTrue="1" operator="containsText" text="leer">
      <formula>NOT(ISERROR(SEARCH("leer",H5)))</formula>
    </cfRule>
  </conditionalFormatting>
  <conditionalFormatting sqref="H5">
    <cfRule type="cellIs" dxfId="2195" priority="41" stopIfTrue="1" operator="equal">
      <formula>"-"</formula>
    </cfRule>
    <cfRule type="containsText" dxfId="2194" priority="42" stopIfTrue="1" operator="containsText" text="leer">
      <formula>NOT(ISERROR(SEARCH("leer",H5)))</formula>
    </cfRule>
  </conditionalFormatting>
  <conditionalFormatting sqref="H5">
    <cfRule type="cellIs" dxfId="2193" priority="39" stopIfTrue="1" operator="equal">
      <formula>"-"</formula>
    </cfRule>
    <cfRule type="containsText" dxfId="2192" priority="40" stopIfTrue="1" operator="containsText" text="leer">
      <formula>NOT(ISERROR(SEARCH("leer",H5)))</formula>
    </cfRule>
  </conditionalFormatting>
  <conditionalFormatting sqref="H5">
    <cfRule type="cellIs" dxfId="2191" priority="37" stopIfTrue="1" operator="equal">
      <formula>"-"</formula>
    </cfRule>
    <cfRule type="containsText" dxfId="2190" priority="38" stopIfTrue="1" operator="containsText" text="leer">
      <formula>NOT(ISERROR(SEARCH("leer",H5)))</formula>
    </cfRule>
  </conditionalFormatting>
  <conditionalFormatting sqref="G5:G6 G8:G18">
    <cfRule type="cellIs" dxfId="2189" priority="35" stopIfTrue="1" operator="equal">
      <formula>"-"</formula>
    </cfRule>
    <cfRule type="containsText" dxfId="2188" priority="36" stopIfTrue="1" operator="containsText" text="leer">
      <formula>NOT(ISERROR(SEARCH("leer",G5)))</formula>
    </cfRule>
  </conditionalFormatting>
  <conditionalFormatting sqref="G5:G6 G8:G18">
    <cfRule type="cellIs" dxfId="2187" priority="34" stopIfTrue="1" operator="equal">
      <formula>"-"</formula>
    </cfRule>
  </conditionalFormatting>
  <conditionalFormatting sqref="G5:G6 G8:G18">
    <cfRule type="cellIs" dxfId="2186" priority="32" stopIfTrue="1" operator="equal">
      <formula>"-"</formula>
    </cfRule>
    <cfRule type="containsText" dxfId="2185" priority="33" stopIfTrue="1" operator="containsText" text="leer">
      <formula>NOT(ISERROR(SEARCH("leer",G5)))</formula>
    </cfRule>
  </conditionalFormatting>
  <conditionalFormatting sqref="G5:G6 G8:G18">
    <cfRule type="cellIs" dxfId="2184" priority="31" stopIfTrue="1" operator="equal">
      <formula>"-"</formula>
    </cfRule>
  </conditionalFormatting>
  <conditionalFormatting sqref="G20:G22">
    <cfRule type="cellIs" dxfId="2183" priority="29" stopIfTrue="1" operator="equal">
      <formula>"-"</formula>
    </cfRule>
    <cfRule type="containsText" dxfId="2182" priority="30" stopIfTrue="1" operator="containsText" text="leer">
      <formula>NOT(ISERROR(SEARCH("leer",G20)))</formula>
    </cfRule>
  </conditionalFormatting>
  <conditionalFormatting sqref="G20:G22">
    <cfRule type="cellIs" dxfId="2181" priority="28" stopIfTrue="1" operator="equal">
      <formula>"-"</formula>
    </cfRule>
  </conditionalFormatting>
  <conditionalFormatting sqref="G20:G22">
    <cfRule type="cellIs" dxfId="2180" priority="26" stopIfTrue="1" operator="equal">
      <formula>"-"</formula>
    </cfRule>
    <cfRule type="containsText" dxfId="2179" priority="27" stopIfTrue="1" operator="containsText" text="leer">
      <formula>NOT(ISERROR(SEARCH("leer",G20)))</formula>
    </cfRule>
  </conditionalFormatting>
  <conditionalFormatting sqref="G20:G22">
    <cfRule type="cellIs" dxfId="2178" priority="25" stopIfTrue="1" operator="equal">
      <formula>"-"</formula>
    </cfRule>
  </conditionalFormatting>
  <conditionalFormatting sqref="G5:G6 G8:G18">
    <cfRule type="cellIs" dxfId="2177" priority="23" stopIfTrue="1" operator="equal">
      <formula>"-"</formula>
    </cfRule>
    <cfRule type="containsText" dxfId="2176" priority="24" stopIfTrue="1" operator="containsText" text="leer">
      <formula>NOT(ISERROR(SEARCH("leer",G5)))</formula>
    </cfRule>
  </conditionalFormatting>
  <conditionalFormatting sqref="G5:G6 G8:G18">
    <cfRule type="cellIs" dxfId="2175" priority="22" stopIfTrue="1" operator="equal">
      <formula>"-"</formula>
    </cfRule>
  </conditionalFormatting>
  <conditionalFormatting sqref="G5:G6 G8:G18">
    <cfRule type="cellIs" dxfId="2174" priority="20" stopIfTrue="1" operator="equal">
      <formula>"-"</formula>
    </cfRule>
    <cfRule type="containsText" dxfId="2173" priority="21" stopIfTrue="1" operator="containsText" text="leer">
      <formula>NOT(ISERROR(SEARCH("leer",G5)))</formula>
    </cfRule>
  </conditionalFormatting>
  <conditionalFormatting sqref="G5:G6 G8:G18">
    <cfRule type="cellIs" dxfId="2172" priority="19" stopIfTrue="1" operator="equal">
      <formula>"-"</formula>
    </cfRule>
  </conditionalFormatting>
  <conditionalFormatting sqref="G20:G22">
    <cfRule type="cellIs" dxfId="2171" priority="17" stopIfTrue="1" operator="equal">
      <formula>"-"</formula>
    </cfRule>
    <cfRule type="containsText" dxfId="2170" priority="18" stopIfTrue="1" operator="containsText" text="leer">
      <formula>NOT(ISERROR(SEARCH("leer",G20)))</formula>
    </cfRule>
  </conditionalFormatting>
  <conditionalFormatting sqref="G20:G22">
    <cfRule type="cellIs" dxfId="2169" priority="16" stopIfTrue="1" operator="equal">
      <formula>"-"</formula>
    </cfRule>
  </conditionalFormatting>
  <conditionalFormatting sqref="G20:G22">
    <cfRule type="cellIs" dxfId="2168" priority="14" stopIfTrue="1" operator="equal">
      <formula>"-"</formula>
    </cfRule>
    <cfRule type="containsText" dxfId="2167" priority="15" stopIfTrue="1" operator="containsText" text="leer">
      <formula>NOT(ISERROR(SEARCH("leer",G20)))</formula>
    </cfRule>
  </conditionalFormatting>
  <conditionalFormatting sqref="G20:G22">
    <cfRule type="cellIs" dxfId="2166" priority="13" stopIfTrue="1" operator="equal">
      <formula>"-"</formula>
    </cfRule>
  </conditionalFormatting>
  <conditionalFormatting sqref="F22">
    <cfRule type="cellIs" dxfId="2165" priority="11" stopIfTrue="1" operator="equal">
      <formula>"-"</formula>
    </cfRule>
    <cfRule type="containsText" dxfId="2164" priority="12" stopIfTrue="1" operator="containsText" text="leer">
      <formula>NOT(ISERROR(SEARCH("leer",F22)))</formula>
    </cfRule>
  </conditionalFormatting>
  <conditionalFormatting sqref="F22">
    <cfRule type="cellIs" dxfId="2163" priority="10" stopIfTrue="1" operator="equal">
      <formula>"-"</formula>
    </cfRule>
  </conditionalFormatting>
  <conditionalFormatting sqref="F22">
    <cfRule type="cellIs" dxfId="2162" priority="8" stopIfTrue="1" operator="equal">
      <formula>"-"</formula>
    </cfRule>
    <cfRule type="containsText" dxfId="2161" priority="9" stopIfTrue="1" operator="containsText" text="leer">
      <formula>NOT(ISERROR(SEARCH("leer",F22)))</formula>
    </cfRule>
  </conditionalFormatting>
  <conditionalFormatting sqref="F22">
    <cfRule type="cellIs" dxfId="2160" priority="7" stopIfTrue="1" operator="equal">
      <formula>"-"</formula>
    </cfRule>
  </conditionalFormatting>
  <conditionalFormatting sqref="F22">
    <cfRule type="cellIs" dxfId="2159" priority="5" stopIfTrue="1" operator="equal">
      <formula>"-"</formula>
    </cfRule>
    <cfRule type="containsText" dxfId="2158" priority="6" stopIfTrue="1" operator="containsText" text="leer">
      <formula>NOT(ISERROR(SEARCH("leer",F22)))</formula>
    </cfRule>
  </conditionalFormatting>
  <conditionalFormatting sqref="F22">
    <cfRule type="cellIs" dxfId="2157" priority="4" stopIfTrue="1" operator="equal">
      <formula>"-"</formula>
    </cfRule>
  </conditionalFormatting>
  <conditionalFormatting sqref="F22">
    <cfRule type="cellIs" dxfId="2156" priority="2" stopIfTrue="1" operator="equal">
      <formula>"-"</formula>
    </cfRule>
    <cfRule type="containsText" dxfId="2155" priority="3" stopIfTrue="1" operator="containsText" text="leer">
      <formula>NOT(ISERROR(SEARCH("leer",F22)))</formula>
    </cfRule>
  </conditionalFormatting>
  <conditionalFormatting sqref="F22">
    <cfRule type="cellIs" dxfId="2154" priority="1" stopIfTrue="1" operator="equal">
      <formula>"-"</formula>
    </cfRule>
  </conditionalFormatting>
  <hyperlinks>
    <hyperlink ref="A1" location="Index!A1" display="zurück"/>
  </hyperlinks>
  <pageMargins left="0.79000000000000015" right="0.79000000000000015" top="0.98" bottom="0.98" header="0.51" footer="0.51"/>
  <pageSetup paperSize="9" orientation="portrait" horizontalDpi="4294967292" verticalDpi="4294967292"/>
  <extLst>
    <ext xmlns:mx="http://schemas.microsoft.com/office/mac/excel/2008/main" uri="{64002731-A6B0-56B0-2670-7721B7C09600}">
      <mx:PLV Mode="0" OnePage="0" WScale="0"/>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AA61"/>
  <sheetViews>
    <sheetView showRuler="0" zoomScale="70" zoomScaleNormal="70" workbookViewId="0"/>
  </sheetViews>
  <sheetFormatPr baseColWidth="10" defaultColWidth="10.7109375" defaultRowHeight="12.75" x14ac:dyDescent="0.2"/>
  <cols>
    <col min="1" max="1" width="20" style="5" customWidth="1"/>
    <col min="2" max="2" width="11.28515625" style="5" customWidth="1"/>
    <col min="3" max="3" width="8.140625" style="8" customWidth="1"/>
    <col min="4" max="4" width="12.28515625" style="8" customWidth="1"/>
    <col min="5" max="5" width="11.42578125" style="8" customWidth="1"/>
    <col min="6" max="6" width="12.28515625" style="8" customWidth="1"/>
    <col min="7" max="15" width="11.42578125" style="8" customWidth="1"/>
    <col min="16" max="16384" width="10.7109375" style="5"/>
  </cols>
  <sheetData>
    <row r="1" spans="1:19" x14ac:dyDescent="0.2">
      <c r="A1" s="93" t="s">
        <v>1767</v>
      </c>
      <c r="D1" s="5"/>
      <c r="E1" s="5"/>
      <c r="F1" s="5"/>
      <c r="G1" s="5"/>
    </row>
    <row r="2" spans="1:19" x14ac:dyDescent="0.2">
      <c r="D2" s="5"/>
      <c r="E2" s="5"/>
      <c r="F2" s="5"/>
      <c r="G2" s="5"/>
    </row>
    <row r="3" spans="1:19" x14ac:dyDescent="0.2">
      <c r="A3" s="4" t="s">
        <v>1768</v>
      </c>
      <c r="C3" s="5" t="s">
        <v>1769</v>
      </c>
      <c r="D3" s="5" t="s">
        <v>1770</v>
      </c>
      <c r="E3" s="4">
        <v>2014</v>
      </c>
      <c r="F3" s="22">
        <v>2013</v>
      </c>
      <c r="G3" s="22">
        <v>2012</v>
      </c>
      <c r="H3" s="22">
        <v>2011</v>
      </c>
      <c r="I3" s="22">
        <v>2010</v>
      </c>
      <c r="J3" s="22">
        <v>2009</v>
      </c>
      <c r="K3" s="22">
        <v>2008</v>
      </c>
      <c r="L3" s="22">
        <v>2007</v>
      </c>
      <c r="M3" s="22">
        <v>2006</v>
      </c>
      <c r="N3" s="22">
        <v>2005</v>
      </c>
      <c r="O3" s="22">
        <v>2004</v>
      </c>
    </row>
    <row r="4" spans="1:19" x14ac:dyDescent="0.2">
      <c r="A4" s="4"/>
    </row>
    <row r="5" spans="1:19" x14ac:dyDescent="0.2">
      <c r="A5" s="233" t="s">
        <v>1771</v>
      </c>
      <c r="B5" s="233" t="s">
        <v>1772</v>
      </c>
      <c r="C5" s="234">
        <v>1</v>
      </c>
      <c r="D5" s="76" t="s">
        <v>1773</v>
      </c>
      <c r="E5" s="76">
        <v>93</v>
      </c>
      <c r="F5" s="191">
        <v>89</v>
      </c>
      <c r="G5" s="191">
        <v>82</v>
      </c>
      <c r="H5" s="133">
        <v>98</v>
      </c>
      <c r="I5" s="234">
        <v>101</v>
      </c>
      <c r="J5" s="234">
        <v>105</v>
      </c>
      <c r="K5" s="234">
        <v>89</v>
      </c>
      <c r="L5" s="234">
        <v>63</v>
      </c>
      <c r="M5" s="234">
        <v>62</v>
      </c>
      <c r="N5" s="234">
        <v>53</v>
      </c>
      <c r="O5" s="234">
        <v>50</v>
      </c>
      <c r="P5" s="30"/>
      <c r="Q5" s="30"/>
      <c r="R5" s="30"/>
      <c r="S5" s="30"/>
    </row>
    <row r="6" spans="1:19" x14ac:dyDescent="0.2">
      <c r="A6" s="226" t="s">
        <v>1774</v>
      </c>
      <c r="B6" s="30" t="s">
        <v>1775</v>
      </c>
      <c r="C6" s="76"/>
      <c r="D6" s="76" t="s">
        <v>1776</v>
      </c>
      <c r="E6" s="76">
        <v>74</v>
      </c>
      <c r="F6" s="191">
        <v>71</v>
      </c>
      <c r="G6" s="191">
        <v>68</v>
      </c>
      <c r="H6" s="133">
        <v>53</v>
      </c>
      <c r="I6" s="133">
        <v>46</v>
      </c>
      <c r="J6" s="128">
        <v>40</v>
      </c>
      <c r="K6" s="76">
        <v>23</v>
      </c>
      <c r="L6" s="76">
        <v>19</v>
      </c>
      <c r="M6" s="76">
        <v>22</v>
      </c>
      <c r="N6" s="76">
        <v>18</v>
      </c>
      <c r="O6" s="76">
        <v>20</v>
      </c>
      <c r="P6" s="30"/>
      <c r="Q6" s="30"/>
      <c r="R6" s="30"/>
      <c r="S6" s="30"/>
    </row>
    <row r="7" spans="1:19" x14ac:dyDescent="0.2">
      <c r="A7" s="226" t="s">
        <v>1777</v>
      </c>
      <c r="B7" s="30" t="s">
        <v>1778</v>
      </c>
      <c r="C7" s="76"/>
      <c r="D7" s="76" t="s">
        <v>1779</v>
      </c>
      <c r="E7" s="76">
        <v>19</v>
      </c>
      <c r="F7" s="191">
        <v>18</v>
      </c>
      <c r="G7" s="191">
        <v>14</v>
      </c>
      <c r="H7" s="133">
        <v>45</v>
      </c>
      <c r="I7" s="133">
        <v>55</v>
      </c>
      <c r="J7" s="128">
        <v>65</v>
      </c>
      <c r="K7" s="76">
        <v>66</v>
      </c>
      <c r="L7" s="76">
        <v>44</v>
      </c>
      <c r="M7" s="76">
        <v>40</v>
      </c>
      <c r="N7" s="76">
        <v>35</v>
      </c>
      <c r="O7" s="76">
        <v>30</v>
      </c>
      <c r="P7" s="30"/>
      <c r="Q7" s="30"/>
      <c r="R7" s="30"/>
      <c r="S7" s="30"/>
    </row>
    <row r="8" spans="1:19" x14ac:dyDescent="0.2">
      <c r="A8" s="30"/>
      <c r="B8" s="30"/>
      <c r="C8" s="76"/>
      <c r="H8" s="76"/>
      <c r="I8" s="76"/>
      <c r="J8" s="76"/>
      <c r="K8" s="76"/>
      <c r="L8" s="76"/>
      <c r="M8" s="76"/>
      <c r="N8" s="76"/>
      <c r="O8" s="76"/>
      <c r="P8" s="30"/>
      <c r="Q8" s="30"/>
      <c r="R8" s="30"/>
      <c r="S8" s="30"/>
    </row>
    <row r="9" spans="1:19" x14ac:dyDescent="0.2">
      <c r="A9" s="4"/>
      <c r="H9" s="133"/>
    </row>
    <row r="10" spans="1:19" s="4" customFormat="1" x14ac:dyDescent="0.2">
      <c r="A10" s="309" t="s">
        <v>1780</v>
      </c>
      <c r="B10" s="136"/>
      <c r="C10" s="136"/>
      <c r="H10" s="22"/>
      <c r="I10" s="22"/>
      <c r="J10" s="22"/>
      <c r="K10" s="22"/>
      <c r="L10" s="22"/>
      <c r="M10" s="22"/>
      <c r="N10" s="22"/>
      <c r="O10" s="22"/>
    </row>
    <row r="11" spans="1:19" x14ac:dyDescent="0.2">
      <c r="A11" s="4"/>
    </row>
    <row r="13" spans="1:19" x14ac:dyDescent="0.2">
      <c r="N13" s="12"/>
      <c r="O13" s="12"/>
    </row>
    <row r="14" spans="1:19" x14ac:dyDescent="0.2">
      <c r="N14" s="12"/>
      <c r="O14" s="12"/>
    </row>
    <row r="15" spans="1:19" x14ac:dyDescent="0.2">
      <c r="N15" s="12"/>
      <c r="O15" s="12"/>
    </row>
    <row r="16" spans="1:19" x14ac:dyDescent="0.2">
      <c r="K16" s="25"/>
      <c r="L16" s="25"/>
    </row>
    <row r="18" spans="1:15" x14ac:dyDescent="0.2">
      <c r="A18" s="4"/>
    </row>
    <row r="19" spans="1:15" x14ac:dyDescent="0.2">
      <c r="N19" s="12"/>
      <c r="O19" s="12"/>
    </row>
    <row r="20" spans="1:15" x14ac:dyDescent="0.2">
      <c r="N20" s="12"/>
      <c r="O20" s="12"/>
    </row>
    <row r="21" spans="1:15" x14ac:dyDescent="0.2">
      <c r="N21" s="12"/>
      <c r="O21" s="12"/>
    </row>
    <row r="22" spans="1:15" x14ac:dyDescent="0.2">
      <c r="N22" s="12"/>
      <c r="O22" s="12"/>
    </row>
    <row r="23" spans="1:15" x14ac:dyDescent="0.2">
      <c r="N23" s="12"/>
      <c r="O23" s="12"/>
    </row>
    <row r="24" spans="1:15" x14ac:dyDescent="0.2">
      <c r="N24" s="12"/>
      <c r="O24" s="12"/>
    </row>
    <row r="25" spans="1:15" x14ac:dyDescent="0.2">
      <c r="N25" s="12"/>
      <c r="O25" s="12"/>
    </row>
    <row r="26" spans="1:15" x14ac:dyDescent="0.2">
      <c r="A26" s="77"/>
      <c r="L26" s="12"/>
      <c r="M26" s="12"/>
      <c r="N26" s="12"/>
      <c r="O26" s="12"/>
    </row>
    <row r="28" spans="1:15" x14ac:dyDescent="0.2">
      <c r="A28" s="4"/>
    </row>
    <row r="36" spans="1:15" x14ac:dyDescent="0.2">
      <c r="A36" s="77"/>
      <c r="B36" s="77"/>
      <c r="L36" s="12"/>
      <c r="M36" s="12"/>
      <c r="N36" s="12"/>
      <c r="O36" s="12"/>
    </row>
    <row r="38" spans="1:15" x14ac:dyDescent="0.2">
      <c r="A38" s="4"/>
    </row>
    <row r="47" spans="1:15" x14ac:dyDescent="0.2">
      <c r="N47" s="12"/>
      <c r="O47" s="12"/>
    </row>
    <row r="48" spans="1:15" x14ac:dyDescent="0.2">
      <c r="N48" s="12"/>
      <c r="O48" s="12"/>
    </row>
    <row r="49" spans="1:27" x14ac:dyDescent="0.2">
      <c r="N49" s="12"/>
      <c r="O49" s="12"/>
    </row>
    <row r="50" spans="1:27" x14ac:dyDescent="0.2">
      <c r="N50" s="12"/>
      <c r="O50" s="12"/>
    </row>
    <row r="51" spans="1:27" x14ac:dyDescent="0.2">
      <c r="N51" s="12"/>
      <c r="O51" s="12"/>
    </row>
    <row r="54" spans="1:27" x14ac:dyDescent="0.2">
      <c r="A54" s="4"/>
    </row>
    <row r="55" spans="1:27" s="4" customFormat="1" x14ac:dyDescent="0.2">
      <c r="C55" s="22"/>
      <c r="D55" s="8"/>
      <c r="E55" s="8"/>
      <c r="F55" s="8"/>
      <c r="G55" s="8"/>
      <c r="H55" s="22"/>
      <c r="I55" s="22"/>
      <c r="J55" s="22"/>
      <c r="K55" s="22"/>
      <c r="L55" s="22"/>
      <c r="M55" s="22"/>
      <c r="N55" s="22"/>
      <c r="O55" s="22"/>
    </row>
    <row r="56" spans="1:27" x14ac:dyDescent="0.2">
      <c r="A56" s="4"/>
    </row>
    <row r="57" spans="1:27" x14ac:dyDescent="0.2">
      <c r="K57" s="72"/>
    </row>
    <row r="58" spans="1:27" ht="15" x14ac:dyDescent="0.25">
      <c r="A58" s="13"/>
      <c r="K58" s="72"/>
      <c r="P58" s="78"/>
      <c r="V58" s="45"/>
      <c r="W58" s="45"/>
      <c r="X58" s="45"/>
      <c r="Y58" s="45"/>
      <c r="Z58" s="45"/>
      <c r="AA58" s="45"/>
    </row>
    <row r="59" spans="1:27" x14ac:dyDescent="0.2">
      <c r="A59" s="49"/>
      <c r="K59" s="79"/>
      <c r="P59" s="45"/>
    </row>
    <row r="60" spans="1:27" x14ac:dyDescent="0.2">
      <c r="P60" s="45"/>
      <c r="Q60" s="45"/>
    </row>
    <row r="61" spans="1:27" x14ac:dyDescent="0.2">
      <c r="A61" s="4"/>
    </row>
  </sheetData>
  <phoneticPr fontId="15" type="noConversion"/>
  <conditionalFormatting sqref="J5:J7">
    <cfRule type="cellIs" dxfId="2153" priority="120" stopIfTrue="1" operator="equal">
      <formula>"-"</formula>
    </cfRule>
  </conditionalFormatting>
  <conditionalFormatting sqref="J6:J7">
    <cfRule type="cellIs" dxfId="2152" priority="119" stopIfTrue="1" operator="equal">
      <formula>"-"</formula>
    </cfRule>
  </conditionalFormatting>
  <conditionalFormatting sqref="H5:I7 H9">
    <cfRule type="cellIs" dxfId="2151" priority="117" stopIfTrue="1" operator="equal">
      <formula>"-"</formula>
    </cfRule>
    <cfRule type="containsText" dxfId="2150" priority="118" stopIfTrue="1" operator="containsText" text="leer">
      <formula>NOT(ISERROR(SEARCH("leer",H5)))</formula>
    </cfRule>
  </conditionalFormatting>
  <conditionalFormatting sqref="H6">
    <cfRule type="cellIs" dxfId="2149" priority="109" stopIfTrue="1" operator="equal">
      <formula>"-"</formula>
    </cfRule>
    <cfRule type="containsText" dxfId="2148" priority="110" stopIfTrue="1" operator="containsText" text="leer">
      <formula>NOT(ISERROR(SEARCH("leer",H6)))</formula>
    </cfRule>
  </conditionalFormatting>
  <conditionalFormatting sqref="H6">
    <cfRule type="cellIs" dxfId="2147" priority="107" stopIfTrue="1" operator="equal">
      <formula>"-"</formula>
    </cfRule>
    <cfRule type="containsText" dxfId="2146" priority="108" stopIfTrue="1" operator="containsText" text="leer">
      <formula>NOT(ISERROR(SEARCH("leer",H6)))</formula>
    </cfRule>
  </conditionalFormatting>
  <conditionalFormatting sqref="H6:H7">
    <cfRule type="cellIs" dxfId="2145" priority="105" stopIfTrue="1" operator="equal">
      <formula>"-"</formula>
    </cfRule>
    <cfRule type="containsText" dxfId="2144" priority="106" stopIfTrue="1" operator="containsText" text="leer">
      <formula>NOT(ISERROR(SEARCH("leer",H6)))</formula>
    </cfRule>
  </conditionalFormatting>
  <conditionalFormatting sqref="H6:H7">
    <cfRule type="cellIs" dxfId="2143" priority="103" stopIfTrue="1" operator="equal">
      <formula>"-"</formula>
    </cfRule>
    <cfRule type="containsText" dxfId="2142" priority="104" stopIfTrue="1" operator="containsText" text="leer">
      <formula>NOT(ISERROR(SEARCH("leer",H6)))</formula>
    </cfRule>
  </conditionalFormatting>
  <conditionalFormatting sqref="H6:H7">
    <cfRule type="cellIs" dxfId="2141" priority="101" stopIfTrue="1" operator="equal">
      <formula>"-"</formula>
    </cfRule>
    <cfRule type="containsText" dxfId="2140" priority="102" stopIfTrue="1" operator="containsText" text="leer">
      <formula>NOT(ISERROR(SEARCH("leer",H6)))</formula>
    </cfRule>
  </conditionalFormatting>
  <conditionalFormatting sqref="H6:H7">
    <cfRule type="cellIs" dxfId="2139" priority="99" stopIfTrue="1" operator="equal">
      <formula>"-"</formula>
    </cfRule>
    <cfRule type="containsText" dxfId="2138" priority="100" stopIfTrue="1" operator="containsText" text="leer">
      <formula>NOT(ISERROR(SEARCH("leer",H6)))</formula>
    </cfRule>
  </conditionalFormatting>
  <conditionalFormatting sqref="H6:H7">
    <cfRule type="cellIs" dxfId="2137" priority="97" stopIfTrue="1" operator="equal">
      <formula>"-"</formula>
    </cfRule>
    <cfRule type="containsText" dxfId="2136" priority="98" stopIfTrue="1" operator="containsText" text="leer">
      <formula>NOT(ISERROR(SEARCH("leer",H6)))</formula>
    </cfRule>
  </conditionalFormatting>
  <conditionalFormatting sqref="H5">
    <cfRule type="cellIs" dxfId="2135" priority="95" stopIfTrue="1" operator="equal">
      <formula>"-"</formula>
    </cfRule>
    <cfRule type="containsText" dxfId="2134" priority="96" stopIfTrue="1" operator="containsText" text="leer">
      <formula>NOT(ISERROR(SEARCH("leer",H5)))</formula>
    </cfRule>
  </conditionalFormatting>
  <conditionalFormatting sqref="H5">
    <cfRule type="cellIs" dxfId="2133" priority="93" stopIfTrue="1" operator="equal">
      <formula>"-"</formula>
    </cfRule>
    <cfRule type="containsText" dxfId="2132" priority="94" stopIfTrue="1" operator="containsText" text="leer">
      <formula>NOT(ISERROR(SEARCH("leer",H5)))</formula>
    </cfRule>
  </conditionalFormatting>
  <conditionalFormatting sqref="H6">
    <cfRule type="cellIs" dxfId="2131" priority="63" stopIfTrue="1" operator="equal">
      <formula>"-"</formula>
    </cfRule>
    <cfRule type="containsText" dxfId="2130" priority="64" stopIfTrue="1" operator="containsText" text="leer">
      <formula>NOT(ISERROR(SEARCH("leer",H6)))</formula>
    </cfRule>
  </conditionalFormatting>
  <conditionalFormatting sqref="H6">
    <cfRule type="cellIs" dxfId="2129" priority="61" stopIfTrue="1" operator="equal">
      <formula>"-"</formula>
    </cfRule>
    <cfRule type="containsText" dxfId="2128" priority="62" stopIfTrue="1" operator="containsText" text="leer">
      <formula>NOT(ISERROR(SEARCH("leer",H6)))</formula>
    </cfRule>
  </conditionalFormatting>
  <conditionalFormatting sqref="H6:H7">
    <cfRule type="cellIs" dxfId="2127" priority="59" stopIfTrue="1" operator="equal">
      <formula>"-"</formula>
    </cfRule>
    <cfRule type="containsText" dxfId="2126" priority="60" stopIfTrue="1" operator="containsText" text="leer">
      <formula>NOT(ISERROR(SEARCH("leer",H6)))</formula>
    </cfRule>
  </conditionalFormatting>
  <conditionalFormatting sqref="H6:H7">
    <cfRule type="cellIs" dxfId="2125" priority="57" stopIfTrue="1" operator="equal">
      <formula>"-"</formula>
    </cfRule>
    <cfRule type="containsText" dxfId="2124" priority="58" stopIfTrue="1" operator="containsText" text="leer">
      <formula>NOT(ISERROR(SEARCH("leer",H6)))</formula>
    </cfRule>
  </conditionalFormatting>
  <conditionalFormatting sqref="H6:H7">
    <cfRule type="cellIs" dxfId="2123" priority="55" stopIfTrue="1" operator="equal">
      <formula>"-"</formula>
    </cfRule>
    <cfRule type="containsText" dxfId="2122" priority="56" stopIfTrue="1" operator="containsText" text="leer">
      <formula>NOT(ISERROR(SEARCH("leer",H6)))</formula>
    </cfRule>
  </conditionalFormatting>
  <conditionalFormatting sqref="H6:H7">
    <cfRule type="cellIs" dxfId="2121" priority="53" stopIfTrue="1" operator="equal">
      <formula>"-"</formula>
    </cfRule>
    <cfRule type="containsText" dxfId="2120" priority="54" stopIfTrue="1" operator="containsText" text="leer">
      <formula>NOT(ISERROR(SEARCH("leer",H6)))</formula>
    </cfRule>
  </conditionalFormatting>
  <conditionalFormatting sqref="H6:H7">
    <cfRule type="cellIs" dxfId="2119" priority="51" stopIfTrue="1" operator="equal">
      <formula>"-"</formula>
    </cfRule>
    <cfRule type="containsText" dxfId="2118" priority="52" stopIfTrue="1" operator="containsText" text="leer">
      <formula>NOT(ISERROR(SEARCH("leer",H6)))</formula>
    </cfRule>
  </conditionalFormatting>
  <conditionalFormatting sqref="H5">
    <cfRule type="cellIs" dxfId="2117" priority="49" stopIfTrue="1" operator="equal">
      <formula>"-"</formula>
    </cfRule>
    <cfRule type="containsText" dxfId="2116" priority="50" stopIfTrue="1" operator="containsText" text="leer">
      <formula>NOT(ISERROR(SEARCH("leer",H5)))</formula>
    </cfRule>
  </conditionalFormatting>
  <conditionalFormatting sqref="H5">
    <cfRule type="cellIs" dxfId="2115" priority="47" stopIfTrue="1" operator="equal">
      <formula>"-"</formula>
    </cfRule>
    <cfRule type="containsText" dxfId="2114" priority="48" stopIfTrue="1" operator="containsText" text="leer">
      <formula>NOT(ISERROR(SEARCH("leer",H5)))</formula>
    </cfRule>
  </conditionalFormatting>
  <conditionalFormatting sqref="H5">
    <cfRule type="cellIs" dxfId="2113" priority="45" stopIfTrue="1" operator="equal">
      <formula>"-"</formula>
    </cfRule>
    <cfRule type="containsText" dxfId="2112" priority="46" stopIfTrue="1" operator="containsText" text="leer">
      <formula>NOT(ISERROR(SEARCH("leer",H5)))</formula>
    </cfRule>
  </conditionalFormatting>
  <conditionalFormatting sqref="H5">
    <cfRule type="cellIs" dxfId="2111" priority="43" stopIfTrue="1" operator="equal">
      <formula>"-"</formula>
    </cfRule>
    <cfRule type="containsText" dxfId="2110" priority="44" stopIfTrue="1" operator="containsText" text="leer">
      <formula>NOT(ISERROR(SEARCH("leer",H5)))</formula>
    </cfRule>
  </conditionalFormatting>
  <conditionalFormatting sqref="H5">
    <cfRule type="cellIs" dxfId="2109" priority="41" stopIfTrue="1" operator="equal">
      <formula>"-"</formula>
    </cfRule>
    <cfRule type="containsText" dxfId="2108" priority="42" stopIfTrue="1" operator="containsText" text="leer">
      <formula>NOT(ISERROR(SEARCH("leer",H5)))</formula>
    </cfRule>
  </conditionalFormatting>
  <conditionalFormatting sqref="H5">
    <cfRule type="cellIs" dxfId="2107" priority="39" stopIfTrue="1" operator="equal">
      <formula>"-"</formula>
    </cfRule>
    <cfRule type="containsText" dxfId="2106" priority="40" stopIfTrue="1" operator="containsText" text="leer">
      <formula>NOT(ISERROR(SEARCH("leer",H5)))</formula>
    </cfRule>
  </conditionalFormatting>
  <conditionalFormatting sqref="H5">
    <cfRule type="cellIs" dxfId="2105" priority="37" stopIfTrue="1" operator="equal">
      <formula>"-"</formula>
    </cfRule>
    <cfRule type="containsText" dxfId="2104" priority="38" stopIfTrue="1" operator="containsText" text="leer">
      <formula>NOT(ISERROR(SEARCH("leer",H5)))</formula>
    </cfRule>
  </conditionalFormatting>
  <conditionalFormatting sqref="G5:G7">
    <cfRule type="cellIs" dxfId="2103" priority="35" stopIfTrue="1" operator="equal">
      <formula>"-"</formula>
    </cfRule>
    <cfRule type="containsText" dxfId="2102" priority="36" stopIfTrue="1" operator="containsText" text="leer">
      <formula>NOT(ISERROR(SEARCH("leer",G5)))</formula>
    </cfRule>
  </conditionalFormatting>
  <conditionalFormatting sqref="G5:G7">
    <cfRule type="cellIs" dxfId="2101" priority="34" stopIfTrue="1" operator="equal">
      <formula>"-"</formula>
    </cfRule>
  </conditionalFormatting>
  <conditionalFormatting sqref="G5:G7">
    <cfRule type="cellIs" dxfId="2100" priority="32" stopIfTrue="1" operator="equal">
      <formula>"-"</formula>
    </cfRule>
    <cfRule type="containsText" dxfId="2099" priority="33" stopIfTrue="1" operator="containsText" text="leer">
      <formula>NOT(ISERROR(SEARCH("leer",G5)))</formula>
    </cfRule>
  </conditionalFormatting>
  <conditionalFormatting sqref="G5:G7">
    <cfRule type="cellIs" dxfId="2098" priority="31" stopIfTrue="1" operator="equal">
      <formula>"-"</formula>
    </cfRule>
  </conditionalFormatting>
  <conditionalFormatting sqref="G5:G7">
    <cfRule type="cellIs" dxfId="2097" priority="29" stopIfTrue="1" operator="equal">
      <formula>"-"</formula>
    </cfRule>
    <cfRule type="containsText" dxfId="2096" priority="30" stopIfTrue="1" operator="containsText" text="leer">
      <formula>NOT(ISERROR(SEARCH("leer",G5)))</formula>
    </cfRule>
  </conditionalFormatting>
  <conditionalFormatting sqref="G5:G7">
    <cfRule type="cellIs" dxfId="2095" priority="28" stopIfTrue="1" operator="equal">
      <formula>"-"</formula>
    </cfRule>
  </conditionalFormatting>
  <conditionalFormatting sqref="G5:G7">
    <cfRule type="cellIs" dxfId="2094" priority="26" stopIfTrue="1" operator="equal">
      <formula>"-"</formula>
    </cfRule>
    <cfRule type="containsText" dxfId="2093" priority="27" stopIfTrue="1" operator="containsText" text="leer">
      <formula>NOT(ISERROR(SEARCH("leer",G5)))</formula>
    </cfRule>
  </conditionalFormatting>
  <conditionalFormatting sqref="G5:G7">
    <cfRule type="cellIs" dxfId="2092" priority="25" stopIfTrue="1" operator="equal">
      <formula>"-"</formula>
    </cfRule>
  </conditionalFormatting>
  <conditionalFormatting sqref="F5:F7">
    <cfRule type="cellIs" dxfId="2091" priority="11" stopIfTrue="1" operator="equal">
      <formula>"-"</formula>
    </cfRule>
    <cfRule type="containsText" dxfId="2090" priority="12" stopIfTrue="1" operator="containsText" text="leer">
      <formula>NOT(ISERROR(SEARCH("leer",F5)))</formula>
    </cfRule>
  </conditionalFormatting>
  <conditionalFormatting sqref="F5:F7">
    <cfRule type="cellIs" dxfId="2089" priority="10" stopIfTrue="1" operator="equal">
      <formula>"-"</formula>
    </cfRule>
  </conditionalFormatting>
  <conditionalFormatting sqref="F5:F7">
    <cfRule type="cellIs" dxfId="2088" priority="8" stopIfTrue="1" operator="equal">
      <formula>"-"</formula>
    </cfRule>
    <cfRule type="containsText" dxfId="2087" priority="9" stopIfTrue="1" operator="containsText" text="leer">
      <formula>NOT(ISERROR(SEARCH("leer",F5)))</formula>
    </cfRule>
  </conditionalFormatting>
  <conditionalFormatting sqref="F5:F7">
    <cfRule type="cellIs" dxfId="2086" priority="7" stopIfTrue="1" operator="equal">
      <formula>"-"</formula>
    </cfRule>
  </conditionalFormatting>
  <conditionalFormatting sqref="F5:F7">
    <cfRule type="cellIs" dxfId="2085" priority="5" stopIfTrue="1" operator="equal">
      <formula>"-"</formula>
    </cfRule>
    <cfRule type="containsText" dxfId="2084" priority="6" stopIfTrue="1" operator="containsText" text="leer">
      <formula>NOT(ISERROR(SEARCH("leer",F5)))</formula>
    </cfRule>
  </conditionalFormatting>
  <conditionalFormatting sqref="F5:F7">
    <cfRule type="cellIs" dxfId="2083" priority="4" stopIfTrue="1" operator="equal">
      <formula>"-"</formula>
    </cfRule>
  </conditionalFormatting>
  <conditionalFormatting sqref="F5:F7">
    <cfRule type="cellIs" dxfId="2082" priority="2" stopIfTrue="1" operator="equal">
      <formula>"-"</formula>
    </cfRule>
    <cfRule type="containsText" dxfId="2081" priority="3" stopIfTrue="1" operator="containsText" text="leer">
      <formula>NOT(ISERROR(SEARCH("leer",F5)))</formula>
    </cfRule>
  </conditionalFormatting>
  <conditionalFormatting sqref="F5:F7">
    <cfRule type="cellIs" dxfId="2080" priority="1" stopIfTrue="1" operator="equal">
      <formula>"-"</formula>
    </cfRule>
  </conditionalFormatting>
  <hyperlinks>
    <hyperlink ref="A1" location="Index!A1" display="zurück"/>
  </hyperlinks>
  <pageMargins left="0.79000000000000015" right="0.79000000000000015" top="0.98" bottom="0.98" header="0.51" footer="0.51"/>
  <pageSetup paperSize="9" orientation="portrait" horizontalDpi="4294967292" verticalDpi="4294967292"/>
  <extLst>
    <ext xmlns:mx="http://schemas.microsoft.com/office/mac/excel/2008/main" uri="{64002731-A6B0-56B0-2670-7721B7C09600}">
      <mx:PLV Mode="0" OnePage="0" WScale="0"/>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O194"/>
  <sheetViews>
    <sheetView showRuler="0" zoomScale="70" zoomScaleNormal="70" workbookViewId="0"/>
  </sheetViews>
  <sheetFormatPr baseColWidth="10" defaultColWidth="10.7109375" defaultRowHeight="12.75" x14ac:dyDescent="0.2"/>
  <cols>
    <col min="1" max="1" width="25.7109375" style="49" customWidth="1"/>
    <col min="2" max="2" width="21.85546875" style="13" customWidth="1"/>
    <col min="3" max="3" width="8.140625" style="16" customWidth="1"/>
    <col min="4" max="4" width="12.28515625" style="8" customWidth="1"/>
    <col min="5" max="5" width="11.42578125" style="8" customWidth="1"/>
    <col min="6" max="6" width="12.28515625" style="8" customWidth="1"/>
    <col min="7" max="7" width="11.42578125" style="8" customWidth="1"/>
    <col min="8" max="15" width="11.42578125" style="16" customWidth="1"/>
    <col min="16" max="16384" width="10.7109375" style="13"/>
  </cols>
  <sheetData>
    <row r="1" spans="1:15" s="5" customFormat="1" x14ac:dyDescent="0.2">
      <c r="A1" s="93" t="s">
        <v>1781</v>
      </c>
    </row>
    <row r="2" spans="1:15" s="5" customFormat="1" x14ac:dyDescent="0.2">
      <c r="A2" s="93"/>
    </row>
    <row r="3" spans="1:15" s="63" customFormat="1" ht="25.5" x14ac:dyDescent="0.2">
      <c r="A3" s="103" t="s">
        <v>1782</v>
      </c>
      <c r="C3" s="5" t="s">
        <v>1783</v>
      </c>
      <c r="D3" s="5" t="s">
        <v>1784</v>
      </c>
      <c r="E3" s="4">
        <v>2014</v>
      </c>
      <c r="F3" s="62">
        <v>2013</v>
      </c>
      <c r="G3" s="62">
        <v>2012</v>
      </c>
      <c r="H3" s="62">
        <v>2011</v>
      </c>
      <c r="I3" s="62">
        <v>2010</v>
      </c>
      <c r="J3" s="62">
        <v>2009</v>
      </c>
      <c r="K3" s="62">
        <v>2008</v>
      </c>
      <c r="L3" s="62">
        <v>2007</v>
      </c>
      <c r="M3" s="62">
        <v>2006</v>
      </c>
      <c r="N3" s="62">
        <v>2005</v>
      </c>
      <c r="O3" s="62">
        <v>2004</v>
      </c>
    </row>
    <row r="4" spans="1:15" x14ac:dyDescent="0.2">
      <c r="L4" s="104"/>
      <c r="M4" s="104"/>
      <c r="N4" s="104"/>
      <c r="O4" s="104"/>
    </row>
    <row r="5" spans="1:15" x14ac:dyDescent="0.2">
      <c r="A5" s="49" t="s">
        <v>1785</v>
      </c>
      <c r="L5" s="13"/>
      <c r="M5" s="13"/>
      <c r="N5" s="13"/>
      <c r="O5" s="13"/>
    </row>
    <row r="6" spans="1:15" ht="25.5" x14ac:dyDescent="0.2">
      <c r="A6" s="105" t="s">
        <v>1786</v>
      </c>
      <c r="B6" s="13" t="s">
        <v>1787</v>
      </c>
      <c r="C6" s="276" t="s">
        <v>1788</v>
      </c>
      <c r="D6" s="8" t="s">
        <v>1789</v>
      </c>
      <c r="E6" s="38">
        <v>61.1</v>
      </c>
      <c r="F6" s="277">
        <v>62.8</v>
      </c>
      <c r="G6" s="241">
        <v>62.7</v>
      </c>
      <c r="H6" s="69">
        <v>64.3</v>
      </c>
      <c r="I6" s="90">
        <v>65.400000000000006</v>
      </c>
      <c r="J6" s="85">
        <v>66.5</v>
      </c>
      <c r="K6" s="16">
        <v>71.2</v>
      </c>
      <c r="L6" s="65">
        <v>74.066146516605684</v>
      </c>
      <c r="M6" s="65">
        <v>80.599999999999994</v>
      </c>
      <c r="N6" s="65">
        <v>86.6</v>
      </c>
      <c r="O6" s="65">
        <v>88.9</v>
      </c>
    </row>
    <row r="7" spans="1:15" x14ac:dyDescent="0.2">
      <c r="A7" s="49" t="s">
        <v>1790</v>
      </c>
      <c r="C7" s="276"/>
      <c r="E7" s="38"/>
      <c r="F7" s="277"/>
      <c r="H7" s="90"/>
      <c r="I7" s="41"/>
      <c r="J7" s="85"/>
      <c r="L7" s="65"/>
      <c r="M7" s="65"/>
      <c r="N7" s="65"/>
      <c r="O7" s="65"/>
    </row>
    <row r="8" spans="1:15" x14ac:dyDescent="0.2">
      <c r="A8" s="105" t="s">
        <v>1791</v>
      </c>
      <c r="B8" s="13" t="s">
        <v>1792</v>
      </c>
      <c r="C8" s="276" t="s">
        <v>1793</v>
      </c>
      <c r="D8" s="8" t="s">
        <v>1794</v>
      </c>
      <c r="E8" s="38">
        <v>2.7</v>
      </c>
      <c r="F8" s="277">
        <v>2.96435438158939</v>
      </c>
      <c r="G8" s="277">
        <v>3.04</v>
      </c>
      <c r="H8" s="277">
        <v>2.9</v>
      </c>
      <c r="I8" s="277">
        <v>1.673</v>
      </c>
      <c r="J8" s="85">
        <v>1.5</v>
      </c>
      <c r="K8" s="16">
        <v>2.2000000000000002</v>
      </c>
      <c r="L8" s="65">
        <v>1.8550484476052385</v>
      </c>
      <c r="M8" s="65">
        <v>1.9</v>
      </c>
      <c r="N8" s="65">
        <v>2.2999999999999998</v>
      </c>
      <c r="O8" s="65">
        <v>2.1</v>
      </c>
    </row>
    <row r="9" spans="1:15" x14ac:dyDescent="0.2">
      <c r="A9" s="105" t="s">
        <v>1795</v>
      </c>
      <c r="B9" s="13" t="s">
        <v>1796</v>
      </c>
      <c r="C9" s="276" t="s">
        <v>1797</v>
      </c>
      <c r="D9" s="8" t="s">
        <v>1798</v>
      </c>
      <c r="E9" s="38">
        <v>10.7</v>
      </c>
      <c r="F9" s="277">
        <v>9.4610747080829807</v>
      </c>
      <c r="G9" s="277">
        <v>9.8569999999999993</v>
      </c>
      <c r="H9" s="277">
        <v>10</v>
      </c>
      <c r="I9" s="277">
        <v>9.93</v>
      </c>
      <c r="J9" s="85">
        <v>7.3</v>
      </c>
      <c r="K9" s="16">
        <v>5.5</v>
      </c>
      <c r="L9" s="65">
        <v>3.1715344426799232</v>
      </c>
      <c r="M9" s="65">
        <v>1.8</v>
      </c>
      <c r="N9" s="65">
        <v>0.1</v>
      </c>
      <c r="O9" s="65">
        <v>0</v>
      </c>
    </row>
    <row r="10" spans="1:15" x14ac:dyDescent="0.2">
      <c r="A10" s="105" t="s">
        <v>1799</v>
      </c>
      <c r="B10" s="13" t="s">
        <v>1800</v>
      </c>
      <c r="C10" s="276" t="s">
        <v>1801</v>
      </c>
      <c r="D10" s="8" t="s">
        <v>1802</v>
      </c>
      <c r="E10" s="38">
        <v>0.8</v>
      </c>
      <c r="F10" s="277">
        <v>0.67205740089936905</v>
      </c>
      <c r="G10" s="25">
        <v>1</v>
      </c>
      <c r="H10" s="69">
        <v>0.9</v>
      </c>
      <c r="I10" s="90">
        <v>0.9</v>
      </c>
      <c r="J10" s="85">
        <v>0.9</v>
      </c>
      <c r="K10" s="16">
        <v>1.1000000000000001</v>
      </c>
      <c r="L10" s="173">
        <v>0.9942691431333287</v>
      </c>
      <c r="M10" s="173">
        <v>1.3</v>
      </c>
      <c r="N10" s="65">
        <v>1.3</v>
      </c>
      <c r="O10" s="65">
        <v>1.2</v>
      </c>
    </row>
    <row r="11" spans="1:15" s="28" customFormat="1" x14ac:dyDescent="0.2">
      <c r="A11" s="284" t="s">
        <v>1803</v>
      </c>
      <c r="B11" s="28" t="s">
        <v>1804</v>
      </c>
      <c r="C11" s="276">
        <v>3</v>
      </c>
      <c r="D11" s="8"/>
      <c r="E11" s="38">
        <v>0.5</v>
      </c>
      <c r="F11" s="277">
        <v>0.48265351623020802</v>
      </c>
      <c r="G11" s="277" t="s">
        <v>1805</v>
      </c>
      <c r="H11" s="277" t="s">
        <v>1806</v>
      </c>
      <c r="I11" s="277" t="s">
        <v>1807</v>
      </c>
      <c r="J11" s="277" t="s">
        <v>1808</v>
      </c>
      <c r="K11" s="277" t="s">
        <v>1809</v>
      </c>
      <c r="L11" s="277" t="s">
        <v>1810</v>
      </c>
      <c r="M11" s="277" t="s">
        <v>1811</v>
      </c>
      <c r="N11" s="277" t="s">
        <v>1812</v>
      </c>
      <c r="O11" s="277" t="s">
        <v>1813</v>
      </c>
    </row>
    <row r="12" spans="1:15" x14ac:dyDescent="0.2">
      <c r="A12" s="158" t="s">
        <v>1814</v>
      </c>
      <c r="B12" s="13" t="s">
        <v>1815</v>
      </c>
      <c r="C12" s="276">
        <v>1</v>
      </c>
      <c r="D12" s="8" t="s">
        <v>1816</v>
      </c>
      <c r="E12" s="38">
        <v>7.2</v>
      </c>
      <c r="F12" s="277">
        <v>8.2669597173411908</v>
      </c>
      <c r="G12" s="25">
        <v>8.6</v>
      </c>
      <c r="H12" s="90">
        <v>6.9</v>
      </c>
      <c r="I12" s="90">
        <v>6</v>
      </c>
      <c r="J12" s="85">
        <v>8.1999999999999993</v>
      </c>
      <c r="K12" s="16">
        <v>5.8</v>
      </c>
      <c r="L12" s="173">
        <v>7.1</v>
      </c>
      <c r="M12" s="173">
        <v>6.4</v>
      </c>
      <c r="N12" s="65">
        <v>6.4</v>
      </c>
      <c r="O12" s="65">
        <v>5.0999999999999996</v>
      </c>
    </row>
    <row r="13" spans="1:15" x14ac:dyDescent="0.2">
      <c r="A13" s="49" t="s">
        <v>1817</v>
      </c>
      <c r="B13" s="13" t="s">
        <v>1818</v>
      </c>
      <c r="C13" s="276">
        <v>1</v>
      </c>
      <c r="D13" s="8" t="s">
        <v>1819</v>
      </c>
      <c r="E13" s="38">
        <v>17.100000000000001</v>
      </c>
      <c r="F13" s="277">
        <v>15.4</v>
      </c>
      <c r="G13" s="25">
        <v>14.8</v>
      </c>
      <c r="H13" s="90">
        <v>15</v>
      </c>
      <c r="I13" s="90">
        <v>16.100000000000001</v>
      </c>
      <c r="J13" s="85">
        <v>15.6</v>
      </c>
      <c r="K13" s="16">
        <v>14.2</v>
      </c>
      <c r="L13" s="65">
        <v>12.690740868604571</v>
      </c>
      <c r="M13" s="65">
        <v>8</v>
      </c>
      <c r="N13" s="65">
        <v>3.3</v>
      </c>
      <c r="O13" s="65">
        <v>2.7</v>
      </c>
    </row>
    <row r="14" spans="1:15" x14ac:dyDescent="0.2">
      <c r="L14" s="13"/>
      <c r="M14" s="13"/>
      <c r="N14" s="13"/>
      <c r="O14" s="13"/>
    </row>
    <row r="15" spans="1:15" x14ac:dyDescent="0.2">
      <c r="L15" s="13"/>
      <c r="M15" s="13"/>
      <c r="N15" s="13"/>
      <c r="O15" s="13"/>
    </row>
    <row r="16" spans="1:15" x14ac:dyDescent="0.2">
      <c r="A16" s="136" t="s">
        <v>1820</v>
      </c>
      <c r="B16" s="215"/>
      <c r="C16" s="215"/>
      <c r="L16" s="13"/>
      <c r="M16" s="13"/>
      <c r="N16" s="13"/>
      <c r="O16" s="13"/>
    </row>
    <row r="17" spans="1:15" x14ac:dyDescent="0.2">
      <c r="A17" s="136" t="s">
        <v>1821</v>
      </c>
      <c r="B17" s="136"/>
      <c r="C17" s="136"/>
      <c r="L17" s="13"/>
      <c r="M17" s="13"/>
      <c r="N17" s="13"/>
      <c r="O17" s="13"/>
    </row>
    <row r="18" spans="1:15" s="312" customFormat="1" x14ac:dyDescent="0.2">
      <c r="A18" s="285" t="s">
        <v>1822</v>
      </c>
      <c r="B18" s="310"/>
      <c r="C18" s="310"/>
      <c r="D18" s="311"/>
      <c r="E18" s="311"/>
      <c r="F18" s="311"/>
      <c r="G18" s="311"/>
      <c r="H18" s="311"/>
      <c r="I18" s="311"/>
      <c r="J18" s="311"/>
      <c r="K18" s="311"/>
    </row>
    <row r="19" spans="1:15" s="312" customFormat="1" x14ac:dyDescent="0.2">
      <c r="A19" s="285" t="s">
        <v>1823</v>
      </c>
      <c r="B19" s="285"/>
      <c r="C19" s="285"/>
      <c r="D19" s="311"/>
      <c r="E19" s="311"/>
      <c r="F19" s="311"/>
      <c r="G19" s="311"/>
      <c r="H19" s="311"/>
      <c r="I19" s="311"/>
      <c r="J19" s="311"/>
      <c r="K19" s="311"/>
    </row>
    <row r="20" spans="1:15" x14ac:dyDescent="0.2">
      <c r="A20" s="285" t="s">
        <v>1824</v>
      </c>
      <c r="L20" s="13"/>
      <c r="M20" s="13"/>
      <c r="N20" s="13"/>
      <c r="O20" s="13"/>
    </row>
    <row r="21" spans="1:15" x14ac:dyDescent="0.2">
      <c r="L21" s="13"/>
      <c r="M21" s="13"/>
      <c r="N21" s="13"/>
      <c r="O21" s="13"/>
    </row>
    <row r="22" spans="1:15" x14ac:dyDescent="0.2">
      <c r="L22" s="13"/>
      <c r="M22" s="13"/>
      <c r="N22" s="13"/>
      <c r="O22" s="13"/>
    </row>
    <row r="23" spans="1:15" x14ac:dyDescent="0.2">
      <c r="L23" s="13"/>
      <c r="M23" s="13"/>
      <c r="N23" s="13"/>
      <c r="O23" s="13"/>
    </row>
    <row r="24" spans="1:15" x14ac:dyDescent="0.2">
      <c r="L24" s="13"/>
      <c r="M24" s="13"/>
      <c r="N24" s="13"/>
      <c r="O24" s="13"/>
    </row>
    <row r="25" spans="1:15" x14ac:dyDescent="0.2">
      <c r="L25" s="13"/>
      <c r="M25" s="13"/>
      <c r="N25" s="13"/>
      <c r="O25" s="13"/>
    </row>
    <row r="26" spans="1:15" x14ac:dyDescent="0.2">
      <c r="L26" s="13"/>
      <c r="M26" s="13"/>
      <c r="N26" s="13"/>
      <c r="O26" s="13"/>
    </row>
    <row r="27" spans="1:15" x14ac:dyDescent="0.2">
      <c r="L27" s="13"/>
      <c r="M27" s="13"/>
      <c r="N27" s="13"/>
      <c r="O27" s="13"/>
    </row>
    <row r="28" spans="1:15" x14ac:dyDescent="0.2">
      <c r="L28" s="13"/>
      <c r="M28" s="13"/>
      <c r="N28" s="13"/>
      <c r="O28" s="13"/>
    </row>
    <row r="29" spans="1:15" x14ac:dyDescent="0.2">
      <c r="L29" s="13"/>
      <c r="M29" s="13"/>
      <c r="N29" s="13"/>
      <c r="O29" s="13"/>
    </row>
    <row r="30" spans="1:15" x14ac:dyDescent="0.2">
      <c r="L30" s="13"/>
      <c r="M30" s="13"/>
      <c r="N30" s="13"/>
      <c r="O30" s="13"/>
    </row>
    <row r="31" spans="1:15" x14ac:dyDescent="0.2">
      <c r="L31" s="13"/>
      <c r="M31" s="13"/>
      <c r="N31" s="13"/>
      <c r="O31" s="13"/>
    </row>
    <row r="32" spans="1:15" x14ac:dyDescent="0.2">
      <c r="L32" s="13"/>
      <c r="M32" s="13"/>
      <c r="N32" s="13"/>
      <c r="O32" s="13"/>
    </row>
    <row r="33" spans="12:15" x14ac:dyDescent="0.2">
      <c r="L33" s="13"/>
      <c r="M33" s="13"/>
      <c r="N33" s="13"/>
      <c r="O33" s="13"/>
    </row>
    <row r="34" spans="12:15" x14ac:dyDescent="0.2">
      <c r="L34" s="13"/>
      <c r="M34" s="13"/>
      <c r="N34" s="13"/>
      <c r="O34" s="13"/>
    </row>
    <row r="35" spans="12:15" x14ac:dyDescent="0.2">
      <c r="L35" s="13"/>
      <c r="M35" s="13"/>
      <c r="N35" s="13"/>
      <c r="O35" s="13"/>
    </row>
    <row r="36" spans="12:15" x14ac:dyDescent="0.2">
      <c r="L36" s="13"/>
      <c r="M36" s="13"/>
      <c r="N36" s="13"/>
      <c r="O36" s="13"/>
    </row>
    <row r="37" spans="12:15" x14ac:dyDescent="0.2">
      <c r="L37" s="13"/>
      <c r="M37" s="13"/>
      <c r="N37" s="13"/>
      <c r="O37" s="13"/>
    </row>
    <row r="38" spans="12:15" x14ac:dyDescent="0.2">
      <c r="L38" s="13"/>
      <c r="M38" s="13"/>
      <c r="N38" s="13"/>
      <c r="O38" s="13"/>
    </row>
    <row r="39" spans="12:15" x14ac:dyDescent="0.2">
      <c r="L39" s="13"/>
      <c r="M39" s="13"/>
      <c r="N39" s="13"/>
      <c r="O39" s="13"/>
    </row>
    <row r="40" spans="12:15" x14ac:dyDescent="0.2">
      <c r="L40" s="13"/>
      <c r="M40" s="13"/>
      <c r="N40" s="13"/>
      <c r="O40" s="13"/>
    </row>
    <row r="41" spans="12:15" x14ac:dyDescent="0.2">
      <c r="L41" s="13"/>
      <c r="M41" s="13"/>
      <c r="N41" s="13"/>
      <c r="O41" s="13"/>
    </row>
    <row r="42" spans="12:15" x14ac:dyDescent="0.2">
      <c r="L42" s="13"/>
      <c r="M42" s="13"/>
      <c r="N42" s="13"/>
      <c r="O42" s="13"/>
    </row>
    <row r="43" spans="12:15" x14ac:dyDescent="0.2">
      <c r="L43" s="13"/>
      <c r="M43" s="13"/>
      <c r="N43" s="13"/>
      <c r="O43" s="13"/>
    </row>
    <row r="44" spans="12:15" x14ac:dyDescent="0.2">
      <c r="L44" s="13"/>
      <c r="M44" s="13"/>
      <c r="N44" s="13"/>
      <c r="O44" s="13"/>
    </row>
    <row r="45" spans="12:15" x14ac:dyDescent="0.2">
      <c r="L45" s="13"/>
      <c r="M45" s="13"/>
      <c r="N45" s="13"/>
      <c r="O45" s="13"/>
    </row>
    <row r="46" spans="12:15" x14ac:dyDescent="0.2">
      <c r="L46" s="13"/>
      <c r="M46" s="13"/>
      <c r="N46" s="13"/>
      <c r="O46" s="13"/>
    </row>
    <row r="47" spans="12:15" x14ac:dyDescent="0.2">
      <c r="L47" s="13"/>
      <c r="M47" s="13"/>
      <c r="N47" s="13"/>
      <c r="O47" s="13"/>
    </row>
    <row r="48" spans="12:15" x14ac:dyDescent="0.2">
      <c r="L48" s="13"/>
      <c r="M48" s="13"/>
      <c r="N48" s="13"/>
      <c r="O48" s="13"/>
    </row>
    <row r="49" spans="12:15" x14ac:dyDescent="0.2">
      <c r="L49" s="13"/>
      <c r="M49" s="13"/>
      <c r="N49" s="13"/>
      <c r="O49" s="13"/>
    </row>
    <row r="50" spans="12:15" x14ac:dyDescent="0.2">
      <c r="L50" s="13"/>
      <c r="M50" s="13"/>
      <c r="N50" s="13"/>
      <c r="O50" s="13"/>
    </row>
    <row r="51" spans="12:15" x14ac:dyDescent="0.2">
      <c r="L51" s="13"/>
      <c r="M51" s="13"/>
      <c r="N51" s="13"/>
      <c r="O51" s="13"/>
    </row>
    <row r="52" spans="12:15" x14ac:dyDescent="0.2">
      <c r="L52" s="13"/>
      <c r="M52" s="13"/>
      <c r="N52" s="13"/>
      <c r="O52" s="13"/>
    </row>
    <row r="53" spans="12:15" x14ac:dyDescent="0.2">
      <c r="L53" s="13"/>
      <c r="M53" s="13"/>
      <c r="N53" s="13"/>
      <c r="O53" s="13"/>
    </row>
    <row r="54" spans="12:15" x14ac:dyDescent="0.2">
      <c r="L54" s="13"/>
      <c r="M54" s="13"/>
      <c r="N54" s="13"/>
      <c r="O54" s="13"/>
    </row>
    <row r="55" spans="12:15" x14ac:dyDescent="0.2">
      <c r="L55" s="13"/>
      <c r="M55" s="13"/>
      <c r="N55" s="13"/>
      <c r="O55" s="13"/>
    </row>
    <row r="56" spans="12:15" x14ac:dyDescent="0.2">
      <c r="L56" s="13"/>
      <c r="M56" s="13"/>
      <c r="N56" s="13"/>
      <c r="O56" s="13"/>
    </row>
    <row r="57" spans="12:15" x14ac:dyDescent="0.2">
      <c r="L57" s="13"/>
      <c r="M57" s="13"/>
      <c r="N57" s="13"/>
      <c r="O57" s="13"/>
    </row>
    <row r="58" spans="12:15" x14ac:dyDescent="0.2">
      <c r="L58" s="13"/>
      <c r="M58" s="13"/>
      <c r="N58" s="13"/>
      <c r="O58" s="13"/>
    </row>
    <row r="59" spans="12:15" x14ac:dyDescent="0.2">
      <c r="L59" s="13"/>
      <c r="M59" s="13"/>
      <c r="N59" s="13"/>
      <c r="O59" s="13"/>
    </row>
    <row r="60" spans="12:15" x14ac:dyDescent="0.2">
      <c r="L60" s="13"/>
      <c r="M60" s="13"/>
      <c r="N60" s="13"/>
      <c r="O60" s="13"/>
    </row>
    <row r="61" spans="12:15" x14ac:dyDescent="0.2">
      <c r="L61" s="13"/>
      <c r="M61" s="13"/>
      <c r="N61" s="13"/>
      <c r="O61" s="13"/>
    </row>
    <row r="62" spans="12:15" x14ac:dyDescent="0.2">
      <c r="L62" s="13"/>
      <c r="M62" s="13"/>
      <c r="N62" s="13"/>
      <c r="O62" s="13"/>
    </row>
    <row r="63" spans="12:15" x14ac:dyDescent="0.2">
      <c r="L63" s="13"/>
      <c r="M63" s="13"/>
      <c r="N63" s="13"/>
      <c r="O63" s="13"/>
    </row>
    <row r="64" spans="12:15" x14ac:dyDescent="0.2">
      <c r="L64" s="13"/>
      <c r="M64" s="13"/>
      <c r="N64" s="13"/>
      <c r="O64" s="13"/>
    </row>
    <row r="65" spans="12:15" x14ac:dyDescent="0.2">
      <c r="L65" s="13"/>
      <c r="M65" s="13"/>
      <c r="N65" s="13"/>
      <c r="O65" s="13"/>
    </row>
    <row r="66" spans="12:15" x14ac:dyDescent="0.2">
      <c r="L66" s="13"/>
      <c r="M66" s="13"/>
      <c r="N66" s="13"/>
      <c r="O66" s="13"/>
    </row>
    <row r="67" spans="12:15" x14ac:dyDescent="0.2">
      <c r="L67" s="13"/>
      <c r="M67" s="13"/>
      <c r="N67" s="13"/>
      <c r="O67" s="13"/>
    </row>
    <row r="68" spans="12:15" x14ac:dyDescent="0.2">
      <c r="L68" s="13"/>
      <c r="M68" s="13"/>
      <c r="N68" s="13"/>
      <c r="O68" s="13"/>
    </row>
    <row r="69" spans="12:15" x14ac:dyDescent="0.2">
      <c r="L69" s="13"/>
      <c r="M69" s="13"/>
      <c r="N69" s="13"/>
      <c r="O69" s="13"/>
    </row>
    <row r="70" spans="12:15" x14ac:dyDescent="0.2">
      <c r="L70" s="13"/>
      <c r="M70" s="13"/>
      <c r="N70" s="13"/>
      <c r="O70" s="13"/>
    </row>
    <row r="71" spans="12:15" x14ac:dyDescent="0.2">
      <c r="L71" s="13"/>
      <c r="M71" s="13"/>
      <c r="N71" s="13"/>
      <c r="O71" s="13"/>
    </row>
    <row r="72" spans="12:15" x14ac:dyDescent="0.2">
      <c r="L72" s="13"/>
      <c r="M72" s="13"/>
      <c r="N72" s="13"/>
      <c r="O72" s="13"/>
    </row>
    <row r="73" spans="12:15" x14ac:dyDescent="0.2">
      <c r="L73" s="13"/>
      <c r="M73" s="13"/>
      <c r="N73" s="13"/>
      <c r="O73" s="13"/>
    </row>
    <row r="74" spans="12:15" x14ac:dyDescent="0.2">
      <c r="L74" s="13"/>
      <c r="M74" s="13"/>
      <c r="N74" s="13"/>
      <c r="O74" s="13"/>
    </row>
    <row r="75" spans="12:15" x14ac:dyDescent="0.2">
      <c r="L75" s="13"/>
      <c r="M75" s="13"/>
      <c r="N75" s="13"/>
      <c r="O75" s="13"/>
    </row>
    <row r="76" spans="12:15" x14ac:dyDescent="0.2">
      <c r="L76" s="13"/>
      <c r="M76" s="13"/>
      <c r="N76" s="13"/>
      <c r="O76" s="13"/>
    </row>
    <row r="77" spans="12:15" x14ac:dyDescent="0.2">
      <c r="L77" s="13"/>
      <c r="M77" s="13"/>
      <c r="N77" s="13"/>
      <c r="O77" s="13"/>
    </row>
    <row r="78" spans="12:15" x14ac:dyDescent="0.2">
      <c r="L78" s="13"/>
      <c r="M78" s="13"/>
      <c r="N78" s="13"/>
      <c r="O78" s="13"/>
    </row>
    <row r="79" spans="12:15" x14ac:dyDescent="0.2">
      <c r="L79" s="13"/>
      <c r="M79" s="13"/>
      <c r="N79" s="13"/>
      <c r="O79" s="13"/>
    </row>
    <row r="80" spans="12:15" x14ac:dyDescent="0.2">
      <c r="L80" s="13"/>
      <c r="M80" s="13"/>
      <c r="N80" s="13"/>
      <c r="O80" s="13"/>
    </row>
    <row r="81" spans="12:15" x14ac:dyDescent="0.2">
      <c r="L81" s="13"/>
      <c r="M81" s="13"/>
      <c r="N81" s="13"/>
      <c r="O81" s="13"/>
    </row>
    <row r="82" spans="12:15" x14ac:dyDescent="0.2">
      <c r="L82" s="13"/>
      <c r="M82" s="13"/>
      <c r="N82" s="13"/>
      <c r="O82" s="13"/>
    </row>
    <row r="83" spans="12:15" x14ac:dyDescent="0.2">
      <c r="L83" s="13"/>
      <c r="M83" s="13"/>
      <c r="N83" s="13"/>
      <c r="O83" s="13"/>
    </row>
    <row r="84" spans="12:15" x14ac:dyDescent="0.2">
      <c r="L84" s="13"/>
      <c r="M84" s="13"/>
      <c r="N84" s="13"/>
      <c r="O84" s="13"/>
    </row>
    <row r="85" spans="12:15" x14ac:dyDescent="0.2">
      <c r="L85" s="13"/>
      <c r="M85" s="13"/>
      <c r="N85" s="13"/>
      <c r="O85" s="13"/>
    </row>
    <row r="86" spans="12:15" x14ac:dyDescent="0.2">
      <c r="L86" s="13"/>
      <c r="M86" s="13"/>
      <c r="N86" s="13"/>
      <c r="O86" s="13"/>
    </row>
    <row r="87" spans="12:15" x14ac:dyDescent="0.2">
      <c r="L87" s="13"/>
      <c r="M87" s="13"/>
      <c r="N87" s="13"/>
      <c r="O87" s="13"/>
    </row>
    <row r="88" spans="12:15" x14ac:dyDescent="0.2">
      <c r="L88" s="13"/>
      <c r="M88" s="13"/>
      <c r="N88" s="13"/>
      <c r="O88" s="13"/>
    </row>
    <row r="89" spans="12:15" x14ac:dyDescent="0.2">
      <c r="L89" s="13"/>
      <c r="M89" s="13"/>
      <c r="N89" s="13"/>
      <c r="O89" s="13"/>
    </row>
    <row r="90" spans="12:15" x14ac:dyDescent="0.2">
      <c r="L90" s="13"/>
      <c r="M90" s="13"/>
      <c r="N90" s="13"/>
      <c r="O90" s="13"/>
    </row>
    <row r="91" spans="12:15" x14ac:dyDescent="0.2">
      <c r="L91" s="13"/>
      <c r="M91" s="13"/>
      <c r="N91" s="13"/>
      <c r="O91" s="13"/>
    </row>
    <row r="92" spans="12:15" x14ac:dyDescent="0.2">
      <c r="L92" s="13"/>
      <c r="M92" s="13"/>
      <c r="N92" s="13"/>
      <c r="O92" s="13"/>
    </row>
    <row r="93" spans="12:15" x14ac:dyDescent="0.2">
      <c r="L93" s="13"/>
      <c r="M93" s="13"/>
      <c r="N93" s="13"/>
      <c r="O93" s="13"/>
    </row>
    <row r="94" spans="12:15" x14ac:dyDescent="0.2">
      <c r="L94" s="13"/>
      <c r="M94" s="13"/>
      <c r="N94" s="13"/>
      <c r="O94" s="13"/>
    </row>
    <row r="95" spans="12:15" x14ac:dyDescent="0.2">
      <c r="L95" s="13"/>
      <c r="M95" s="13"/>
      <c r="N95" s="13"/>
      <c r="O95" s="13"/>
    </row>
    <row r="96" spans="12:15" x14ac:dyDescent="0.2">
      <c r="L96" s="13"/>
      <c r="M96" s="13"/>
      <c r="N96" s="13"/>
      <c r="O96" s="13"/>
    </row>
    <row r="97" spans="12:15" x14ac:dyDescent="0.2">
      <c r="L97" s="13"/>
      <c r="M97" s="13"/>
      <c r="N97" s="13"/>
      <c r="O97" s="13"/>
    </row>
    <row r="98" spans="12:15" x14ac:dyDescent="0.2">
      <c r="L98" s="13"/>
      <c r="M98" s="13"/>
      <c r="N98" s="13"/>
      <c r="O98" s="13"/>
    </row>
    <row r="99" spans="12:15" x14ac:dyDescent="0.2">
      <c r="L99" s="13"/>
      <c r="M99" s="13"/>
      <c r="N99" s="13"/>
      <c r="O99" s="13"/>
    </row>
    <row r="100" spans="12:15" x14ac:dyDescent="0.2">
      <c r="L100" s="13"/>
      <c r="M100" s="13"/>
      <c r="N100" s="13"/>
      <c r="O100" s="13"/>
    </row>
    <row r="101" spans="12:15" x14ac:dyDescent="0.2">
      <c r="L101" s="13"/>
      <c r="M101" s="13"/>
      <c r="N101" s="13"/>
      <c r="O101" s="13"/>
    </row>
    <row r="102" spans="12:15" x14ac:dyDescent="0.2">
      <c r="L102" s="13"/>
      <c r="M102" s="13"/>
      <c r="N102" s="13"/>
      <c r="O102" s="13"/>
    </row>
    <row r="103" spans="12:15" x14ac:dyDescent="0.2">
      <c r="L103" s="13"/>
      <c r="M103" s="13"/>
      <c r="N103" s="13"/>
      <c r="O103" s="13"/>
    </row>
    <row r="104" spans="12:15" x14ac:dyDescent="0.2">
      <c r="L104" s="13"/>
      <c r="M104" s="13"/>
      <c r="N104" s="13"/>
      <c r="O104" s="13"/>
    </row>
    <row r="105" spans="12:15" x14ac:dyDescent="0.2">
      <c r="L105" s="13"/>
      <c r="M105" s="13"/>
      <c r="N105" s="13"/>
      <c r="O105" s="13"/>
    </row>
    <row r="106" spans="12:15" x14ac:dyDescent="0.2">
      <c r="L106" s="13"/>
      <c r="M106" s="13"/>
      <c r="N106" s="13"/>
      <c r="O106" s="13"/>
    </row>
    <row r="107" spans="12:15" x14ac:dyDescent="0.2">
      <c r="L107" s="13"/>
      <c r="M107" s="13"/>
      <c r="N107" s="13"/>
      <c r="O107" s="13"/>
    </row>
    <row r="108" spans="12:15" x14ac:dyDescent="0.2">
      <c r="L108" s="13"/>
      <c r="M108" s="13"/>
      <c r="N108" s="13"/>
      <c r="O108" s="13"/>
    </row>
    <row r="109" spans="12:15" x14ac:dyDescent="0.2">
      <c r="L109" s="13"/>
      <c r="M109" s="13"/>
      <c r="N109" s="13"/>
      <c r="O109" s="13"/>
    </row>
    <row r="110" spans="12:15" x14ac:dyDescent="0.2">
      <c r="L110" s="13"/>
      <c r="M110" s="13"/>
      <c r="N110" s="13"/>
      <c r="O110" s="13"/>
    </row>
    <row r="111" spans="12:15" x14ac:dyDescent="0.2">
      <c r="L111" s="13"/>
      <c r="M111" s="13"/>
      <c r="N111" s="13"/>
      <c r="O111" s="13"/>
    </row>
    <row r="112" spans="12:15" x14ac:dyDescent="0.2">
      <c r="L112" s="13"/>
      <c r="M112" s="13"/>
      <c r="N112" s="13"/>
      <c r="O112" s="13"/>
    </row>
    <row r="113" spans="12:15" x14ac:dyDescent="0.2">
      <c r="L113" s="13"/>
      <c r="M113" s="13"/>
      <c r="N113" s="13"/>
      <c r="O113" s="13"/>
    </row>
    <row r="114" spans="12:15" x14ac:dyDescent="0.2">
      <c r="L114" s="13"/>
      <c r="M114" s="13"/>
      <c r="N114" s="13"/>
      <c r="O114" s="13"/>
    </row>
    <row r="115" spans="12:15" x14ac:dyDescent="0.2">
      <c r="L115" s="13"/>
      <c r="M115" s="13"/>
      <c r="N115" s="13"/>
      <c r="O115" s="13"/>
    </row>
    <row r="116" spans="12:15" x14ac:dyDescent="0.2">
      <c r="L116" s="13"/>
      <c r="M116" s="13"/>
      <c r="N116" s="13"/>
      <c r="O116" s="13"/>
    </row>
    <row r="117" spans="12:15" x14ac:dyDescent="0.2">
      <c r="L117" s="13"/>
      <c r="M117" s="13"/>
      <c r="N117" s="13"/>
      <c r="O117" s="13"/>
    </row>
    <row r="118" spans="12:15" x14ac:dyDescent="0.2">
      <c r="L118" s="13"/>
      <c r="M118" s="13"/>
      <c r="N118" s="13"/>
      <c r="O118" s="13"/>
    </row>
    <row r="119" spans="12:15" x14ac:dyDescent="0.2">
      <c r="L119" s="13"/>
      <c r="M119" s="13"/>
      <c r="N119" s="13"/>
      <c r="O119" s="13"/>
    </row>
    <row r="120" spans="12:15" x14ac:dyDescent="0.2">
      <c r="L120" s="13"/>
      <c r="M120" s="13"/>
      <c r="N120" s="13"/>
      <c r="O120" s="13"/>
    </row>
    <row r="121" spans="12:15" x14ac:dyDescent="0.2">
      <c r="L121" s="13"/>
      <c r="M121" s="13"/>
      <c r="N121" s="13"/>
      <c r="O121" s="13"/>
    </row>
    <row r="122" spans="12:15" x14ac:dyDescent="0.2">
      <c r="L122" s="13"/>
      <c r="M122" s="13"/>
      <c r="N122" s="13"/>
      <c r="O122" s="13"/>
    </row>
    <row r="123" spans="12:15" x14ac:dyDescent="0.2">
      <c r="L123" s="13"/>
      <c r="M123" s="13"/>
      <c r="N123" s="13"/>
      <c r="O123" s="13"/>
    </row>
    <row r="124" spans="12:15" x14ac:dyDescent="0.2">
      <c r="L124" s="13"/>
      <c r="M124" s="13"/>
      <c r="N124" s="13"/>
      <c r="O124" s="13"/>
    </row>
    <row r="125" spans="12:15" x14ac:dyDescent="0.2">
      <c r="L125" s="13"/>
      <c r="M125" s="13"/>
      <c r="N125" s="13"/>
      <c r="O125" s="13"/>
    </row>
    <row r="126" spans="12:15" x14ac:dyDescent="0.2">
      <c r="L126" s="13"/>
      <c r="M126" s="13"/>
      <c r="N126" s="13"/>
      <c r="O126" s="13"/>
    </row>
    <row r="127" spans="12:15" x14ac:dyDescent="0.2">
      <c r="L127" s="13"/>
      <c r="M127" s="13"/>
      <c r="N127" s="13"/>
      <c r="O127" s="13"/>
    </row>
    <row r="128" spans="12:15" x14ac:dyDescent="0.2">
      <c r="L128" s="13"/>
      <c r="M128" s="13"/>
      <c r="N128" s="13"/>
      <c r="O128" s="13"/>
    </row>
    <row r="129" spans="12:15" x14ac:dyDescent="0.2">
      <c r="L129" s="13"/>
      <c r="M129" s="13"/>
      <c r="N129" s="13"/>
      <c r="O129" s="13"/>
    </row>
    <row r="130" spans="12:15" x14ac:dyDescent="0.2">
      <c r="L130" s="13"/>
      <c r="M130" s="13"/>
      <c r="N130" s="13"/>
      <c r="O130" s="13"/>
    </row>
    <row r="131" spans="12:15" x14ac:dyDescent="0.2">
      <c r="L131" s="13"/>
      <c r="M131" s="13"/>
      <c r="N131" s="13"/>
      <c r="O131" s="13"/>
    </row>
    <row r="132" spans="12:15" x14ac:dyDescent="0.2">
      <c r="L132" s="13"/>
      <c r="M132" s="13"/>
      <c r="N132" s="13"/>
      <c r="O132" s="13"/>
    </row>
    <row r="133" spans="12:15" x14ac:dyDescent="0.2">
      <c r="L133" s="13"/>
      <c r="M133" s="13"/>
      <c r="N133" s="13"/>
      <c r="O133" s="13"/>
    </row>
    <row r="134" spans="12:15" x14ac:dyDescent="0.2">
      <c r="L134" s="13"/>
      <c r="M134" s="13"/>
      <c r="N134" s="13"/>
      <c r="O134" s="13"/>
    </row>
    <row r="135" spans="12:15" x14ac:dyDescent="0.2">
      <c r="L135" s="13"/>
      <c r="M135" s="13"/>
      <c r="N135" s="13"/>
      <c r="O135" s="13"/>
    </row>
    <row r="136" spans="12:15" x14ac:dyDescent="0.2">
      <c r="L136" s="13"/>
      <c r="M136" s="13"/>
      <c r="N136" s="13"/>
      <c r="O136" s="13"/>
    </row>
    <row r="137" spans="12:15" x14ac:dyDescent="0.2">
      <c r="L137" s="13"/>
      <c r="M137" s="13"/>
      <c r="N137" s="13"/>
      <c r="O137" s="13"/>
    </row>
    <row r="138" spans="12:15" x14ac:dyDescent="0.2">
      <c r="L138" s="13"/>
      <c r="M138" s="13"/>
      <c r="N138" s="13"/>
      <c r="O138" s="13"/>
    </row>
    <row r="139" spans="12:15" x14ac:dyDescent="0.2">
      <c r="L139" s="13"/>
      <c r="M139" s="13"/>
      <c r="N139" s="13"/>
      <c r="O139" s="13"/>
    </row>
    <row r="140" spans="12:15" x14ac:dyDescent="0.2">
      <c r="L140" s="13"/>
      <c r="M140" s="13"/>
      <c r="N140" s="13"/>
      <c r="O140" s="13"/>
    </row>
    <row r="141" spans="12:15" x14ac:dyDescent="0.2">
      <c r="L141" s="13"/>
      <c r="M141" s="13"/>
      <c r="N141" s="13"/>
      <c r="O141" s="13"/>
    </row>
    <row r="142" spans="12:15" x14ac:dyDescent="0.2">
      <c r="L142" s="13"/>
      <c r="M142" s="13"/>
      <c r="N142" s="13"/>
      <c r="O142" s="13"/>
    </row>
    <row r="143" spans="12:15" x14ac:dyDescent="0.2">
      <c r="L143" s="13"/>
      <c r="M143" s="13"/>
      <c r="N143" s="13"/>
      <c r="O143" s="13"/>
    </row>
    <row r="144" spans="12:15" x14ac:dyDescent="0.2">
      <c r="L144" s="13"/>
      <c r="M144" s="13"/>
      <c r="N144" s="13"/>
      <c r="O144" s="13"/>
    </row>
    <row r="145" spans="12:15" x14ac:dyDescent="0.2">
      <c r="L145" s="13"/>
      <c r="M145" s="13"/>
      <c r="N145" s="13"/>
      <c r="O145" s="13"/>
    </row>
    <row r="146" spans="12:15" x14ac:dyDescent="0.2">
      <c r="L146" s="13"/>
      <c r="M146" s="13"/>
      <c r="N146" s="13"/>
      <c r="O146" s="13"/>
    </row>
    <row r="147" spans="12:15" x14ac:dyDescent="0.2">
      <c r="L147" s="13"/>
      <c r="M147" s="13"/>
      <c r="N147" s="13"/>
      <c r="O147" s="13"/>
    </row>
    <row r="148" spans="12:15" x14ac:dyDescent="0.2">
      <c r="L148" s="13"/>
      <c r="M148" s="13"/>
      <c r="N148" s="13"/>
      <c r="O148" s="13"/>
    </row>
    <row r="149" spans="12:15" x14ac:dyDescent="0.2">
      <c r="L149" s="13"/>
      <c r="M149" s="13"/>
      <c r="N149" s="13"/>
      <c r="O149" s="13"/>
    </row>
    <row r="150" spans="12:15" x14ac:dyDescent="0.2">
      <c r="L150" s="13"/>
      <c r="M150" s="13"/>
      <c r="N150" s="13"/>
      <c r="O150" s="13"/>
    </row>
    <row r="151" spans="12:15" x14ac:dyDescent="0.2">
      <c r="L151" s="13"/>
      <c r="M151" s="13"/>
      <c r="N151" s="13"/>
      <c r="O151" s="13"/>
    </row>
    <row r="152" spans="12:15" x14ac:dyDescent="0.2">
      <c r="L152" s="13"/>
      <c r="M152" s="13"/>
      <c r="N152" s="13"/>
      <c r="O152" s="13"/>
    </row>
    <row r="153" spans="12:15" x14ac:dyDescent="0.2">
      <c r="L153" s="13"/>
      <c r="M153" s="13"/>
      <c r="N153" s="13"/>
      <c r="O153" s="13"/>
    </row>
    <row r="154" spans="12:15" x14ac:dyDescent="0.2">
      <c r="L154" s="13"/>
      <c r="M154" s="13"/>
      <c r="N154" s="13"/>
      <c r="O154" s="13"/>
    </row>
    <row r="155" spans="12:15" x14ac:dyDescent="0.2">
      <c r="L155" s="13"/>
      <c r="M155" s="13"/>
      <c r="N155" s="13"/>
      <c r="O155" s="13"/>
    </row>
    <row r="156" spans="12:15" x14ac:dyDescent="0.2">
      <c r="L156" s="13"/>
      <c r="M156" s="13"/>
      <c r="N156" s="13"/>
      <c r="O156" s="13"/>
    </row>
    <row r="157" spans="12:15" x14ac:dyDescent="0.2">
      <c r="L157" s="13"/>
      <c r="M157" s="13"/>
      <c r="N157" s="13"/>
      <c r="O157" s="13"/>
    </row>
    <row r="158" spans="12:15" x14ac:dyDescent="0.2">
      <c r="L158" s="13"/>
      <c r="M158" s="13"/>
      <c r="N158" s="13"/>
      <c r="O158" s="13"/>
    </row>
    <row r="159" spans="12:15" x14ac:dyDescent="0.2">
      <c r="L159" s="13"/>
      <c r="M159" s="13"/>
      <c r="N159" s="13"/>
      <c r="O159" s="13"/>
    </row>
    <row r="160" spans="12:15" x14ac:dyDescent="0.2">
      <c r="L160" s="13"/>
      <c r="M160" s="13"/>
      <c r="N160" s="13"/>
      <c r="O160" s="13"/>
    </row>
    <row r="161" spans="12:15" x14ac:dyDescent="0.2">
      <c r="L161" s="13"/>
      <c r="M161" s="13"/>
      <c r="N161" s="13"/>
      <c r="O161" s="13"/>
    </row>
    <row r="162" spans="12:15" x14ac:dyDescent="0.2">
      <c r="L162" s="13"/>
      <c r="M162" s="13"/>
      <c r="N162" s="13"/>
      <c r="O162" s="13"/>
    </row>
    <row r="163" spans="12:15" x14ac:dyDescent="0.2">
      <c r="L163" s="13"/>
      <c r="M163" s="13"/>
      <c r="N163" s="13"/>
      <c r="O163" s="13"/>
    </row>
    <row r="164" spans="12:15" x14ac:dyDescent="0.2">
      <c r="L164" s="13"/>
      <c r="M164" s="13"/>
      <c r="N164" s="13"/>
      <c r="O164" s="13"/>
    </row>
    <row r="165" spans="12:15" x14ac:dyDescent="0.2">
      <c r="L165" s="13"/>
      <c r="M165" s="13"/>
      <c r="N165" s="13"/>
      <c r="O165" s="13"/>
    </row>
    <row r="166" spans="12:15" x14ac:dyDescent="0.2">
      <c r="L166" s="13"/>
      <c r="M166" s="13"/>
      <c r="N166" s="13"/>
      <c r="O166" s="13"/>
    </row>
    <row r="167" spans="12:15" x14ac:dyDescent="0.2">
      <c r="L167" s="13"/>
      <c r="M167" s="13"/>
      <c r="N167" s="13"/>
      <c r="O167" s="13"/>
    </row>
    <row r="168" spans="12:15" x14ac:dyDescent="0.2">
      <c r="L168" s="13"/>
      <c r="M168" s="13"/>
      <c r="N168" s="13"/>
      <c r="O168" s="13"/>
    </row>
    <row r="169" spans="12:15" x14ac:dyDescent="0.2">
      <c r="L169" s="13"/>
      <c r="M169" s="13"/>
      <c r="N169" s="13"/>
      <c r="O169" s="13"/>
    </row>
    <row r="170" spans="12:15" x14ac:dyDescent="0.2">
      <c r="L170" s="13"/>
      <c r="M170" s="13"/>
      <c r="N170" s="13"/>
      <c r="O170" s="13"/>
    </row>
    <row r="171" spans="12:15" x14ac:dyDescent="0.2">
      <c r="L171" s="13"/>
      <c r="M171" s="13"/>
      <c r="N171" s="13"/>
      <c r="O171" s="13"/>
    </row>
    <row r="172" spans="12:15" x14ac:dyDescent="0.2">
      <c r="L172" s="13"/>
      <c r="M172" s="13"/>
      <c r="N172" s="13"/>
      <c r="O172" s="13"/>
    </row>
    <row r="173" spans="12:15" x14ac:dyDescent="0.2">
      <c r="L173" s="13"/>
      <c r="M173" s="13"/>
      <c r="N173" s="13"/>
      <c r="O173" s="13"/>
    </row>
    <row r="174" spans="12:15" x14ac:dyDescent="0.2">
      <c r="L174" s="13"/>
      <c r="M174" s="13"/>
      <c r="N174" s="13"/>
      <c r="O174" s="13"/>
    </row>
    <row r="175" spans="12:15" x14ac:dyDescent="0.2">
      <c r="L175" s="13"/>
      <c r="M175" s="13"/>
      <c r="N175" s="13"/>
      <c r="O175" s="13"/>
    </row>
    <row r="176" spans="12:15" x14ac:dyDescent="0.2">
      <c r="L176" s="13"/>
      <c r="M176" s="13"/>
      <c r="N176" s="13"/>
      <c r="O176" s="13"/>
    </row>
    <row r="177" spans="12:15" x14ac:dyDescent="0.2">
      <c r="L177" s="13"/>
      <c r="M177" s="13"/>
      <c r="N177" s="13"/>
      <c r="O177" s="13"/>
    </row>
    <row r="178" spans="12:15" x14ac:dyDescent="0.2">
      <c r="L178" s="13"/>
      <c r="M178" s="13"/>
      <c r="N178" s="13"/>
      <c r="O178" s="13"/>
    </row>
    <row r="179" spans="12:15" x14ac:dyDescent="0.2">
      <c r="L179" s="13"/>
      <c r="M179" s="13"/>
      <c r="N179" s="13"/>
      <c r="O179" s="13"/>
    </row>
    <row r="180" spans="12:15" x14ac:dyDescent="0.2">
      <c r="L180" s="13"/>
      <c r="M180" s="13"/>
      <c r="N180" s="13"/>
      <c r="O180" s="13"/>
    </row>
    <row r="181" spans="12:15" x14ac:dyDescent="0.2">
      <c r="L181" s="13"/>
      <c r="M181" s="13"/>
      <c r="N181" s="13"/>
      <c r="O181" s="13"/>
    </row>
    <row r="182" spans="12:15" x14ac:dyDescent="0.2">
      <c r="L182" s="13"/>
      <c r="M182" s="13"/>
      <c r="N182" s="13"/>
      <c r="O182" s="13"/>
    </row>
    <row r="183" spans="12:15" x14ac:dyDescent="0.2">
      <c r="L183" s="13"/>
      <c r="M183" s="13"/>
      <c r="N183" s="13"/>
      <c r="O183" s="13"/>
    </row>
    <row r="184" spans="12:15" x14ac:dyDescent="0.2">
      <c r="L184" s="13"/>
      <c r="M184" s="13"/>
      <c r="N184" s="13"/>
      <c r="O184" s="13"/>
    </row>
    <row r="185" spans="12:15" x14ac:dyDescent="0.2">
      <c r="L185" s="13"/>
      <c r="M185" s="13"/>
      <c r="N185" s="13"/>
      <c r="O185" s="13"/>
    </row>
    <row r="186" spans="12:15" x14ac:dyDescent="0.2">
      <c r="L186" s="13"/>
      <c r="M186" s="13"/>
      <c r="N186" s="13"/>
      <c r="O186" s="13"/>
    </row>
    <row r="187" spans="12:15" x14ac:dyDescent="0.2">
      <c r="L187" s="13"/>
      <c r="M187" s="13"/>
      <c r="N187" s="13"/>
      <c r="O187" s="13"/>
    </row>
    <row r="188" spans="12:15" x14ac:dyDescent="0.2">
      <c r="L188" s="13"/>
      <c r="M188" s="13"/>
      <c r="N188" s="13"/>
      <c r="O188" s="13"/>
    </row>
    <row r="189" spans="12:15" x14ac:dyDescent="0.2">
      <c r="L189" s="13"/>
      <c r="M189" s="13"/>
      <c r="N189" s="13"/>
      <c r="O189" s="13"/>
    </row>
    <row r="190" spans="12:15" x14ac:dyDescent="0.2">
      <c r="L190" s="13"/>
      <c r="M190" s="13"/>
      <c r="N190" s="13"/>
      <c r="O190" s="13"/>
    </row>
    <row r="191" spans="12:15" x14ac:dyDescent="0.2">
      <c r="L191" s="13"/>
      <c r="M191" s="13"/>
      <c r="N191" s="13"/>
      <c r="O191" s="13"/>
    </row>
    <row r="192" spans="12:15" x14ac:dyDescent="0.2">
      <c r="L192" s="13"/>
      <c r="M192" s="13"/>
      <c r="N192" s="13"/>
      <c r="O192" s="13"/>
    </row>
    <row r="193" spans="12:15" x14ac:dyDescent="0.2">
      <c r="L193" s="13"/>
      <c r="M193" s="13"/>
      <c r="N193" s="13"/>
      <c r="O193" s="13"/>
    </row>
    <row r="194" spans="12:15" x14ac:dyDescent="0.2">
      <c r="L194" s="13"/>
      <c r="M194" s="13"/>
      <c r="N194" s="13"/>
      <c r="O194" s="13"/>
    </row>
  </sheetData>
  <phoneticPr fontId="15" type="noConversion"/>
  <conditionalFormatting sqref="J6:J10 J12:J13">
    <cfRule type="cellIs" dxfId="2079" priority="224" operator="equal">
      <formula>"-"</formula>
    </cfRule>
  </conditionalFormatting>
  <conditionalFormatting sqref="J6:J10 J12:J13">
    <cfRule type="cellIs" dxfId="2078" priority="223" operator="equal">
      <formula>"-"</formula>
    </cfRule>
  </conditionalFormatting>
  <conditionalFormatting sqref="I6">
    <cfRule type="cellIs" dxfId="2077" priority="221" stopIfTrue="1" operator="equal">
      <formula>"-"</formula>
    </cfRule>
    <cfRule type="containsText" dxfId="2076" priority="222" stopIfTrue="1" operator="containsText" text="leer">
      <formula>NOT(ISERROR(SEARCH("leer",I6)))</formula>
    </cfRule>
  </conditionalFormatting>
  <conditionalFormatting sqref="I6">
    <cfRule type="cellIs" dxfId="2075" priority="219" stopIfTrue="1" operator="equal">
      <formula>"-"</formula>
    </cfRule>
    <cfRule type="containsText" dxfId="2074" priority="220" stopIfTrue="1" operator="containsText" text="leer">
      <formula>NOT(ISERROR(SEARCH("leer",I6)))</formula>
    </cfRule>
  </conditionalFormatting>
  <conditionalFormatting sqref="I10 I12:I13">
    <cfRule type="cellIs" dxfId="2073" priority="217" stopIfTrue="1" operator="equal">
      <formula>"-"</formula>
    </cfRule>
    <cfRule type="containsText" dxfId="2072" priority="218" stopIfTrue="1" operator="containsText" text="leer">
      <formula>NOT(ISERROR(SEARCH("leer",I10)))</formula>
    </cfRule>
  </conditionalFormatting>
  <conditionalFormatting sqref="I10 I12:I13">
    <cfRule type="cellIs" dxfId="2071" priority="215" stopIfTrue="1" operator="equal">
      <formula>"-"</formula>
    </cfRule>
    <cfRule type="containsText" dxfId="2070" priority="216" stopIfTrue="1" operator="containsText" text="leer">
      <formula>NOT(ISERROR(SEARCH("leer",I10)))</formula>
    </cfRule>
  </conditionalFormatting>
  <conditionalFormatting sqref="H6">
    <cfRule type="cellIs" dxfId="2069" priority="213" stopIfTrue="1" operator="equal">
      <formula>"-"</formula>
    </cfRule>
    <cfRule type="containsText" dxfId="2068" priority="214" stopIfTrue="1" operator="containsText" text="leer">
      <formula>NOT(ISERROR(SEARCH("leer",H6)))</formula>
    </cfRule>
  </conditionalFormatting>
  <conditionalFormatting sqref="H6">
    <cfRule type="cellIs" dxfId="2067" priority="211" stopIfTrue="1" operator="equal">
      <formula>"-"</formula>
    </cfRule>
    <cfRule type="containsText" dxfId="2066" priority="212" stopIfTrue="1" operator="containsText" text="leer">
      <formula>NOT(ISERROR(SEARCH("leer",H6)))</formula>
    </cfRule>
  </conditionalFormatting>
  <conditionalFormatting sqref="H10 H12:H13">
    <cfRule type="cellIs" dxfId="2065" priority="209" stopIfTrue="1" operator="equal">
      <formula>"-"</formula>
    </cfRule>
    <cfRule type="containsText" dxfId="2064" priority="210" stopIfTrue="1" operator="containsText" text="leer">
      <formula>NOT(ISERROR(SEARCH("leer",H10)))</formula>
    </cfRule>
  </conditionalFormatting>
  <conditionalFormatting sqref="H10 H12:H13">
    <cfRule type="cellIs" dxfId="2063" priority="207" stopIfTrue="1" operator="equal">
      <formula>"-"</formula>
    </cfRule>
    <cfRule type="containsText" dxfId="2062" priority="208" stopIfTrue="1" operator="containsText" text="leer">
      <formula>NOT(ISERROR(SEARCH("leer",H10)))</formula>
    </cfRule>
  </conditionalFormatting>
  <conditionalFormatting sqref="H6">
    <cfRule type="cellIs" dxfId="2061" priority="205" stopIfTrue="1" operator="equal">
      <formula>"-"</formula>
    </cfRule>
    <cfRule type="containsText" dxfId="2060" priority="206" stopIfTrue="1" operator="containsText" text="leer">
      <formula>NOT(ISERROR(SEARCH("leer",H6)))</formula>
    </cfRule>
  </conditionalFormatting>
  <conditionalFormatting sqref="H6">
    <cfRule type="cellIs" dxfId="2059" priority="203" stopIfTrue="1" operator="equal">
      <formula>"-"</formula>
    </cfRule>
    <cfRule type="containsText" dxfId="2058" priority="204" stopIfTrue="1" operator="containsText" text="leer">
      <formula>NOT(ISERROR(SEARCH("leer",H6)))</formula>
    </cfRule>
  </conditionalFormatting>
  <conditionalFormatting sqref="H6">
    <cfRule type="cellIs" dxfId="2057" priority="201" stopIfTrue="1" operator="equal">
      <formula>"-"</formula>
    </cfRule>
    <cfRule type="containsText" dxfId="2056" priority="202" stopIfTrue="1" operator="containsText" text="leer">
      <formula>NOT(ISERROR(SEARCH("leer",H6)))</formula>
    </cfRule>
  </conditionalFormatting>
  <conditionalFormatting sqref="H6">
    <cfRule type="cellIs" dxfId="2055" priority="199" stopIfTrue="1" operator="equal">
      <formula>"-"</formula>
    </cfRule>
    <cfRule type="containsText" dxfId="2054" priority="200" stopIfTrue="1" operator="containsText" text="leer">
      <formula>NOT(ISERROR(SEARCH("leer",H6)))</formula>
    </cfRule>
  </conditionalFormatting>
  <conditionalFormatting sqref="H6">
    <cfRule type="cellIs" dxfId="2053" priority="197" stopIfTrue="1" operator="equal">
      <formula>"-"</formula>
    </cfRule>
    <cfRule type="containsText" dxfId="2052" priority="198" stopIfTrue="1" operator="containsText" text="leer">
      <formula>NOT(ISERROR(SEARCH("leer",H6)))</formula>
    </cfRule>
  </conditionalFormatting>
  <conditionalFormatting sqref="H6">
    <cfRule type="cellIs" dxfId="2051" priority="195" stopIfTrue="1" operator="equal">
      <formula>"-"</formula>
    </cfRule>
    <cfRule type="containsText" dxfId="2050" priority="196" stopIfTrue="1" operator="containsText" text="leer">
      <formula>NOT(ISERROR(SEARCH("leer",H6)))</formula>
    </cfRule>
  </conditionalFormatting>
  <conditionalFormatting sqref="H6">
    <cfRule type="cellIs" dxfId="2049" priority="193" stopIfTrue="1" operator="equal">
      <formula>"-"</formula>
    </cfRule>
    <cfRule type="containsText" dxfId="2048" priority="194" stopIfTrue="1" operator="containsText" text="leer">
      <formula>NOT(ISERROR(SEARCH("leer",H6)))</formula>
    </cfRule>
  </conditionalFormatting>
  <conditionalFormatting sqref="H6">
    <cfRule type="cellIs" dxfId="2047" priority="191" stopIfTrue="1" operator="equal">
      <formula>"-"</formula>
    </cfRule>
    <cfRule type="containsText" dxfId="2046" priority="192" stopIfTrue="1" operator="containsText" text="leer">
      <formula>NOT(ISERROR(SEARCH("leer",H6)))</formula>
    </cfRule>
  </conditionalFormatting>
  <conditionalFormatting sqref="H6">
    <cfRule type="cellIs" dxfId="2045" priority="189" stopIfTrue="1" operator="equal">
      <formula>"-"</formula>
    </cfRule>
    <cfRule type="containsText" dxfId="2044" priority="190" stopIfTrue="1" operator="containsText" text="leer">
      <formula>NOT(ISERROR(SEARCH("leer",H6)))</formula>
    </cfRule>
  </conditionalFormatting>
  <conditionalFormatting sqref="H10 H12:H13">
    <cfRule type="cellIs" dxfId="2043" priority="187" stopIfTrue="1" operator="equal">
      <formula>"-"</formula>
    </cfRule>
    <cfRule type="containsText" dxfId="2042" priority="188" stopIfTrue="1" operator="containsText" text="leer">
      <formula>NOT(ISERROR(SEARCH("leer",H10)))</formula>
    </cfRule>
  </conditionalFormatting>
  <conditionalFormatting sqref="H10 H12:H13">
    <cfRule type="cellIs" dxfId="2041" priority="185" stopIfTrue="1" operator="equal">
      <formula>"-"</formula>
    </cfRule>
    <cfRule type="containsText" dxfId="2040" priority="186" stopIfTrue="1" operator="containsText" text="leer">
      <formula>NOT(ISERROR(SEARCH("leer",H10)))</formula>
    </cfRule>
  </conditionalFormatting>
  <conditionalFormatting sqref="H10 H12:H13">
    <cfRule type="cellIs" dxfId="2039" priority="183" stopIfTrue="1" operator="equal">
      <formula>"-"</formula>
    </cfRule>
    <cfRule type="containsText" dxfId="2038" priority="184" stopIfTrue="1" operator="containsText" text="leer">
      <formula>NOT(ISERROR(SEARCH("leer",H10)))</formula>
    </cfRule>
  </conditionalFormatting>
  <conditionalFormatting sqref="H10 H12:H13">
    <cfRule type="cellIs" dxfId="2037" priority="181" stopIfTrue="1" operator="equal">
      <formula>"-"</formula>
    </cfRule>
    <cfRule type="containsText" dxfId="2036" priority="182" stopIfTrue="1" operator="containsText" text="leer">
      <formula>NOT(ISERROR(SEARCH("leer",H10)))</formula>
    </cfRule>
  </conditionalFormatting>
  <conditionalFormatting sqref="H10 H12:H13">
    <cfRule type="cellIs" dxfId="2035" priority="179" stopIfTrue="1" operator="equal">
      <formula>"-"</formula>
    </cfRule>
    <cfRule type="containsText" dxfId="2034" priority="180" stopIfTrue="1" operator="containsText" text="leer">
      <formula>NOT(ISERROR(SEARCH("leer",H10)))</formula>
    </cfRule>
  </conditionalFormatting>
  <conditionalFormatting sqref="H10 H12:H13">
    <cfRule type="cellIs" dxfId="2033" priority="177" stopIfTrue="1" operator="equal">
      <formula>"-"</formula>
    </cfRule>
    <cfRule type="containsText" dxfId="2032" priority="178" stopIfTrue="1" operator="containsText" text="leer">
      <formula>NOT(ISERROR(SEARCH("leer",H10)))</formula>
    </cfRule>
  </conditionalFormatting>
  <conditionalFormatting sqref="H10 H12:H13">
    <cfRule type="cellIs" dxfId="2031" priority="175" stopIfTrue="1" operator="equal">
      <formula>"-"</formula>
    </cfRule>
    <cfRule type="containsText" dxfId="2030" priority="176" stopIfTrue="1" operator="containsText" text="leer">
      <formula>NOT(ISERROR(SEARCH("leer",H10)))</formula>
    </cfRule>
  </conditionalFormatting>
  <conditionalFormatting sqref="H10 H12:H13">
    <cfRule type="cellIs" dxfId="2029" priority="173" stopIfTrue="1" operator="equal">
      <formula>"-"</formula>
    </cfRule>
    <cfRule type="containsText" dxfId="2028" priority="174" stopIfTrue="1" operator="containsText" text="leer">
      <formula>NOT(ISERROR(SEARCH("leer",H10)))</formula>
    </cfRule>
  </conditionalFormatting>
  <conditionalFormatting sqref="H10 H12:H13">
    <cfRule type="cellIs" dxfId="2027" priority="171" stopIfTrue="1" operator="equal">
      <formula>"-"</formula>
    </cfRule>
    <cfRule type="containsText" dxfId="2026" priority="172" stopIfTrue="1" operator="containsText" text="leer">
      <formula>NOT(ISERROR(SEARCH("leer",H10)))</formula>
    </cfRule>
  </conditionalFormatting>
  <conditionalFormatting sqref="H6">
    <cfRule type="cellIs" dxfId="2025" priority="169" stopIfTrue="1" operator="equal">
      <formula>"-"</formula>
    </cfRule>
    <cfRule type="containsText" dxfId="2024" priority="170" stopIfTrue="1" operator="containsText" text="leer">
      <formula>NOT(ISERROR(SEARCH("leer",H6)))</formula>
    </cfRule>
  </conditionalFormatting>
  <conditionalFormatting sqref="H6">
    <cfRule type="cellIs" dxfId="2023" priority="167" stopIfTrue="1" operator="equal">
      <formula>"-"</formula>
    </cfRule>
    <cfRule type="containsText" dxfId="2022" priority="168" stopIfTrue="1" operator="containsText" text="leer">
      <formula>NOT(ISERROR(SEARCH("leer",H6)))</formula>
    </cfRule>
  </conditionalFormatting>
  <conditionalFormatting sqref="H10 H12:H13">
    <cfRule type="cellIs" dxfId="2021" priority="165" stopIfTrue="1" operator="equal">
      <formula>"-"</formula>
    </cfRule>
    <cfRule type="containsText" dxfId="2020" priority="166" stopIfTrue="1" operator="containsText" text="leer">
      <formula>NOT(ISERROR(SEARCH("leer",H10)))</formula>
    </cfRule>
  </conditionalFormatting>
  <conditionalFormatting sqref="H10 H12:H13">
    <cfRule type="cellIs" dxfId="2019" priority="163" stopIfTrue="1" operator="equal">
      <formula>"-"</formula>
    </cfRule>
    <cfRule type="containsText" dxfId="2018" priority="164" stopIfTrue="1" operator="containsText" text="leer">
      <formula>NOT(ISERROR(SEARCH("leer",H10)))</formula>
    </cfRule>
  </conditionalFormatting>
  <conditionalFormatting sqref="H6">
    <cfRule type="cellIs" dxfId="2017" priority="161" stopIfTrue="1" operator="equal">
      <formula>"-"</formula>
    </cfRule>
    <cfRule type="containsText" dxfId="2016" priority="162" stopIfTrue="1" operator="containsText" text="leer">
      <formula>NOT(ISERROR(SEARCH("leer",H6)))</formula>
    </cfRule>
  </conditionalFormatting>
  <conditionalFormatting sqref="H6">
    <cfRule type="cellIs" dxfId="2015" priority="159" stopIfTrue="1" operator="equal">
      <formula>"-"</formula>
    </cfRule>
    <cfRule type="containsText" dxfId="2014" priority="160" stopIfTrue="1" operator="containsText" text="leer">
      <formula>NOT(ISERROR(SEARCH("leer",H6)))</formula>
    </cfRule>
  </conditionalFormatting>
  <conditionalFormatting sqref="H6">
    <cfRule type="cellIs" dxfId="2013" priority="157" stopIfTrue="1" operator="equal">
      <formula>"-"</formula>
    </cfRule>
    <cfRule type="containsText" dxfId="2012" priority="158" stopIfTrue="1" operator="containsText" text="leer">
      <formula>NOT(ISERROR(SEARCH("leer",H6)))</formula>
    </cfRule>
  </conditionalFormatting>
  <conditionalFormatting sqref="H6">
    <cfRule type="cellIs" dxfId="2011" priority="155" stopIfTrue="1" operator="equal">
      <formula>"-"</formula>
    </cfRule>
    <cfRule type="containsText" dxfId="2010" priority="156" stopIfTrue="1" operator="containsText" text="leer">
      <formula>NOT(ISERROR(SEARCH("leer",H6)))</formula>
    </cfRule>
  </conditionalFormatting>
  <conditionalFormatting sqref="H6">
    <cfRule type="cellIs" dxfId="2009" priority="153" stopIfTrue="1" operator="equal">
      <formula>"-"</formula>
    </cfRule>
    <cfRule type="containsText" dxfId="2008" priority="154" stopIfTrue="1" operator="containsText" text="leer">
      <formula>NOT(ISERROR(SEARCH("leer",H6)))</formula>
    </cfRule>
  </conditionalFormatting>
  <conditionalFormatting sqref="H6">
    <cfRule type="cellIs" dxfId="2007" priority="151" stopIfTrue="1" operator="equal">
      <formula>"-"</formula>
    </cfRule>
    <cfRule type="containsText" dxfId="2006" priority="152" stopIfTrue="1" operator="containsText" text="leer">
      <formula>NOT(ISERROR(SEARCH("leer",H6)))</formula>
    </cfRule>
  </conditionalFormatting>
  <conditionalFormatting sqref="H6">
    <cfRule type="cellIs" dxfId="2005" priority="149" stopIfTrue="1" operator="equal">
      <formula>"-"</formula>
    </cfRule>
    <cfRule type="containsText" dxfId="2004" priority="150" stopIfTrue="1" operator="containsText" text="leer">
      <formula>NOT(ISERROR(SEARCH("leer",H6)))</formula>
    </cfRule>
  </conditionalFormatting>
  <conditionalFormatting sqref="H6">
    <cfRule type="cellIs" dxfId="2003" priority="147" stopIfTrue="1" operator="equal">
      <formula>"-"</formula>
    </cfRule>
    <cfRule type="containsText" dxfId="2002" priority="148" stopIfTrue="1" operator="containsText" text="leer">
      <formula>NOT(ISERROR(SEARCH("leer",H6)))</formula>
    </cfRule>
  </conditionalFormatting>
  <conditionalFormatting sqref="H6">
    <cfRule type="cellIs" dxfId="2001" priority="145" stopIfTrue="1" operator="equal">
      <formula>"-"</formula>
    </cfRule>
    <cfRule type="containsText" dxfId="2000" priority="146" stopIfTrue="1" operator="containsText" text="leer">
      <formula>NOT(ISERROR(SEARCH("leer",H6)))</formula>
    </cfRule>
  </conditionalFormatting>
  <conditionalFormatting sqref="H10 H12:H13">
    <cfRule type="cellIs" dxfId="1999" priority="143" stopIfTrue="1" operator="equal">
      <formula>"-"</formula>
    </cfRule>
    <cfRule type="containsText" dxfId="1998" priority="144" stopIfTrue="1" operator="containsText" text="leer">
      <formula>NOT(ISERROR(SEARCH("leer",H10)))</formula>
    </cfRule>
  </conditionalFormatting>
  <conditionalFormatting sqref="H10 H12:H13">
    <cfRule type="cellIs" dxfId="1997" priority="141" stopIfTrue="1" operator="equal">
      <formula>"-"</formula>
    </cfRule>
    <cfRule type="containsText" dxfId="1996" priority="142" stopIfTrue="1" operator="containsText" text="leer">
      <formula>NOT(ISERROR(SEARCH("leer",H10)))</formula>
    </cfRule>
  </conditionalFormatting>
  <conditionalFormatting sqref="H10 H12:H13">
    <cfRule type="cellIs" dxfId="1995" priority="139" stopIfTrue="1" operator="equal">
      <formula>"-"</formula>
    </cfRule>
    <cfRule type="containsText" dxfId="1994" priority="140" stopIfTrue="1" operator="containsText" text="leer">
      <formula>NOT(ISERROR(SEARCH("leer",H10)))</formula>
    </cfRule>
  </conditionalFormatting>
  <conditionalFormatting sqref="H10 H12:H13">
    <cfRule type="cellIs" dxfId="1993" priority="137" stopIfTrue="1" operator="equal">
      <formula>"-"</formula>
    </cfRule>
    <cfRule type="containsText" dxfId="1992" priority="138" stopIfTrue="1" operator="containsText" text="leer">
      <formula>NOT(ISERROR(SEARCH("leer",H10)))</formula>
    </cfRule>
  </conditionalFormatting>
  <conditionalFormatting sqref="H10 H12:H13">
    <cfRule type="cellIs" dxfId="1991" priority="135" stopIfTrue="1" operator="equal">
      <formula>"-"</formula>
    </cfRule>
    <cfRule type="containsText" dxfId="1990" priority="136" stopIfTrue="1" operator="containsText" text="leer">
      <formula>NOT(ISERROR(SEARCH("leer",H10)))</formula>
    </cfRule>
  </conditionalFormatting>
  <conditionalFormatting sqref="H10 H12:H13">
    <cfRule type="cellIs" dxfId="1989" priority="133" stopIfTrue="1" operator="equal">
      <formula>"-"</formula>
    </cfRule>
    <cfRule type="containsText" dxfId="1988" priority="134" stopIfTrue="1" operator="containsText" text="leer">
      <formula>NOT(ISERROR(SEARCH("leer",H10)))</formula>
    </cfRule>
  </conditionalFormatting>
  <conditionalFormatting sqref="H10 H12:H13">
    <cfRule type="cellIs" dxfId="1987" priority="131" stopIfTrue="1" operator="equal">
      <formula>"-"</formula>
    </cfRule>
    <cfRule type="containsText" dxfId="1986" priority="132" stopIfTrue="1" operator="containsText" text="leer">
      <formula>NOT(ISERROR(SEARCH("leer",H10)))</formula>
    </cfRule>
  </conditionalFormatting>
  <conditionalFormatting sqref="H10 H12:H13">
    <cfRule type="cellIs" dxfId="1985" priority="129" stopIfTrue="1" operator="equal">
      <formula>"-"</formula>
    </cfRule>
    <cfRule type="containsText" dxfId="1984" priority="130" stopIfTrue="1" operator="containsText" text="leer">
      <formula>NOT(ISERROR(SEARCH("leer",H10)))</formula>
    </cfRule>
  </conditionalFormatting>
  <conditionalFormatting sqref="H10 H12:H13">
    <cfRule type="cellIs" dxfId="1983" priority="127" stopIfTrue="1" operator="equal">
      <formula>"-"</formula>
    </cfRule>
    <cfRule type="containsText" dxfId="1982" priority="128" stopIfTrue="1" operator="containsText" text="leer">
      <formula>NOT(ISERROR(SEARCH("leer",H10)))</formula>
    </cfRule>
  </conditionalFormatting>
  <conditionalFormatting sqref="G6">
    <cfRule type="cellIs" dxfId="1981" priority="125" stopIfTrue="1" operator="equal">
      <formula>"-"</formula>
    </cfRule>
    <cfRule type="containsText" dxfId="1980" priority="126" stopIfTrue="1" operator="containsText" text="leer">
      <formula>NOT(ISERROR(SEARCH("leer",G6)))</formula>
    </cfRule>
  </conditionalFormatting>
  <conditionalFormatting sqref="G6">
    <cfRule type="cellIs" dxfId="1979" priority="124" stopIfTrue="1" operator="equal">
      <formula>"-"</formula>
    </cfRule>
  </conditionalFormatting>
  <conditionalFormatting sqref="G6">
    <cfRule type="cellIs" dxfId="1978" priority="122" stopIfTrue="1" operator="equal">
      <formula>"-"</formula>
    </cfRule>
    <cfRule type="containsText" dxfId="1977" priority="123" stopIfTrue="1" operator="containsText" text="leer">
      <formula>NOT(ISERROR(SEARCH("leer",G6)))</formula>
    </cfRule>
  </conditionalFormatting>
  <conditionalFormatting sqref="G6">
    <cfRule type="cellIs" dxfId="1976" priority="121" stopIfTrue="1" operator="equal">
      <formula>"-"</formula>
    </cfRule>
  </conditionalFormatting>
  <conditionalFormatting sqref="G10 G12:G13">
    <cfRule type="cellIs" dxfId="1975" priority="119" stopIfTrue="1" operator="equal">
      <formula>"-"</formula>
    </cfRule>
    <cfRule type="containsText" dxfId="1974" priority="120" stopIfTrue="1" operator="containsText" text="leer">
      <formula>NOT(ISERROR(SEARCH("leer",G10)))</formula>
    </cfRule>
  </conditionalFormatting>
  <conditionalFormatting sqref="G10 G12:G13">
    <cfRule type="cellIs" dxfId="1973" priority="118" stopIfTrue="1" operator="equal">
      <formula>"-"</formula>
    </cfRule>
  </conditionalFormatting>
  <conditionalFormatting sqref="G10 G12:G13">
    <cfRule type="cellIs" dxfId="1972" priority="116" stopIfTrue="1" operator="equal">
      <formula>"-"</formula>
    </cfRule>
    <cfRule type="containsText" dxfId="1971" priority="117" stopIfTrue="1" operator="containsText" text="leer">
      <formula>NOT(ISERROR(SEARCH("leer",G10)))</formula>
    </cfRule>
  </conditionalFormatting>
  <conditionalFormatting sqref="G10 G12:G13">
    <cfRule type="cellIs" dxfId="1970" priority="115" stopIfTrue="1" operator="equal">
      <formula>"-"</formula>
    </cfRule>
  </conditionalFormatting>
  <conditionalFormatting sqref="G6">
    <cfRule type="cellIs" dxfId="1969" priority="113" stopIfTrue="1" operator="equal">
      <formula>"-"</formula>
    </cfRule>
    <cfRule type="containsText" dxfId="1968" priority="114" stopIfTrue="1" operator="containsText" text="leer">
      <formula>NOT(ISERROR(SEARCH("leer",G6)))</formula>
    </cfRule>
  </conditionalFormatting>
  <conditionalFormatting sqref="G6">
    <cfRule type="cellIs" dxfId="1967" priority="112" stopIfTrue="1" operator="equal">
      <formula>"-"</formula>
    </cfRule>
  </conditionalFormatting>
  <conditionalFormatting sqref="G6">
    <cfRule type="cellIs" dxfId="1966" priority="110" stopIfTrue="1" operator="equal">
      <formula>"-"</formula>
    </cfRule>
    <cfRule type="containsText" dxfId="1965" priority="111" stopIfTrue="1" operator="containsText" text="leer">
      <formula>NOT(ISERROR(SEARCH("leer",G6)))</formula>
    </cfRule>
  </conditionalFormatting>
  <conditionalFormatting sqref="G6">
    <cfRule type="cellIs" dxfId="1964" priority="109" stopIfTrue="1" operator="equal">
      <formula>"-"</formula>
    </cfRule>
  </conditionalFormatting>
  <conditionalFormatting sqref="G10 G12:G13">
    <cfRule type="cellIs" dxfId="1963" priority="107" stopIfTrue="1" operator="equal">
      <formula>"-"</formula>
    </cfRule>
    <cfRule type="containsText" dxfId="1962" priority="108" stopIfTrue="1" operator="containsText" text="leer">
      <formula>NOT(ISERROR(SEARCH("leer",G10)))</formula>
    </cfRule>
  </conditionalFormatting>
  <conditionalFormatting sqref="G10 G12:G13">
    <cfRule type="cellIs" dxfId="1961" priority="106" stopIfTrue="1" operator="equal">
      <formula>"-"</formula>
    </cfRule>
  </conditionalFormatting>
  <conditionalFormatting sqref="G10 G12:G13">
    <cfRule type="cellIs" dxfId="1960" priority="104" stopIfTrue="1" operator="equal">
      <formula>"-"</formula>
    </cfRule>
    <cfRule type="containsText" dxfId="1959" priority="105" stopIfTrue="1" operator="containsText" text="leer">
      <formula>NOT(ISERROR(SEARCH("leer",G10)))</formula>
    </cfRule>
  </conditionalFormatting>
  <conditionalFormatting sqref="G10 G12:G13">
    <cfRule type="cellIs" dxfId="1958" priority="103" stopIfTrue="1" operator="equal">
      <formula>"-"</formula>
    </cfRule>
  </conditionalFormatting>
  <conditionalFormatting sqref="H9">
    <cfRule type="cellIs" dxfId="1957" priority="23" stopIfTrue="1" operator="equal">
      <formula>"-"</formula>
    </cfRule>
    <cfRule type="containsText" dxfId="1956" priority="24" stopIfTrue="1" operator="containsText" text="leer">
      <formula>NOT(ISERROR(SEARCH("leer",H9)))</formula>
    </cfRule>
  </conditionalFormatting>
  <conditionalFormatting sqref="H9">
    <cfRule type="cellIs" dxfId="1955" priority="17" stopIfTrue="1" operator="equal">
      <formula>"-"</formula>
    </cfRule>
    <cfRule type="containsText" dxfId="1954" priority="18" stopIfTrue="1" operator="containsText" text="leer">
      <formula>NOT(ISERROR(SEARCH("leer",H9)))</formula>
    </cfRule>
  </conditionalFormatting>
  <conditionalFormatting sqref="H9">
    <cfRule type="cellIs" dxfId="1953" priority="11" stopIfTrue="1" operator="equal">
      <formula>"-"</formula>
    </cfRule>
    <cfRule type="containsText" dxfId="1952" priority="12" stopIfTrue="1" operator="containsText" text="leer">
      <formula>NOT(ISERROR(SEARCH("leer",H9)))</formula>
    </cfRule>
  </conditionalFormatting>
  <conditionalFormatting sqref="H9">
    <cfRule type="cellIs" dxfId="1951" priority="5" stopIfTrue="1" operator="equal">
      <formula>"-"</formula>
    </cfRule>
    <cfRule type="containsText" dxfId="1950" priority="6" stopIfTrue="1" operator="containsText" text="leer">
      <formula>NOT(ISERROR(SEARCH("leer",H9)))</formula>
    </cfRule>
  </conditionalFormatting>
  <conditionalFormatting sqref="G8:G9">
    <cfRule type="cellIs" dxfId="1949" priority="4" stopIfTrue="1" operator="equal">
      <formula>"-"</formula>
    </cfRule>
  </conditionalFormatting>
  <conditionalFormatting sqref="H8">
    <cfRule type="cellIs" dxfId="1948" priority="2" stopIfTrue="1" operator="equal">
      <formula>"-"</formula>
    </cfRule>
    <cfRule type="containsText" dxfId="1947" priority="3" stopIfTrue="1" operator="containsText" text="leer">
      <formula>NOT(ISERROR(SEARCH("leer",H8)))</formula>
    </cfRule>
  </conditionalFormatting>
  <conditionalFormatting sqref="H8">
    <cfRule type="cellIs" dxfId="1946" priority="1" stopIfTrue="1" operator="equal">
      <formula>"-"</formula>
    </cfRule>
  </conditionalFormatting>
  <conditionalFormatting sqref="F6:F13">
    <cfRule type="cellIs" dxfId="1945" priority="65" stopIfTrue="1" operator="equal">
      <formula>"-"</formula>
    </cfRule>
    <cfRule type="containsText" dxfId="1944" priority="66" stopIfTrue="1" operator="containsText" text="leer">
      <formula>NOT(ISERROR(SEARCH("leer",F6)))</formula>
    </cfRule>
  </conditionalFormatting>
  <conditionalFormatting sqref="F6:F13">
    <cfRule type="cellIs" dxfId="1943" priority="64" stopIfTrue="1" operator="equal">
      <formula>"-"</formula>
    </cfRule>
  </conditionalFormatting>
  <conditionalFormatting sqref="F6:F13">
    <cfRule type="cellIs" dxfId="1942" priority="62" stopIfTrue="1" operator="equal">
      <formula>"-"</formula>
    </cfRule>
    <cfRule type="containsText" dxfId="1941" priority="63" stopIfTrue="1" operator="containsText" text="leer">
      <formula>NOT(ISERROR(SEARCH("leer",F6)))</formula>
    </cfRule>
  </conditionalFormatting>
  <conditionalFormatting sqref="F6:F13">
    <cfRule type="cellIs" dxfId="1940" priority="61" stopIfTrue="1" operator="equal">
      <formula>"-"</formula>
    </cfRule>
  </conditionalFormatting>
  <conditionalFormatting sqref="F6:F13">
    <cfRule type="cellIs" dxfId="1939" priority="59" stopIfTrue="1" operator="equal">
      <formula>"-"</formula>
    </cfRule>
    <cfRule type="containsText" dxfId="1938" priority="60" stopIfTrue="1" operator="containsText" text="leer">
      <formula>NOT(ISERROR(SEARCH("leer",F6)))</formula>
    </cfRule>
  </conditionalFormatting>
  <conditionalFormatting sqref="F6:F13">
    <cfRule type="cellIs" dxfId="1937" priority="58" stopIfTrue="1" operator="equal">
      <formula>"-"</formula>
    </cfRule>
  </conditionalFormatting>
  <conditionalFormatting sqref="F6:F13">
    <cfRule type="cellIs" dxfId="1936" priority="56" stopIfTrue="1" operator="equal">
      <formula>"-"</formula>
    </cfRule>
    <cfRule type="containsText" dxfId="1935" priority="57" stopIfTrue="1" operator="containsText" text="leer">
      <formula>NOT(ISERROR(SEARCH("leer",F6)))</formula>
    </cfRule>
  </conditionalFormatting>
  <conditionalFormatting sqref="F6:F13">
    <cfRule type="cellIs" dxfId="1934" priority="55" stopIfTrue="1" operator="equal">
      <formula>"-"</formula>
    </cfRule>
  </conditionalFormatting>
  <conditionalFormatting sqref="G8:G9">
    <cfRule type="cellIs" dxfId="1933" priority="53" stopIfTrue="1" operator="equal">
      <formula>"-"</formula>
    </cfRule>
    <cfRule type="containsText" dxfId="1932" priority="54" stopIfTrue="1" operator="containsText" text="leer">
      <formula>NOT(ISERROR(SEARCH("leer",G8)))</formula>
    </cfRule>
  </conditionalFormatting>
  <conditionalFormatting sqref="I8:I9">
    <cfRule type="cellIs" dxfId="1931" priority="51" stopIfTrue="1" operator="equal">
      <formula>"-"</formula>
    </cfRule>
    <cfRule type="containsText" dxfId="1930" priority="52" stopIfTrue="1" operator="containsText" text="leer">
      <formula>NOT(ISERROR(SEARCH("leer",I8)))</formula>
    </cfRule>
  </conditionalFormatting>
  <conditionalFormatting sqref="I8:I9">
    <cfRule type="cellIs" dxfId="1929" priority="49" stopIfTrue="1" operator="equal">
      <formula>"-"</formula>
    </cfRule>
    <cfRule type="containsText" dxfId="1928" priority="50" stopIfTrue="1" operator="containsText" text="leer">
      <formula>NOT(ISERROR(SEARCH("leer",I8)))</formula>
    </cfRule>
  </conditionalFormatting>
  <conditionalFormatting sqref="H9">
    <cfRule type="cellIs" dxfId="1927" priority="47" stopIfTrue="1" operator="equal">
      <formula>"-"</formula>
    </cfRule>
    <cfRule type="containsText" dxfId="1926" priority="48" stopIfTrue="1" operator="containsText" text="leer">
      <formula>NOT(ISERROR(SEARCH("leer",H9)))</formula>
    </cfRule>
  </conditionalFormatting>
  <conditionalFormatting sqref="H9">
    <cfRule type="cellIs" dxfId="1925" priority="45" stopIfTrue="1" operator="equal">
      <formula>"-"</formula>
    </cfRule>
    <cfRule type="containsText" dxfId="1924" priority="46" stopIfTrue="1" operator="containsText" text="leer">
      <formula>NOT(ISERROR(SEARCH("leer",H9)))</formula>
    </cfRule>
  </conditionalFormatting>
  <conditionalFormatting sqref="H9">
    <cfRule type="cellIs" dxfId="1923" priority="43" stopIfTrue="1" operator="equal">
      <formula>"-"</formula>
    </cfRule>
    <cfRule type="containsText" dxfId="1922" priority="44" stopIfTrue="1" operator="containsText" text="leer">
      <formula>NOT(ISERROR(SEARCH("leer",H9)))</formula>
    </cfRule>
  </conditionalFormatting>
  <conditionalFormatting sqref="H9">
    <cfRule type="cellIs" dxfId="1921" priority="41" stopIfTrue="1" operator="equal">
      <formula>"-"</formula>
    </cfRule>
    <cfRule type="containsText" dxfId="1920" priority="42" stopIfTrue="1" operator="containsText" text="leer">
      <formula>NOT(ISERROR(SEARCH("leer",H9)))</formula>
    </cfRule>
  </conditionalFormatting>
  <conditionalFormatting sqref="H9">
    <cfRule type="cellIs" dxfId="1919" priority="39" stopIfTrue="1" operator="equal">
      <formula>"-"</formula>
    </cfRule>
    <cfRule type="containsText" dxfId="1918" priority="40" stopIfTrue="1" operator="containsText" text="leer">
      <formula>NOT(ISERROR(SEARCH("leer",H9)))</formula>
    </cfRule>
  </conditionalFormatting>
  <conditionalFormatting sqref="H9">
    <cfRule type="cellIs" dxfId="1917" priority="37" stopIfTrue="1" operator="equal">
      <formula>"-"</formula>
    </cfRule>
    <cfRule type="containsText" dxfId="1916" priority="38" stopIfTrue="1" operator="containsText" text="leer">
      <formula>NOT(ISERROR(SEARCH("leer",H9)))</formula>
    </cfRule>
  </conditionalFormatting>
  <conditionalFormatting sqref="H9">
    <cfRule type="cellIs" dxfId="1915" priority="35" stopIfTrue="1" operator="equal">
      <formula>"-"</formula>
    </cfRule>
    <cfRule type="containsText" dxfId="1914" priority="36" stopIfTrue="1" operator="containsText" text="leer">
      <formula>NOT(ISERROR(SEARCH("leer",H9)))</formula>
    </cfRule>
  </conditionalFormatting>
  <conditionalFormatting sqref="H9">
    <cfRule type="cellIs" dxfId="1913" priority="33" stopIfTrue="1" operator="equal">
      <formula>"-"</formula>
    </cfRule>
    <cfRule type="containsText" dxfId="1912" priority="34" stopIfTrue="1" operator="containsText" text="leer">
      <formula>NOT(ISERROR(SEARCH("leer",H9)))</formula>
    </cfRule>
  </conditionalFormatting>
  <conditionalFormatting sqref="H9">
    <cfRule type="cellIs" dxfId="1911" priority="31" stopIfTrue="1" operator="equal">
      <formula>"-"</formula>
    </cfRule>
    <cfRule type="containsText" dxfId="1910" priority="32" stopIfTrue="1" operator="containsText" text="leer">
      <formula>NOT(ISERROR(SEARCH("leer",H9)))</formula>
    </cfRule>
  </conditionalFormatting>
  <conditionalFormatting sqref="H9">
    <cfRule type="cellIs" dxfId="1909" priority="29" stopIfTrue="1" operator="equal">
      <formula>"-"</formula>
    </cfRule>
    <cfRule type="containsText" dxfId="1908" priority="30" stopIfTrue="1" operator="containsText" text="leer">
      <formula>NOT(ISERROR(SEARCH("leer",H9)))</formula>
    </cfRule>
  </conditionalFormatting>
  <conditionalFormatting sqref="H9">
    <cfRule type="cellIs" dxfId="1907" priority="27" stopIfTrue="1" operator="equal">
      <formula>"-"</formula>
    </cfRule>
    <cfRule type="containsText" dxfId="1906" priority="28" stopIfTrue="1" operator="containsText" text="leer">
      <formula>NOT(ISERROR(SEARCH("leer",H9)))</formula>
    </cfRule>
  </conditionalFormatting>
  <conditionalFormatting sqref="H9">
    <cfRule type="cellIs" dxfId="1905" priority="25" stopIfTrue="1" operator="equal">
      <formula>"-"</formula>
    </cfRule>
    <cfRule type="containsText" dxfId="1904" priority="26" stopIfTrue="1" operator="containsText" text="leer">
      <formula>NOT(ISERROR(SEARCH("leer",H9)))</formula>
    </cfRule>
  </conditionalFormatting>
  <conditionalFormatting sqref="H9">
    <cfRule type="cellIs" dxfId="1903" priority="21" stopIfTrue="1" operator="equal">
      <formula>"-"</formula>
    </cfRule>
    <cfRule type="containsText" dxfId="1902" priority="22" stopIfTrue="1" operator="containsText" text="leer">
      <formula>NOT(ISERROR(SEARCH("leer",H9)))</formula>
    </cfRule>
  </conditionalFormatting>
  <conditionalFormatting sqref="H9">
    <cfRule type="cellIs" dxfId="1901" priority="19" stopIfTrue="1" operator="equal">
      <formula>"-"</formula>
    </cfRule>
    <cfRule type="containsText" dxfId="1900" priority="20" stopIfTrue="1" operator="containsText" text="leer">
      <formula>NOT(ISERROR(SEARCH("leer",H9)))</formula>
    </cfRule>
  </conditionalFormatting>
  <conditionalFormatting sqref="H9">
    <cfRule type="cellIs" dxfId="1899" priority="15" stopIfTrue="1" operator="equal">
      <formula>"-"</formula>
    </cfRule>
    <cfRule type="containsText" dxfId="1898" priority="16" stopIfTrue="1" operator="containsText" text="leer">
      <formula>NOT(ISERROR(SEARCH("leer",H9)))</formula>
    </cfRule>
  </conditionalFormatting>
  <conditionalFormatting sqref="H9">
    <cfRule type="cellIs" dxfId="1897" priority="13" stopIfTrue="1" operator="equal">
      <formula>"-"</formula>
    </cfRule>
    <cfRule type="containsText" dxfId="1896" priority="14" stopIfTrue="1" operator="containsText" text="leer">
      <formula>NOT(ISERROR(SEARCH("leer",H9)))</formula>
    </cfRule>
  </conditionalFormatting>
  <conditionalFormatting sqref="H9">
    <cfRule type="cellIs" dxfId="1895" priority="9" stopIfTrue="1" operator="equal">
      <formula>"-"</formula>
    </cfRule>
    <cfRule type="containsText" dxfId="1894" priority="10" stopIfTrue="1" operator="containsText" text="leer">
      <formula>NOT(ISERROR(SEARCH("leer",H9)))</formula>
    </cfRule>
  </conditionalFormatting>
  <conditionalFormatting sqref="H9">
    <cfRule type="cellIs" dxfId="1893" priority="7" stopIfTrue="1" operator="equal">
      <formula>"-"</formula>
    </cfRule>
    <cfRule type="containsText" dxfId="1892" priority="8" stopIfTrue="1" operator="containsText" text="leer">
      <formula>NOT(ISERROR(SEARCH("leer",H9)))</formula>
    </cfRule>
  </conditionalFormatting>
  <hyperlinks>
    <hyperlink ref="A1" location="Index!A1" display="zurück"/>
  </hyperlinks>
  <pageMargins left="0.79000000000000015" right="0.79000000000000015" top="0.98" bottom="0.98" header="0.51" footer="0.51"/>
  <pageSetup paperSize="9" orientation="portrait" horizontalDpi="4294967292" verticalDpi="4294967292" r:id="rId1"/>
  <ignoredErrors>
    <ignoredError sqref="C9" twoDigitTextYear="1"/>
  </ignoredErrors>
  <extLst>
    <ext xmlns:mx="http://schemas.microsoft.com/office/mac/excel/2008/main" uri="{64002731-A6B0-56B0-2670-7721B7C09600}">
      <mx:PLV Mode="0" OnePage="0" WScale="0"/>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O198"/>
  <sheetViews>
    <sheetView showRuler="0" zoomScale="70" zoomScaleNormal="70" workbookViewId="0"/>
  </sheetViews>
  <sheetFormatPr baseColWidth="10" defaultColWidth="10.7109375" defaultRowHeight="12.75" x14ac:dyDescent="0.2"/>
  <cols>
    <col min="1" max="1" width="82.140625" style="11" customWidth="1"/>
    <col min="2" max="2" width="11.28515625" style="5" bestFit="1" customWidth="1"/>
    <col min="3" max="3" width="8.140625" style="8" bestFit="1" customWidth="1"/>
    <col min="4" max="4" width="12.28515625" style="8" customWidth="1"/>
    <col min="5" max="15" width="11.42578125" style="8" customWidth="1"/>
    <col min="16" max="16384" width="10.7109375" style="5"/>
  </cols>
  <sheetData>
    <row r="1" spans="1:15" x14ac:dyDescent="0.2">
      <c r="A1" s="93" t="s">
        <v>1825</v>
      </c>
      <c r="C1" s="5"/>
      <c r="D1" s="5"/>
      <c r="E1" s="5"/>
      <c r="F1" s="5"/>
      <c r="G1" s="5"/>
      <c r="H1" s="5"/>
      <c r="I1" s="5"/>
      <c r="J1" s="5"/>
      <c r="K1" s="5"/>
      <c r="L1" s="5"/>
      <c r="M1" s="5"/>
      <c r="N1" s="5"/>
      <c r="O1" s="5"/>
    </row>
    <row r="2" spans="1:15" x14ac:dyDescent="0.2">
      <c r="A2" s="93"/>
      <c r="C2" s="5"/>
      <c r="D2" s="5"/>
      <c r="E2" s="5"/>
      <c r="F2" s="5"/>
      <c r="G2" s="5"/>
      <c r="H2" s="5"/>
      <c r="I2" s="5"/>
      <c r="J2" s="5"/>
      <c r="K2" s="28"/>
      <c r="L2" s="5"/>
      <c r="M2" s="5"/>
      <c r="N2" s="5"/>
      <c r="O2" s="5"/>
    </row>
    <row r="3" spans="1:15" s="4" customFormat="1" x14ac:dyDescent="0.2">
      <c r="A3" s="87" t="s">
        <v>1826</v>
      </c>
      <c r="C3" s="5" t="s">
        <v>1827</v>
      </c>
      <c r="D3" s="5" t="s">
        <v>1828</v>
      </c>
      <c r="E3" s="4">
        <v>2014</v>
      </c>
      <c r="F3" s="22">
        <v>2013</v>
      </c>
      <c r="G3" s="22">
        <v>2012</v>
      </c>
      <c r="H3" s="22">
        <v>2011</v>
      </c>
      <c r="I3" s="22">
        <v>2010</v>
      </c>
      <c r="J3" s="22">
        <v>2009</v>
      </c>
      <c r="K3" s="22">
        <v>2008</v>
      </c>
      <c r="L3" s="22">
        <v>2007</v>
      </c>
      <c r="M3" s="22">
        <v>2006</v>
      </c>
      <c r="N3" s="22">
        <v>2005</v>
      </c>
      <c r="O3" s="22">
        <v>2004</v>
      </c>
    </row>
    <row r="4" spans="1:15" x14ac:dyDescent="0.2">
      <c r="A4" s="5"/>
      <c r="J4" s="61"/>
      <c r="K4" s="61"/>
      <c r="L4" s="5"/>
      <c r="M4" s="5"/>
      <c r="N4" s="5"/>
      <c r="O4" s="5"/>
    </row>
    <row r="5" spans="1:15" x14ac:dyDescent="0.2">
      <c r="A5" s="11" t="s">
        <v>1829</v>
      </c>
      <c r="B5" s="5" t="s">
        <v>1830</v>
      </c>
      <c r="C5" s="8">
        <v>1</v>
      </c>
      <c r="D5" s="191"/>
      <c r="E5" s="18">
        <v>252000</v>
      </c>
      <c r="F5" s="208">
        <v>252000</v>
      </c>
      <c r="G5" s="208">
        <v>251700</v>
      </c>
      <c r="H5" s="168">
        <v>252650</v>
      </c>
      <c r="I5" s="168">
        <v>254859</v>
      </c>
      <c r="J5" s="244">
        <v>292785</v>
      </c>
      <c r="K5" s="244">
        <v>248560</v>
      </c>
      <c r="L5" s="200">
        <v>245000</v>
      </c>
      <c r="M5" s="200">
        <v>250000</v>
      </c>
      <c r="N5" s="200">
        <v>251500</v>
      </c>
      <c r="O5" s="200">
        <v>231750</v>
      </c>
    </row>
    <row r="6" spans="1:15" x14ac:dyDescent="0.2">
      <c r="A6" s="181" t="s">
        <v>1831</v>
      </c>
      <c r="B6" s="5" t="s">
        <v>1832</v>
      </c>
      <c r="C6" s="8">
        <v>1</v>
      </c>
      <c r="D6" s="191"/>
      <c r="E6" s="18">
        <v>91858</v>
      </c>
      <c r="F6" s="208">
        <v>99226</v>
      </c>
      <c r="G6" s="208">
        <v>99800</v>
      </c>
      <c r="H6" s="168">
        <v>108456</v>
      </c>
      <c r="I6" s="168">
        <v>97782</v>
      </c>
      <c r="J6" s="244">
        <v>100739</v>
      </c>
      <c r="K6" s="244">
        <v>84525</v>
      </c>
      <c r="L6" s="200">
        <v>83698</v>
      </c>
      <c r="M6" s="200">
        <v>80880</v>
      </c>
      <c r="N6" s="200">
        <v>83106</v>
      </c>
      <c r="O6" s="200">
        <v>84506</v>
      </c>
    </row>
    <row r="7" spans="1:15" x14ac:dyDescent="0.2">
      <c r="A7" s="11" t="s">
        <v>1833</v>
      </c>
      <c r="B7" s="5" t="s">
        <v>1834</v>
      </c>
      <c r="C7" s="191" t="s">
        <v>1835</v>
      </c>
      <c r="D7" s="191"/>
      <c r="E7" s="18">
        <v>824585</v>
      </c>
      <c r="F7" s="208">
        <v>766732</v>
      </c>
      <c r="G7" s="208">
        <v>1059476</v>
      </c>
      <c r="H7" s="168">
        <v>924501</v>
      </c>
      <c r="I7" s="168">
        <v>903384</v>
      </c>
      <c r="J7" s="168">
        <v>789101</v>
      </c>
      <c r="K7" s="168">
        <v>829387</v>
      </c>
      <c r="L7" s="168">
        <v>817138</v>
      </c>
      <c r="M7" s="168">
        <v>787830</v>
      </c>
      <c r="N7" s="157">
        <v>689000</v>
      </c>
      <c r="O7" s="157">
        <v>700000</v>
      </c>
    </row>
    <row r="8" spans="1:15" x14ac:dyDescent="0.2">
      <c r="A8" s="11" t="s">
        <v>1836</v>
      </c>
      <c r="B8" s="5" t="s">
        <v>1837</v>
      </c>
      <c r="C8" s="8">
        <v>1</v>
      </c>
      <c r="D8" s="191"/>
      <c r="E8" s="18">
        <v>477719</v>
      </c>
      <c r="F8" s="208">
        <v>499281</v>
      </c>
      <c r="G8" s="208">
        <v>515441</v>
      </c>
      <c r="H8" s="168">
        <v>504986</v>
      </c>
      <c r="I8" s="168">
        <v>495590</v>
      </c>
      <c r="J8" s="244">
        <v>491200</v>
      </c>
      <c r="K8" s="313">
        <v>492781</v>
      </c>
      <c r="L8" s="200">
        <v>487611</v>
      </c>
      <c r="M8" s="200">
        <v>444187</v>
      </c>
      <c r="N8" s="200">
        <v>426498</v>
      </c>
      <c r="O8" s="200">
        <v>374160</v>
      </c>
    </row>
    <row r="9" spans="1:15" x14ac:dyDescent="0.2">
      <c r="A9" s="181" t="s">
        <v>1838</v>
      </c>
      <c r="B9" s="5" t="s">
        <v>1839</v>
      </c>
      <c r="C9" s="191" t="s">
        <v>1840</v>
      </c>
      <c r="D9" s="191"/>
      <c r="E9" s="18">
        <v>83039</v>
      </c>
      <c r="F9" s="208">
        <v>82695</v>
      </c>
      <c r="G9" s="260">
        <v>82554</v>
      </c>
      <c r="H9" s="168">
        <v>81293.248463022479</v>
      </c>
      <c r="I9" s="168">
        <v>81082</v>
      </c>
      <c r="J9" s="168">
        <v>80361</v>
      </c>
      <c r="K9" s="244">
        <v>78141</v>
      </c>
      <c r="L9" s="200">
        <v>77160</v>
      </c>
      <c r="M9" s="200">
        <v>75127</v>
      </c>
      <c r="N9" s="200">
        <v>73593</v>
      </c>
      <c r="O9" s="200">
        <v>73222</v>
      </c>
    </row>
    <row r="10" spans="1:15" x14ac:dyDescent="0.2">
      <c r="A10" s="11" t="s">
        <v>1841</v>
      </c>
      <c r="B10" s="5" t="s">
        <v>1842</v>
      </c>
      <c r="C10" s="8">
        <v>5</v>
      </c>
      <c r="D10" s="191" t="s">
        <v>1843</v>
      </c>
      <c r="E10" s="18">
        <v>47620</v>
      </c>
      <c r="F10" s="208">
        <v>45047</v>
      </c>
      <c r="G10" s="208">
        <v>45047</v>
      </c>
      <c r="H10" s="168">
        <v>44823</v>
      </c>
      <c r="I10" s="168">
        <v>44379</v>
      </c>
      <c r="J10" s="168">
        <v>44071</v>
      </c>
      <c r="K10" s="244">
        <v>42746</v>
      </c>
      <c r="L10" s="200">
        <v>41826</v>
      </c>
      <c r="M10" s="200">
        <v>41006</v>
      </c>
      <c r="N10" s="200">
        <v>40400</v>
      </c>
      <c r="O10" s="200">
        <v>40000</v>
      </c>
    </row>
    <row r="11" spans="1:15" ht="25.5" x14ac:dyDescent="0.2">
      <c r="A11" s="11" t="s">
        <v>1844</v>
      </c>
      <c r="B11" s="5" t="s">
        <v>1845</v>
      </c>
      <c r="D11" s="191"/>
      <c r="E11" s="191">
        <v>5.8</v>
      </c>
      <c r="F11" s="241">
        <v>6</v>
      </c>
      <c r="G11" s="191">
        <v>6.2</v>
      </c>
      <c r="H11" s="69">
        <v>6.2</v>
      </c>
      <c r="I11" s="69">
        <v>6.1</v>
      </c>
      <c r="J11" s="85">
        <v>6.1</v>
      </c>
      <c r="K11" s="61">
        <v>6.3</v>
      </c>
      <c r="L11" s="5">
        <v>6.3</v>
      </c>
      <c r="M11" s="5">
        <v>5.9</v>
      </c>
      <c r="N11" s="5">
        <v>5.8</v>
      </c>
      <c r="O11" s="5">
        <v>5.0999999999999996</v>
      </c>
    </row>
    <row r="12" spans="1:15" x14ac:dyDescent="0.2">
      <c r="K12" s="61"/>
      <c r="L12" s="5"/>
      <c r="M12" s="5"/>
      <c r="N12" s="5"/>
      <c r="O12" s="5"/>
    </row>
    <row r="13" spans="1:15" x14ac:dyDescent="0.2">
      <c r="K13" s="61"/>
      <c r="L13" s="5"/>
      <c r="M13" s="5"/>
      <c r="N13" s="5"/>
      <c r="O13" s="5"/>
    </row>
    <row r="14" spans="1:15" s="214" customFormat="1" x14ac:dyDescent="0.2">
      <c r="A14" s="212" t="s">
        <v>1846</v>
      </c>
      <c r="C14" s="8"/>
      <c r="D14" s="8"/>
      <c r="E14" s="8"/>
      <c r="F14" s="8"/>
      <c r="G14" s="8"/>
      <c r="H14" s="8"/>
      <c r="I14" s="8"/>
      <c r="J14" s="8"/>
      <c r="K14" s="8"/>
    </row>
    <row r="15" spans="1:15" s="214" customFormat="1" x14ac:dyDescent="0.2">
      <c r="A15" s="212" t="s">
        <v>1847</v>
      </c>
      <c r="C15" s="8"/>
      <c r="D15" s="8"/>
      <c r="E15" s="8"/>
      <c r="F15" s="8"/>
      <c r="G15" s="8"/>
      <c r="H15" s="8"/>
      <c r="I15" s="8"/>
      <c r="J15" s="8"/>
      <c r="K15" s="8"/>
    </row>
    <row r="16" spans="1:15" s="314" customFormat="1" x14ac:dyDescent="0.2">
      <c r="A16" s="309" t="s">
        <v>1848</v>
      </c>
      <c r="C16" s="311"/>
      <c r="D16" s="311"/>
      <c r="E16" s="311"/>
      <c r="F16" s="311"/>
      <c r="G16" s="311"/>
      <c r="H16" s="311"/>
      <c r="I16" s="311"/>
      <c r="J16" s="311"/>
      <c r="K16" s="311"/>
    </row>
    <row r="17" spans="1:15" s="214" customFormat="1" x14ac:dyDescent="0.2">
      <c r="A17" s="212" t="s">
        <v>1849</v>
      </c>
      <c r="C17" s="8"/>
      <c r="D17" s="8"/>
      <c r="E17" s="8"/>
      <c r="F17" s="8"/>
      <c r="G17" s="8"/>
      <c r="H17" s="8"/>
      <c r="I17" s="8"/>
      <c r="J17" s="8"/>
      <c r="K17" s="8"/>
    </row>
    <row r="18" spans="1:15" s="214" customFormat="1" x14ac:dyDescent="0.2">
      <c r="A18" s="212" t="s">
        <v>1850</v>
      </c>
      <c r="C18" s="8"/>
      <c r="D18" s="8"/>
      <c r="E18" s="8"/>
      <c r="F18" s="8"/>
      <c r="G18" s="8"/>
      <c r="H18" s="8"/>
      <c r="I18" s="8"/>
      <c r="J18" s="8"/>
      <c r="K18" s="8"/>
    </row>
    <row r="19" spans="1:15" s="214" customFormat="1" x14ac:dyDescent="0.2">
      <c r="A19" s="212"/>
      <c r="C19" s="8"/>
      <c r="D19" s="8"/>
      <c r="E19" s="8"/>
      <c r="F19" s="8"/>
      <c r="G19" s="8"/>
      <c r="H19" s="8"/>
      <c r="I19" s="8"/>
      <c r="J19" s="8"/>
      <c r="K19" s="8"/>
    </row>
    <row r="20" spans="1:15" x14ac:dyDescent="0.2">
      <c r="L20" s="5"/>
      <c r="M20" s="5"/>
      <c r="N20" s="5"/>
      <c r="O20" s="5"/>
    </row>
    <row r="21" spans="1:15" x14ac:dyDescent="0.2">
      <c r="L21" s="5"/>
      <c r="M21" s="5"/>
      <c r="N21" s="5"/>
      <c r="O21" s="5"/>
    </row>
    <row r="22" spans="1:15" x14ac:dyDescent="0.2">
      <c r="L22" s="5"/>
      <c r="M22" s="5"/>
      <c r="N22" s="5"/>
      <c r="O22" s="5"/>
    </row>
    <row r="23" spans="1:15" x14ac:dyDescent="0.2">
      <c r="L23" s="5"/>
      <c r="M23" s="5"/>
      <c r="N23" s="5"/>
      <c r="O23" s="5"/>
    </row>
    <row r="24" spans="1:15" x14ac:dyDescent="0.2">
      <c r="L24" s="5"/>
      <c r="M24" s="5"/>
      <c r="N24" s="5"/>
      <c r="O24" s="5"/>
    </row>
    <row r="25" spans="1:15" x14ac:dyDescent="0.2">
      <c r="L25" s="5"/>
      <c r="M25" s="5"/>
      <c r="N25" s="5"/>
      <c r="O25" s="5"/>
    </row>
    <row r="26" spans="1:15" x14ac:dyDescent="0.2">
      <c r="L26" s="5"/>
      <c r="M26" s="5"/>
      <c r="N26" s="5"/>
      <c r="O26" s="5"/>
    </row>
    <row r="27" spans="1:15" x14ac:dyDescent="0.2">
      <c r="L27" s="5"/>
      <c r="M27" s="5"/>
      <c r="N27" s="5"/>
      <c r="O27" s="5"/>
    </row>
    <row r="28" spans="1:15" x14ac:dyDescent="0.2">
      <c r="L28" s="5"/>
      <c r="M28" s="5"/>
      <c r="N28" s="5"/>
      <c r="O28" s="5"/>
    </row>
    <row r="29" spans="1:15" x14ac:dyDescent="0.2">
      <c r="L29" s="5"/>
      <c r="M29" s="5"/>
      <c r="N29" s="5"/>
      <c r="O29" s="5"/>
    </row>
    <row r="30" spans="1:15" x14ac:dyDescent="0.2">
      <c r="L30" s="5"/>
      <c r="M30" s="5"/>
      <c r="N30" s="5"/>
      <c r="O30" s="5"/>
    </row>
    <row r="31" spans="1:15" x14ac:dyDescent="0.2">
      <c r="L31" s="5"/>
      <c r="M31" s="5"/>
      <c r="N31" s="5"/>
      <c r="O31" s="5"/>
    </row>
    <row r="32" spans="1:15" x14ac:dyDescent="0.2">
      <c r="L32" s="5"/>
      <c r="M32" s="5"/>
      <c r="N32" s="5"/>
      <c r="O32" s="5"/>
    </row>
    <row r="33" spans="12:15" x14ac:dyDescent="0.2">
      <c r="L33" s="5"/>
      <c r="M33" s="5"/>
      <c r="N33" s="5"/>
      <c r="O33" s="5"/>
    </row>
    <row r="34" spans="12:15" x14ac:dyDescent="0.2">
      <c r="L34" s="5"/>
      <c r="M34" s="5"/>
      <c r="N34" s="5"/>
      <c r="O34" s="5"/>
    </row>
    <row r="35" spans="12:15" x14ac:dyDescent="0.2">
      <c r="L35" s="5"/>
      <c r="M35" s="5"/>
      <c r="N35" s="5"/>
      <c r="O35" s="5"/>
    </row>
    <row r="36" spans="12:15" x14ac:dyDescent="0.2">
      <c r="L36" s="5"/>
      <c r="M36" s="5"/>
      <c r="N36" s="5"/>
      <c r="O36" s="5"/>
    </row>
    <row r="37" spans="12:15" x14ac:dyDescent="0.2">
      <c r="L37" s="5"/>
      <c r="M37" s="5"/>
      <c r="N37" s="5"/>
      <c r="O37" s="5"/>
    </row>
    <row r="38" spans="12:15" x14ac:dyDescent="0.2">
      <c r="L38" s="5"/>
      <c r="M38" s="5"/>
      <c r="N38" s="5"/>
      <c r="O38" s="5"/>
    </row>
    <row r="39" spans="12:15" x14ac:dyDescent="0.2">
      <c r="L39" s="5"/>
      <c r="M39" s="5"/>
      <c r="N39" s="5"/>
      <c r="O39" s="5"/>
    </row>
    <row r="40" spans="12:15" x14ac:dyDescent="0.2">
      <c r="L40" s="5"/>
      <c r="M40" s="5"/>
      <c r="N40" s="5"/>
      <c r="O40" s="5"/>
    </row>
    <row r="41" spans="12:15" x14ac:dyDescent="0.2">
      <c r="L41" s="5"/>
      <c r="M41" s="5"/>
      <c r="N41" s="5"/>
      <c r="O41" s="5"/>
    </row>
    <row r="42" spans="12:15" x14ac:dyDescent="0.2">
      <c r="L42" s="5"/>
      <c r="M42" s="5"/>
      <c r="N42" s="5"/>
      <c r="O42" s="5"/>
    </row>
    <row r="43" spans="12:15" x14ac:dyDescent="0.2">
      <c r="L43" s="5"/>
      <c r="M43" s="5"/>
      <c r="N43" s="5"/>
      <c r="O43" s="5"/>
    </row>
    <row r="44" spans="12:15" x14ac:dyDescent="0.2">
      <c r="L44" s="5"/>
      <c r="M44" s="5"/>
      <c r="N44" s="5"/>
      <c r="O44" s="5"/>
    </row>
    <row r="45" spans="12:15" x14ac:dyDescent="0.2">
      <c r="L45" s="5"/>
      <c r="M45" s="5"/>
      <c r="N45" s="5"/>
      <c r="O45" s="5"/>
    </row>
    <row r="46" spans="12:15" x14ac:dyDescent="0.2">
      <c r="L46" s="5"/>
      <c r="M46" s="5"/>
      <c r="N46" s="5"/>
      <c r="O46" s="5"/>
    </row>
    <row r="47" spans="12:15" x14ac:dyDescent="0.2">
      <c r="L47" s="5"/>
      <c r="M47" s="5"/>
      <c r="N47" s="5"/>
      <c r="O47" s="5"/>
    </row>
    <row r="48" spans="12:15" x14ac:dyDescent="0.2">
      <c r="L48" s="5"/>
      <c r="M48" s="5"/>
      <c r="N48" s="5"/>
      <c r="O48" s="5"/>
    </row>
    <row r="49" spans="12:15" x14ac:dyDescent="0.2">
      <c r="L49" s="5"/>
      <c r="M49" s="5"/>
      <c r="N49" s="5"/>
      <c r="O49" s="5"/>
    </row>
    <row r="50" spans="12:15" x14ac:dyDescent="0.2">
      <c r="L50" s="5"/>
      <c r="M50" s="5"/>
      <c r="N50" s="5"/>
      <c r="O50" s="5"/>
    </row>
    <row r="51" spans="12:15" x14ac:dyDescent="0.2">
      <c r="L51" s="5"/>
      <c r="M51" s="5"/>
      <c r="N51" s="5"/>
      <c r="O51" s="5"/>
    </row>
    <row r="52" spans="12:15" x14ac:dyDescent="0.2">
      <c r="L52" s="5"/>
      <c r="M52" s="5"/>
      <c r="N52" s="5"/>
      <c r="O52" s="5"/>
    </row>
    <row r="53" spans="12:15" x14ac:dyDescent="0.2">
      <c r="L53" s="5"/>
      <c r="M53" s="5"/>
      <c r="N53" s="5"/>
      <c r="O53" s="5"/>
    </row>
    <row r="54" spans="12:15" x14ac:dyDescent="0.2">
      <c r="L54" s="5"/>
      <c r="M54" s="5"/>
      <c r="N54" s="5"/>
      <c r="O54" s="5"/>
    </row>
    <row r="55" spans="12:15" x14ac:dyDescent="0.2">
      <c r="L55" s="5"/>
      <c r="M55" s="5"/>
      <c r="N55" s="5"/>
      <c r="O55" s="5"/>
    </row>
    <row r="56" spans="12:15" x14ac:dyDescent="0.2">
      <c r="L56" s="5"/>
      <c r="M56" s="5"/>
      <c r="N56" s="5"/>
      <c r="O56" s="5"/>
    </row>
    <row r="57" spans="12:15" x14ac:dyDescent="0.2">
      <c r="L57" s="5"/>
      <c r="M57" s="5"/>
      <c r="N57" s="5"/>
      <c r="O57" s="5"/>
    </row>
    <row r="58" spans="12:15" x14ac:dyDescent="0.2">
      <c r="L58" s="5"/>
      <c r="M58" s="5"/>
      <c r="N58" s="5"/>
      <c r="O58" s="5"/>
    </row>
    <row r="59" spans="12:15" x14ac:dyDescent="0.2">
      <c r="L59" s="5"/>
      <c r="M59" s="5"/>
      <c r="N59" s="5"/>
      <c r="O59" s="5"/>
    </row>
    <row r="60" spans="12:15" x14ac:dyDescent="0.2">
      <c r="L60" s="5"/>
      <c r="M60" s="5"/>
      <c r="N60" s="5"/>
      <c r="O60" s="5"/>
    </row>
    <row r="61" spans="12:15" x14ac:dyDescent="0.2">
      <c r="L61" s="5"/>
      <c r="M61" s="5"/>
      <c r="N61" s="5"/>
      <c r="O61" s="5"/>
    </row>
    <row r="62" spans="12:15" x14ac:dyDescent="0.2">
      <c r="L62" s="5"/>
      <c r="M62" s="5"/>
      <c r="N62" s="5"/>
      <c r="O62" s="5"/>
    </row>
    <row r="63" spans="12:15" x14ac:dyDescent="0.2">
      <c r="L63" s="5"/>
      <c r="M63" s="5"/>
      <c r="N63" s="5"/>
      <c r="O63" s="5"/>
    </row>
    <row r="64" spans="12:15" x14ac:dyDescent="0.2">
      <c r="L64" s="5"/>
      <c r="M64" s="5"/>
      <c r="N64" s="5"/>
      <c r="O64" s="5"/>
    </row>
    <row r="65" spans="12:15" x14ac:dyDescent="0.2">
      <c r="L65" s="5"/>
      <c r="M65" s="5"/>
      <c r="N65" s="5"/>
      <c r="O65" s="5"/>
    </row>
    <row r="66" spans="12:15" x14ac:dyDescent="0.2">
      <c r="L66" s="5"/>
      <c r="M66" s="5"/>
      <c r="N66" s="5"/>
      <c r="O66" s="5"/>
    </row>
    <row r="67" spans="12:15" x14ac:dyDescent="0.2">
      <c r="L67" s="5"/>
      <c r="M67" s="5"/>
      <c r="N67" s="5"/>
      <c r="O67" s="5"/>
    </row>
    <row r="68" spans="12:15" x14ac:dyDescent="0.2">
      <c r="L68" s="5"/>
      <c r="M68" s="5"/>
      <c r="N68" s="5"/>
      <c r="O68" s="5"/>
    </row>
    <row r="69" spans="12:15" x14ac:dyDescent="0.2">
      <c r="L69" s="5"/>
      <c r="M69" s="5"/>
      <c r="N69" s="5"/>
      <c r="O69" s="5"/>
    </row>
    <row r="70" spans="12:15" x14ac:dyDescent="0.2">
      <c r="L70" s="5"/>
      <c r="M70" s="5"/>
      <c r="N70" s="5"/>
      <c r="O70" s="5"/>
    </row>
    <row r="71" spans="12:15" x14ac:dyDescent="0.2">
      <c r="L71" s="5"/>
      <c r="M71" s="5"/>
      <c r="N71" s="5"/>
      <c r="O71" s="5"/>
    </row>
    <row r="72" spans="12:15" x14ac:dyDescent="0.2">
      <c r="L72" s="5"/>
      <c r="M72" s="5"/>
      <c r="N72" s="5"/>
      <c r="O72" s="5"/>
    </row>
    <row r="73" spans="12:15" x14ac:dyDescent="0.2">
      <c r="L73" s="5"/>
      <c r="M73" s="5"/>
      <c r="N73" s="5"/>
      <c r="O73" s="5"/>
    </row>
    <row r="74" spans="12:15" x14ac:dyDescent="0.2">
      <c r="L74" s="5"/>
      <c r="M74" s="5"/>
      <c r="N74" s="5"/>
      <c r="O74" s="5"/>
    </row>
    <row r="75" spans="12:15" x14ac:dyDescent="0.2">
      <c r="L75" s="5"/>
      <c r="M75" s="5"/>
      <c r="N75" s="5"/>
      <c r="O75" s="5"/>
    </row>
    <row r="76" spans="12:15" x14ac:dyDescent="0.2">
      <c r="L76" s="5"/>
      <c r="M76" s="5"/>
      <c r="N76" s="5"/>
      <c r="O76" s="5"/>
    </row>
    <row r="77" spans="12:15" x14ac:dyDescent="0.2">
      <c r="L77" s="5"/>
      <c r="M77" s="5"/>
      <c r="N77" s="5"/>
      <c r="O77" s="5"/>
    </row>
    <row r="78" spans="12:15" x14ac:dyDescent="0.2">
      <c r="L78" s="5"/>
      <c r="M78" s="5"/>
      <c r="N78" s="5"/>
      <c r="O78" s="5"/>
    </row>
    <row r="79" spans="12:15" x14ac:dyDescent="0.2">
      <c r="L79" s="5"/>
      <c r="M79" s="5"/>
      <c r="N79" s="5"/>
      <c r="O79" s="5"/>
    </row>
    <row r="80" spans="12:15" x14ac:dyDescent="0.2">
      <c r="L80" s="5"/>
      <c r="M80" s="5"/>
      <c r="N80" s="5"/>
      <c r="O80" s="5"/>
    </row>
    <row r="81" spans="12:15" x14ac:dyDescent="0.2">
      <c r="L81" s="5"/>
      <c r="M81" s="5"/>
      <c r="N81" s="5"/>
      <c r="O81" s="5"/>
    </row>
    <row r="82" spans="12:15" x14ac:dyDescent="0.2">
      <c r="L82" s="5"/>
      <c r="M82" s="5"/>
      <c r="N82" s="5"/>
      <c r="O82" s="5"/>
    </row>
    <row r="83" spans="12:15" x14ac:dyDescent="0.2">
      <c r="L83" s="5"/>
      <c r="M83" s="5"/>
      <c r="N83" s="5"/>
      <c r="O83" s="5"/>
    </row>
    <row r="84" spans="12:15" x14ac:dyDescent="0.2">
      <c r="L84" s="5"/>
      <c r="M84" s="5"/>
      <c r="N84" s="5"/>
      <c r="O84" s="5"/>
    </row>
    <row r="85" spans="12:15" x14ac:dyDescent="0.2">
      <c r="L85" s="5"/>
      <c r="M85" s="5"/>
      <c r="N85" s="5"/>
      <c r="O85" s="5"/>
    </row>
    <row r="86" spans="12:15" x14ac:dyDescent="0.2">
      <c r="L86" s="5"/>
      <c r="M86" s="5"/>
      <c r="N86" s="5"/>
      <c r="O86" s="5"/>
    </row>
    <row r="87" spans="12:15" x14ac:dyDescent="0.2">
      <c r="L87" s="5"/>
      <c r="M87" s="5"/>
      <c r="N87" s="5"/>
      <c r="O87" s="5"/>
    </row>
    <row r="88" spans="12:15" x14ac:dyDescent="0.2">
      <c r="L88" s="5"/>
      <c r="M88" s="5"/>
      <c r="N88" s="5"/>
      <c r="O88" s="5"/>
    </row>
    <row r="89" spans="12:15" x14ac:dyDescent="0.2">
      <c r="L89" s="5"/>
      <c r="M89" s="5"/>
      <c r="N89" s="5"/>
      <c r="O89" s="5"/>
    </row>
    <row r="90" spans="12:15" x14ac:dyDescent="0.2">
      <c r="L90" s="5"/>
      <c r="M90" s="5"/>
      <c r="N90" s="5"/>
      <c r="O90" s="5"/>
    </row>
    <row r="91" spans="12:15" x14ac:dyDescent="0.2">
      <c r="L91" s="5"/>
      <c r="M91" s="5"/>
      <c r="N91" s="5"/>
      <c r="O91" s="5"/>
    </row>
    <row r="92" spans="12:15" x14ac:dyDescent="0.2">
      <c r="L92" s="5"/>
      <c r="M92" s="5"/>
      <c r="N92" s="5"/>
      <c r="O92" s="5"/>
    </row>
    <row r="93" spans="12:15" x14ac:dyDescent="0.2">
      <c r="L93" s="5"/>
      <c r="M93" s="5"/>
      <c r="N93" s="5"/>
      <c r="O93" s="5"/>
    </row>
    <row r="94" spans="12:15" x14ac:dyDescent="0.2">
      <c r="L94" s="5"/>
      <c r="M94" s="5"/>
      <c r="N94" s="5"/>
      <c r="O94" s="5"/>
    </row>
    <row r="95" spans="12:15" x14ac:dyDescent="0.2">
      <c r="L95" s="5"/>
      <c r="M95" s="5"/>
      <c r="N95" s="5"/>
      <c r="O95" s="5"/>
    </row>
    <row r="96" spans="12:15" x14ac:dyDescent="0.2">
      <c r="L96" s="5"/>
      <c r="M96" s="5"/>
      <c r="N96" s="5"/>
      <c r="O96" s="5"/>
    </row>
    <row r="97" spans="12:15" x14ac:dyDescent="0.2">
      <c r="L97" s="5"/>
      <c r="M97" s="5"/>
      <c r="N97" s="5"/>
      <c r="O97" s="5"/>
    </row>
    <row r="98" spans="12:15" x14ac:dyDescent="0.2">
      <c r="L98" s="5"/>
      <c r="M98" s="5"/>
      <c r="N98" s="5"/>
      <c r="O98" s="5"/>
    </row>
    <row r="99" spans="12:15" x14ac:dyDescent="0.2">
      <c r="L99" s="5"/>
      <c r="M99" s="5"/>
      <c r="N99" s="5"/>
      <c r="O99" s="5"/>
    </row>
    <row r="100" spans="12:15" x14ac:dyDescent="0.2">
      <c r="L100" s="5"/>
      <c r="M100" s="5"/>
      <c r="N100" s="5"/>
      <c r="O100" s="5"/>
    </row>
    <row r="101" spans="12:15" x14ac:dyDescent="0.2">
      <c r="L101" s="5"/>
      <c r="M101" s="5"/>
      <c r="N101" s="5"/>
      <c r="O101" s="5"/>
    </row>
    <row r="102" spans="12:15" x14ac:dyDescent="0.2">
      <c r="L102" s="5"/>
      <c r="M102" s="5"/>
      <c r="N102" s="5"/>
      <c r="O102" s="5"/>
    </row>
    <row r="103" spans="12:15" x14ac:dyDescent="0.2">
      <c r="L103" s="5"/>
      <c r="M103" s="5"/>
      <c r="N103" s="5"/>
      <c r="O103" s="5"/>
    </row>
    <row r="104" spans="12:15" x14ac:dyDescent="0.2">
      <c r="L104" s="5"/>
      <c r="M104" s="5"/>
      <c r="N104" s="5"/>
      <c r="O104" s="5"/>
    </row>
    <row r="105" spans="12:15" x14ac:dyDescent="0.2">
      <c r="L105" s="5"/>
      <c r="M105" s="5"/>
      <c r="N105" s="5"/>
      <c r="O105" s="5"/>
    </row>
    <row r="106" spans="12:15" x14ac:dyDescent="0.2">
      <c r="L106" s="5"/>
      <c r="M106" s="5"/>
      <c r="N106" s="5"/>
      <c r="O106" s="5"/>
    </row>
    <row r="107" spans="12:15" x14ac:dyDescent="0.2">
      <c r="L107" s="5"/>
      <c r="M107" s="5"/>
      <c r="N107" s="5"/>
      <c r="O107" s="5"/>
    </row>
    <row r="108" spans="12:15" x14ac:dyDescent="0.2">
      <c r="L108" s="5"/>
      <c r="M108" s="5"/>
      <c r="N108" s="5"/>
      <c r="O108" s="5"/>
    </row>
    <row r="109" spans="12:15" x14ac:dyDescent="0.2">
      <c r="L109" s="5"/>
      <c r="M109" s="5"/>
      <c r="N109" s="5"/>
      <c r="O109" s="5"/>
    </row>
    <row r="110" spans="12:15" x14ac:dyDescent="0.2">
      <c r="L110" s="5"/>
      <c r="M110" s="5"/>
      <c r="N110" s="5"/>
      <c r="O110" s="5"/>
    </row>
    <row r="111" spans="12:15" x14ac:dyDescent="0.2">
      <c r="L111" s="5"/>
      <c r="M111" s="5"/>
      <c r="N111" s="5"/>
      <c r="O111" s="5"/>
    </row>
    <row r="112" spans="12:15" x14ac:dyDescent="0.2">
      <c r="L112" s="5"/>
      <c r="M112" s="5"/>
      <c r="N112" s="5"/>
      <c r="O112" s="5"/>
    </row>
    <row r="113" spans="12:15" x14ac:dyDescent="0.2">
      <c r="L113" s="5"/>
      <c r="M113" s="5"/>
      <c r="N113" s="5"/>
      <c r="O113" s="5"/>
    </row>
    <row r="114" spans="12:15" x14ac:dyDescent="0.2">
      <c r="L114" s="5"/>
      <c r="M114" s="5"/>
      <c r="N114" s="5"/>
      <c r="O114" s="5"/>
    </row>
    <row r="115" spans="12:15" x14ac:dyDescent="0.2">
      <c r="L115" s="5"/>
      <c r="M115" s="5"/>
      <c r="N115" s="5"/>
      <c r="O115" s="5"/>
    </row>
    <row r="116" spans="12:15" x14ac:dyDescent="0.2">
      <c r="L116" s="5"/>
      <c r="M116" s="5"/>
      <c r="N116" s="5"/>
      <c r="O116" s="5"/>
    </row>
    <row r="117" spans="12:15" x14ac:dyDescent="0.2">
      <c r="L117" s="5"/>
      <c r="M117" s="5"/>
      <c r="N117" s="5"/>
      <c r="O117" s="5"/>
    </row>
    <row r="118" spans="12:15" x14ac:dyDescent="0.2">
      <c r="L118" s="5"/>
      <c r="M118" s="5"/>
      <c r="N118" s="5"/>
      <c r="O118" s="5"/>
    </row>
    <row r="119" spans="12:15" x14ac:dyDescent="0.2">
      <c r="L119" s="5"/>
      <c r="M119" s="5"/>
      <c r="N119" s="5"/>
      <c r="O119" s="5"/>
    </row>
    <row r="120" spans="12:15" x14ac:dyDescent="0.2">
      <c r="L120" s="5"/>
      <c r="M120" s="5"/>
      <c r="N120" s="5"/>
      <c r="O120" s="5"/>
    </row>
    <row r="121" spans="12:15" x14ac:dyDescent="0.2">
      <c r="L121" s="5"/>
      <c r="M121" s="5"/>
      <c r="N121" s="5"/>
      <c r="O121" s="5"/>
    </row>
    <row r="122" spans="12:15" x14ac:dyDescent="0.2">
      <c r="L122" s="5"/>
      <c r="M122" s="5"/>
      <c r="N122" s="5"/>
      <c r="O122" s="5"/>
    </row>
    <row r="123" spans="12:15" x14ac:dyDescent="0.2">
      <c r="L123" s="5"/>
      <c r="M123" s="5"/>
      <c r="N123" s="5"/>
      <c r="O123" s="5"/>
    </row>
    <row r="124" spans="12:15" x14ac:dyDescent="0.2">
      <c r="L124" s="5"/>
      <c r="M124" s="5"/>
      <c r="N124" s="5"/>
      <c r="O124" s="5"/>
    </row>
    <row r="125" spans="12:15" x14ac:dyDescent="0.2">
      <c r="L125" s="5"/>
      <c r="M125" s="5"/>
      <c r="N125" s="5"/>
      <c r="O125" s="5"/>
    </row>
    <row r="126" spans="12:15" x14ac:dyDescent="0.2">
      <c r="L126" s="5"/>
      <c r="M126" s="5"/>
      <c r="N126" s="5"/>
      <c r="O126" s="5"/>
    </row>
    <row r="127" spans="12:15" x14ac:dyDescent="0.2">
      <c r="L127" s="5"/>
      <c r="M127" s="5"/>
      <c r="N127" s="5"/>
      <c r="O127" s="5"/>
    </row>
    <row r="128" spans="12:15" x14ac:dyDescent="0.2">
      <c r="L128" s="5"/>
      <c r="M128" s="5"/>
      <c r="N128" s="5"/>
      <c r="O128" s="5"/>
    </row>
    <row r="129" spans="12:15" x14ac:dyDescent="0.2">
      <c r="L129" s="5"/>
      <c r="M129" s="5"/>
      <c r="N129" s="5"/>
      <c r="O129" s="5"/>
    </row>
    <row r="130" spans="12:15" x14ac:dyDescent="0.2">
      <c r="L130" s="5"/>
      <c r="M130" s="5"/>
      <c r="N130" s="5"/>
      <c r="O130" s="5"/>
    </row>
    <row r="131" spans="12:15" x14ac:dyDescent="0.2">
      <c r="L131" s="5"/>
      <c r="M131" s="5"/>
      <c r="N131" s="5"/>
      <c r="O131" s="5"/>
    </row>
    <row r="132" spans="12:15" x14ac:dyDescent="0.2">
      <c r="L132" s="5"/>
      <c r="M132" s="5"/>
      <c r="N132" s="5"/>
      <c r="O132" s="5"/>
    </row>
    <row r="133" spans="12:15" x14ac:dyDescent="0.2">
      <c r="L133" s="5"/>
      <c r="M133" s="5"/>
      <c r="N133" s="5"/>
      <c r="O133" s="5"/>
    </row>
    <row r="134" spans="12:15" x14ac:dyDescent="0.2">
      <c r="L134" s="5"/>
      <c r="M134" s="5"/>
      <c r="N134" s="5"/>
      <c r="O134" s="5"/>
    </row>
    <row r="135" spans="12:15" x14ac:dyDescent="0.2">
      <c r="L135" s="5"/>
      <c r="M135" s="5"/>
      <c r="N135" s="5"/>
      <c r="O135" s="5"/>
    </row>
    <row r="136" spans="12:15" x14ac:dyDescent="0.2">
      <c r="L136" s="5"/>
      <c r="M136" s="5"/>
      <c r="N136" s="5"/>
      <c r="O136" s="5"/>
    </row>
    <row r="137" spans="12:15" x14ac:dyDescent="0.2">
      <c r="L137" s="5"/>
      <c r="M137" s="5"/>
      <c r="N137" s="5"/>
      <c r="O137" s="5"/>
    </row>
    <row r="138" spans="12:15" x14ac:dyDescent="0.2">
      <c r="L138" s="5"/>
      <c r="M138" s="5"/>
      <c r="N138" s="5"/>
      <c r="O138" s="5"/>
    </row>
    <row r="139" spans="12:15" x14ac:dyDescent="0.2">
      <c r="L139" s="5"/>
      <c r="M139" s="5"/>
      <c r="N139" s="5"/>
      <c r="O139" s="5"/>
    </row>
    <row r="140" spans="12:15" x14ac:dyDescent="0.2">
      <c r="L140" s="5"/>
      <c r="M140" s="5"/>
      <c r="N140" s="5"/>
      <c r="O140" s="5"/>
    </row>
    <row r="141" spans="12:15" x14ac:dyDescent="0.2">
      <c r="L141" s="5"/>
      <c r="M141" s="5"/>
      <c r="N141" s="5"/>
      <c r="O141" s="5"/>
    </row>
    <row r="142" spans="12:15" x14ac:dyDescent="0.2">
      <c r="L142" s="5"/>
      <c r="M142" s="5"/>
      <c r="N142" s="5"/>
      <c r="O142" s="5"/>
    </row>
    <row r="143" spans="12:15" x14ac:dyDescent="0.2">
      <c r="L143" s="5"/>
      <c r="M143" s="5"/>
      <c r="N143" s="5"/>
      <c r="O143" s="5"/>
    </row>
    <row r="144" spans="12:15" x14ac:dyDescent="0.2">
      <c r="L144" s="5"/>
      <c r="M144" s="5"/>
      <c r="N144" s="5"/>
      <c r="O144" s="5"/>
    </row>
    <row r="145" spans="12:15" x14ac:dyDescent="0.2">
      <c r="L145" s="5"/>
      <c r="M145" s="5"/>
      <c r="N145" s="5"/>
      <c r="O145" s="5"/>
    </row>
    <row r="146" spans="12:15" x14ac:dyDescent="0.2">
      <c r="L146" s="5"/>
      <c r="M146" s="5"/>
      <c r="N146" s="5"/>
      <c r="O146" s="5"/>
    </row>
    <row r="147" spans="12:15" x14ac:dyDescent="0.2">
      <c r="L147" s="5"/>
      <c r="M147" s="5"/>
      <c r="N147" s="5"/>
      <c r="O147" s="5"/>
    </row>
    <row r="148" spans="12:15" x14ac:dyDescent="0.2">
      <c r="L148" s="5"/>
      <c r="M148" s="5"/>
      <c r="N148" s="5"/>
      <c r="O148" s="5"/>
    </row>
    <row r="149" spans="12:15" x14ac:dyDescent="0.2">
      <c r="L149" s="5"/>
      <c r="M149" s="5"/>
      <c r="N149" s="5"/>
      <c r="O149" s="5"/>
    </row>
    <row r="150" spans="12:15" x14ac:dyDescent="0.2">
      <c r="L150" s="5"/>
      <c r="M150" s="5"/>
      <c r="N150" s="5"/>
      <c r="O150" s="5"/>
    </row>
    <row r="151" spans="12:15" x14ac:dyDescent="0.2">
      <c r="L151" s="5"/>
      <c r="M151" s="5"/>
      <c r="N151" s="5"/>
      <c r="O151" s="5"/>
    </row>
    <row r="152" spans="12:15" x14ac:dyDescent="0.2">
      <c r="L152" s="5"/>
      <c r="M152" s="5"/>
      <c r="N152" s="5"/>
      <c r="O152" s="5"/>
    </row>
    <row r="153" spans="12:15" x14ac:dyDescent="0.2">
      <c r="L153" s="5"/>
      <c r="M153" s="5"/>
      <c r="N153" s="5"/>
      <c r="O153" s="5"/>
    </row>
    <row r="154" spans="12:15" x14ac:dyDescent="0.2">
      <c r="L154" s="5"/>
      <c r="M154" s="5"/>
      <c r="N154" s="5"/>
      <c r="O154" s="5"/>
    </row>
    <row r="155" spans="12:15" x14ac:dyDescent="0.2">
      <c r="L155" s="5"/>
      <c r="M155" s="5"/>
      <c r="N155" s="5"/>
      <c r="O155" s="5"/>
    </row>
    <row r="156" spans="12:15" x14ac:dyDescent="0.2">
      <c r="L156" s="5"/>
      <c r="M156" s="5"/>
      <c r="N156" s="5"/>
      <c r="O156" s="5"/>
    </row>
    <row r="157" spans="12:15" x14ac:dyDescent="0.2">
      <c r="L157" s="5"/>
      <c r="M157" s="5"/>
      <c r="N157" s="5"/>
      <c r="O157" s="5"/>
    </row>
    <row r="158" spans="12:15" x14ac:dyDescent="0.2">
      <c r="L158" s="5"/>
      <c r="M158" s="5"/>
      <c r="N158" s="5"/>
      <c r="O158" s="5"/>
    </row>
    <row r="159" spans="12:15" x14ac:dyDescent="0.2">
      <c r="L159" s="5"/>
      <c r="M159" s="5"/>
      <c r="N159" s="5"/>
      <c r="O159" s="5"/>
    </row>
    <row r="160" spans="12:15" x14ac:dyDescent="0.2">
      <c r="L160" s="5"/>
      <c r="M160" s="5"/>
      <c r="N160" s="5"/>
      <c r="O160" s="5"/>
    </row>
    <row r="161" spans="12:15" x14ac:dyDescent="0.2">
      <c r="L161" s="5"/>
      <c r="M161" s="5"/>
      <c r="N161" s="5"/>
      <c r="O161" s="5"/>
    </row>
    <row r="162" spans="12:15" x14ac:dyDescent="0.2">
      <c r="L162" s="5"/>
      <c r="M162" s="5"/>
      <c r="N162" s="5"/>
      <c r="O162" s="5"/>
    </row>
    <row r="163" spans="12:15" x14ac:dyDescent="0.2">
      <c r="L163" s="5"/>
      <c r="M163" s="5"/>
      <c r="N163" s="5"/>
      <c r="O163" s="5"/>
    </row>
    <row r="164" spans="12:15" x14ac:dyDescent="0.2">
      <c r="L164" s="5"/>
      <c r="M164" s="5"/>
      <c r="N164" s="5"/>
      <c r="O164" s="5"/>
    </row>
    <row r="165" spans="12:15" x14ac:dyDescent="0.2">
      <c r="L165" s="5"/>
      <c r="M165" s="5"/>
      <c r="N165" s="5"/>
      <c r="O165" s="5"/>
    </row>
    <row r="166" spans="12:15" x14ac:dyDescent="0.2">
      <c r="L166" s="5"/>
      <c r="M166" s="5"/>
      <c r="N166" s="5"/>
      <c r="O166" s="5"/>
    </row>
    <row r="167" spans="12:15" x14ac:dyDescent="0.2">
      <c r="L167" s="5"/>
      <c r="M167" s="5"/>
      <c r="N167" s="5"/>
      <c r="O167" s="5"/>
    </row>
    <row r="168" spans="12:15" x14ac:dyDescent="0.2">
      <c r="L168" s="5"/>
      <c r="M168" s="5"/>
      <c r="N168" s="5"/>
      <c r="O168" s="5"/>
    </row>
    <row r="169" spans="12:15" x14ac:dyDescent="0.2">
      <c r="L169" s="5"/>
      <c r="M169" s="5"/>
      <c r="N169" s="5"/>
      <c r="O169" s="5"/>
    </row>
    <row r="170" spans="12:15" x14ac:dyDescent="0.2">
      <c r="L170" s="5"/>
      <c r="M170" s="5"/>
      <c r="N170" s="5"/>
      <c r="O170" s="5"/>
    </row>
    <row r="171" spans="12:15" x14ac:dyDescent="0.2">
      <c r="L171" s="5"/>
      <c r="M171" s="5"/>
      <c r="N171" s="5"/>
      <c r="O171" s="5"/>
    </row>
    <row r="172" spans="12:15" x14ac:dyDescent="0.2">
      <c r="L172" s="5"/>
      <c r="M172" s="5"/>
      <c r="N172" s="5"/>
      <c r="O172" s="5"/>
    </row>
    <row r="173" spans="12:15" x14ac:dyDescent="0.2">
      <c r="L173" s="5"/>
      <c r="M173" s="5"/>
      <c r="N173" s="5"/>
      <c r="O173" s="5"/>
    </row>
    <row r="174" spans="12:15" x14ac:dyDescent="0.2">
      <c r="L174" s="5"/>
      <c r="M174" s="5"/>
      <c r="N174" s="5"/>
      <c r="O174" s="5"/>
    </row>
    <row r="175" spans="12:15" x14ac:dyDescent="0.2">
      <c r="L175" s="5"/>
      <c r="M175" s="5"/>
      <c r="N175" s="5"/>
      <c r="O175" s="5"/>
    </row>
    <row r="176" spans="12:15" x14ac:dyDescent="0.2">
      <c r="L176" s="5"/>
      <c r="M176" s="5"/>
      <c r="N176" s="5"/>
      <c r="O176" s="5"/>
    </row>
    <row r="177" spans="12:15" x14ac:dyDescent="0.2">
      <c r="L177" s="5"/>
      <c r="M177" s="5"/>
      <c r="N177" s="5"/>
      <c r="O177" s="5"/>
    </row>
    <row r="178" spans="12:15" x14ac:dyDescent="0.2">
      <c r="L178" s="5"/>
      <c r="M178" s="5"/>
      <c r="N178" s="5"/>
      <c r="O178" s="5"/>
    </row>
    <row r="179" spans="12:15" x14ac:dyDescent="0.2">
      <c r="L179" s="5"/>
      <c r="M179" s="5"/>
      <c r="N179" s="5"/>
      <c r="O179" s="5"/>
    </row>
    <row r="180" spans="12:15" x14ac:dyDescent="0.2">
      <c r="L180" s="5"/>
      <c r="M180" s="5"/>
      <c r="N180" s="5"/>
      <c r="O180" s="5"/>
    </row>
    <row r="181" spans="12:15" x14ac:dyDescent="0.2">
      <c r="L181" s="5"/>
      <c r="M181" s="5"/>
      <c r="N181" s="5"/>
      <c r="O181" s="5"/>
    </row>
    <row r="182" spans="12:15" x14ac:dyDescent="0.2">
      <c r="L182" s="5"/>
      <c r="M182" s="5"/>
      <c r="N182" s="5"/>
      <c r="O182" s="5"/>
    </row>
    <row r="183" spans="12:15" x14ac:dyDescent="0.2">
      <c r="L183" s="5"/>
      <c r="M183" s="5"/>
      <c r="N183" s="5"/>
      <c r="O183" s="5"/>
    </row>
    <row r="184" spans="12:15" x14ac:dyDescent="0.2">
      <c r="L184" s="5"/>
      <c r="M184" s="5"/>
      <c r="N184" s="5"/>
      <c r="O184" s="5"/>
    </row>
    <row r="185" spans="12:15" x14ac:dyDescent="0.2">
      <c r="L185" s="5"/>
      <c r="M185" s="5"/>
      <c r="N185" s="5"/>
      <c r="O185" s="5"/>
    </row>
    <row r="186" spans="12:15" x14ac:dyDescent="0.2">
      <c r="L186" s="5"/>
      <c r="M186" s="5"/>
      <c r="N186" s="5"/>
      <c r="O186" s="5"/>
    </row>
    <row r="187" spans="12:15" x14ac:dyDescent="0.2">
      <c r="L187" s="5"/>
      <c r="M187" s="5"/>
      <c r="N187" s="5"/>
      <c r="O187" s="5"/>
    </row>
    <row r="188" spans="12:15" x14ac:dyDescent="0.2">
      <c r="L188" s="5"/>
      <c r="M188" s="5"/>
      <c r="N188" s="5"/>
      <c r="O188" s="5"/>
    </row>
    <row r="189" spans="12:15" x14ac:dyDescent="0.2">
      <c r="L189" s="5"/>
      <c r="M189" s="5"/>
      <c r="N189" s="5"/>
      <c r="O189" s="5"/>
    </row>
    <row r="190" spans="12:15" x14ac:dyDescent="0.2">
      <c r="L190" s="5"/>
      <c r="M190" s="5"/>
      <c r="N190" s="5"/>
      <c r="O190" s="5"/>
    </row>
    <row r="191" spans="12:15" x14ac:dyDescent="0.2">
      <c r="L191" s="5"/>
      <c r="M191" s="5"/>
      <c r="N191" s="5"/>
      <c r="O191" s="5"/>
    </row>
    <row r="192" spans="12:15" x14ac:dyDescent="0.2">
      <c r="L192" s="5"/>
      <c r="M192" s="5"/>
      <c r="N192" s="5"/>
      <c r="O192" s="5"/>
    </row>
    <row r="193" spans="12:15" x14ac:dyDescent="0.2">
      <c r="L193" s="5"/>
      <c r="M193" s="5"/>
      <c r="N193" s="5"/>
      <c r="O193" s="5"/>
    </row>
    <row r="194" spans="12:15" x14ac:dyDescent="0.2">
      <c r="L194" s="5"/>
      <c r="M194" s="5"/>
      <c r="N194" s="5"/>
      <c r="O194" s="5"/>
    </row>
    <row r="195" spans="12:15" x14ac:dyDescent="0.2">
      <c r="L195" s="5"/>
      <c r="M195" s="5"/>
      <c r="N195" s="5"/>
      <c r="O195" s="5"/>
    </row>
    <row r="196" spans="12:15" x14ac:dyDescent="0.2">
      <c r="L196" s="5"/>
      <c r="M196" s="5"/>
      <c r="N196" s="5"/>
      <c r="O196" s="5"/>
    </row>
    <row r="197" spans="12:15" x14ac:dyDescent="0.2">
      <c r="L197" s="5"/>
      <c r="M197" s="5"/>
      <c r="N197" s="5"/>
      <c r="O197" s="5"/>
    </row>
    <row r="198" spans="12:15" x14ac:dyDescent="0.2">
      <c r="L198" s="5"/>
      <c r="M198" s="5"/>
      <c r="N198" s="5"/>
      <c r="O198" s="5"/>
    </row>
  </sheetData>
  <customSheetViews>
    <customSheetView guid="{F0335B52-931C-4173-85AE-87F3D6604B59}" showPageBreaks="1" showRuler="0" topLeftCell="A37">
      <selection activeCell="D36" sqref="D36"/>
      <pageMargins left="0.7" right="0.7" top="0.78740157499999996" bottom="0.78740157499999996" header="0.3" footer="0.3"/>
      <headerFooter alignWithMargins="0"/>
    </customSheetView>
    <customSheetView guid="{A4328FE7-0B36-4A96-9E82-0C2C10ECE34E}" fitToPage="1" showRuler="0" topLeftCell="A67">
      <selection activeCell="G76" sqref="G76"/>
      <pageMargins left="0.7" right="0.7" top="0.78740157499999996" bottom="0.78740157499999996" header="0.3" footer="0.3"/>
      <headerFooter alignWithMargins="0"/>
    </customSheetView>
    <customSheetView guid="{09D980A6-7F22-44D6-B957-3B1FFC43B461}" scale="85" fitToPage="1" showRuler="0" topLeftCell="A37">
      <selection activeCell="D29" sqref="D29"/>
      <pageMargins left="0.7" right="0.7" top="0.78740157499999996" bottom="0.78740157499999996" header="0.3" footer="0.3"/>
      <headerFooter alignWithMargins="0"/>
    </customSheetView>
    <customSheetView guid="{34161360-80E4-4153-B1A5-19E7BBEDD5ED}" scale="95" fitToPage="1" showRuler="0" topLeftCell="A46">
      <selection activeCell="D71" sqref="D71:D80"/>
      <pageMargins left="0.7" right="0.7" top="0.78740157499999996" bottom="0.78740157499999996" header="0.3" footer="0.3"/>
      <headerFooter alignWithMargins="0"/>
    </customSheetView>
    <customSheetView guid="{F90AD2DC-6F63-4FE7-9F4E-99C162A8727E}" fitToPage="1" showRuler="0">
      <selection activeCell="E85" sqref="E85"/>
      <pageMargins left="0.7" right="0.7" top="0.78740157499999996" bottom="0.78740157499999996" header="0.3" footer="0.3"/>
      <headerFooter alignWithMargins="0"/>
    </customSheetView>
    <customSheetView guid="{A8A9853C-301B-405A-92F6-9DCC8EB91B52}" fitToPage="1" showRuler="0">
      <selection activeCell="D34" sqref="D34"/>
      <pageMargins left="0.7" right="0.7" top="0.78740157499999996" bottom="0.78740157499999996" header="0.3" footer="0.3"/>
      <headerFooter alignWithMargins="0"/>
    </customSheetView>
    <customSheetView guid="{8144D8E7-8996-490F-8ACB-C7957A150DAC}" fitToPage="1" showRuler="0">
      <selection activeCell="E85" sqref="E85"/>
      <pageMargins left="0.7" right="0.7" top="0.78740157499999996" bottom="0.78740157499999996" header="0.3" footer="0.3"/>
      <headerFooter alignWithMargins="0"/>
    </customSheetView>
    <customSheetView guid="{4221DF2B-D9E6-40BE-9C37-8B5A92E46F7B}" scale="85" showPageBreaks="1" fitToPage="1" showRuler="0" topLeftCell="A37">
      <selection activeCell="A87" sqref="A87:A92"/>
      <pageMargins left="0.7" right="0.7" top="0.78740157499999996" bottom="0.78740157499999996" header="0.3" footer="0.3"/>
      <headerFooter alignWithMargins="0"/>
    </customSheetView>
    <customSheetView guid="{595D07C0-E761-11DC-9357-001B6391840E}" scale="95" fitToPage="1" topLeftCell="A46">
      <selection activeCell="D71" sqref="D71:D80"/>
      <pageMargins left="0.7" right="0.7" top="0.78740157499999996" bottom="0.78740157499999996" header="0.3" footer="0.3"/>
      <headerFooter alignWithMargins="0"/>
    </customSheetView>
  </customSheetViews>
  <phoneticPr fontId="12" type="noConversion"/>
  <conditionalFormatting sqref="J5:J6 J9:J11">
    <cfRule type="cellIs" dxfId="1891" priority="106" operator="equal">
      <formula>"-"</formula>
    </cfRule>
  </conditionalFormatting>
  <conditionalFormatting sqref="J9:J10">
    <cfRule type="cellIs" dxfId="1890" priority="105" operator="equal">
      <formula>"-"</formula>
    </cfRule>
  </conditionalFormatting>
  <conditionalFormatting sqref="I5:I11">
    <cfRule type="cellIs" dxfId="1889" priority="103" stopIfTrue="1" operator="equal">
      <formula>"-"</formula>
    </cfRule>
    <cfRule type="containsText" dxfId="1888" priority="104" stopIfTrue="1" operator="containsText" text="leer">
      <formula>NOT(ISERROR(SEARCH("leer",I5)))</formula>
    </cfRule>
  </conditionalFormatting>
  <conditionalFormatting sqref="I5:I11">
    <cfRule type="cellIs" dxfId="1887" priority="101" stopIfTrue="1" operator="equal">
      <formula>"-"</formula>
    </cfRule>
    <cfRule type="containsText" dxfId="1886" priority="102" stopIfTrue="1" operator="containsText" text="leer">
      <formula>NOT(ISERROR(SEARCH("leer",I5)))</formula>
    </cfRule>
  </conditionalFormatting>
  <conditionalFormatting sqref="H5:H11">
    <cfRule type="cellIs" dxfId="1885" priority="99" stopIfTrue="1" operator="equal">
      <formula>"-"</formula>
    </cfRule>
    <cfRule type="containsText" dxfId="1884" priority="100" stopIfTrue="1" operator="containsText" text="leer">
      <formula>NOT(ISERROR(SEARCH("leer",H5)))</formula>
    </cfRule>
  </conditionalFormatting>
  <conditionalFormatting sqref="H5:H11">
    <cfRule type="cellIs" dxfId="1883" priority="97" stopIfTrue="1" operator="equal">
      <formula>"-"</formula>
    </cfRule>
    <cfRule type="containsText" dxfId="1882" priority="98" stopIfTrue="1" operator="containsText" text="leer">
      <formula>NOT(ISERROR(SEARCH("leer",H5)))</formula>
    </cfRule>
  </conditionalFormatting>
  <conditionalFormatting sqref="H5:H11">
    <cfRule type="cellIs" dxfId="1881" priority="95" stopIfTrue="1" operator="equal">
      <formula>"-"</formula>
    </cfRule>
    <cfRule type="containsText" dxfId="1880" priority="96" stopIfTrue="1" operator="containsText" text="leer">
      <formula>NOT(ISERROR(SEARCH("leer",H5)))</formula>
    </cfRule>
  </conditionalFormatting>
  <conditionalFormatting sqref="H5:H11">
    <cfRule type="cellIs" dxfId="1879" priority="93" stopIfTrue="1" operator="equal">
      <formula>"-"</formula>
    </cfRule>
    <cfRule type="containsText" dxfId="1878" priority="94" stopIfTrue="1" operator="containsText" text="leer">
      <formula>NOT(ISERROR(SEARCH("leer",H5)))</formula>
    </cfRule>
  </conditionalFormatting>
  <conditionalFormatting sqref="H5:H11">
    <cfRule type="cellIs" dxfId="1877" priority="91" stopIfTrue="1" operator="equal">
      <formula>"-"</formula>
    </cfRule>
    <cfRule type="containsText" dxfId="1876" priority="92" stopIfTrue="1" operator="containsText" text="leer">
      <formula>NOT(ISERROR(SEARCH("leer",H5)))</formula>
    </cfRule>
  </conditionalFormatting>
  <conditionalFormatting sqref="H5:H11">
    <cfRule type="cellIs" dxfId="1875" priority="89" stopIfTrue="1" operator="equal">
      <formula>"-"</formula>
    </cfRule>
    <cfRule type="containsText" dxfId="1874" priority="90" stopIfTrue="1" operator="containsText" text="leer">
      <formula>NOT(ISERROR(SEARCH("leer",H5)))</formula>
    </cfRule>
  </conditionalFormatting>
  <conditionalFormatting sqref="H5:H11">
    <cfRule type="cellIs" dxfId="1873" priority="87" stopIfTrue="1" operator="equal">
      <formula>"-"</formula>
    </cfRule>
    <cfRule type="containsText" dxfId="1872" priority="88" stopIfTrue="1" operator="containsText" text="leer">
      <formula>NOT(ISERROR(SEARCH("leer",H5)))</formula>
    </cfRule>
  </conditionalFormatting>
  <conditionalFormatting sqref="H9:H10">
    <cfRule type="cellIs" dxfId="1871" priority="85" stopIfTrue="1" operator="equal">
      <formula>"-"</formula>
    </cfRule>
    <cfRule type="containsText" dxfId="1870" priority="86" stopIfTrue="1" operator="containsText" text="leer">
      <formula>NOT(ISERROR(SEARCH("leer",H9)))</formula>
    </cfRule>
  </conditionalFormatting>
  <conditionalFormatting sqref="H9:H10">
    <cfRule type="cellIs" dxfId="1869" priority="83" stopIfTrue="1" operator="equal">
      <formula>"-"</formula>
    </cfRule>
    <cfRule type="containsText" dxfId="1868" priority="84" stopIfTrue="1" operator="containsText" text="leer">
      <formula>NOT(ISERROR(SEARCH("leer",H9)))</formula>
    </cfRule>
  </conditionalFormatting>
  <conditionalFormatting sqref="H9:H10">
    <cfRule type="cellIs" dxfId="1867" priority="81" stopIfTrue="1" operator="equal">
      <formula>"-"</formula>
    </cfRule>
    <cfRule type="containsText" dxfId="1866" priority="82" stopIfTrue="1" operator="containsText" text="leer">
      <formula>NOT(ISERROR(SEARCH("leer",H9)))</formula>
    </cfRule>
  </conditionalFormatting>
  <conditionalFormatting sqref="H9:H10">
    <cfRule type="cellIs" dxfId="1865" priority="79" stopIfTrue="1" operator="equal">
      <formula>"-"</formula>
    </cfRule>
    <cfRule type="containsText" dxfId="1864" priority="80" stopIfTrue="1" operator="containsText" text="leer">
      <formula>NOT(ISERROR(SEARCH("leer",H9)))</formula>
    </cfRule>
  </conditionalFormatting>
  <conditionalFormatting sqref="H9:H10">
    <cfRule type="cellIs" dxfId="1863" priority="77" stopIfTrue="1" operator="equal">
      <formula>"-"</formula>
    </cfRule>
    <cfRule type="containsText" dxfId="1862" priority="78" stopIfTrue="1" operator="containsText" text="leer">
      <formula>NOT(ISERROR(SEARCH("leer",H9)))</formula>
    </cfRule>
  </conditionalFormatting>
  <conditionalFormatting sqref="H9:H10">
    <cfRule type="cellIs" dxfId="1861" priority="75" stopIfTrue="1" operator="equal">
      <formula>"-"</formula>
    </cfRule>
    <cfRule type="containsText" dxfId="1860" priority="76" stopIfTrue="1" operator="containsText" text="leer">
      <formula>NOT(ISERROR(SEARCH("leer",H9)))</formula>
    </cfRule>
  </conditionalFormatting>
  <conditionalFormatting sqref="H9:H10">
    <cfRule type="cellIs" dxfId="1859" priority="73" stopIfTrue="1" operator="equal">
      <formula>"-"</formula>
    </cfRule>
    <cfRule type="containsText" dxfId="1858" priority="74" stopIfTrue="1" operator="containsText" text="leer">
      <formula>NOT(ISERROR(SEARCH("leer",H9)))</formula>
    </cfRule>
  </conditionalFormatting>
  <conditionalFormatting sqref="H9">
    <cfRule type="cellIs" dxfId="1857" priority="71" stopIfTrue="1" operator="equal">
      <formula>"-"</formula>
    </cfRule>
    <cfRule type="containsText" dxfId="1856" priority="72" stopIfTrue="1" operator="containsText" text="leer">
      <formula>NOT(ISERROR(SEARCH("leer",H9)))</formula>
    </cfRule>
  </conditionalFormatting>
  <conditionalFormatting sqref="H9">
    <cfRule type="cellIs" dxfId="1855" priority="69" stopIfTrue="1" operator="equal">
      <formula>"-"</formula>
    </cfRule>
    <cfRule type="containsText" dxfId="1854" priority="70" stopIfTrue="1" operator="containsText" text="leer">
      <formula>NOT(ISERROR(SEARCH("leer",H9)))</formula>
    </cfRule>
  </conditionalFormatting>
  <conditionalFormatting sqref="H5:H11">
    <cfRule type="cellIs" dxfId="1853" priority="67" stopIfTrue="1" operator="equal">
      <formula>"-"</formula>
    </cfRule>
    <cfRule type="containsText" dxfId="1852" priority="68" stopIfTrue="1" operator="containsText" text="leer">
      <formula>NOT(ISERROR(SEARCH("leer",H5)))</formula>
    </cfRule>
  </conditionalFormatting>
  <conditionalFormatting sqref="H5:H11">
    <cfRule type="cellIs" dxfId="1851" priority="65" stopIfTrue="1" operator="equal">
      <formula>"-"</formula>
    </cfRule>
    <cfRule type="containsText" dxfId="1850" priority="66" stopIfTrue="1" operator="containsText" text="leer">
      <formula>NOT(ISERROR(SEARCH("leer",H5)))</formula>
    </cfRule>
  </conditionalFormatting>
  <conditionalFormatting sqref="H5:H11">
    <cfRule type="cellIs" dxfId="1849" priority="63" stopIfTrue="1" operator="equal">
      <formula>"-"</formula>
    </cfRule>
    <cfRule type="containsText" dxfId="1848" priority="64" stopIfTrue="1" operator="containsText" text="leer">
      <formula>NOT(ISERROR(SEARCH("leer",H5)))</formula>
    </cfRule>
  </conditionalFormatting>
  <conditionalFormatting sqref="H5:H11">
    <cfRule type="cellIs" dxfId="1847" priority="61" stopIfTrue="1" operator="equal">
      <formula>"-"</formula>
    </cfRule>
    <cfRule type="containsText" dxfId="1846" priority="62" stopIfTrue="1" operator="containsText" text="leer">
      <formula>NOT(ISERROR(SEARCH("leer",H5)))</formula>
    </cfRule>
  </conditionalFormatting>
  <conditionalFormatting sqref="H5:H11">
    <cfRule type="cellIs" dxfId="1845" priority="59" stopIfTrue="1" operator="equal">
      <formula>"-"</formula>
    </cfRule>
    <cfRule type="containsText" dxfId="1844" priority="60" stopIfTrue="1" operator="containsText" text="leer">
      <formula>NOT(ISERROR(SEARCH("leer",H5)))</formula>
    </cfRule>
  </conditionalFormatting>
  <conditionalFormatting sqref="H5:H11">
    <cfRule type="cellIs" dxfId="1843" priority="57" stopIfTrue="1" operator="equal">
      <formula>"-"</formula>
    </cfRule>
    <cfRule type="containsText" dxfId="1842" priority="58" stopIfTrue="1" operator="containsText" text="leer">
      <formula>NOT(ISERROR(SEARCH("leer",H5)))</formula>
    </cfRule>
  </conditionalFormatting>
  <conditionalFormatting sqref="H5:H11">
    <cfRule type="cellIs" dxfId="1841" priority="55" stopIfTrue="1" operator="equal">
      <formula>"-"</formula>
    </cfRule>
    <cfRule type="containsText" dxfId="1840" priority="56" stopIfTrue="1" operator="containsText" text="leer">
      <formula>NOT(ISERROR(SEARCH("leer",H5)))</formula>
    </cfRule>
  </conditionalFormatting>
  <conditionalFormatting sqref="H9:H10">
    <cfRule type="cellIs" dxfId="1839" priority="53" stopIfTrue="1" operator="equal">
      <formula>"-"</formula>
    </cfRule>
    <cfRule type="containsText" dxfId="1838" priority="54" stopIfTrue="1" operator="containsText" text="leer">
      <formula>NOT(ISERROR(SEARCH("leer",H9)))</formula>
    </cfRule>
  </conditionalFormatting>
  <conditionalFormatting sqref="H9:H10">
    <cfRule type="cellIs" dxfId="1837" priority="51" stopIfTrue="1" operator="equal">
      <formula>"-"</formula>
    </cfRule>
    <cfRule type="containsText" dxfId="1836" priority="52" stopIfTrue="1" operator="containsText" text="leer">
      <formula>NOT(ISERROR(SEARCH("leer",H9)))</formula>
    </cfRule>
  </conditionalFormatting>
  <conditionalFormatting sqref="H9:H10">
    <cfRule type="cellIs" dxfId="1835" priority="49" stopIfTrue="1" operator="equal">
      <formula>"-"</formula>
    </cfRule>
    <cfRule type="containsText" dxfId="1834" priority="50" stopIfTrue="1" operator="containsText" text="leer">
      <formula>NOT(ISERROR(SEARCH("leer",H9)))</formula>
    </cfRule>
  </conditionalFormatting>
  <conditionalFormatting sqref="H9:H10">
    <cfRule type="cellIs" dxfId="1833" priority="47" stopIfTrue="1" operator="equal">
      <formula>"-"</formula>
    </cfRule>
    <cfRule type="containsText" dxfId="1832" priority="48" stopIfTrue="1" operator="containsText" text="leer">
      <formula>NOT(ISERROR(SEARCH("leer",H9)))</formula>
    </cfRule>
  </conditionalFormatting>
  <conditionalFormatting sqref="H9:H10">
    <cfRule type="cellIs" dxfId="1831" priority="45" stopIfTrue="1" operator="equal">
      <formula>"-"</formula>
    </cfRule>
    <cfRule type="containsText" dxfId="1830" priority="46" stopIfTrue="1" operator="containsText" text="leer">
      <formula>NOT(ISERROR(SEARCH("leer",H9)))</formula>
    </cfRule>
  </conditionalFormatting>
  <conditionalFormatting sqref="H9:H10">
    <cfRule type="cellIs" dxfId="1829" priority="43" stopIfTrue="1" operator="equal">
      <formula>"-"</formula>
    </cfRule>
    <cfRule type="containsText" dxfId="1828" priority="44" stopIfTrue="1" operator="containsText" text="leer">
      <formula>NOT(ISERROR(SEARCH("leer",H9)))</formula>
    </cfRule>
  </conditionalFormatting>
  <conditionalFormatting sqref="H9:H10">
    <cfRule type="cellIs" dxfId="1827" priority="41" stopIfTrue="1" operator="equal">
      <formula>"-"</formula>
    </cfRule>
    <cfRule type="containsText" dxfId="1826" priority="42" stopIfTrue="1" operator="containsText" text="leer">
      <formula>NOT(ISERROR(SEARCH("leer",H9)))</formula>
    </cfRule>
  </conditionalFormatting>
  <conditionalFormatting sqref="H9">
    <cfRule type="cellIs" dxfId="1825" priority="39" stopIfTrue="1" operator="equal">
      <formula>"-"</formula>
    </cfRule>
    <cfRule type="containsText" dxfId="1824" priority="40" stopIfTrue="1" operator="containsText" text="leer">
      <formula>NOT(ISERROR(SEARCH("leer",H9)))</formula>
    </cfRule>
  </conditionalFormatting>
  <conditionalFormatting sqref="H9">
    <cfRule type="cellIs" dxfId="1823" priority="37" stopIfTrue="1" operator="equal">
      <formula>"-"</formula>
    </cfRule>
    <cfRule type="containsText" dxfId="1822" priority="38" stopIfTrue="1" operator="containsText" text="leer">
      <formula>NOT(ISERROR(SEARCH("leer",H9)))</formula>
    </cfRule>
  </conditionalFormatting>
  <conditionalFormatting sqref="I7">
    <cfRule type="cellIs" dxfId="1821" priority="35" stopIfTrue="1" operator="equal">
      <formula>"-"</formula>
    </cfRule>
    <cfRule type="containsText" dxfId="1820" priority="36" stopIfTrue="1" operator="containsText" text="leer">
      <formula>NOT(ISERROR(SEARCH("leer",I7)))</formula>
    </cfRule>
  </conditionalFormatting>
  <conditionalFormatting sqref="I7">
    <cfRule type="cellIs" dxfId="1819" priority="33" stopIfTrue="1" operator="equal">
      <formula>"-"</formula>
    </cfRule>
    <cfRule type="containsText" dxfId="1818" priority="34" stopIfTrue="1" operator="containsText" text="leer">
      <formula>NOT(ISERROR(SEARCH("leer",I7)))</formula>
    </cfRule>
  </conditionalFormatting>
  <conditionalFormatting sqref="H7">
    <cfRule type="cellIs" dxfId="1817" priority="31" stopIfTrue="1" operator="equal">
      <formula>"-"</formula>
    </cfRule>
    <cfRule type="containsText" dxfId="1816" priority="32" stopIfTrue="1" operator="containsText" text="leer">
      <formula>NOT(ISERROR(SEARCH("leer",H7)))</formula>
    </cfRule>
  </conditionalFormatting>
  <conditionalFormatting sqref="H7">
    <cfRule type="cellIs" dxfId="1815" priority="29" stopIfTrue="1" operator="equal">
      <formula>"-"</formula>
    </cfRule>
    <cfRule type="containsText" dxfId="1814" priority="30" stopIfTrue="1" operator="containsText" text="leer">
      <formula>NOT(ISERROR(SEARCH("leer",H7)))</formula>
    </cfRule>
  </conditionalFormatting>
  <conditionalFormatting sqref="H7">
    <cfRule type="cellIs" dxfId="1813" priority="27" stopIfTrue="1" operator="equal">
      <formula>"-"</formula>
    </cfRule>
    <cfRule type="containsText" dxfId="1812" priority="28" stopIfTrue="1" operator="containsText" text="leer">
      <formula>NOT(ISERROR(SEARCH("leer",H7)))</formula>
    </cfRule>
  </conditionalFormatting>
  <conditionalFormatting sqref="H7">
    <cfRule type="cellIs" dxfId="1811" priority="25" stopIfTrue="1" operator="equal">
      <formula>"-"</formula>
    </cfRule>
    <cfRule type="containsText" dxfId="1810" priority="26" stopIfTrue="1" operator="containsText" text="leer">
      <formula>NOT(ISERROR(SEARCH("leer",H7)))</formula>
    </cfRule>
  </conditionalFormatting>
  <conditionalFormatting sqref="H7">
    <cfRule type="cellIs" dxfId="1809" priority="23" stopIfTrue="1" operator="equal">
      <formula>"-"</formula>
    </cfRule>
    <cfRule type="containsText" dxfId="1808" priority="24" stopIfTrue="1" operator="containsText" text="leer">
      <formula>NOT(ISERROR(SEARCH("leer",H7)))</formula>
    </cfRule>
  </conditionalFormatting>
  <conditionalFormatting sqref="H7">
    <cfRule type="cellIs" dxfId="1807" priority="21" stopIfTrue="1" operator="equal">
      <formula>"-"</formula>
    </cfRule>
    <cfRule type="containsText" dxfId="1806" priority="22" stopIfTrue="1" operator="containsText" text="leer">
      <formula>NOT(ISERROR(SEARCH("leer",H7)))</formula>
    </cfRule>
  </conditionalFormatting>
  <conditionalFormatting sqref="H7">
    <cfRule type="cellIs" dxfId="1805" priority="19" stopIfTrue="1" operator="equal">
      <formula>"-"</formula>
    </cfRule>
    <cfRule type="containsText" dxfId="1804" priority="20" stopIfTrue="1" operator="containsText" text="leer">
      <formula>NOT(ISERROR(SEARCH("leer",H7)))</formula>
    </cfRule>
  </conditionalFormatting>
  <conditionalFormatting sqref="G5:G11">
    <cfRule type="cellIs" dxfId="1803" priority="17" stopIfTrue="1" operator="equal">
      <formula>"-"</formula>
    </cfRule>
    <cfRule type="containsText" dxfId="1802" priority="18" stopIfTrue="1" operator="containsText" text="leer">
      <formula>NOT(ISERROR(SEARCH("leer",G5)))</formula>
    </cfRule>
  </conditionalFormatting>
  <conditionalFormatting sqref="G5:G11">
    <cfRule type="cellIs" dxfId="1801" priority="16" stopIfTrue="1" operator="equal">
      <formula>"-"</formula>
    </cfRule>
  </conditionalFormatting>
  <conditionalFormatting sqref="G5:G11">
    <cfRule type="cellIs" dxfId="1800" priority="14" stopIfTrue="1" operator="equal">
      <formula>"-"</formula>
    </cfRule>
    <cfRule type="containsText" dxfId="1799" priority="15" stopIfTrue="1" operator="containsText" text="leer">
      <formula>NOT(ISERROR(SEARCH("leer",G5)))</formula>
    </cfRule>
  </conditionalFormatting>
  <conditionalFormatting sqref="G5:G11">
    <cfRule type="cellIs" dxfId="1798" priority="13" stopIfTrue="1" operator="equal">
      <formula>"-"</formula>
    </cfRule>
  </conditionalFormatting>
  <conditionalFormatting sqref="G9:G10">
    <cfRule type="cellIs" dxfId="1797" priority="11" stopIfTrue="1" operator="equal">
      <formula>"-"</formula>
    </cfRule>
    <cfRule type="containsText" dxfId="1796" priority="12" stopIfTrue="1" operator="containsText" text="leer">
      <formula>NOT(ISERROR(SEARCH("leer",G9)))</formula>
    </cfRule>
  </conditionalFormatting>
  <conditionalFormatting sqref="G9:G10">
    <cfRule type="cellIs" dxfId="1795" priority="10" stopIfTrue="1" operator="equal">
      <formula>"-"</formula>
    </cfRule>
  </conditionalFormatting>
  <conditionalFormatting sqref="G9:G10">
    <cfRule type="cellIs" dxfId="1794" priority="8" stopIfTrue="1" operator="equal">
      <formula>"-"</formula>
    </cfRule>
    <cfRule type="containsText" dxfId="1793" priority="9" stopIfTrue="1" operator="containsText" text="leer">
      <formula>NOT(ISERROR(SEARCH("leer",G9)))</formula>
    </cfRule>
  </conditionalFormatting>
  <conditionalFormatting sqref="G9:G10">
    <cfRule type="cellIs" dxfId="1792" priority="7" stopIfTrue="1" operator="equal">
      <formula>"-"</formula>
    </cfRule>
  </conditionalFormatting>
  <conditionalFormatting sqref="F5:F8">
    <cfRule type="cellIs" dxfId="1791" priority="5" stopIfTrue="1" operator="equal">
      <formula>"-"</formula>
    </cfRule>
    <cfRule type="containsText" dxfId="1790" priority="6" stopIfTrue="1" operator="containsText" text="leer">
      <formula>NOT(ISERROR(SEARCH("leer",F5)))</formula>
    </cfRule>
  </conditionalFormatting>
  <conditionalFormatting sqref="F5:F8">
    <cfRule type="cellIs" dxfId="1789" priority="4" stopIfTrue="1" operator="equal">
      <formula>"-"</formula>
    </cfRule>
  </conditionalFormatting>
  <conditionalFormatting sqref="F5:F8">
    <cfRule type="cellIs" dxfId="1788" priority="2" stopIfTrue="1" operator="equal">
      <formula>"-"</formula>
    </cfRule>
    <cfRule type="containsText" dxfId="1787" priority="3" stopIfTrue="1" operator="containsText" text="leer">
      <formula>NOT(ISERROR(SEARCH("leer",F5)))</formula>
    </cfRule>
  </conditionalFormatting>
  <conditionalFormatting sqref="F5:F8">
    <cfRule type="cellIs" dxfId="1786" priority="1" stopIfTrue="1" operator="equal">
      <formula>"-"</formula>
    </cfRule>
  </conditionalFormatting>
  <hyperlinks>
    <hyperlink ref="A1" location="Index!A1" display="zurück"/>
  </hyperlinks>
  <pageMargins left="0.79000000000000015" right="0.79000000000000015" top="0.98" bottom="0.98" header="0.51" footer="0.51"/>
  <pageSetup paperSize="9" scale="54" orientation="landscape" horizontalDpi="1200" verticalDpi="1200" r:id="rId1"/>
  <extLst>
    <ext xmlns:mx="http://schemas.microsoft.com/office/mac/excel/2008/main" uri="{64002731-A6B0-56B0-2670-7721B7C09600}">
      <mx:PLV Mode="0" OnePage="0" WScale="0"/>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S193"/>
  <sheetViews>
    <sheetView showRuler="0" zoomScale="70" zoomScaleNormal="70" workbookViewId="0"/>
  </sheetViews>
  <sheetFormatPr baseColWidth="10" defaultColWidth="10.7109375" defaultRowHeight="12.75" x14ac:dyDescent="0.2"/>
  <cols>
    <col min="1" max="1" width="45.42578125" style="66" customWidth="1"/>
    <col min="2" max="2" width="8.42578125" style="45" bestFit="1" customWidth="1"/>
    <col min="3" max="3" width="8.140625" style="61" customWidth="1"/>
    <col min="4" max="4" width="12.28515625" style="8" customWidth="1"/>
    <col min="5" max="5" width="11.42578125" style="8" customWidth="1"/>
    <col min="6" max="6" width="2.7109375" style="8" customWidth="1"/>
    <col min="7" max="7" width="11.42578125" style="8" customWidth="1"/>
    <col min="8" max="8" width="2.7109375" style="8" customWidth="1"/>
    <col min="9" max="9" width="11.42578125" style="8" customWidth="1"/>
    <col min="10" max="10" width="2.7109375" style="8" customWidth="1"/>
    <col min="11" max="11" width="11.42578125" style="61" customWidth="1"/>
    <col min="12" max="12" width="2.7109375" style="61" customWidth="1"/>
    <col min="13" max="19" width="11.42578125" style="61" customWidth="1"/>
    <col min="20" max="16384" width="10.7109375" style="45"/>
  </cols>
  <sheetData>
    <row r="1" spans="1:19" s="5" customFormat="1" x14ac:dyDescent="0.2">
      <c r="A1" s="93" t="s">
        <v>1851</v>
      </c>
    </row>
    <row r="2" spans="1:19" s="5" customFormat="1" x14ac:dyDescent="0.2">
      <c r="A2" s="93"/>
    </row>
    <row r="3" spans="1:19" s="4" customFormat="1" x14ac:dyDescent="0.2">
      <c r="A3" s="87" t="s">
        <v>1852</v>
      </c>
      <c r="C3" s="5" t="s">
        <v>1853</v>
      </c>
      <c r="D3" s="5" t="s">
        <v>1854</v>
      </c>
      <c r="E3" s="4">
        <v>2014</v>
      </c>
      <c r="F3" s="5"/>
      <c r="G3" s="22">
        <v>2013</v>
      </c>
      <c r="H3" s="22"/>
      <c r="I3" s="22">
        <v>2012</v>
      </c>
      <c r="J3" s="5"/>
      <c r="K3" s="22">
        <v>2011</v>
      </c>
      <c r="L3" s="22"/>
      <c r="M3" s="22">
        <v>2010</v>
      </c>
      <c r="N3" s="22">
        <v>2009</v>
      </c>
      <c r="O3" s="22">
        <v>2008</v>
      </c>
      <c r="P3" s="22">
        <v>2007</v>
      </c>
      <c r="Q3" s="22">
        <v>2006</v>
      </c>
      <c r="R3" s="22">
        <v>2005</v>
      </c>
      <c r="S3" s="22">
        <v>2004</v>
      </c>
    </row>
    <row r="4" spans="1:19" x14ac:dyDescent="0.2">
      <c r="A4" s="87"/>
      <c r="P4" s="84"/>
      <c r="Q4" s="84"/>
      <c r="R4" s="84"/>
      <c r="S4" s="84"/>
    </row>
    <row r="5" spans="1:19" ht="25.5" x14ac:dyDescent="0.2">
      <c r="A5" s="66" t="s">
        <v>1855</v>
      </c>
      <c r="B5" s="45" t="s">
        <v>1856</v>
      </c>
      <c r="C5" s="61">
        <v>1</v>
      </c>
      <c r="D5" s="8" t="s">
        <v>1857</v>
      </c>
      <c r="E5" s="8">
        <v>3489</v>
      </c>
      <c r="G5" s="8">
        <v>2042</v>
      </c>
      <c r="I5" s="191">
        <v>2991</v>
      </c>
      <c r="J5" s="191" t="s">
        <v>1858</v>
      </c>
      <c r="K5" s="69">
        <v>2980</v>
      </c>
      <c r="L5" s="69"/>
      <c r="M5" s="69">
        <v>2555</v>
      </c>
      <c r="N5" s="61">
        <v>2221</v>
      </c>
      <c r="O5" s="61">
        <v>3541</v>
      </c>
      <c r="P5" s="45">
        <v>1642</v>
      </c>
      <c r="Q5" s="45">
        <v>2021</v>
      </c>
      <c r="R5" s="45">
        <v>2876</v>
      </c>
      <c r="S5" s="45">
        <v>3153</v>
      </c>
    </row>
    <row r="6" spans="1:19" ht="51" x14ac:dyDescent="0.2">
      <c r="A6" s="66" t="s">
        <v>1859</v>
      </c>
      <c r="B6" s="45" t="s">
        <v>1860</v>
      </c>
      <c r="C6" s="61">
        <v>2</v>
      </c>
      <c r="D6" s="8" t="s">
        <v>1861</v>
      </c>
      <c r="E6" s="8">
        <v>101.4</v>
      </c>
      <c r="F6" s="8" t="s">
        <v>1862</v>
      </c>
      <c r="G6" s="8">
        <v>101.4</v>
      </c>
      <c r="I6" s="241">
        <v>98.8</v>
      </c>
      <c r="K6" s="69">
        <v>96.7</v>
      </c>
      <c r="L6" s="8"/>
      <c r="M6" s="69">
        <v>98.9</v>
      </c>
      <c r="N6" s="85">
        <v>95.7</v>
      </c>
      <c r="O6" s="61">
        <v>88.1</v>
      </c>
      <c r="P6" s="45">
        <v>102.1</v>
      </c>
      <c r="Q6" s="45">
        <v>103.9</v>
      </c>
      <c r="R6" s="45">
        <v>101.1</v>
      </c>
      <c r="S6" s="45">
        <v>94.5</v>
      </c>
    </row>
    <row r="7" spans="1:19" x14ac:dyDescent="0.2">
      <c r="K7" s="69"/>
      <c r="L7" s="69"/>
      <c r="P7" s="45"/>
      <c r="Q7" s="45"/>
      <c r="R7" s="45"/>
      <c r="S7" s="45"/>
    </row>
    <row r="8" spans="1:19" x14ac:dyDescent="0.2">
      <c r="K8" s="69"/>
      <c r="L8" s="69"/>
      <c r="P8" s="45"/>
      <c r="Q8" s="45"/>
      <c r="R8" s="45"/>
      <c r="S8" s="45"/>
    </row>
    <row r="9" spans="1:19" x14ac:dyDescent="0.2">
      <c r="P9" s="45"/>
      <c r="Q9" s="45"/>
      <c r="R9" s="45"/>
      <c r="S9" s="45"/>
    </row>
    <row r="10" spans="1:19" x14ac:dyDescent="0.2">
      <c r="A10" s="163"/>
      <c r="P10" s="45"/>
      <c r="Q10" s="45"/>
      <c r="R10" s="45"/>
      <c r="S10" s="45"/>
    </row>
    <row r="11" spans="1:19" x14ac:dyDescent="0.2">
      <c r="A11" s="212" t="s">
        <v>1863</v>
      </c>
      <c r="B11" s="230"/>
      <c r="C11" s="230"/>
      <c r="D11" s="22"/>
      <c r="E11" s="22"/>
      <c r="F11" s="22"/>
      <c r="G11" s="22"/>
      <c r="H11" s="22"/>
      <c r="I11" s="22"/>
      <c r="J11" s="22"/>
      <c r="P11" s="45"/>
      <c r="Q11" s="45"/>
      <c r="R11" s="45"/>
      <c r="S11" s="45"/>
    </row>
    <row r="12" spans="1:19" x14ac:dyDescent="0.2">
      <c r="A12" s="212" t="s">
        <v>1864</v>
      </c>
      <c r="B12" s="230"/>
      <c r="C12" s="230"/>
      <c r="P12" s="45"/>
      <c r="Q12" s="45"/>
      <c r="R12" s="45"/>
      <c r="S12" s="45"/>
    </row>
    <row r="13" spans="1:19" x14ac:dyDescent="0.2">
      <c r="A13" s="212" t="s">
        <v>1865</v>
      </c>
      <c r="B13" s="230"/>
      <c r="C13" s="230"/>
      <c r="P13" s="45"/>
      <c r="Q13" s="45"/>
      <c r="R13" s="45"/>
      <c r="S13" s="45"/>
    </row>
    <row r="14" spans="1:19" x14ac:dyDescent="0.2">
      <c r="A14" s="212" t="s">
        <v>1866</v>
      </c>
      <c r="B14" s="230"/>
      <c r="C14" s="230"/>
      <c r="P14" s="45"/>
      <c r="Q14" s="45"/>
      <c r="R14" s="45"/>
      <c r="S14" s="45"/>
    </row>
    <row r="15" spans="1:19" x14ac:dyDescent="0.2">
      <c r="P15" s="45"/>
      <c r="Q15" s="45"/>
      <c r="R15" s="45"/>
      <c r="S15" s="45"/>
    </row>
    <row r="16" spans="1:19" x14ac:dyDescent="0.2">
      <c r="P16" s="45"/>
      <c r="Q16" s="45"/>
      <c r="R16" s="45"/>
      <c r="S16" s="45"/>
    </row>
    <row r="17" spans="1:19" x14ac:dyDescent="0.2">
      <c r="P17" s="45"/>
      <c r="Q17" s="45"/>
      <c r="R17" s="45"/>
      <c r="S17" s="45"/>
    </row>
    <row r="18" spans="1:19" x14ac:dyDescent="0.2">
      <c r="A18" s="181"/>
      <c r="P18" s="45"/>
      <c r="Q18" s="45"/>
      <c r="R18" s="45"/>
      <c r="S18" s="45"/>
    </row>
    <row r="19" spans="1:19" x14ac:dyDescent="0.2">
      <c r="P19" s="45"/>
      <c r="Q19" s="45"/>
      <c r="R19" s="45"/>
      <c r="S19" s="45"/>
    </row>
    <row r="20" spans="1:19" x14ac:dyDescent="0.2">
      <c r="P20" s="45"/>
      <c r="Q20" s="45"/>
      <c r="R20" s="45"/>
      <c r="S20" s="45"/>
    </row>
    <row r="21" spans="1:19" x14ac:dyDescent="0.2">
      <c r="P21" s="45"/>
      <c r="Q21" s="45"/>
      <c r="R21" s="45"/>
      <c r="S21" s="45"/>
    </row>
    <row r="22" spans="1:19" x14ac:dyDescent="0.2">
      <c r="P22" s="45"/>
      <c r="Q22" s="45"/>
      <c r="R22" s="45"/>
      <c r="S22" s="45"/>
    </row>
    <row r="23" spans="1:19" x14ac:dyDescent="0.2">
      <c r="P23" s="45"/>
      <c r="Q23" s="45"/>
      <c r="R23" s="45"/>
      <c r="S23" s="45"/>
    </row>
    <row r="24" spans="1:19" x14ac:dyDescent="0.2">
      <c r="P24" s="45"/>
      <c r="Q24" s="45"/>
      <c r="R24" s="45"/>
      <c r="S24" s="45"/>
    </row>
    <row r="25" spans="1:19" x14ac:dyDescent="0.2">
      <c r="P25" s="45"/>
      <c r="Q25" s="45"/>
      <c r="R25" s="45"/>
      <c r="S25" s="45"/>
    </row>
    <row r="26" spans="1:19" x14ac:dyDescent="0.2">
      <c r="P26" s="45"/>
      <c r="Q26" s="45"/>
      <c r="R26" s="45"/>
      <c r="S26" s="45"/>
    </row>
    <row r="27" spans="1:19" x14ac:dyDescent="0.2">
      <c r="P27" s="45"/>
      <c r="Q27" s="45"/>
      <c r="R27" s="45"/>
      <c r="S27" s="45"/>
    </row>
    <row r="28" spans="1:19" x14ac:dyDescent="0.2">
      <c r="P28" s="45"/>
      <c r="Q28" s="45"/>
      <c r="R28" s="45"/>
      <c r="S28" s="45"/>
    </row>
    <row r="29" spans="1:19" x14ac:dyDescent="0.2">
      <c r="P29" s="45"/>
      <c r="Q29" s="45"/>
      <c r="R29" s="45"/>
      <c r="S29" s="45"/>
    </row>
    <row r="30" spans="1:19" x14ac:dyDescent="0.2">
      <c r="P30" s="45"/>
      <c r="Q30" s="45"/>
      <c r="R30" s="45"/>
      <c r="S30" s="45"/>
    </row>
    <row r="31" spans="1:19" x14ac:dyDescent="0.2">
      <c r="P31" s="45"/>
      <c r="Q31" s="45"/>
      <c r="R31" s="45"/>
      <c r="S31" s="45"/>
    </row>
    <row r="32" spans="1:19" x14ac:dyDescent="0.2">
      <c r="P32" s="45"/>
      <c r="Q32" s="45"/>
      <c r="R32" s="45"/>
      <c r="S32" s="45"/>
    </row>
    <row r="33" spans="16:19" x14ac:dyDescent="0.2">
      <c r="P33" s="45"/>
      <c r="Q33" s="45"/>
      <c r="R33" s="45"/>
      <c r="S33" s="45"/>
    </row>
    <row r="34" spans="16:19" x14ac:dyDescent="0.2">
      <c r="P34" s="45"/>
      <c r="Q34" s="45"/>
      <c r="R34" s="45"/>
      <c r="S34" s="45"/>
    </row>
    <row r="35" spans="16:19" x14ac:dyDescent="0.2">
      <c r="P35" s="45"/>
      <c r="Q35" s="45"/>
      <c r="R35" s="45"/>
      <c r="S35" s="45"/>
    </row>
    <row r="36" spans="16:19" x14ac:dyDescent="0.2">
      <c r="P36" s="45"/>
      <c r="Q36" s="45"/>
      <c r="R36" s="45"/>
      <c r="S36" s="45"/>
    </row>
    <row r="37" spans="16:19" x14ac:dyDescent="0.2">
      <c r="P37" s="45"/>
      <c r="Q37" s="45"/>
      <c r="R37" s="45"/>
      <c r="S37" s="45"/>
    </row>
    <row r="38" spans="16:19" x14ac:dyDescent="0.2">
      <c r="P38" s="45"/>
      <c r="Q38" s="45"/>
      <c r="R38" s="45"/>
      <c r="S38" s="45"/>
    </row>
    <row r="39" spans="16:19" x14ac:dyDescent="0.2">
      <c r="P39" s="45"/>
      <c r="Q39" s="45"/>
      <c r="R39" s="45"/>
      <c r="S39" s="45"/>
    </row>
    <row r="40" spans="16:19" x14ac:dyDescent="0.2">
      <c r="P40" s="45"/>
      <c r="Q40" s="45"/>
      <c r="R40" s="45"/>
      <c r="S40" s="45"/>
    </row>
    <row r="41" spans="16:19" x14ac:dyDescent="0.2">
      <c r="P41" s="45"/>
      <c r="Q41" s="45"/>
      <c r="R41" s="45"/>
      <c r="S41" s="45"/>
    </row>
    <row r="42" spans="16:19" x14ac:dyDescent="0.2">
      <c r="P42" s="45"/>
      <c r="Q42" s="45"/>
      <c r="R42" s="45"/>
      <c r="S42" s="45"/>
    </row>
    <row r="43" spans="16:19" x14ac:dyDescent="0.2">
      <c r="P43" s="45"/>
      <c r="Q43" s="45"/>
      <c r="R43" s="45"/>
      <c r="S43" s="45"/>
    </row>
    <row r="44" spans="16:19" x14ac:dyDescent="0.2">
      <c r="P44" s="45"/>
      <c r="Q44" s="45"/>
      <c r="R44" s="45"/>
      <c r="S44" s="45"/>
    </row>
    <row r="45" spans="16:19" x14ac:dyDescent="0.2">
      <c r="P45" s="45"/>
      <c r="Q45" s="45"/>
      <c r="R45" s="45"/>
      <c r="S45" s="45"/>
    </row>
    <row r="46" spans="16:19" x14ac:dyDescent="0.2">
      <c r="P46" s="45"/>
      <c r="Q46" s="45"/>
      <c r="R46" s="45"/>
      <c r="S46" s="45"/>
    </row>
    <row r="47" spans="16:19" x14ac:dyDescent="0.2">
      <c r="P47" s="45"/>
      <c r="Q47" s="45"/>
      <c r="R47" s="45"/>
      <c r="S47" s="45"/>
    </row>
    <row r="48" spans="16:19" x14ac:dyDescent="0.2">
      <c r="P48" s="45"/>
      <c r="Q48" s="45"/>
      <c r="R48" s="45"/>
      <c r="S48" s="45"/>
    </row>
    <row r="49" spans="16:19" x14ac:dyDescent="0.2">
      <c r="P49" s="45"/>
      <c r="Q49" s="45"/>
      <c r="R49" s="45"/>
      <c r="S49" s="45"/>
    </row>
    <row r="50" spans="16:19" x14ac:dyDescent="0.2">
      <c r="P50" s="45"/>
      <c r="Q50" s="45"/>
      <c r="R50" s="45"/>
      <c r="S50" s="45"/>
    </row>
    <row r="51" spans="16:19" x14ac:dyDescent="0.2">
      <c r="P51" s="45"/>
      <c r="Q51" s="45"/>
      <c r="R51" s="45"/>
      <c r="S51" s="45"/>
    </row>
    <row r="52" spans="16:19" x14ac:dyDescent="0.2">
      <c r="P52" s="45"/>
      <c r="Q52" s="45"/>
      <c r="R52" s="45"/>
      <c r="S52" s="45"/>
    </row>
    <row r="53" spans="16:19" x14ac:dyDescent="0.2">
      <c r="P53" s="45"/>
      <c r="Q53" s="45"/>
      <c r="R53" s="45"/>
      <c r="S53" s="45"/>
    </row>
    <row r="54" spans="16:19" x14ac:dyDescent="0.2">
      <c r="P54" s="45"/>
      <c r="Q54" s="45"/>
      <c r="R54" s="45"/>
      <c r="S54" s="45"/>
    </row>
    <row r="55" spans="16:19" x14ac:dyDescent="0.2">
      <c r="P55" s="45"/>
      <c r="Q55" s="45"/>
      <c r="R55" s="45"/>
      <c r="S55" s="45"/>
    </row>
    <row r="56" spans="16:19" x14ac:dyDescent="0.2">
      <c r="P56" s="45"/>
      <c r="Q56" s="45"/>
      <c r="R56" s="45"/>
      <c r="S56" s="45"/>
    </row>
    <row r="57" spans="16:19" x14ac:dyDescent="0.2">
      <c r="P57" s="45"/>
      <c r="Q57" s="45"/>
      <c r="R57" s="45"/>
      <c r="S57" s="45"/>
    </row>
    <row r="58" spans="16:19" x14ac:dyDescent="0.2">
      <c r="P58" s="45"/>
      <c r="Q58" s="45"/>
      <c r="R58" s="45"/>
      <c r="S58" s="45"/>
    </row>
    <row r="59" spans="16:19" x14ac:dyDescent="0.2">
      <c r="P59" s="45"/>
      <c r="Q59" s="45"/>
      <c r="R59" s="45"/>
      <c r="S59" s="45"/>
    </row>
    <row r="60" spans="16:19" x14ac:dyDescent="0.2">
      <c r="P60" s="45"/>
      <c r="Q60" s="45"/>
      <c r="R60" s="45"/>
      <c r="S60" s="45"/>
    </row>
    <row r="61" spans="16:19" x14ac:dyDescent="0.2">
      <c r="P61" s="45"/>
      <c r="Q61" s="45"/>
      <c r="R61" s="45"/>
      <c r="S61" s="45"/>
    </row>
    <row r="62" spans="16:19" x14ac:dyDescent="0.2">
      <c r="P62" s="45"/>
      <c r="Q62" s="45"/>
      <c r="R62" s="45"/>
      <c r="S62" s="45"/>
    </row>
    <row r="63" spans="16:19" x14ac:dyDescent="0.2">
      <c r="P63" s="45"/>
      <c r="Q63" s="45"/>
      <c r="R63" s="45"/>
      <c r="S63" s="45"/>
    </row>
    <row r="64" spans="16:19" x14ac:dyDescent="0.2">
      <c r="P64" s="45"/>
      <c r="Q64" s="45"/>
      <c r="R64" s="45"/>
      <c r="S64" s="45"/>
    </row>
    <row r="65" spans="16:19" x14ac:dyDescent="0.2">
      <c r="P65" s="45"/>
      <c r="Q65" s="45"/>
      <c r="R65" s="45"/>
      <c r="S65" s="45"/>
    </row>
    <row r="66" spans="16:19" x14ac:dyDescent="0.2">
      <c r="P66" s="45"/>
      <c r="Q66" s="45"/>
      <c r="R66" s="45"/>
      <c r="S66" s="45"/>
    </row>
    <row r="67" spans="16:19" x14ac:dyDescent="0.2">
      <c r="P67" s="45"/>
      <c r="Q67" s="45"/>
      <c r="R67" s="45"/>
      <c r="S67" s="45"/>
    </row>
    <row r="68" spans="16:19" x14ac:dyDescent="0.2">
      <c r="P68" s="45"/>
      <c r="Q68" s="45"/>
      <c r="R68" s="45"/>
      <c r="S68" s="45"/>
    </row>
    <row r="69" spans="16:19" x14ac:dyDescent="0.2">
      <c r="P69" s="45"/>
      <c r="Q69" s="45"/>
      <c r="R69" s="45"/>
      <c r="S69" s="45"/>
    </row>
    <row r="70" spans="16:19" x14ac:dyDescent="0.2">
      <c r="P70" s="45"/>
      <c r="Q70" s="45"/>
      <c r="R70" s="45"/>
      <c r="S70" s="45"/>
    </row>
    <row r="71" spans="16:19" x14ac:dyDescent="0.2">
      <c r="P71" s="45"/>
      <c r="Q71" s="45"/>
      <c r="R71" s="45"/>
      <c r="S71" s="45"/>
    </row>
    <row r="72" spans="16:19" x14ac:dyDescent="0.2">
      <c r="P72" s="45"/>
      <c r="Q72" s="45"/>
      <c r="R72" s="45"/>
      <c r="S72" s="45"/>
    </row>
    <row r="73" spans="16:19" x14ac:dyDescent="0.2">
      <c r="P73" s="45"/>
      <c r="Q73" s="45"/>
      <c r="R73" s="45"/>
      <c r="S73" s="45"/>
    </row>
    <row r="74" spans="16:19" x14ac:dyDescent="0.2">
      <c r="P74" s="45"/>
      <c r="Q74" s="45"/>
      <c r="R74" s="45"/>
      <c r="S74" s="45"/>
    </row>
    <row r="75" spans="16:19" x14ac:dyDescent="0.2">
      <c r="P75" s="45"/>
      <c r="Q75" s="45"/>
      <c r="R75" s="45"/>
      <c r="S75" s="45"/>
    </row>
    <row r="76" spans="16:19" x14ac:dyDescent="0.2">
      <c r="P76" s="45"/>
      <c r="Q76" s="45"/>
      <c r="R76" s="45"/>
      <c r="S76" s="45"/>
    </row>
    <row r="77" spans="16:19" x14ac:dyDescent="0.2">
      <c r="P77" s="45"/>
      <c r="Q77" s="45"/>
      <c r="R77" s="45"/>
      <c r="S77" s="45"/>
    </row>
    <row r="78" spans="16:19" x14ac:dyDescent="0.2">
      <c r="P78" s="45"/>
      <c r="Q78" s="45"/>
      <c r="R78" s="45"/>
      <c r="S78" s="45"/>
    </row>
    <row r="79" spans="16:19" x14ac:dyDescent="0.2">
      <c r="P79" s="45"/>
      <c r="Q79" s="45"/>
      <c r="R79" s="45"/>
      <c r="S79" s="45"/>
    </row>
    <row r="80" spans="16:19" x14ac:dyDescent="0.2">
      <c r="P80" s="45"/>
      <c r="Q80" s="45"/>
      <c r="R80" s="45"/>
      <c r="S80" s="45"/>
    </row>
    <row r="81" spans="16:19" x14ac:dyDescent="0.2">
      <c r="P81" s="45"/>
      <c r="Q81" s="45"/>
      <c r="R81" s="45"/>
      <c r="S81" s="45"/>
    </row>
    <row r="82" spans="16:19" x14ac:dyDescent="0.2">
      <c r="P82" s="45"/>
      <c r="Q82" s="45"/>
      <c r="R82" s="45"/>
      <c r="S82" s="45"/>
    </row>
    <row r="83" spans="16:19" x14ac:dyDescent="0.2">
      <c r="P83" s="45"/>
      <c r="Q83" s="45"/>
      <c r="R83" s="45"/>
      <c r="S83" s="45"/>
    </row>
    <row r="84" spans="16:19" x14ac:dyDescent="0.2">
      <c r="P84" s="45"/>
      <c r="Q84" s="45"/>
      <c r="R84" s="45"/>
      <c r="S84" s="45"/>
    </row>
    <row r="85" spans="16:19" x14ac:dyDescent="0.2">
      <c r="P85" s="45"/>
      <c r="Q85" s="45"/>
      <c r="R85" s="45"/>
      <c r="S85" s="45"/>
    </row>
    <row r="86" spans="16:19" x14ac:dyDescent="0.2">
      <c r="P86" s="45"/>
      <c r="Q86" s="45"/>
      <c r="R86" s="45"/>
      <c r="S86" s="45"/>
    </row>
    <row r="87" spans="16:19" x14ac:dyDescent="0.2">
      <c r="P87" s="45"/>
      <c r="Q87" s="45"/>
      <c r="R87" s="45"/>
      <c r="S87" s="45"/>
    </row>
    <row r="88" spans="16:19" x14ac:dyDescent="0.2">
      <c r="P88" s="45"/>
      <c r="Q88" s="45"/>
      <c r="R88" s="45"/>
      <c r="S88" s="45"/>
    </row>
    <row r="89" spans="16:19" x14ac:dyDescent="0.2">
      <c r="P89" s="45"/>
      <c r="Q89" s="45"/>
      <c r="R89" s="45"/>
      <c r="S89" s="45"/>
    </row>
    <row r="90" spans="16:19" x14ac:dyDescent="0.2">
      <c r="P90" s="45"/>
      <c r="Q90" s="45"/>
      <c r="R90" s="45"/>
      <c r="S90" s="45"/>
    </row>
    <row r="91" spans="16:19" x14ac:dyDescent="0.2">
      <c r="P91" s="45"/>
      <c r="Q91" s="45"/>
      <c r="R91" s="45"/>
      <c r="S91" s="45"/>
    </row>
    <row r="92" spans="16:19" x14ac:dyDescent="0.2">
      <c r="P92" s="45"/>
      <c r="Q92" s="45"/>
      <c r="R92" s="45"/>
      <c r="S92" s="45"/>
    </row>
    <row r="93" spans="16:19" x14ac:dyDescent="0.2">
      <c r="P93" s="45"/>
      <c r="Q93" s="45"/>
      <c r="R93" s="45"/>
      <c r="S93" s="45"/>
    </row>
    <row r="94" spans="16:19" x14ac:dyDescent="0.2">
      <c r="P94" s="45"/>
      <c r="Q94" s="45"/>
      <c r="R94" s="45"/>
      <c r="S94" s="45"/>
    </row>
    <row r="95" spans="16:19" x14ac:dyDescent="0.2">
      <c r="P95" s="45"/>
      <c r="Q95" s="45"/>
      <c r="R95" s="45"/>
      <c r="S95" s="45"/>
    </row>
    <row r="96" spans="16:19" x14ac:dyDescent="0.2">
      <c r="P96" s="45"/>
      <c r="Q96" s="45"/>
      <c r="R96" s="45"/>
      <c r="S96" s="45"/>
    </row>
    <row r="97" spans="16:19" x14ac:dyDescent="0.2">
      <c r="P97" s="45"/>
      <c r="Q97" s="45"/>
      <c r="R97" s="45"/>
      <c r="S97" s="45"/>
    </row>
    <row r="98" spans="16:19" x14ac:dyDescent="0.2">
      <c r="P98" s="45"/>
      <c r="Q98" s="45"/>
      <c r="R98" s="45"/>
      <c r="S98" s="45"/>
    </row>
    <row r="99" spans="16:19" x14ac:dyDescent="0.2">
      <c r="P99" s="45"/>
      <c r="Q99" s="45"/>
      <c r="R99" s="45"/>
      <c r="S99" s="45"/>
    </row>
    <row r="100" spans="16:19" x14ac:dyDescent="0.2">
      <c r="P100" s="45"/>
      <c r="Q100" s="45"/>
      <c r="R100" s="45"/>
      <c r="S100" s="45"/>
    </row>
    <row r="101" spans="16:19" x14ac:dyDescent="0.2">
      <c r="P101" s="45"/>
      <c r="Q101" s="45"/>
      <c r="R101" s="45"/>
      <c r="S101" s="45"/>
    </row>
    <row r="102" spans="16:19" x14ac:dyDescent="0.2">
      <c r="P102" s="45"/>
      <c r="Q102" s="45"/>
      <c r="R102" s="45"/>
      <c r="S102" s="45"/>
    </row>
    <row r="103" spans="16:19" x14ac:dyDescent="0.2">
      <c r="P103" s="45"/>
      <c r="Q103" s="45"/>
      <c r="R103" s="45"/>
      <c r="S103" s="45"/>
    </row>
    <row r="104" spans="16:19" x14ac:dyDescent="0.2">
      <c r="P104" s="45"/>
      <c r="Q104" s="45"/>
      <c r="R104" s="45"/>
      <c r="S104" s="45"/>
    </row>
    <row r="105" spans="16:19" x14ac:dyDescent="0.2">
      <c r="P105" s="45"/>
      <c r="Q105" s="45"/>
      <c r="R105" s="45"/>
      <c r="S105" s="45"/>
    </row>
    <row r="106" spans="16:19" x14ac:dyDescent="0.2">
      <c r="P106" s="45"/>
      <c r="Q106" s="45"/>
      <c r="R106" s="45"/>
      <c r="S106" s="45"/>
    </row>
    <row r="107" spans="16:19" x14ac:dyDescent="0.2">
      <c r="P107" s="45"/>
      <c r="Q107" s="45"/>
      <c r="R107" s="45"/>
      <c r="S107" s="45"/>
    </row>
    <row r="108" spans="16:19" x14ac:dyDescent="0.2">
      <c r="P108" s="45"/>
      <c r="Q108" s="45"/>
      <c r="R108" s="45"/>
      <c r="S108" s="45"/>
    </row>
    <row r="109" spans="16:19" x14ac:dyDescent="0.2">
      <c r="P109" s="45"/>
      <c r="Q109" s="45"/>
      <c r="R109" s="45"/>
      <c r="S109" s="45"/>
    </row>
    <row r="110" spans="16:19" x14ac:dyDescent="0.2">
      <c r="P110" s="45"/>
      <c r="Q110" s="45"/>
      <c r="R110" s="45"/>
      <c r="S110" s="45"/>
    </row>
    <row r="111" spans="16:19" x14ac:dyDescent="0.2">
      <c r="P111" s="45"/>
      <c r="Q111" s="45"/>
      <c r="R111" s="45"/>
      <c r="S111" s="45"/>
    </row>
    <row r="112" spans="16:19" x14ac:dyDescent="0.2">
      <c r="P112" s="45"/>
      <c r="Q112" s="45"/>
      <c r="R112" s="45"/>
      <c r="S112" s="45"/>
    </row>
    <row r="113" spans="16:19" x14ac:dyDescent="0.2">
      <c r="P113" s="45"/>
      <c r="Q113" s="45"/>
      <c r="R113" s="45"/>
      <c r="S113" s="45"/>
    </row>
    <row r="114" spans="16:19" x14ac:dyDescent="0.2">
      <c r="P114" s="45"/>
      <c r="Q114" s="45"/>
      <c r="R114" s="45"/>
      <c r="S114" s="45"/>
    </row>
    <row r="115" spans="16:19" x14ac:dyDescent="0.2">
      <c r="P115" s="45"/>
      <c r="Q115" s="45"/>
      <c r="R115" s="45"/>
      <c r="S115" s="45"/>
    </row>
    <row r="116" spans="16:19" x14ac:dyDescent="0.2">
      <c r="P116" s="45"/>
      <c r="Q116" s="45"/>
      <c r="R116" s="45"/>
      <c r="S116" s="45"/>
    </row>
    <row r="117" spans="16:19" x14ac:dyDescent="0.2">
      <c r="P117" s="45"/>
      <c r="Q117" s="45"/>
      <c r="R117" s="45"/>
      <c r="S117" s="45"/>
    </row>
    <row r="118" spans="16:19" x14ac:dyDescent="0.2">
      <c r="P118" s="45"/>
      <c r="Q118" s="45"/>
      <c r="R118" s="45"/>
      <c r="S118" s="45"/>
    </row>
    <row r="119" spans="16:19" x14ac:dyDescent="0.2">
      <c r="P119" s="45"/>
      <c r="Q119" s="45"/>
      <c r="R119" s="45"/>
      <c r="S119" s="45"/>
    </row>
    <row r="120" spans="16:19" x14ac:dyDescent="0.2">
      <c r="P120" s="45"/>
      <c r="Q120" s="45"/>
      <c r="R120" s="45"/>
      <c r="S120" s="45"/>
    </row>
    <row r="121" spans="16:19" x14ac:dyDescent="0.2">
      <c r="P121" s="45"/>
      <c r="Q121" s="45"/>
      <c r="R121" s="45"/>
      <c r="S121" s="45"/>
    </row>
    <row r="122" spans="16:19" x14ac:dyDescent="0.2">
      <c r="P122" s="45"/>
      <c r="Q122" s="45"/>
      <c r="R122" s="45"/>
      <c r="S122" s="45"/>
    </row>
    <row r="123" spans="16:19" x14ac:dyDescent="0.2">
      <c r="P123" s="45"/>
      <c r="Q123" s="45"/>
      <c r="R123" s="45"/>
      <c r="S123" s="45"/>
    </row>
    <row r="124" spans="16:19" x14ac:dyDescent="0.2">
      <c r="P124" s="45"/>
      <c r="Q124" s="45"/>
      <c r="R124" s="45"/>
      <c r="S124" s="45"/>
    </row>
    <row r="125" spans="16:19" x14ac:dyDescent="0.2">
      <c r="P125" s="45"/>
      <c r="Q125" s="45"/>
      <c r="R125" s="45"/>
      <c r="S125" s="45"/>
    </row>
    <row r="126" spans="16:19" x14ac:dyDescent="0.2">
      <c r="P126" s="45"/>
      <c r="Q126" s="45"/>
      <c r="R126" s="45"/>
      <c r="S126" s="45"/>
    </row>
    <row r="127" spans="16:19" x14ac:dyDescent="0.2">
      <c r="P127" s="45"/>
      <c r="Q127" s="45"/>
      <c r="R127" s="45"/>
      <c r="S127" s="45"/>
    </row>
    <row r="128" spans="16:19" x14ac:dyDescent="0.2">
      <c r="P128" s="45"/>
      <c r="Q128" s="45"/>
      <c r="R128" s="45"/>
      <c r="S128" s="45"/>
    </row>
    <row r="129" spans="16:19" x14ac:dyDescent="0.2">
      <c r="P129" s="45"/>
      <c r="Q129" s="45"/>
      <c r="R129" s="45"/>
      <c r="S129" s="45"/>
    </row>
    <row r="130" spans="16:19" x14ac:dyDescent="0.2">
      <c r="P130" s="45"/>
      <c r="Q130" s="45"/>
      <c r="R130" s="45"/>
      <c r="S130" s="45"/>
    </row>
    <row r="131" spans="16:19" x14ac:dyDescent="0.2">
      <c r="P131" s="45"/>
      <c r="Q131" s="45"/>
      <c r="R131" s="45"/>
      <c r="S131" s="45"/>
    </row>
    <row r="132" spans="16:19" x14ac:dyDescent="0.2">
      <c r="P132" s="45"/>
      <c r="Q132" s="45"/>
      <c r="R132" s="45"/>
      <c r="S132" s="45"/>
    </row>
    <row r="133" spans="16:19" x14ac:dyDescent="0.2">
      <c r="P133" s="45"/>
      <c r="Q133" s="45"/>
      <c r="R133" s="45"/>
      <c r="S133" s="45"/>
    </row>
    <row r="134" spans="16:19" x14ac:dyDescent="0.2">
      <c r="P134" s="45"/>
      <c r="Q134" s="45"/>
      <c r="R134" s="45"/>
      <c r="S134" s="45"/>
    </row>
    <row r="135" spans="16:19" x14ac:dyDescent="0.2">
      <c r="P135" s="45"/>
      <c r="Q135" s="45"/>
      <c r="R135" s="45"/>
      <c r="S135" s="45"/>
    </row>
    <row r="136" spans="16:19" x14ac:dyDescent="0.2">
      <c r="P136" s="45"/>
      <c r="Q136" s="45"/>
      <c r="R136" s="45"/>
      <c r="S136" s="45"/>
    </row>
    <row r="137" spans="16:19" x14ac:dyDescent="0.2">
      <c r="P137" s="45"/>
      <c r="Q137" s="45"/>
      <c r="R137" s="45"/>
      <c r="S137" s="45"/>
    </row>
    <row r="138" spans="16:19" x14ac:dyDescent="0.2">
      <c r="P138" s="45"/>
      <c r="Q138" s="45"/>
      <c r="R138" s="45"/>
      <c r="S138" s="45"/>
    </row>
    <row r="139" spans="16:19" x14ac:dyDescent="0.2">
      <c r="P139" s="45"/>
      <c r="Q139" s="45"/>
      <c r="R139" s="45"/>
      <c r="S139" s="45"/>
    </row>
    <row r="140" spans="16:19" x14ac:dyDescent="0.2">
      <c r="P140" s="45"/>
      <c r="Q140" s="45"/>
      <c r="R140" s="45"/>
      <c r="S140" s="45"/>
    </row>
    <row r="141" spans="16:19" x14ac:dyDescent="0.2">
      <c r="P141" s="45"/>
      <c r="Q141" s="45"/>
      <c r="R141" s="45"/>
      <c r="S141" s="45"/>
    </row>
    <row r="142" spans="16:19" x14ac:dyDescent="0.2">
      <c r="P142" s="45"/>
      <c r="Q142" s="45"/>
      <c r="R142" s="45"/>
      <c r="S142" s="45"/>
    </row>
    <row r="143" spans="16:19" x14ac:dyDescent="0.2">
      <c r="P143" s="45"/>
      <c r="Q143" s="45"/>
      <c r="R143" s="45"/>
      <c r="S143" s="45"/>
    </row>
    <row r="144" spans="16:19" x14ac:dyDescent="0.2">
      <c r="P144" s="45"/>
      <c r="Q144" s="45"/>
      <c r="R144" s="45"/>
      <c r="S144" s="45"/>
    </row>
    <row r="145" spans="16:19" x14ac:dyDescent="0.2">
      <c r="P145" s="45"/>
      <c r="Q145" s="45"/>
      <c r="R145" s="45"/>
      <c r="S145" s="45"/>
    </row>
    <row r="146" spans="16:19" x14ac:dyDescent="0.2">
      <c r="P146" s="45"/>
      <c r="Q146" s="45"/>
      <c r="R146" s="45"/>
      <c r="S146" s="45"/>
    </row>
    <row r="147" spans="16:19" x14ac:dyDescent="0.2">
      <c r="P147" s="45"/>
      <c r="Q147" s="45"/>
      <c r="R147" s="45"/>
      <c r="S147" s="45"/>
    </row>
    <row r="148" spans="16:19" x14ac:dyDescent="0.2">
      <c r="P148" s="45"/>
      <c r="Q148" s="45"/>
      <c r="R148" s="45"/>
      <c r="S148" s="45"/>
    </row>
    <row r="149" spans="16:19" x14ac:dyDescent="0.2">
      <c r="P149" s="45"/>
      <c r="Q149" s="45"/>
      <c r="R149" s="45"/>
      <c r="S149" s="45"/>
    </row>
    <row r="150" spans="16:19" x14ac:dyDescent="0.2">
      <c r="P150" s="45"/>
      <c r="Q150" s="45"/>
      <c r="R150" s="45"/>
      <c r="S150" s="45"/>
    </row>
    <row r="151" spans="16:19" x14ac:dyDescent="0.2">
      <c r="P151" s="45"/>
      <c r="Q151" s="45"/>
      <c r="R151" s="45"/>
      <c r="S151" s="45"/>
    </row>
    <row r="152" spans="16:19" x14ac:dyDescent="0.2">
      <c r="P152" s="45"/>
      <c r="Q152" s="45"/>
      <c r="R152" s="45"/>
      <c r="S152" s="45"/>
    </row>
    <row r="153" spans="16:19" x14ac:dyDescent="0.2">
      <c r="P153" s="45"/>
      <c r="Q153" s="45"/>
      <c r="R153" s="45"/>
      <c r="S153" s="45"/>
    </row>
    <row r="154" spans="16:19" x14ac:dyDescent="0.2">
      <c r="P154" s="45"/>
      <c r="Q154" s="45"/>
      <c r="R154" s="45"/>
      <c r="S154" s="45"/>
    </row>
    <row r="155" spans="16:19" x14ac:dyDescent="0.2">
      <c r="P155" s="45"/>
      <c r="Q155" s="45"/>
      <c r="R155" s="45"/>
      <c r="S155" s="45"/>
    </row>
    <row r="156" spans="16:19" x14ac:dyDescent="0.2">
      <c r="P156" s="45"/>
      <c r="Q156" s="45"/>
      <c r="R156" s="45"/>
      <c r="S156" s="45"/>
    </row>
    <row r="157" spans="16:19" x14ac:dyDescent="0.2">
      <c r="P157" s="45"/>
      <c r="Q157" s="45"/>
      <c r="R157" s="45"/>
      <c r="S157" s="45"/>
    </row>
    <row r="158" spans="16:19" x14ac:dyDescent="0.2">
      <c r="P158" s="45"/>
      <c r="Q158" s="45"/>
      <c r="R158" s="45"/>
      <c r="S158" s="45"/>
    </row>
    <row r="159" spans="16:19" x14ac:dyDescent="0.2">
      <c r="P159" s="45"/>
      <c r="Q159" s="45"/>
      <c r="R159" s="45"/>
      <c r="S159" s="45"/>
    </row>
    <row r="160" spans="16:19" x14ac:dyDescent="0.2">
      <c r="P160" s="45"/>
      <c r="Q160" s="45"/>
      <c r="R160" s="45"/>
      <c r="S160" s="45"/>
    </row>
    <row r="161" spans="16:19" x14ac:dyDescent="0.2">
      <c r="P161" s="45"/>
      <c r="Q161" s="45"/>
      <c r="R161" s="45"/>
      <c r="S161" s="45"/>
    </row>
    <row r="162" spans="16:19" x14ac:dyDescent="0.2">
      <c r="P162" s="45"/>
      <c r="Q162" s="45"/>
      <c r="R162" s="45"/>
      <c r="S162" s="45"/>
    </row>
    <row r="163" spans="16:19" x14ac:dyDescent="0.2">
      <c r="P163" s="45"/>
      <c r="Q163" s="45"/>
      <c r="R163" s="45"/>
      <c r="S163" s="45"/>
    </row>
    <row r="164" spans="16:19" x14ac:dyDescent="0.2">
      <c r="P164" s="45"/>
      <c r="Q164" s="45"/>
      <c r="R164" s="45"/>
      <c r="S164" s="45"/>
    </row>
    <row r="165" spans="16:19" x14ac:dyDescent="0.2">
      <c r="P165" s="45"/>
      <c r="Q165" s="45"/>
      <c r="R165" s="45"/>
      <c r="S165" s="45"/>
    </row>
    <row r="166" spans="16:19" x14ac:dyDescent="0.2">
      <c r="P166" s="45"/>
      <c r="Q166" s="45"/>
      <c r="R166" s="45"/>
      <c r="S166" s="45"/>
    </row>
    <row r="167" spans="16:19" x14ac:dyDescent="0.2">
      <c r="P167" s="45"/>
      <c r="Q167" s="45"/>
      <c r="R167" s="45"/>
      <c r="S167" s="45"/>
    </row>
    <row r="168" spans="16:19" x14ac:dyDescent="0.2">
      <c r="P168" s="45"/>
      <c r="Q168" s="45"/>
      <c r="R168" s="45"/>
      <c r="S168" s="45"/>
    </row>
    <row r="169" spans="16:19" x14ac:dyDescent="0.2">
      <c r="P169" s="45"/>
      <c r="Q169" s="45"/>
      <c r="R169" s="45"/>
      <c r="S169" s="45"/>
    </row>
    <row r="170" spans="16:19" x14ac:dyDescent="0.2">
      <c r="P170" s="45"/>
      <c r="Q170" s="45"/>
      <c r="R170" s="45"/>
      <c r="S170" s="45"/>
    </row>
    <row r="171" spans="16:19" x14ac:dyDescent="0.2">
      <c r="P171" s="45"/>
      <c r="Q171" s="45"/>
      <c r="R171" s="45"/>
      <c r="S171" s="45"/>
    </row>
    <row r="172" spans="16:19" x14ac:dyDescent="0.2">
      <c r="P172" s="45"/>
      <c r="Q172" s="45"/>
      <c r="R172" s="45"/>
      <c r="S172" s="45"/>
    </row>
    <row r="173" spans="16:19" x14ac:dyDescent="0.2">
      <c r="P173" s="45"/>
      <c r="Q173" s="45"/>
      <c r="R173" s="45"/>
      <c r="S173" s="45"/>
    </row>
    <row r="174" spans="16:19" x14ac:dyDescent="0.2">
      <c r="P174" s="45"/>
      <c r="Q174" s="45"/>
      <c r="R174" s="45"/>
      <c r="S174" s="45"/>
    </row>
    <row r="175" spans="16:19" x14ac:dyDescent="0.2">
      <c r="P175" s="45"/>
      <c r="Q175" s="45"/>
      <c r="R175" s="45"/>
      <c r="S175" s="45"/>
    </row>
    <row r="176" spans="16:19" x14ac:dyDescent="0.2">
      <c r="P176" s="45"/>
      <c r="Q176" s="45"/>
      <c r="R176" s="45"/>
      <c r="S176" s="45"/>
    </row>
    <row r="177" spans="16:19" x14ac:dyDescent="0.2">
      <c r="P177" s="45"/>
      <c r="Q177" s="45"/>
      <c r="R177" s="45"/>
      <c r="S177" s="45"/>
    </row>
    <row r="178" spans="16:19" x14ac:dyDescent="0.2">
      <c r="P178" s="45"/>
      <c r="Q178" s="45"/>
      <c r="R178" s="45"/>
      <c r="S178" s="45"/>
    </row>
    <row r="179" spans="16:19" x14ac:dyDescent="0.2">
      <c r="P179" s="45"/>
      <c r="Q179" s="45"/>
      <c r="R179" s="45"/>
      <c r="S179" s="45"/>
    </row>
    <row r="180" spans="16:19" x14ac:dyDescent="0.2">
      <c r="P180" s="45"/>
      <c r="Q180" s="45"/>
      <c r="R180" s="45"/>
      <c r="S180" s="45"/>
    </row>
    <row r="181" spans="16:19" x14ac:dyDescent="0.2">
      <c r="P181" s="45"/>
      <c r="Q181" s="45"/>
      <c r="R181" s="45"/>
      <c r="S181" s="45"/>
    </row>
    <row r="182" spans="16:19" x14ac:dyDescent="0.2">
      <c r="P182" s="45"/>
      <c r="Q182" s="45"/>
      <c r="R182" s="45"/>
      <c r="S182" s="45"/>
    </row>
    <row r="183" spans="16:19" x14ac:dyDescent="0.2">
      <c r="P183" s="45"/>
      <c r="Q183" s="45"/>
      <c r="R183" s="45"/>
      <c r="S183" s="45"/>
    </row>
    <row r="184" spans="16:19" x14ac:dyDescent="0.2">
      <c r="P184" s="45"/>
      <c r="Q184" s="45"/>
      <c r="R184" s="45"/>
      <c r="S184" s="45"/>
    </row>
    <row r="185" spans="16:19" x14ac:dyDescent="0.2">
      <c r="P185" s="45"/>
      <c r="Q185" s="45"/>
      <c r="R185" s="45"/>
      <c r="S185" s="45"/>
    </row>
    <row r="186" spans="16:19" x14ac:dyDescent="0.2">
      <c r="P186" s="45"/>
      <c r="Q186" s="45"/>
      <c r="R186" s="45"/>
      <c r="S186" s="45"/>
    </row>
    <row r="187" spans="16:19" x14ac:dyDescent="0.2">
      <c r="P187" s="45"/>
      <c r="Q187" s="45"/>
      <c r="R187" s="45"/>
      <c r="S187" s="45"/>
    </row>
    <row r="188" spans="16:19" x14ac:dyDescent="0.2">
      <c r="P188" s="45"/>
      <c r="Q188" s="45"/>
      <c r="R188" s="45"/>
      <c r="S188" s="45"/>
    </row>
    <row r="189" spans="16:19" x14ac:dyDescent="0.2">
      <c r="P189" s="45"/>
      <c r="Q189" s="45"/>
      <c r="R189" s="45"/>
      <c r="S189" s="45"/>
    </row>
    <row r="190" spans="16:19" x14ac:dyDescent="0.2">
      <c r="P190" s="45"/>
      <c r="Q190" s="45"/>
      <c r="R190" s="45"/>
      <c r="S190" s="45"/>
    </row>
    <row r="191" spans="16:19" x14ac:dyDescent="0.2">
      <c r="P191" s="45"/>
      <c r="Q191" s="45"/>
      <c r="R191" s="45"/>
      <c r="S191" s="45"/>
    </row>
    <row r="192" spans="16:19" x14ac:dyDescent="0.2">
      <c r="P192" s="45"/>
      <c r="Q192" s="45"/>
      <c r="R192" s="45"/>
      <c r="S192" s="45"/>
    </row>
    <row r="193" spans="16:19" x14ac:dyDescent="0.2">
      <c r="P193" s="45"/>
      <c r="Q193" s="45"/>
      <c r="R193" s="45"/>
      <c r="S193" s="45"/>
    </row>
  </sheetData>
  <phoneticPr fontId="15" type="noConversion"/>
  <conditionalFormatting sqref="N6">
    <cfRule type="cellIs" dxfId="1785" priority="171" operator="equal">
      <formula>"-"</formula>
    </cfRule>
  </conditionalFormatting>
  <conditionalFormatting sqref="M5:M6">
    <cfRule type="cellIs" dxfId="1784" priority="169" stopIfTrue="1" operator="equal">
      <formula>"-"</formula>
    </cfRule>
    <cfRule type="containsText" dxfId="1783" priority="170" stopIfTrue="1" operator="containsText" text="leer">
      <formula>NOT(ISERROR(SEARCH("leer",M5)))</formula>
    </cfRule>
  </conditionalFormatting>
  <conditionalFormatting sqref="M5:M6">
    <cfRule type="cellIs" dxfId="1782" priority="167" stopIfTrue="1" operator="equal">
      <formula>"-"</formula>
    </cfRule>
    <cfRule type="containsText" dxfId="1781" priority="168" stopIfTrue="1" operator="containsText" text="leer">
      <formula>NOT(ISERROR(SEARCH("leer",M5)))</formula>
    </cfRule>
  </conditionalFormatting>
  <conditionalFormatting sqref="K5:L6">
    <cfRule type="cellIs" dxfId="1780" priority="165" stopIfTrue="1" operator="equal">
      <formula>"-"</formula>
    </cfRule>
    <cfRule type="containsText" dxfId="1779" priority="166" stopIfTrue="1" operator="containsText" text="leer">
      <formula>NOT(ISERROR(SEARCH("leer",K5)))</formula>
    </cfRule>
  </conditionalFormatting>
  <conditionalFormatting sqref="K5:L6">
    <cfRule type="cellIs" dxfId="1778" priority="163" stopIfTrue="1" operator="equal">
      <formula>"-"</formula>
    </cfRule>
    <cfRule type="containsText" dxfId="1777" priority="164" stopIfTrue="1" operator="containsText" text="leer">
      <formula>NOT(ISERROR(SEARCH("leer",K5)))</formula>
    </cfRule>
  </conditionalFormatting>
  <conditionalFormatting sqref="K5:L6">
    <cfRule type="cellIs" dxfId="1776" priority="161" stopIfTrue="1" operator="equal">
      <formula>"-"</formula>
    </cfRule>
    <cfRule type="containsText" dxfId="1775" priority="162" stopIfTrue="1" operator="containsText" text="leer">
      <formula>NOT(ISERROR(SEARCH("leer",K5)))</formula>
    </cfRule>
  </conditionalFormatting>
  <conditionalFormatting sqref="K5:L6">
    <cfRule type="cellIs" dxfId="1774" priority="159" stopIfTrue="1" operator="equal">
      <formula>"-"</formula>
    </cfRule>
    <cfRule type="containsText" dxfId="1773" priority="160" stopIfTrue="1" operator="containsText" text="leer">
      <formula>NOT(ISERROR(SEARCH("leer",K5)))</formula>
    </cfRule>
  </conditionalFormatting>
  <conditionalFormatting sqref="K5:L6">
    <cfRule type="cellIs" dxfId="1772" priority="157" stopIfTrue="1" operator="equal">
      <formula>"-"</formula>
    </cfRule>
    <cfRule type="containsText" dxfId="1771" priority="158" stopIfTrue="1" operator="containsText" text="leer">
      <formula>NOT(ISERROR(SEARCH("leer",K5)))</formula>
    </cfRule>
  </conditionalFormatting>
  <conditionalFormatting sqref="K5:L6">
    <cfRule type="cellIs" dxfId="1770" priority="155" stopIfTrue="1" operator="equal">
      <formula>"-"</formula>
    </cfRule>
    <cfRule type="containsText" dxfId="1769" priority="156" stopIfTrue="1" operator="containsText" text="leer">
      <formula>NOT(ISERROR(SEARCH("leer",K5)))</formula>
    </cfRule>
  </conditionalFormatting>
  <conditionalFormatting sqref="K5:L6">
    <cfRule type="cellIs" dxfId="1768" priority="153" stopIfTrue="1" operator="equal">
      <formula>"-"</formula>
    </cfRule>
    <cfRule type="containsText" dxfId="1767" priority="154" stopIfTrue="1" operator="containsText" text="leer">
      <formula>NOT(ISERROR(SEARCH("leer",K5)))</formula>
    </cfRule>
  </conditionalFormatting>
  <conditionalFormatting sqref="I5:I6">
    <cfRule type="cellIs" dxfId="1766" priority="151" stopIfTrue="1" operator="equal">
      <formula>"-"</formula>
    </cfRule>
    <cfRule type="containsText" dxfId="1765" priority="152" stopIfTrue="1" operator="containsText" text="leer">
      <formula>NOT(ISERROR(SEARCH("leer",I5)))</formula>
    </cfRule>
  </conditionalFormatting>
  <conditionalFormatting sqref="I5:I6">
    <cfRule type="cellIs" dxfId="1764" priority="150" stopIfTrue="1" operator="equal">
      <formula>"-"</formula>
    </cfRule>
  </conditionalFormatting>
  <conditionalFormatting sqref="I5:I6">
    <cfRule type="cellIs" dxfId="1763" priority="148" stopIfTrue="1" operator="equal">
      <formula>"-"</formula>
    </cfRule>
    <cfRule type="containsText" dxfId="1762" priority="149" stopIfTrue="1" operator="containsText" text="leer">
      <formula>NOT(ISERROR(SEARCH("leer",I5)))</formula>
    </cfRule>
  </conditionalFormatting>
  <conditionalFormatting sqref="I5:I6">
    <cfRule type="cellIs" dxfId="1761" priority="147" stopIfTrue="1" operator="equal">
      <formula>"-"</formula>
    </cfRule>
  </conditionalFormatting>
  <conditionalFormatting sqref="I6">
    <cfRule type="cellIs" dxfId="1760" priority="146" operator="equal">
      <formula>"-"</formula>
    </cfRule>
  </conditionalFormatting>
  <conditionalFormatting sqref="I6">
    <cfRule type="cellIs" dxfId="1759" priority="144" stopIfTrue="1" operator="equal">
      <formula>"-"</formula>
    </cfRule>
    <cfRule type="containsText" dxfId="1758" priority="145" stopIfTrue="1" operator="containsText" text="leer">
      <formula>NOT(ISERROR(SEARCH("leer",I6)))</formula>
    </cfRule>
  </conditionalFormatting>
  <conditionalFormatting sqref="I6">
    <cfRule type="cellIs" dxfId="1757" priority="143" operator="equal">
      <formula>"-"</formula>
    </cfRule>
  </conditionalFormatting>
  <conditionalFormatting sqref="I6">
    <cfRule type="cellIs" dxfId="1756" priority="141" stopIfTrue="1" operator="equal">
      <formula>"-"</formula>
    </cfRule>
    <cfRule type="containsText" dxfId="1755" priority="142" stopIfTrue="1" operator="containsText" text="leer">
      <formula>NOT(ISERROR(SEARCH("leer",I6)))</formula>
    </cfRule>
  </conditionalFormatting>
  <conditionalFormatting sqref="J6">
    <cfRule type="cellIs" dxfId="1754" priority="139" stopIfTrue="1" operator="equal">
      <formula>"-"</formula>
    </cfRule>
    <cfRule type="containsText" dxfId="1753" priority="140" stopIfTrue="1" operator="containsText" text="leer">
      <formula>NOT(ISERROR(SEARCH("leer",J6)))</formula>
    </cfRule>
  </conditionalFormatting>
  <conditionalFormatting sqref="J6">
    <cfRule type="cellIs" dxfId="1752" priority="137" stopIfTrue="1" operator="equal">
      <formula>"-"</formula>
    </cfRule>
    <cfRule type="containsText" dxfId="1751" priority="138" stopIfTrue="1" operator="containsText" text="leer">
      <formula>NOT(ISERROR(SEARCH("leer",J6)))</formula>
    </cfRule>
  </conditionalFormatting>
  <conditionalFormatting sqref="J6">
    <cfRule type="cellIs" dxfId="1750" priority="135" stopIfTrue="1" operator="equal">
      <formula>"-"</formula>
    </cfRule>
    <cfRule type="containsText" dxfId="1749" priority="136" stopIfTrue="1" operator="containsText" text="leer">
      <formula>NOT(ISERROR(SEARCH("leer",J6)))</formula>
    </cfRule>
  </conditionalFormatting>
  <conditionalFormatting sqref="J6">
    <cfRule type="cellIs" dxfId="1748" priority="133" stopIfTrue="1" operator="equal">
      <formula>"-"</formula>
    </cfRule>
    <cfRule type="containsText" dxfId="1747" priority="134" stopIfTrue="1" operator="containsText" text="leer">
      <formula>NOT(ISERROR(SEARCH("leer",J6)))</formula>
    </cfRule>
  </conditionalFormatting>
  <conditionalFormatting sqref="J6">
    <cfRule type="cellIs" dxfId="1746" priority="131" stopIfTrue="1" operator="equal">
      <formula>"-"</formula>
    </cfRule>
    <cfRule type="containsText" dxfId="1745" priority="132" stopIfTrue="1" operator="containsText" text="leer">
      <formula>NOT(ISERROR(SEARCH("leer",J6)))</formula>
    </cfRule>
  </conditionalFormatting>
  <conditionalFormatting sqref="J6">
    <cfRule type="cellIs" dxfId="1744" priority="129" stopIfTrue="1" operator="equal">
      <formula>"-"</formula>
    </cfRule>
    <cfRule type="containsText" dxfId="1743" priority="130" stopIfTrue="1" operator="containsText" text="leer">
      <formula>NOT(ISERROR(SEARCH("leer",J6)))</formula>
    </cfRule>
  </conditionalFormatting>
  <conditionalFormatting sqref="J6">
    <cfRule type="cellIs" dxfId="1742" priority="127" stopIfTrue="1" operator="equal">
      <formula>"-"</formula>
    </cfRule>
    <cfRule type="containsText" dxfId="1741" priority="128" stopIfTrue="1" operator="containsText" text="leer">
      <formula>NOT(ISERROR(SEARCH("leer",J6)))</formula>
    </cfRule>
  </conditionalFormatting>
  <conditionalFormatting sqref="J6">
    <cfRule type="cellIs" dxfId="1740" priority="125" stopIfTrue="1" operator="equal">
      <formula>"-"</formula>
    </cfRule>
    <cfRule type="containsText" dxfId="1739" priority="126" stopIfTrue="1" operator="containsText" text="leer">
      <formula>NOT(ISERROR(SEARCH("leer",J6)))</formula>
    </cfRule>
  </conditionalFormatting>
  <conditionalFormatting sqref="J6">
    <cfRule type="cellIs" dxfId="1738" priority="123" stopIfTrue="1" operator="equal">
      <formula>"-"</formula>
    </cfRule>
    <cfRule type="containsText" dxfId="1737" priority="124" stopIfTrue="1" operator="containsText" text="leer">
      <formula>NOT(ISERROR(SEARCH("leer",J6)))</formula>
    </cfRule>
  </conditionalFormatting>
  <conditionalFormatting sqref="J6">
    <cfRule type="cellIs" dxfId="1736" priority="121" stopIfTrue="1" operator="equal">
      <formula>"-"</formula>
    </cfRule>
    <cfRule type="containsText" dxfId="1735" priority="122" stopIfTrue="1" operator="containsText" text="leer">
      <formula>NOT(ISERROR(SEARCH("leer",J6)))</formula>
    </cfRule>
  </conditionalFormatting>
  <conditionalFormatting sqref="J6">
    <cfRule type="cellIs" dxfId="1734" priority="119" stopIfTrue="1" operator="equal">
      <formula>"-"</formula>
    </cfRule>
    <cfRule type="containsText" dxfId="1733" priority="120" stopIfTrue="1" operator="containsText" text="leer">
      <formula>NOT(ISERROR(SEARCH("leer",J6)))</formula>
    </cfRule>
  </conditionalFormatting>
  <conditionalFormatting sqref="J6">
    <cfRule type="cellIs" dxfId="1732" priority="117" stopIfTrue="1" operator="equal">
      <formula>"-"</formula>
    </cfRule>
    <cfRule type="containsText" dxfId="1731" priority="118" stopIfTrue="1" operator="containsText" text="leer">
      <formula>NOT(ISERROR(SEARCH("leer",J6)))</formula>
    </cfRule>
  </conditionalFormatting>
  <conditionalFormatting sqref="J6">
    <cfRule type="cellIs" dxfId="1730" priority="115" stopIfTrue="1" operator="equal">
      <formula>"-"</formula>
    </cfRule>
    <cfRule type="containsText" dxfId="1729" priority="116" stopIfTrue="1" operator="containsText" text="leer">
      <formula>NOT(ISERROR(SEARCH("leer",J6)))</formula>
    </cfRule>
  </conditionalFormatting>
  <conditionalFormatting sqref="J6">
    <cfRule type="cellIs" dxfId="1728" priority="113" stopIfTrue="1" operator="equal">
      <formula>"-"</formula>
    </cfRule>
    <cfRule type="containsText" dxfId="1727" priority="114" stopIfTrue="1" operator="containsText" text="leer">
      <formula>NOT(ISERROR(SEARCH("leer",J6)))</formula>
    </cfRule>
  </conditionalFormatting>
  <conditionalFormatting sqref="H6">
    <cfRule type="cellIs" dxfId="1726" priority="111" stopIfTrue="1" operator="equal">
      <formula>"-"</formula>
    </cfRule>
    <cfRule type="containsText" dxfId="1725" priority="112" stopIfTrue="1" operator="containsText" text="leer">
      <formula>NOT(ISERROR(SEARCH("leer",H6)))</formula>
    </cfRule>
  </conditionalFormatting>
  <conditionalFormatting sqref="H6">
    <cfRule type="cellIs" dxfId="1724" priority="109" stopIfTrue="1" operator="equal">
      <formula>"-"</formula>
    </cfRule>
    <cfRule type="containsText" dxfId="1723" priority="110" stopIfTrue="1" operator="containsText" text="leer">
      <formula>NOT(ISERROR(SEARCH("leer",H6)))</formula>
    </cfRule>
  </conditionalFormatting>
  <conditionalFormatting sqref="H6">
    <cfRule type="cellIs" dxfId="1722" priority="107" stopIfTrue="1" operator="equal">
      <formula>"-"</formula>
    </cfRule>
    <cfRule type="containsText" dxfId="1721" priority="108" stopIfTrue="1" operator="containsText" text="leer">
      <formula>NOT(ISERROR(SEARCH("leer",H6)))</formula>
    </cfRule>
  </conditionalFormatting>
  <conditionalFormatting sqref="H6">
    <cfRule type="cellIs" dxfId="1720" priority="105" stopIfTrue="1" operator="equal">
      <formula>"-"</formula>
    </cfRule>
    <cfRule type="containsText" dxfId="1719" priority="106" stopIfTrue="1" operator="containsText" text="leer">
      <formula>NOT(ISERROR(SEARCH("leer",H6)))</formula>
    </cfRule>
  </conditionalFormatting>
  <conditionalFormatting sqref="H6">
    <cfRule type="cellIs" dxfId="1718" priority="103" stopIfTrue="1" operator="equal">
      <formula>"-"</formula>
    </cfRule>
    <cfRule type="containsText" dxfId="1717" priority="104" stopIfTrue="1" operator="containsText" text="leer">
      <formula>NOT(ISERROR(SEARCH("leer",H6)))</formula>
    </cfRule>
  </conditionalFormatting>
  <conditionalFormatting sqref="H6">
    <cfRule type="cellIs" dxfId="1716" priority="101" stopIfTrue="1" operator="equal">
      <formula>"-"</formula>
    </cfRule>
    <cfRule type="containsText" dxfId="1715" priority="102" stopIfTrue="1" operator="containsText" text="leer">
      <formula>NOT(ISERROR(SEARCH("leer",H6)))</formula>
    </cfRule>
  </conditionalFormatting>
  <conditionalFormatting sqref="H6">
    <cfRule type="cellIs" dxfId="1714" priority="99" stopIfTrue="1" operator="equal">
      <formula>"-"</formula>
    </cfRule>
    <cfRule type="containsText" dxfId="1713" priority="100" stopIfTrue="1" operator="containsText" text="leer">
      <formula>NOT(ISERROR(SEARCH("leer",H6)))</formula>
    </cfRule>
  </conditionalFormatting>
  <conditionalFormatting sqref="H6">
    <cfRule type="cellIs" dxfId="1712" priority="97" stopIfTrue="1" operator="equal">
      <formula>"-"</formula>
    </cfRule>
    <cfRule type="containsText" dxfId="1711" priority="98" stopIfTrue="1" operator="containsText" text="leer">
      <formula>NOT(ISERROR(SEARCH("leer",H6)))</formula>
    </cfRule>
  </conditionalFormatting>
  <conditionalFormatting sqref="H6">
    <cfRule type="cellIs" dxfId="1710" priority="95" stopIfTrue="1" operator="equal">
      <formula>"-"</formula>
    </cfRule>
    <cfRule type="containsText" dxfId="1709" priority="96" stopIfTrue="1" operator="containsText" text="leer">
      <formula>NOT(ISERROR(SEARCH("leer",H6)))</formula>
    </cfRule>
  </conditionalFormatting>
  <conditionalFormatting sqref="H6">
    <cfRule type="cellIs" dxfId="1708" priority="93" stopIfTrue="1" operator="equal">
      <formula>"-"</formula>
    </cfRule>
    <cfRule type="containsText" dxfId="1707" priority="94" stopIfTrue="1" operator="containsText" text="leer">
      <formula>NOT(ISERROR(SEARCH("leer",H6)))</formula>
    </cfRule>
  </conditionalFormatting>
  <conditionalFormatting sqref="H6">
    <cfRule type="cellIs" dxfId="1706" priority="91" stopIfTrue="1" operator="equal">
      <formula>"-"</formula>
    </cfRule>
    <cfRule type="containsText" dxfId="1705" priority="92" stopIfTrue="1" operator="containsText" text="leer">
      <formula>NOT(ISERROR(SEARCH("leer",H6)))</formula>
    </cfRule>
  </conditionalFormatting>
  <conditionalFormatting sqref="H6">
    <cfRule type="cellIs" dxfId="1704" priority="89" stopIfTrue="1" operator="equal">
      <formula>"-"</formula>
    </cfRule>
    <cfRule type="containsText" dxfId="1703" priority="90" stopIfTrue="1" operator="containsText" text="leer">
      <formula>NOT(ISERROR(SEARCH("leer",H6)))</formula>
    </cfRule>
  </conditionalFormatting>
  <conditionalFormatting sqref="H6">
    <cfRule type="cellIs" dxfId="1702" priority="87" stopIfTrue="1" operator="equal">
      <formula>"-"</formula>
    </cfRule>
    <cfRule type="containsText" dxfId="1701" priority="88" stopIfTrue="1" operator="containsText" text="leer">
      <formula>NOT(ISERROR(SEARCH("leer",H6)))</formula>
    </cfRule>
  </conditionalFormatting>
  <conditionalFormatting sqref="H6">
    <cfRule type="cellIs" dxfId="1700" priority="85" stopIfTrue="1" operator="equal">
      <formula>"-"</formula>
    </cfRule>
    <cfRule type="containsText" dxfId="1699" priority="86" stopIfTrue="1" operator="containsText" text="leer">
      <formula>NOT(ISERROR(SEARCH("leer",H6)))</formula>
    </cfRule>
  </conditionalFormatting>
  <conditionalFormatting sqref="J5">
    <cfRule type="cellIs" dxfId="1698" priority="83" stopIfTrue="1" operator="equal">
      <formula>"-"</formula>
    </cfRule>
    <cfRule type="containsText" dxfId="1697" priority="84" stopIfTrue="1" operator="containsText" text="leer">
      <formula>NOT(ISERROR(SEARCH("leer",J5)))</formula>
    </cfRule>
  </conditionalFormatting>
  <conditionalFormatting sqref="J5">
    <cfRule type="cellIs" dxfId="1696" priority="81" stopIfTrue="1" operator="equal">
      <formula>"-"</formula>
    </cfRule>
    <cfRule type="containsText" dxfId="1695" priority="82" stopIfTrue="1" operator="containsText" text="leer">
      <formula>NOT(ISERROR(SEARCH("leer",J5)))</formula>
    </cfRule>
  </conditionalFormatting>
  <conditionalFormatting sqref="J5">
    <cfRule type="cellIs" dxfId="1694" priority="79" stopIfTrue="1" operator="equal">
      <formula>"-"</formula>
    </cfRule>
    <cfRule type="containsText" dxfId="1693" priority="80" stopIfTrue="1" operator="containsText" text="leer">
      <formula>NOT(ISERROR(SEARCH("leer",J5)))</formula>
    </cfRule>
  </conditionalFormatting>
  <conditionalFormatting sqref="J5">
    <cfRule type="cellIs" dxfId="1692" priority="77" stopIfTrue="1" operator="equal">
      <formula>"-"</formula>
    </cfRule>
    <cfRule type="containsText" dxfId="1691" priority="78" stopIfTrue="1" operator="containsText" text="leer">
      <formula>NOT(ISERROR(SEARCH("leer",J5)))</formula>
    </cfRule>
  </conditionalFormatting>
  <conditionalFormatting sqref="J5">
    <cfRule type="cellIs" dxfId="1690" priority="75" stopIfTrue="1" operator="equal">
      <formula>"-"</formula>
    </cfRule>
    <cfRule type="containsText" dxfId="1689" priority="76" stopIfTrue="1" operator="containsText" text="leer">
      <formula>NOT(ISERROR(SEARCH("leer",J5)))</formula>
    </cfRule>
  </conditionalFormatting>
  <conditionalFormatting sqref="J5">
    <cfRule type="cellIs" dxfId="1688" priority="73" stopIfTrue="1" operator="equal">
      <formula>"-"</formula>
    </cfRule>
    <cfRule type="containsText" dxfId="1687" priority="74" stopIfTrue="1" operator="containsText" text="leer">
      <formula>NOT(ISERROR(SEARCH("leer",J5)))</formula>
    </cfRule>
  </conditionalFormatting>
  <conditionalFormatting sqref="J5">
    <cfRule type="cellIs" dxfId="1686" priority="71" stopIfTrue="1" operator="equal">
      <formula>"-"</formula>
    </cfRule>
    <cfRule type="containsText" dxfId="1685" priority="72" stopIfTrue="1" operator="containsText" text="leer">
      <formula>NOT(ISERROR(SEARCH("leer",J5)))</formula>
    </cfRule>
  </conditionalFormatting>
  <conditionalFormatting sqref="J5">
    <cfRule type="cellIs" dxfId="1684" priority="69" stopIfTrue="1" operator="equal">
      <formula>"-"</formula>
    </cfRule>
    <cfRule type="containsText" dxfId="1683" priority="70" stopIfTrue="1" operator="containsText" text="leer">
      <formula>NOT(ISERROR(SEARCH("leer",J5)))</formula>
    </cfRule>
  </conditionalFormatting>
  <conditionalFormatting sqref="J5">
    <cfRule type="cellIs" dxfId="1682" priority="67" stopIfTrue="1" operator="equal">
      <formula>"-"</formula>
    </cfRule>
    <cfRule type="containsText" dxfId="1681" priority="68" stopIfTrue="1" operator="containsText" text="leer">
      <formula>NOT(ISERROR(SEARCH("leer",J5)))</formula>
    </cfRule>
  </conditionalFormatting>
  <conditionalFormatting sqref="J5">
    <cfRule type="cellIs" dxfId="1680" priority="65" stopIfTrue="1" operator="equal">
      <formula>"-"</formula>
    </cfRule>
    <cfRule type="containsText" dxfId="1679" priority="66" stopIfTrue="1" operator="containsText" text="leer">
      <formula>NOT(ISERROR(SEARCH("leer",J5)))</formula>
    </cfRule>
  </conditionalFormatting>
  <conditionalFormatting sqref="J5">
    <cfRule type="cellIs" dxfId="1678" priority="63" stopIfTrue="1" operator="equal">
      <formula>"-"</formula>
    </cfRule>
    <cfRule type="containsText" dxfId="1677" priority="64" stopIfTrue="1" operator="containsText" text="leer">
      <formula>NOT(ISERROR(SEARCH("leer",J5)))</formula>
    </cfRule>
  </conditionalFormatting>
  <conditionalFormatting sqref="J5">
    <cfRule type="cellIs" dxfId="1676" priority="61" stopIfTrue="1" operator="equal">
      <formula>"-"</formula>
    </cfRule>
    <cfRule type="containsText" dxfId="1675" priority="62" stopIfTrue="1" operator="containsText" text="leer">
      <formula>NOT(ISERROR(SEARCH("leer",J5)))</formula>
    </cfRule>
  </conditionalFormatting>
  <conditionalFormatting sqref="J5">
    <cfRule type="cellIs" dxfId="1674" priority="59" stopIfTrue="1" operator="equal">
      <formula>"-"</formula>
    </cfRule>
    <cfRule type="containsText" dxfId="1673" priority="60" stopIfTrue="1" operator="containsText" text="leer">
      <formula>NOT(ISERROR(SEARCH("leer",J5)))</formula>
    </cfRule>
  </conditionalFormatting>
  <conditionalFormatting sqref="J5">
    <cfRule type="cellIs" dxfId="1672" priority="57" stopIfTrue="1" operator="equal">
      <formula>"-"</formula>
    </cfRule>
    <cfRule type="containsText" dxfId="1671" priority="58" stopIfTrue="1" operator="containsText" text="leer">
      <formula>NOT(ISERROR(SEARCH("leer",J5)))</formula>
    </cfRule>
  </conditionalFormatting>
  <conditionalFormatting sqref="J6">
    <cfRule type="cellIs" dxfId="1670" priority="55" stopIfTrue="1" operator="equal">
      <formula>"-"</formula>
    </cfRule>
    <cfRule type="containsText" dxfId="1669" priority="56" stopIfTrue="1" operator="containsText" text="leer">
      <formula>NOT(ISERROR(SEARCH("leer",J6)))</formula>
    </cfRule>
  </conditionalFormatting>
  <conditionalFormatting sqref="J6">
    <cfRule type="cellIs" dxfId="1668" priority="53" stopIfTrue="1" operator="equal">
      <formula>"-"</formula>
    </cfRule>
    <cfRule type="containsText" dxfId="1667" priority="54" stopIfTrue="1" operator="containsText" text="leer">
      <formula>NOT(ISERROR(SEARCH("leer",J6)))</formula>
    </cfRule>
  </conditionalFormatting>
  <conditionalFormatting sqref="J6">
    <cfRule type="cellIs" dxfId="1666" priority="51" stopIfTrue="1" operator="equal">
      <formula>"-"</formula>
    </cfRule>
    <cfRule type="containsText" dxfId="1665" priority="52" stopIfTrue="1" operator="containsText" text="leer">
      <formula>NOT(ISERROR(SEARCH("leer",J6)))</formula>
    </cfRule>
  </conditionalFormatting>
  <conditionalFormatting sqref="J6">
    <cfRule type="cellIs" dxfId="1664" priority="49" stopIfTrue="1" operator="equal">
      <formula>"-"</formula>
    </cfRule>
    <cfRule type="containsText" dxfId="1663" priority="50" stopIfTrue="1" operator="containsText" text="leer">
      <formula>NOT(ISERROR(SEARCH("leer",J6)))</formula>
    </cfRule>
  </conditionalFormatting>
  <conditionalFormatting sqref="J6">
    <cfRule type="cellIs" dxfId="1662" priority="47" stopIfTrue="1" operator="equal">
      <formula>"-"</formula>
    </cfRule>
    <cfRule type="containsText" dxfId="1661" priority="48" stopIfTrue="1" operator="containsText" text="leer">
      <formula>NOT(ISERROR(SEARCH("leer",J6)))</formula>
    </cfRule>
  </conditionalFormatting>
  <conditionalFormatting sqref="J6">
    <cfRule type="cellIs" dxfId="1660" priority="45" stopIfTrue="1" operator="equal">
      <formula>"-"</formula>
    </cfRule>
    <cfRule type="containsText" dxfId="1659" priority="46" stopIfTrue="1" operator="containsText" text="leer">
      <formula>NOT(ISERROR(SEARCH("leer",J6)))</formula>
    </cfRule>
  </conditionalFormatting>
  <conditionalFormatting sqref="J6">
    <cfRule type="cellIs" dxfId="1658" priority="43" stopIfTrue="1" operator="equal">
      <formula>"-"</formula>
    </cfRule>
    <cfRule type="containsText" dxfId="1657" priority="44" stopIfTrue="1" operator="containsText" text="leer">
      <formula>NOT(ISERROR(SEARCH("leer",J6)))</formula>
    </cfRule>
  </conditionalFormatting>
  <conditionalFormatting sqref="J6">
    <cfRule type="cellIs" dxfId="1656" priority="41" stopIfTrue="1" operator="equal">
      <formula>"-"</formula>
    </cfRule>
    <cfRule type="containsText" dxfId="1655" priority="42" stopIfTrue="1" operator="containsText" text="leer">
      <formula>NOT(ISERROR(SEARCH("leer",J6)))</formula>
    </cfRule>
  </conditionalFormatting>
  <conditionalFormatting sqref="J6">
    <cfRule type="cellIs" dxfId="1654" priority="39" stopIfTrue="1" operator="equal">
      <formula>"-"</formula>
    </cfRule>
    <cfRule type="containsText" dxfId="1653" priority="40" stopIfTrue="1" operator="containsText" text="leer">
      <formula>NOT(ISERROR(SEARCH("leer",J6)))</formula>
    </cfRule>
  </conditionalFormatting>
  <conditionalFormatting sqref="J6">
    <cfRule type="cellIs" dxfId="1652" priority="37" stopIfTrue="1" operator="equal">
      <formula>"-"</formula>
    </cfRule>
    <cfRule type="containsText" dxfId="1651" priority="38" stopIfTrue="1" operator="containsText" text="leer">
      <formula>NOT(ISERROR(SEARCH("leer",J6)))</formula>
    </cfRule>
  </conditionalFormatting>
  <conditionalFormatting sqref="J6">
    <cfRule type="cellIs" dxfId="1650" priority="35" stopIfTrue="1" operator="equal">
      <formula>"-"</formula>
    </cfRule>
    <cfRule type="containsText" dxfId="1649" priority="36" stopIfTrue="1" operator="containsText" text="leer">
      <formula>NOT(ISERROR(SEARCH("leer",J6)))</formula>
    </cfRule>
  </conditionalFormatting>
  <conditionalFormatting sqref="J6">
    <cfRule type="cellIs" dxfId="1648" priority="33" stopIfTrue="1" operator="equal">
      <formula>"-"</formula>
    </cfRule>
    <cfRule type="containsText" dxfId="1647" priority="34" stopIfTrue="1" operator="containsText" text="leer">
      <formula>NOT(ISERROR(SEARCH("leer",J6)))</formula>
    </cfRule>
  </conditionalFormatting>
  <conditionalFormatting sqref="J6">
    <cfRule type="cellIs" dxfId="1646" priority="31" stopIfTrue="1" operator="equal">
      <formula>"-"</formula>
    </cfRule>
    <cfRule type="containsText" dxfId="1645" priority="32" stopIfTrue="1" operator="containsText" text="leer">
      <formula>NOT(ISERROR(SEARCH("leer",J6)))</formula>
    </cfRule>
  </conditionalFormatting>
  <conditionalFormatting sqref="J6">
    <cfRule type="cellIs" dxfId="1644" priority="29" stopIfTrue="1" operator="equal">
      <formula>"-"</formula>
    </cfRule>
    <cfRule type="containsText" dxfId="1643" priority="30" stopIfTrue="1" operator="containsText" text="leer">
      <formula>NOT(ISERROR(SEARCH("leer",J6)))</formula>
    </cfRule>
  </conditionalFormatting>
  <conditionalFormatting sqref="L6">
    <cfRule type="cellIs" dxfId="1642" priority="27" stopIfTrue="1" operator="equal">
      <formula>"-"</formula>
    </cfRule>
    <cfRule type="containsText" dxfId="1641" priority="28" stopIfTrue="1" operator="containsText" text="leer">
      <formula>NOT(ISERROR(SEARCH("leer",L6)))</formula>
    </cfRule>
  </conditionalFormatting>
  <conditionalFormatting sqref="L6">
    <cfRule type="cellIs" dxfId="1640" priority="25" stopIfTrue="1" operator="equal">
      <formula>"-"</formula>
    </cfRule>
    <cfRule type="containsText" dxfId="1639" priority="26" stopIfTrue="1" operator="containsText" text="leer">
      <formula>NOT(ISERROR(SEARCH("leer",L6)))</formula>
    </cfRule>
  </conditionalFormatting>
  <conditionalFormatting sqref="L6">
    <cfRule type="cellIs" dxfId="1638" priority="23" stopIfTrue="1" operator="equal">
      <formula>"-"</formula>
    </cfRule>
    <cfRule type="containsText" dxfId="1637" priority="24" stopIfTrue="1" operator="containsText" text="leer">
      <formula>NOT(ISERROR(SEARCH("leer",L6)))</formula>
    </cfRule>
  </conditionalFormatting>
  <conditionalFormatting sqref="L6">
    <cfRule type="cellIs" dxfId="1636" priority="21" stopIfTrue="1" operator="equal">
      <formula>"-"</formula>
    </cfRule>
    <cfRule type="containsText" dxfId="1635" priority="22" stopIfTrue="1" operator="containsText" text="leer">
      <formula>NOT(ISERROR(SEARCH("leer",L6)))</formula>
    </cfRule>
  </conditionalFormatting>
  <conditionalFormatting sqref="L6">
    <cfRule type="cellIs" dxfId="1634" priority="19" stopIfTrue="1" operator="equal">
      <formula>"-"</formula>
    </cfRule>
    <cfRule type="containsText" dxfId="1633" priority="20" stopIfTrue="1" operator="containsText" text="leer">
      <formula>NOT(ISERROR(SEARCH("leer",L6)))</formula>
    </cfRule>
  </conditionalFormatting>
  <conditionalFormatting sqref="L6">
    <cfRule type="cellIs" dxfId="1632" priority="17" stopIfTrue="1" operator="equal">
      <formula>"-"</formula>
    </cfRule>
    <cfRule type="containsText" dxfId="1631" priority="18" stopIfTrue="1" operator="containsText" text="leer">
      <formula>NOT(ISERROR(SEARCH("leer",L6)))</formula>
    </cfRule>
  </conditionalFormatting>
  <conditionalFormatting sqref="L6">
    <cfRule type="cellIs" dxfId="1630" priority="15" stopIfTrue="1" operator="equal">
      <formula>"-"</formula>
    </cfRule>
    <cfRule type="containsText" dxfId="1629" priority="16" stopIfTrue="1" operator="containsText" text="leer">
      <formula>NOT(ISERROR(SEARCH("leer",L6)))</formula>
    </cfRule>
  </conditionalFormatting>
  <conditionalFormatting sqref="L6">
    <cfRule type="cellIs" dxfId="1628" priority="13" stopIfTrue="1" operator="equal">
      <formula>"-"</formula>
    </cfRule>
    <cfRule type="containsText" dxfId="1627" priority="14" stopIfTrue="1" operator="containsText" text="leer">
      <formula>NOT(ISERROR(SEARCH("leer",L6)))</formula>
    </cfRule>
  </conditionalFormatting>
  <conditionalFormatting sqref="L6">
    <cfRule type="cellIs" dxfId="1626" priority="11" stopIfTrue="1" operator="equal">
      <formula>"-"</formula>
    </cfRule>
    <cfRule type="containsText" dxfId="1625" priority="12" stopIfTrue="1" operator="containsText" text="leer">
      <formula>NOT(ISERROR(SEARCH("leer",L6)))</formula>
    </cfRule>
  </conditionalFormatting>
  <conditionalFormatting sqref="L6">
    <cfRule type="cellIs" dxfId="1624" priority="9" stopIfTrue="1" operator="equal">
      <formula>"-"</formula>
    </cfRule>
    <cfRule type="containsText" dxfId="1623" priority="10" stopIfTrue="1" operator="containsText" text="leer">
      <formula>NOT(ISERROR(SEARCH("leer",L6)))</formula>
    </cfRule>
  </conditionalFormatting>
  <conditionalFormatting sqref="L6">
    <cfRule type="cellIs" dxfId="1622" priority="7" stopIfTrue="1" operator="equal">
      <formula>"-"</formula>
    </cfRule>
    <cfRule type="containsText" dxfId="1621" priority="8" stopIfTrue="1" operator="containsText" text="leer">
      <formula>NOT(ISERROR(SEARCH("leer",L6)))</formula>
    </cfRule>
  </conditionalFormatting>
  <conditionalFormatting sqref="L6">
    <cfRule type="cellIs" dxfId="1620" priority="5" stopIfTrue="1" operator="equal">
      <formula>"-"</formula>
    </cfRule>
    <cfRule type="containsText" dxfId="1619" priority="6" stopIfTrue="1" operator="containsText" text="leer">
      <formula>NOT(ISERROR(SEARCH("leer",L6)))</formula>
    </cfRule>
  </conditionalFormatting>
  <conditionalFormatting sqref="L6">
    <cfRule type="cellIs" dxfId="1618" priority="3" stopIfTrue="1" operator="equal">
      <formula>"-"</formula>
    </cfRule>
    <cfRule type="containsText" dxfId="1617" priority="4" stopIfTrue="1" operator="containsText" text="leer">
      <formula>NOT(ISERROR(SEARCH("leer",L6)))</formula>
    </cfRule>
  </conditionalFormatting>
  <conditionalFormatting sqref="L6">
    <cfRule type="cellIs" dxfId="1616" priority="1" stopIfTrue="1" operator="equal">
      <formula>"-"</formula>
    </cfRule>
    <cfRule type="containsText" dxfId="1615" priority="2" stopIfTrue="1" operator="containsText" text="leer">
      <formula>NOT(ISERROR(SEARCH("leer",L6)))</formula>
    </cfRule>
  </conditionalFormatting>
  <hyperlinks>
    <hyperlink ref="A1" location="Index!A1" display="zurück"/>
  </hyperlinks>
  <pageMargins left="0.79000000000000015" right="0.79000000000000015" top="0.98" bottom="0.98" header="0.51" footer="0.51"/>
  <pageSetup paperSize="9" orientation="portrait" horizontalDpi="4294967292" verticalDpi="4294967292"/>
  <extLst>
    <ext xmlns:mx="http://schemas.microsoft.com/office/mac/excel/2008/main" uri="{64002731-A6B0-56B0-2670-7721B7C09600}">
      <mx:PLV Mode="0" OnePage="0" WScale="0"/>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P193"/>
  <sheetViews>
    <sheetView showRuler="0" zoomScale="70" zoomScaleNormal="70" workbookViewId="0"/>
  </sheetViews>
  <sheetFormatPr baseColWidth="10" defaultColWidth="10.7109375" defaultRowHeight="12.75" x14ac:dyDescent="0.2"/>
  <cols>
    <col min="1" max="1" width="7.85546875" style="66" customWidth="1"/>
    <col min="2" max="2" width="36.7109375" style="45" bestFit="1" customWidth="1"/>
    <col min="3" max="3" width="8.140625" style="61" customWidth="1"/>
    <col min="4" max="4" width="12.28515625" style="8" customWidth="1"/>
    <col min="5" max="7" width="11.42578125" style="8" customWidth="1"/>
    <col min="8" max="15" width="11.42578125" style="61" customWidth="1"/>
    <col min="16" max="16384" width="10.7109375" style="45"/>
  </cols>
  <sheetData>
    <row r="1" spans="1:16" s="5" customFormat="1" x14ac:dyDescent="0.2">
      <c r="A1" s="93" t="s">
        <v>1867</v>
      </c>
    </row>
    <row r="2" spans="1:16" s="5" customFormat="1" x14ac:dyDescent="0.2">
      <c r="A2" s="93"/>
    </row>
    <row r="3" spans="1:16" s="63" customFormat="1" x14ac:dyDescent="0.2">
      <c r="A3" s="129" t="s">
        <v>1868</v>
      </c>
      <c r="C3" s="5" t="s">
        <v>1869</v>
      </c>
      <c r="D3" s="5" t="s">
        <v>1870</v>
      </c>
      <c r="E3" s="4">
        <v>2014</v>
      </c>
      <c r="F3" s="62">
        <v>2013</v>
      </c>
      <c r="G3" s="62">
        <v>2012</v>
      </c>
      <c r="H3" s="62">
        <v>2011</v>
      </c>
      <c r="I3" s="62">
        <v>2010</v>
      </c>
      <c r="J3" s="62">
        <v>2009</v>
      </c>
      <c r="K3" s="62">
        <v>2008</v>
      </c>
      <c r="L3" s="62">
        <v>2007</v>
      </c>
      <c r="M3" s="62">
        <v>2006</v>
      </c>
      <c r="N3" s="62">
        <v>2005</v>
      </c>
      <c r="O3" s="62">
        <v>2004</v>
      </c>
    </row>
    <row r="4" spans="1:16" x14ac:dyDescent="0.2">
      <c r="B4" s="5"/>
      <c r="K4" s="85"/>
      <c r="L4" s="86"/>
      <c r="M4" s="86"/>
      <c r="N4" s="86"/>
      <c r="O4" s="86"/>
    </row>
    <row r="5" spans="1:16" x14ac:dyDescent="0.2">
      <c r="A5" s="152" t="s">
        <v>1871</v>
      </c>
      <c r="B5" s="152" t="s">
        <v>1872</v>
      </c>
      <c r="C5" s="151">
        <v>1</v>
      </c>
      <c r="D5" s="8" t="s">
        <v>1873</v>
      </c>
      <c r="E5" s="38">
        <v>51.3</v>
      </c>
      <c r="F5" s="8">
        <v>51.5</v>
      </c>
      <c r="G5" s="191">
        <v>51.6</v>
      </c>
      <c r="H5" s="69">
        <v>52.3</v>
      </c>
      <c r="I5" s="69">
        <v>52.1</v>
      </c>
      <c r="J5" s="151">
        <v>51.5</v>
      </c>
      <c r="K5" s="151">
        <v>51.5</v>
      </c>
      <c r="L5" s="151">
        <v>51.1</v>
      </c>
      <c r="M5" s="151">
        <v>51.3</v>
      </c>
      <c r="N5" s="151">
        <v>51.4</v>
      </c>
      <c r="O5" s="151">
        <v>51.7</v>
      </c>
      <c r="P5" s="28"/>
    </row>
    <row r="6" spans="1:16" x14ac:dyDescent="0.2">
      <c r="A6" s="152" t="s">
        <v>1874</v>
      </c>
      <c r="B6" s="152" t="s">
        <v>1875</v>
      </c>
      <c r="C6" s="151">
        <v>1</v>
      </c>
      <c r="D6" s="8" t="s">
        <v>1876</v>
      </c>
      <c r="E6" s="38">
        <v>48.7</v>
      </c>
      <c r="F6" s="8">
        <v>48.5</v>
      </c>
      <c r="G6" s="191">
        <v>48.4</v>
      </c>
      <c r="H6" s="69">
        <v>47.7</v>
      </c>
      <c r="I6" s="69">
        <v>47.9</v>
      </c>
      <c r="J6" s="151">
        <v>48.5</v>
      </c>
      <c r="K6" s="151">
        <v>48.5</v>
      </c>
      <c r="L6" s="151">
        <v>48.9</v>
      </c>
      <c r="M6" s="151">
        <v>48.7</v>
      </c>
      <c r="N6" s="151">
        <v>48.6</v>
      </c>
      <c r="O6" s="151">
        <v>48.3</v>
      </c>
      <c r="P6" s="28"/>
    </row>
    <row r="7" spans="1:16" x14ac:dyDescent="0.2">
      <c r="A7" s="152" t="s">
        <v>1877</v>
      </c>
      <c r="B7" s="152" t="s">
        <v>1878</v>
      </c>
      <c r="C7" s="151">
        <v>1</v>
      </c>
      <c r="D7" s="8" t="s">
        <v>1879</v>
      </c>
      <c r="E7" s="38">
        <v>59.8</v>
      </c>
      <c r="F7" s="8">
        <v>59.9</v>
      </c>
      <c r="G7" s="191">
        <v>60.1</v>
      </c>
      <c r="H7" s="69">
        <v>60.8</v>
      </c>
      <c r="I7" s="69">
        <v>61.2</v>
      </c>
      <c r="J7" s="151">
        <v>61.7</v>
      </c>
      <c r="K7" s="151">
        <v>62.2</v>
      </c>
      <c r="L7" s="151">
        <v>62.6</v>
      </c>
      <c r="M7" s="151">
        <v>62.9</v>
      </c>
      <c r="N7" s="151">
        <v>63.1</v>
      </c>
      <c r="O7" s="151">
        <v>63.3</v>
      </c>
      <c r="P7" s="28"/>
    </row>
    <row r="8" spans="1:16" x14ac:dyDescent="0.2">
      <c r="A8" s="152" t="s">
        <v>1880</v>
      </c>
      <c r="B8" s="152" t="s">
        <v>1881</v>
      </c>
      <c r="C8" s="151">
        <v>1</v>
      </c>
      <c r="D8" s="8" t="s">
        <v>1882</v>
      </c>
      <c r="E8" s="38">
        <v>40.200000000000003</v>
      </c>
      <c r="F8" s="8">
        <v>40.1</v>
      </c>
      <c r="G8" s="191">
        <v>39.9</v>
      </c>
      <c r="H8" s="69">
        <v>39.200000000000003</v>
      </c>
      <c r="I8" s="69">
        <v>38.799999999999997</v>
      </c>
      <c r="J8" s="151">
        <v>38.299999999999997</v>
      </c>
      <c r="K8" s="151">
        <v>37.799999999999997</v>
      </c>
      <c r="L8" s="151">
        <v>37.4</v>
      </c>
      <c r="M8" s="151">
        <v>37.1</v>
      </c>
      <c r="N8" s="151">
        <v>36.9</v>
      </c>
      <c r="O8" s="151">
        <v>36.700000000000003</v>
      </c>
      <c r="P8" s="28"/>
    </row>
    <row r="9" spans="1:16" x14ac:dyDescent="0.2">
      <c r="L9" s="45"/>
      <c r="M9" s="45"/>
      <c r="N9" s="45"/>
      <c r="O9" s="45"/>
    </row>
    <row r="10" spans="1:16" x14ac:dyDescent="0.2">
      <c r="A10" s="156"/>
      <c r="D10" s="22"/>
      <c r="E10" s="22"/>
      <c r="F10" s="22"/>
      <c r="G10" s="22"/>
      <c r="L10" s="45"/>
      <c r="M10" s="45"/>
      <c r="N10" s="45"/>
      <c r="O10" s="45"/>
    </row>
    <row r="11" spans="1:16" x14ac:dyDescent="0.2">
      <c r="A11" s="229" t="s">
        <v>1883</v>
      </c>
      <c r="B11" s="136"/>
      <c r="C11" s="136"/>
      <c r="D11" s="136"/>
      <c r="E11" s="136"/>
      <c r="F11" s="136"/>
      <c r="G11" s="136"/>
      <c r="L11" s="45"/>
      <c r="M11" s="45"/>
      <c r="N11" s="45"/>
      <c r="O11" s="45"/>
    </row>
    <row r="12" spans="1:16" x14ac:dyDescent="0.2">
      <c r="L12" s="45"/>
      <c r="M12" s="45"/>
      <c r="N12" s="45"/>
      <c r="O12" s="45"/>
    </row>
    <row r="13" spans="1:16" x14ac:dyDescent="0.2">
      <c r="L13" s="45"/>
      <c r="M13" s="45"/>
      <c r="N13" s="45"/>
      <c r="O13" s="45"/>
    </row>
    <row r="14" spans="1:16" x14ac:dyDescent="0.2">
      <c r="L14" s="45"/>
      <c r="M14" s="45"/>
      <c r="N14" s="45"/>
      <c r="O14" s="45"/>
    </row>
    <row r="15" spans="1:16" x14ac:dyDescent="0.2">
      <c r="L15" s="45"/>
      <c r="M15" s="45"/>
      <c r="N15" s="45"/>
      <c r="O15" s="45"/>
    </row>
    <row r="16" spans="1:16" x14ac:dyDescent="0.2">
      <c r="L16" s="45"/>
      <c r="M16" s="45"/>
      <c r="N16" s="45"/>
      <c r="O16" s="45"/>
    </row>
    <row r="17" spans="12:15" x14ac:dyDescent="0.2">
      <c r="L17" s="45"/>
      <c r="M17" s="45"/>
      <c r="N17" s="45"/>
      <c r="O17" s="45"/>
    </row>
    <row r="18" spans="12:15" x14ac:dyDescent="0.2">
      <c r="L18" s="45"/>
      <c r="M18" s="45"/>
      <c r="N18" s="45"/>
      <c r="O18" s="45"/>
    </row>
    <row r="19" spans="12:15" x14ac:dyDescent="0.2">
      <c r="L19" s="45"/>
      <c r="M19" s="45"/>
      <c r="N19" s="45"/>
      <c r="O19" s="45"/>
    </row>
    <row r="20" spans="12:15" x14ac:dyDescent="0.2">
      <c r="L20" s="45"/>
      <c r="M20" s="45"/>
      <c r="N20" s="45"/>
      <c r="O20" s="45"/>
    </row>
    <row r="21" spans="12:15" x14ac:dyDescent="0.2">
      <c r="L21" s="45"/>
      <c r="M21" s="45"/>
      <c r="N21" s="45"/>
      <c r="O21" s="45"/>
    </row>
    <row r="22" spans="12:15" x14ac:dyDescent="0.2">
      <c r="L22" s="45"/>
      <c r="M22" s="45"/>
      <c r="N22" s="45"/>
      <c r="O22" s="45"/>
    </row>
    <row r="23" spans="12:15" x14ac:dyDescent="0.2">
      <c r="L23" s="45"/>
      <c r="M23" s="45"/>
      <c r="N23" s="45"/>
      <c r="O23" s="45"/>
    </row>
    <row r="24" spans="12:15" x14ac:dyDescent="0.2">
      <c r="L24" s="45"/>
      <c r="M24" s="45"/>
      <c r="N24" s="45"/>
      <c r="O24" s="45"/>
    </row>
    <row r="25" spans="12:15" x14ac:dyDescent="0.2">
      <c r="L25" s="45"/>
      <c r="M25" s="45"/>
      <c r="N25" s="45"/>
      <c r="O25" s="45"/>
    </row>
    <row r="26" spans="12:15" x14ac:dyDescent="0.2">
      <c r="L26" s="45"/>
      <c r="M26" s="45"/>
      <c r="N26" s="45"/>
      <c r="O26" s="45"/>
    </row>
    <row r="27" spans="12:15" x14ac:dyDescent="0.2">
      <c r="L27" s="45"/>
      <c r="M27" s="45"/>
      <c r="N27" s="45"/>
      <c r="O27" s="45"/>
    </row>
    <row r="28" spans="12:15" x14ac:dyDescent="0.2">
      <c r="L28" s="45"/>
      <c r="M28" s="45"/>
      <c r="N28" s="45"/>
      <c r="O28" s="45"/>
    </row>
    <row r="29" spans="12:15" x14ac:dyDescent="0.2">
      <c r="L29" s="45"/>
      <c r="M29" s="45"/>
      <c r="N29" s="45"/>
      <c r="O29" s="45"/>
    </row>
    <row r="30" spans="12:15" x14ac:dyDescent="0.2">
      <c r="L30" s="45"/>
      <c r="M30" s="45"/>
      <c r="N30" s="45"/>
      <c r="O30" s="45"/>
    </row>
    <row r="31" spans="12:15" x14ac:dyDescent="0.2">
      <c r="L31" s="45"/>
      <c r="M31" s="45"/>
      <c r="N31" s="45"/>
      <c r="O31" s="45"/>
    </row>
    <row r="32" spans="12:15" x14ac:dyDescent="0.2">
      <c r="L32" s="45"/>
      <c r="M32" s="45"/>
      <c r="N32" s="45"/>
      <c r="O32" s="45"/>
    </row>
    <row r="33" spans="12:15" x14ac:dyDescent="0.2">
      <c r="L33" s="45"/>
      <c r="M33" s="45"/>
      <c r="N33" s="45"/>
      <c r="O33" s="45"/>
    </row>
    <row r="34" spans="12:15" x14ac:dyDescent="0.2">
      <c r="L34" s="45"/>
      <c r="M34" s="45"/>
      <c r="N34" s="45"/>
      <c r="O34" s="45"/>
    </row>
    <row r="35" spans="12:15" x14ac:dyDescent="0.2">
      <c r="L35" s="45"/>
      <c r="M35" s="45"/>
      <c r="N35" s="45"/>
      <c r="O35" s="45"/>
    </row>
    <row r="36" spans="12:15" x14ac:dyDescent="0.2">
      <c r="L36" s="45"/>
      <c r="M36" s="45"/>
      <c r="N36" s="45"/>
      <c r="O36" s="45"/>
    </row>
    <row r="37" spans="12:15" x14ac:dyDescent="0.2">
      <c r="L37" s="45"/>
      <c r="M37" s="45"/>
      <c r="N37" s="45"/>
      <c r="O37" s="45"/>
    </row>
    <row r="38" spans="12:15" x14ac:dyDescent="0.2">
      <c r="L38" s="45"/>
      <c r="M38" s="45"/>
      <c r="N38" s="45"/>
      <c r="O38" s="45"/>
    </row>
    <row r="39" spans="12:15" x14ac:dyDescent="0.2">
      <c r="L39" s="45"/>
      <c r="M39" s="45"/>
      <c r="N39" s="45"/>
      <c r="O39" s="45"/>
    </row>
    <row r="40" spans="12:15" x14ac:dyDescent="0.2">
      <c r="L40" s="45"/>
      <c r="M40" s="45"/>
      <c r="N40" s="45"/>
      <c r="O40" s="45"/>
    </row>
    <row r="41" spans="12:15" x14ac:dyDescent="0.2">
      <c r="L41" s="45"/>
      <c r="M41" s="45"/>
      <c r="N41" s="45"/>
      <c r="O41" s="45"/>
    </row>
    <row r="42" spans="12:15" x14ac:dyDescent="0.2">
      <c r="L42" s="45"/>
      <c r="M42" s="45"/>
      <c r="N42" s="45"/>
      <c r="O42" s="45"/>
    </row>
    <row r="43" spans="12:15" x14ac:dyDescent="0.2">
      <c r="L43" s="45"/>
      <c r="M43" s="45"/>
      <c r="N43" s="45"/>
      <c r="O43" s="45"/>
    </row>
    <row r="44" spans="12:15" x14ac:dyDescent="0.2">
      <c r="L44" s="45"/>
      <c r="M44" s="45"/>
      <c r="N44" s="45"/>
      <c r="O44" s="45"/>
    </row>
    <row r="45" spans="12:15" x14ac:dyDescent="0.2">
      <c r="L45" s="45"/>
      <c r="M45" s="45"/>
      <c r="N45" s="45"/>
      <c r="O45" s="45"/>
    </row>
    <row r="46" spans="12:15" x14ac:dyDescent="0.2">
      <c r="L46" s="45"/>
      <c r="M46" s="45"/>
      <c r="N46" s="45"/>
      <c r="O46" s="45"/>
    </row>
    <row r="47" spans="12:15" x14ac:dyDescent="0.2">
      <c r="L47" s="45"/>
      <c r="M47" s="45"/>
      <c r="N47" s="45"/>
      <c r="O47" s="45"/>
    </row>
    <row r="48" spans="12:15" x14ac:dyDescent="0.2">
      <c r="L48" s="45"/>
      <c r="M48" s="45"/>
      <c r="N48" s="45"/>
      <c r="O48" s="45"/>
    </row>
    <row r="49" spans="12:15" x14ac:dyDescent="0.2">
      <c r="L49" s="45"/>
      <c r="M49" s="45"/>
      <c r="N49" s="45"/>
      <c r="O49" s="45"/>
    </row>
    <row r="50" spans="12:15" x14ac:dyDescent="0.2">
      <c r="L50" s="45"/>
      <c r="M50" s="45"/>
      <c r="N50" s="45"/>
      <c r="O50" s="45"/>
    </row>
    <row r="51" spans="12:15" x14ac:dyDescent="0.2">
      <c r="L51" s="45"/>
      <c r="M51" s="45"/>
      <c r="N51" s="45"/>
      <c r="O51" s="45"/>
    </row>
    <row r="52" spans="12:15" x14ac:dyDescent="0.2">
      <c r="L52" s="45"/>
      <c r="M52" s="45"/>
      <c r="N52" s="45"/>
      <c r="O52" s="45"/>
    </row>
    <row r="53" spans="12:15" x14ac:dyDescent="0.2">
      <c r="L53" s="45"/>
      <c r="M53" s="45"/>
      <c r="N53" s="45"/>
      <c r="O53" s="45"/>
    </row>
    <row r="54" spans="12:15" x14ac:dyDescent="0.2">
      <c r="L54" s="45"/>
      <c r="M54" s="45"/>
      <c r="N54" s="45"/>
      <c r="O54" s="45"/>
    </row>
    <row r="55" spans="12:15" x14ac:dyDescent="0.2">
      <c r="L55" s="45"/>
      <c r="M55" s="45"/>
      <c r="N55" s="45"/>
      <c r="O55" s="45"/>
    </row>
    <row r="56" spans="12:15" x14ac:dyDescent="0.2">
      <c r="L56" s="45"/>
      <c r="M56" s="45"/>
      <c r="N56" s="45"/>
      <c r="O56" s="45"/>
    </row>
    <row r="57" spans="12:15" x14ac:dyDescent="0.2">
      <c r="L57" s="45"/>
      <c r="M57" s="45"/>
      <c r="N57" s="45"/>
      <c r="O57" s="45"/>
    </row>
    <row r="58" spans="12:15" x14ac:dyDescent="0.2">
      <c r="L58" s="45"/>
      <c r="M58" s="45"/>
      <c r="N58" s="45"/>
      <c r="O58" s="45"/>
    </row>
    <row r="59" spans="12:15" x14ac:dyDescent="0.2">
      <c r="L59" s="45"/>
      <c r="M59" s="45"/>
      <c r="N59" s="45"/>
      <c r="O59" s="45"/>
    </row>
    <row r="60" spans="12:15" x14ac:dyDescent="0.2">
      <c r="L60" s="45"/>
      <c r="M60" s="45"/>
      <c r="N60" s="45"/>
      <c r="O60" s="45"/>
    </row>
    <row r="61" spans="12:15" x14ac:dyDescent="0.2">
      <c r="L61" s="45"/>
      <c r="M61" s="45"/>
      <c r="N61" s="45"/>
      <c r="O61" s="45"/>
    </row>
    <row r="62" spans="12:15" x14ac:dyDescent="0.2">
      <c r="L62" s="45"/>
      <c r="M62" s="45"/>
      <c r="N62" s="45"/>
      <c r="O62" s="45"/>
    </row>
    <row r="63" spans="12:15" x14ac:dyDescent="0.2">
      <c r="L63" s="45"/>
      <c r="M63" s="45"/>
      <c r="N63" s="45"/>
      <c r="O63" s="45"/>
    </row>
    <row r="64" spans="12:15" x14ac:dyDescent="0.2">
      <c r="L64" s="45"/>
      <c r="M64" s="45"/>
      <c r="N64" s="45"/>
      <c r="O64" s="45"/>
    </row>
    <row r="65" spans="12:15" x14ac:dyDescent="0.2">
      <c r="L65" s="45"/>
      <c r="M65" s="45"/>
      <c r="N65" s="45"/>
      <c r="O65" s="45"/>
    </row>
    <row r="66" spans="12:15" x14ac:dyDescent="0.2">
      <c r="L66" s="45"/>
      <c r="M66" s="45"/>
      <c r="N66" s="45"/>
      <c r="O66" s="45"/>
    </row>
    <row r="67" spans="12:15" x14ac:dyDescent="0.2">
      <c r="L67" s="45"/>
      <c r="M67" s="45"/>
      <c r="N67" s="45"/>
      <c r="O67" s="45"/>
    </row>
    <row r="68" spans="12:15" x14ac:dyDescent="0.2">
      <c r="L68" s="45"/>
      <c r="M68" s="45"/>
      <c r="N68" s="45"/>
      <c r="O68" s="45"/>
    </row>
    <row r="69" spans="12:15" x14ac:dyDescent="0.2">
      <c r="L69" s="45"/>
      <c r="M69" s="45"/>
      <c r="N69" s="45"/>
      <c r="O69" s="45"/>
    </row>
    <row r="70" spans="12:15" x14ac:dyDescent="0.2">
      <c r="L70" s="45"/>
      <c r="M70" s="45"/>
      <c r="N70" s="45"/>
      <c r="O70" s="45"/>
    </row>
    <row r="71" spans="12:15" x14ac:dyDescent="0.2">
      <c r="L71" s="45"/>
      <c r="M71" s="45"/>
      <c r="N71" s="45"/>
      <c r="O71" s="45"/>
    </row>
    <row r="72" spans="12:15" x14ac:dyDescent="0.2">
      <c r="L72" s="45"/>
      <c r="M72" s="45"/>
      <c r="N72" s="45"/>
      <c r="O72" s="45"/>
    </row>
    <row r="73" spans="12:15" x14ac:dyDescent="0.2">
      <c r="L73" s="45"/>
      <c r="M73" s="45"/>
      <c r="N73" s="45"/>
      <c r="O73" s="45"/>
    </row>
    <row r="74" spans="12:15" x14ac:dyDescent="0.2">
      <c r="L74" s="45"/>
      <c r="M74" s="45"/>
      <c r="N74" s="45"/>
      <c r="O74" s="45"/>
    </row>
    <row r="75" spans="12:15" x14ac:dyDescent="0.2">
      <c r="L75" s="45"/>
      <c r="M75" s="45"/>
      <c r="N75" s="45"/>
      <c r="O75" s="45"/>
    </row>
    <row r="76" spans="12:15" x14ac:dyDescent="0.2">
      <c r="L76" s="45"/>
      <c r="M76" s="45"/>
      <c r="N76" s="45"/>
      <c r="O76" s="45"/>
    </row>
    <row r="77" spans="12:15" x14ac:dyDescent="0.2">
      <c r="L77" s="45"/>
      <c r="M77" s="45"/>
      <c r="N77" s="45"/>
      <c r="O77" s="45"/>
    </row>
    <row r="78" spans="12:15" x14ac:dyDescent="0.2">
      <c r="L78" s="45"/>
      <c r="M78" s="45"/>
      <c r="N78" s="45"/>
      <c r="O78" s="45"/>
    </row>
    <row r="79" spans="12:15" x14ac:dyDescent="0.2">
      <c r="L79" s="45"/>
      <c r="M79" s="45"/>
      <c r="N79" s="45"/>
      <c r="O79" s="45"/>
    </row>
    <row r="80" spans="12:15" x14ac:dyDescent="0.2">
      <c r="L80" s="45"/>
      <c r="M80" s="45"/>
      <c r="N80" s="45"/>
      <c r="O80" s="45"/>
    </row>
    <row r="81" spans="12:15" x14ac:dyDescent="0.2">
      <c r="L81" s="45"/>
      <c r="M81" s="45"/>
      <c r="N81" s="45"/>
      <c r="O81" s="45"/>
    </row>
    <row r="82" spans="12:15" x14ac:dyDescent="0.2">
      <c r="L82" s="45"/>
      <c r="M82" s="45"/>
      <c r="N82" s="45"/>
      <c r="O82" s="45"/>
    </row>
    <row r="83" spans="12:15" x14ac:dyDescent="0.2">
      <c r="L83" s="45"/>
      <c r="M83" s="45"/>
      <c r="N83" s="45"/>
      <c r="O83" s="45"/>
    </row>
    <row r="84" spans="12:15" x14ac:dyDescent="0.2">
      <c r="L84" s="45"/>
      <c r="M84" s="45"/>
      <c r="N84" s="45"/>
      <c r="O84" s="45"/>
    </row>
    <row r="85" spans="12:15" x14ac:dyDescent="0.2">
      <c r="L85" s="45"/>
      <c r="M85" s="45"/>
      <c r="N85" s="45"/>
      <c r="O85" s="45"/>
    </row>
    <row r="86" spans="12:15" x14ac:dyDescent="0.2">
      <c r="L86" s="45"/>
      <c r="M86" s="45"/>
      <c r="N86" s="45"/>
      <c r="O86" s="45"/>
    </row>
    <row r="87" spans="12:15" x14ac:dyDescent="0.2">
      <c r="L87" s="45"/>
      <c r="M87" s="45"/>
      <c r="N87" s="45"/>
      <c r="O87" s="45"/>
    </row>
    <row r="88" spans="12:15" x14ac:dyDescent="0.2">
      <c r="L88" s="45"/>
      <c r="M88" s="45"/>
      <c r="N88" s="45"/>
      <c r="O88" s="45"/>
    </row>
    <row r="89" spans="12:15" x14ac:dyDescent="0.2">
      <c r="L89" s="45"/>
      <c r="M89" s="45"/>
      <c r="N89" s="45"/>
      <c r="O89" s="45"/>
    </row>
    <row r="90" spans="12:15" x14ac:dyDescent="0.2">
      <c r="L90" s="45"/>
      <c r="M90" s="45"/>
      <c r="N90" s="45"/>
      <c r="O90" s="45"/>
    </row>
    <row r="91" spans="12:15" x14ac:dyDescent="0.2">
      <c r="L91" s="45"/>
      <c r="M91" s="45"/>
      <c r="N91" s="45"/>
      <c r="O91" s="45"/>
    </row>
    <row r="92" spans="12:15" x14ac:dyDescent="0.2">
      <c r="L92" s="45"/>
      <c r="M92" s="45"/>
      <c r="N92" s="45"/>
      <c r="O92" s="45"/>
    </row>
    <row r="93" spans="12:15" x14ac:dyDescent="0.2">
      <c r="L93" s="45"/>
      <c r="M93" s="45"/>
      <c r="N93" s="45"/>
      <c r="O93" s="45"/>
    </row>
    <row r="94" spans="12:15" x14ac:dyDescent="0.2">
      <c r="L94" s="45"/>
      <c r="M94" s="45"/>
      <c r="N94" s="45"/>
      <c r="O94" s="45"/>
    </row>
    <row r="95" spans="12:15" x14ac:dyDescent="0.2">
      <c r="L95" s="45"/>
      <c r="M95" s="45"/>
      <c r="N95" s="45"/>
      <c r="O95" s="45"/>
    </row>
    <row r="96" spans="12:15" x14ac:dyDescent="0.2">
      <c r="L96" s="45"/>
      <c r="M96" s="45"/>
      <c r="N96" s="45"/>
      <c r="O96" s="45"/>
    </row>
    <row r="97" spans="12:15" x14ac:dyDescent="0.2">
      <c r="L97" s="45"/>
      <c r="M97" s="45"/>
      <c r="N97" s="45"/>
      <c r="O97" s="45"/>
    </row>
    <row r="98" spans="12:15" x14ac:dyDescent="0.2">
      <c r="L98" s="45"/>
      <c r="M98" s="45"/>
      <c r="N98" s="45"/>
      <c r="O98" s="45"/>
    </row>
    <row r="99" spans="12:15" x14ac:dyDescent="0.2">
      <c r="L99" s="45"/>
      <c r="M99" s="45"/>
      <c r="N99" s="45"/>
      <c r="O99" s="45"/>
    </row>
    <row r="100" spans="12:15" x14ac:dyDescent="0.2">
      <c r="L100" s="45"/>
      <c r="M100" s="45"/>
      <c r="N100" s="45"/>
      <c r="O100" s="45"/>
    </row>
    <row r="101" spans="12:15" x14ac:dyDescent="0.2">
      <c r="L101" s="45"/>
      <c r="M101" s="45"/>
      <c r="N101" s="45"/>
      <c r="O101" s="45"/>
    </row>
    <row r="102" spans="12:15" x14ac:dyDescent="0.2">
      <c r="L102" s="45"/>
      <c r="M102" s="45"/>
      <c r="N102" s="45"/>
      <c r="O102" s="45"/>
    </row>
    <row r="103" spans="12:15" x14ac:dyDescent="0.2">
      <c r="L103" s="45"/>
      <c r="M103" s="45"/>
      <c r="N103" s="45"/>
      <c r="O103" s="45"/>
    </row>
    <row r="104" spans="12:15" x14ac:dyDescent="0.2">
      <c r="L104" s="45"/>
      <c r="M104" s="45"/>
      <c r="N104" s="45"/>
      <c r="O104" s="45"/>
    </row>
    <row r="105" spans="12:15" x14ac:dyDescent="0.2">
      <c r="L105" s="45"/>
      <c r="M105" s="45"/>
      <c r="N105" s="45"/>
      <c r="O105" s="45"/>
    </row>
    <row r="106" spans="12:15" x14ac:dyDescent="0.2">
      <c r="L106" s="45"/>
      <c r="M106" s="45"/>
      <c r="N106" s="45"/>
      <c r="O106" s="45"/>
    </row>
    <row r="107" spans="12:15" x14ac:dyDescent="0.2">
      <c r="L107" s="45"/>
      <c r="M107" s="45"/>
      <c r="N107" s="45"/>
      <c r="O107" s="45"/>
    </row>
    <row r="108" spans="12:15" x14ac:dyDescent="0.2">
      <c r="L108" s="45"/>
      <c r="M108" s="45"/>
      <c r="N108" s="45"/>
      <c r="O108" s="45"/>
    </row>
    <row r="109" spans="12:15" x14ac:dyDescent="0.2">
      <c r="L109" s="45"/>
      <c r="M109" s="45"/>
      <c r="N109" s="45"/>
      <c r="O109" s="45"/>
    </row>
    <row r="110" spans="12:15" x14ac:dyDescent="0.2">
      <c r="L110" s="45"/>
      <c r="M110" s="45"/>
      <c r="N110" s="45"/>
      <c r="O110" s="45"/>
    </row>
    <row r="111" spans="12:15" x14ac:dyDescent="0.2">
      <c r="L111" s="45"/>
      <c r="M111" s="45"/>
      <c r="N111" s="45"/>
      <c r="O111" s="45"/>
    </row>
    <row r="112" spans="12:15" x14ac:dyDescent="0.2">
      <c r="L112" s="45"/>
      <c r="M112" s="45"/>
      <c r="N112" s="45"/>
      <c r="O112" s="45"/>
    </row>
    <row r="113" spans="12:15" x14ac:dyDescent="0.2">
      <c r="L113" s="45"/>
      <c r="M113" s="45"/>
      <c r="N113" s="45"/>
      <c r="O113" s="45"/>
    </row>
    <row r="114" spans="12:15" x14ac:dyDescent="0.2">
      <c r="L114" s="45"/>
      <c r="M114" s="45"/>
      <c r="N114" s="45"/>
      <c r="O114" s="45"/>
    </row>
    <row r="115" spans="12:15" x14ac:dyDescent="0.2">
      <c r="L115" s="45"/>
      <c r="M115" s="45"/>
      <c r="N115" s="45"/>
      <c r="O115" s="45"/>
    </row>
    <row r="116" spans="12:15" x14ac:dyDescent="0.2">
      <c r="L116" s="45"/>
      <c r="M116" s="45"/>
      <c r="N116" s="45"/>
      <c r="O116" s="45"/>
    </row>
    <row r="117" spans="12:15" x14ac:dyDescent="0.2">
      <c r="L117" s="45"/>
      <c r="M117" s="45"/>
      <c r="N117" s="45"/>
      <c r="O117" s="45"/>
    </row>
    <row r="118" spans="12:15" x14ac:dyDescent="0.2">
      <c r="L118" s="45"/>
      <c r="M118" s="45"/>
      <c r="N118" s="45"/>
      <c r="O118" s="45"/>
    </row>
    <row r="119" spans="12:15" x14ac:dyDescent="0.2">
      <c r="L119" s="45"/>
      <c r="M119" s="45"/>
      <c r="N119" s="45"/>
      <c r="O119" s="45"/>
    </row>
    <row r="120" spans="12:15" x14ac:dyDescent="0.2">
      <c r="L120" s="45"/>
      <c r="M120" s="45"/>
      <c r="N120" s="45"/>
      <c r="O120" s="45"/>
    </row>
    <row r="121" spans="12:15" x14ac:dyDescent="0.2">
      <c r="L121" s="45"/>
      <c r="M121" s="45"/>
      <c r="N121" s="45"/>
      <c r="O121" s="45"/>
    </row>
    <row r="122" spans="12:15" x14ac:dyDescent="0.2">
      <c r="L122" s="45"/>
      <c r="M122" s="45"/>
      <c r="N122" s="45"/>
      <c r="O122" s="45"/>
    </row>
    <row r="123" spans="12:15" x14ac:dyDescent="0.2">
      <c r="L123" s="45"/>
      <c r="M123" s="45"/>
      <c r="N123" s="45"/>
      <c r="O123" s="45"/>
    </row>
    <row r="124" spans="12:15" x14ac:dyDescent="0.2">
      <c r="L124" s="45"/>
      <c r="M124" s="45"/>
      <c r="N124" s="45"/>
      <c r="O124" s="45"/>
    </row>
    <row r="125" spans="12:15" x14ac:dyDescent="0.2">
      <c r="L125" s="45"/>
      <c r="M125" s="45"/>
      <c r="N125" s="45"/>
      <c r="O125" s="45"/>
    </row>
    <row r="126" spans="12:15" x14ac:dyDescent="0.2">
      <c r="L126" s="45"/>
      <c r="M126" s="45"/>
      <c r="N126" s="45"/>
      <c r="O126" s="45"/>
    </row>
    <row r="127" spans="12:15" x14ac:dyDescent="0.2">
      <c r="L127" s="45"/>
      <c r="M127" s="45"/>
      <c r="N127" s="45"/>
      <c r="O127" s="45"/>
    </row>
    <row r="128" spans="12:15" x14ac:dyDescent="0.2">
      <c r="L128" s="45"/>
      <c r="M128" s="45"/>
      <c r="N128" s="45"/>
      <c r="O128" s="45"/>
    </row>
    <row r="129" spans="12:15" x14ac:dyDescent="0.2">
      <c r="L129" s="45"/>
      <c r="M129" s="45"/>
      <c r="N129" s="45"/>
      <c r="O129" s="45"/>
    </row>
    <row r="130" spans="12:15" x14ac:dyDescent="0.2">
      <c r="L130" s="45"/>
      <c r="M130" s="45"/>
      <c r="N130" s="45"/>
      <c r="O130" s="45"/>
    </row>
    <row r="131" spans="12:15" x14ac:dyDescent="0.2">
      <c r="L131" s="45"/>
      <c r="M131" s="45"/>
      <c r="N131" s="45"/>
      <c r="O131" s="45"/>
    </row>
    <row r="132" spans="12:15" x14ac:dyDescent="0.2">
      <c r="L132" s="45"/>
      <c r="M132" s="45"/>
      <c r="N132" s="45"/>
      <c r="O132" s="45"/>
    </row>
    <row r="133" spans="12:15" x14ac:dyDescent="0.2">
      <c r="L133" s="45"/>
      <c r="M133" s="45"/>
      <c r="N133" s="45"/>
      <c r="O133" s="45"/>
    </row>
    <row r="134" spans="12:15" x14ac:dyDescent="0.2">
      <c r="L134" s="45"/>
      <c r="M134" s="45"/>
      <c r="N134" s="45"/>
      <c r="O134" s="45"/>
    </row>
    <row r="135" spans="12:15" x14ac:dyDescent="0.2">
      <c r="L135" s="45"/>
      <c r="M135" s="45"/>
      <c r="N135" s="45"/>
      <c r="O135" s="45"/>
    </row>
    <row r="136" spans="12:15" x14ac:dyDescent="0.2">
      <c r="L136" s="45"/>
      <c r="M136" s="45"/>
      <c r="N136" s="45"/>
      <c r="O136" s="45"/>
    </row>
    <row r="137" spans="12:15" x14ac:dyDescent="0.2">
      <c r="L137" s="45"/>
      <c r="M137" s="45"/>
      <c r="N137" s="45"/>
      <c r="O137" s="45"/>
    </row>
    <row r="138" spans="12:15" x14ac:dyDescent="0.2">
      <c r="L138" s="45"/>
      <c r="M138" s="45"/>
      <c r="N138" s="45"/>
      <c r="O138" s="45"/>
    </row>
    <row r="139" spans="12:15" x14ac:dyDescent="0.2">
      <c r="L139" s="45"/>
      <c r="M139" s="45"/>
      <c r="N139" s="45"/>
      <c r="O139" s="45"/>
    </row>
    <row r="140" spans="12:15" x14ac:dyDescent="0.2">
      <c r="L140" s="45"/>
      <c r="M140" s="45"/>
      <c r="N140" s="45"/>
      <c r="O140" s="45"/>
    </row>
    <row r="141" spans="12:15" x14ac:dyDescent="0.2">
      <c r="L141" s="45"/>
      <c r="M141" s="45"/>
      <c r="N141" s="45"/>
      <c r="O141" s="45"/>
    </row>
    <row r="142" spans="12:15" x14ac:dyDescent="0.2">
      <c r="L142" s="45"/>
      <c r="M142" s="45"/>
      <c r="N142" s="45"/>
      <c r="O142" s="45"/>
    </row>
    <row r="143" spans="12:15" x14ac:dyDescent="0.2">
      <c r="L143" s="45"/>
      <c r="M143" s="45"/>
      <c r="N143" s="45"/>
      <c r="O143" s="45"/>
    </row>
    <row r="144" spans="12:15" x14ac:dyDescent="0.2">
      <c r="L144" s="45"/>
      <c r="M144" s="45"/>
      <c r="N144" s="45"/>
      <c r="O144" s="45"/>
    </row>
    <row r="145" spans="12:15" x14ac:dyDescent="0.2">
      <c r="L145" s="45"/>
      <c r="M145" s="45"/>
      <c r="N145" s="45"/>
      <c r="O145" s="45"/>
    </row>
    <row r="146" spans="12:15" x14ac:dyDescent="0.2">
      <c r="L146" s="45"/>
      <c r="M146" s="45"/>
      <c r="N146" s="45"/>
      <c r="O146" s="45"/>
    </row>
    <row r="147" spans="12:15" x14ac:dyDescent="0.2">
      <c r="L147" s="45"/>
      <c r="M147" s="45"/>
      <c r="N147" s="45"/>
      <c r="O147" s="45"/>
    </row>
    <row r="148" spans="12:15" x14ac:dyDescent="0.2">
      <c r="L148" s="45"/>
      <c r="M148" s="45"/>
      <c r="N148" s="45"/>
      <c r="O148" s="45"/>
    </row>
    <row r="149" spans="12:15" x14ac:dyDescent="0.2">
      <c r="L149" s="45"/>
      <c r="M149" s="45"/>
      <c r="N149" s="45"/>
      <c r="O149" s="45"/>
    </row>
    <row r="150" spans="12:15" x14ac:dyDescent="0.2">
      <c r="L150" s="45"/>
      <c r="M150" s="45"/>
      <c r="N150" s="45"/>
      <c r="O150" s="45"/>
    </row>
    <row r="151" spans="12:15" x14ac:dyDescent="0.2">
      <c r="L151" s="45"/>
      <c r="M151" s="45"/>
      <c r="N151" s="45"/>
      <c r="O151" s="45"/>
    </row>
    <row r="152" spans="12:15" x14ac:dyDescent="0.2">
      <c r="L152" s="45"/>
      <c r="M152" s="45"/>
      <c r="N152" s="45"/>
      <c r="O152" s="45"/>
    </row>
    <row r="153" spans="12:15" x14ac:dyDescent="0.2">
      <c r="L153" s="45"/>
      <c r="M153" s="45"/>
      <c r="N153" s="45"/>
      <c r="O153" s="45"/>
    </row>
    <row r="154" spans="12:15" x14ac:dyDescent="0.2">
      <c r="L154" s="45"/>
      <c r="M154" s="45"/>
      <c r="N154" s="45"/>
      <c r="O154" s="45"/>
    </row>
    <row r="155" spans="12:15" x14ac:dyDescent="0.2">
      <c r="L155" s="45"/>
      <c r="M155" s="45"/>
      <c r="N155" s="45"/>
      <c r="O155" s="45"/>
    </row>
    <row r="156" spans="12:15" x14ac:dyDescent="0.2">
      <c r="L156" s="45"/>
      <c r="M156" s="45"/>
      <c r="N156" s="45"/>
      <c r="O156" s="45"/>
    </row>
    <row r="157" spans="12:15" x14ac:dyDescent="0.2">
      <c r="L157" s="45"/>
      <c r="M157" s="45"/>
      <c r="N157" s="45"/>
      <c r="O157" s="45"/>
    </row>
    <row r="158" spans="12:15" x14ac:dyDescent="0.2">
      <c r="L158" s="45"/>
      <c r="M158" s="45"/>
      <c r="N158" s="45"/>
      <c r="O158" s="45"/>
    </row>
    <row r="159" spans="12:15" x14ac:dyDescent="0.2">
      <c r="L159" s="45"/>
      <c r="M159" s="45"/>
      <c r="N159" s="45"/>
      <c r="O159" s="45"/>
    </row>
    <row r="160" spans="12:15" x14ac:dyDescent="0.2">
      <c r="L160" s="45"/>
      <c r="M160" s="45"/>
      <c r="N160" s="45"/>
      <c r="O160" s="45"/>
    </row>
    <row r="161" spans="12:15" x14ac:dyDescent="0.2">
      <c r="L161" s="45"/>
      <c r="M161" s="45"/>
      <c r="N161" s="45"/>
      <c r="O161" s="45"/>
    </row>
    <row r="162" spans="12:15" x14ac:dyDescent="0.2">
      <c r="L162" s="45"/>
      <c r="M162" s="45"/>
      <c r="N162" s="45"/>
      <c r="O162" s="45"/>
    </row>
    <row r="163" spans="12:15" x14ac:dyDescent="0.2">
      <c r="L163" s="45"/>
      <c r="M163" s="45"/>
      <c r="N163" s="45"/>
      <c r="O163" s="45"/>
    </row>
    <row r="164" spans="12:15" x14ac:dyDescent="0.2">
      <c r="L164" s="45"/>
      <c r="M164" s="45"/>
      <c r="N164" s="45"/>
      <c r="O164" s="45"/>
    </row>
    <row r="165" spans="12:15" x14ac:dyDescent="0.2">
      <c r="L165" s="45"/>
      <c r="M165" s="45"/>
      <c r="N165" s="45"/>
      <c r="O165" s="45"/>
    </row>
    <row r="166" spans="12:15" x14ac:dyDescent="0.2">
      <c r="L166" s="45"/>
      <c r="M166" s="45"/>
      <c r="N166" s="45"/>
      <c r="O166" s="45"/>
    </row>
    <row r="167" spans="12:15" x14ac:dyDescent="0.2">
      <c r="L167" s="45"/>
      <c r="M167" s="45"/>
      <c r="N167" s="45"/>
      <c r="O167" s="45"/>
    </row>
    <row r="168" spans="12:15" x14ac:dyDescent="0.2">
      <c r="L168" s="45"/>
      <c r="M168" s="45"/>
      <c r="N168" s="45"/>
      <c r="O168" s="45"/>
    </row>
    <row r="169" spans="12:15" x14ac:dyDescent="0.2">
      <c r="L169" s="45"/>
      <c r="M169" s="45"/>
      <c r="N169" s="45"/>
      <c r="O169" s="45"/>
    </row>
    <row r="170" spans="12:15" x14ac:dyDescent="0.2">
      <c r="L170" s="45"/>
      <c r="M170" s="45"/>
      <c r="N170" s="45"/>
      <c r="O170" s="45"/>
    </row>
    <row r="171" spans="12:15" x14ac:dyDescent="0.2">
      <c r="L171" s="45"/>
      <c r="M171" s="45"/>
      <c r="N171" s="45"/>
      <c r="O171" s="45"/>
    </row>
    <row r="172" spans="12:15" x14ac:dyDescent="0.2">
      <c r="L172" s="45"/>
      <c r="M172" s="45"/>
      <c r="N172" s="45"/>
      <c r="O172" s="45"/>
    </row>
    <row r="173" spans="12:15" x14ac:dyDescent="0.2">
      <c r="L173" s="45"/>
      <c r="M173" s="45"/>
      <c r="N173" s="45"/>
      <c r="O173" s="45"/>
    </row>
    <row r="174" spans="12:15" x14ac:dyDescent="0.2">
      <c r="L174" s="45"/>
      <c r="M174" s="45"/>
      <c r="N174" s="45"/>
      <c r="O174" s="45"/>
    </row>
    <row r="175" spans="12:15" x14ac:dyDescent="0.2">
      <c r="L175" s="45"/>
      <c r="M175" s="45"/>
      <c r="N175" s="45"/>
      <c r="O175" s="45"/>
    </row>
    <row r="176" spans="12:15" x14ac:dyDescent="0.2">
      <c r="L176" s="45"/>
      <c r="M176" s="45"/>
      <c r="N176" s="45"/>
      <c r="O176" s="45"/>
    </row>
    <row r="177" spans="12:15" x14ac:dyDescent="0.2">
      <c r="L177" s="45"/>
      <c r="M177" s="45"/>
      <c r="N177" s="45"/>
      <c r="O177" s="45"/>
    </row>
    <row r="178" spans="12:15" x14ac:dyDescent="0.2">
      <c r="L178" s="45"/>
      <c r="M178" s="45"/>
      <c r="N178" s="45"/>
      <c r="O178" s="45"/>
    </row>
    <row r="179" spans="12:15" x14ac:dyDescent="0.2">
      <c r="L179" s="45"/>
      <c r="M179" s="45"/>
      <c r="N179" s="45"/>
      <c r="O179" s="45"/>
    </row>
    <row r="180" spans="12:15" x14ac:dyDescent="0.2">
      <c r="L180" s="45"/>
      <c r="M180" s="45"/>
      <c r="N180" s="45"/>
      <c r="O180" s="45"/>
    </row>
    <row r="181" spans="12:15" x14ac:dyDescent="0.2">
      <c r="L181" s="45"/>
      <c r="M181" s="45"/>
      <c r="N181" s="45"/>
      <c r="O181" s="45"/>
    </row>
    <row r="182" spans="12:15" x14ac:dyDescent="0.2">
      <c r="L182" s="45"/>
      <c r="M182" s="45"/>
      <c r="N182" s="45"/>
      <c r="O182" s="45"/>
    </row>
    <row r="183" spans="12:15" x14ac:dyDescent="0.2">
      <c r="L183" s="45"/>
      <c r="M183" s="45"/>
      <c r="N183" s="45"/>
      <c r="O183" s="45"/>
    </row>
    <row r="184" spans="12:15" x14ac:dyDescent="0.2">
      <c r="L184" s="45"/>
      <c r="M184" s="45"/>
      <c r="N184" s="45"/>
      <c r="O184" s="45"/>
    </row>
    <row r="185" spans="12:15" x14ac:dyDescent="0.2">
      <c r="L185" s="45"/>
      <c r="M185" s="45"/>
      <c r="N185" s="45"/>
      <c r="O185" s="45"/>
    </row>
    <row r="186" spans="12:15" x14ac:dyDescent="0.2">
      <c r="L186" s="45"/>
      <c r="M186" s="45"/>
      <c r="N186" s="45"/>
      <c r="O186" s="45"/>
    </row>
    <row r="187" spans="12:15" x14ac:dyDescent="0.2">
      <c r="L187" s="45"/>
      <c r="M187" s="45"/>
      <c r="N187" s="45"/>
      <c r="O187" s="45"/>
    </row>
    <row r="188" spans="12:15" x14ac:dyDescent="0.2">
      <c r="L188" s="45"/>
      <c r="M188" s="45"/>
      <c r="N188" s="45"/>
      <c r="O188" s="45"/>
    </row>
    <row r="189" spans="12:15" x14ac:dyDescent="0.2">
      <c r="L189" s="45"/>
      <c r="M189" s="45"/>
      <c r="N189" s="45"/>
      <c r="O189" s="45"/>
    </row>
    <row r="190" spans="12:15" x14ac:dyDescent="0.2">
      <c r="L190" s="45"/>
      <c r="M190" s="45"/>
      <c r="N190" s="45"/>
      <c r="O190" s="45"/>
    </row>
    <row r="191" spans="12:15" x14ac:dyDescent="0.2">
      <c r="L191" s="45"/>
      <c r="M191" s="45"/>
      <c r="N191" s="45"/>
      <c r="O191" s="45"/>
    </row>
    <row r="192" spans="12:15" x14ac:dyDescent="0.2">
      <c r="L192" s="45"/>
      <c r="M192" s="45"/>
      <c r="N192" s="45"/>
      <c r="O192" s="45"/>
    </row>
    <row r="193" spans="12:15" x14ac:dyDescent="0.2">
      <c r="L193" s="45"/>
      <c r="M193" s="45"/>
      <c r="N193" s="45"/>
      <c r="O193" s="45"/>
    </row>
  </sheetData>
  <phoneticPr fontId="15" type="noConversion"/>
  <conditionalFormatting sqref="J5:J8">
    <cfRule type="cellIs" dxfId="1614" priority="147" operator="equal">
      <formula>"-"</formula>
    </cfRule>
  </conditionalFormatting>
  <conditionalFormatting sqref="J5:J8">
    <cfRule type="cellIs" dxfId="1613" priority="146" operator="equal">
      <formula>"-"</formula>
    </cfRule>
  </conditionalFormatting>
  <conditionalFormatting sqref="J5:J8">
    <cfRule type="cellIs" dxfId="1612" priority="145" operator="equal">
      <formula>"-"</formula>
    </cfRule>
  </conditionalFormatting>
  <conditionalFormatting sqref="I5:I8">
    <cfRule type="cellIs" dxfId="1611" priority="139" stopIfTrue="1" operator="equal">
      <formula>"-"</formula>
    </cfRule>
    <cfRule type="containsText" dxfId="1610" priority="140" stopIfTrue="1" operator="containsText" text="leer">
      <formula>NOT(ISERROR(SEARCH("leer",I5)))</formula>
    </cfRule>
  </conditionalFormatting>
  <conditionalFormatting sqref="I5:I8">
    <cfRule type="cellIs" dxfId="1609" priority="137" stopIfTrue="1" operator="equal">
      <formula>"-"</formula>
    </cfRule>
    <cfRule type="containsText" dxfId="1608" priority="138" stopIfTrue="1" operator="containsText" text="leer">
      <formula>NOT(ISERROR(SEARCH("leer",I5)))</formula>
    </cfRule>
  </conditionalFormatting>
  <conditionalFormatting sqref="I5:I8">
    <cfRule type="cellIs" dxfId="1607" priority="135" stopIfTrue="1" operator="equal">
      <formula>"-"</formula>
    </cfRule>
    <cfRule type="containsText" dxfId="1606" priority="136" stopIfTrue="1" operator="containsText" text="leer">
      <formula>NOT(ISERROR(SEARCH("leer",I5)))</formula>
    </cfRule>
  </conditionalFormatting>
  <conditionalFormatting sqref="I5:I8">
    <cfRule type="cellIs" dxfId="1605" priority="133" stopIfTrue="1" operator="equal">
      <formula>"-"</formula>
    </cfRule>
    <cfRule type="containsText" dxfId="1604" priority="134" stopIfTrue="1" operator="containsText" text="leer">
      <formula>NOT(ISERROR(SEARCH("leer",I5)))</formula>
    </cfRule>
  </conditionalFormatting>
  <conditionalFormatting sqref="H5:H8">
    <cfRule type="cellIs" dxfId="1603" priority="131" stopIfTrue="1" operator="equal">
      <formula>"-"</formula>
    </cfRule>
    <cfRule type="containsText" dxfId="1602" priority="132" stopIfTrue="1" operator="containsText" text="leer">
      <formula>NOT(ISERROR(SEARCH("leer",H5)))</formula>
    </cfRule>
  </conditionalFormatting>
  <conditionalFormatting sqref="H5:H8">
    <cfRule type="cellIs" dxfId="1601" priority="129" stopIfTrue="1" operator="equal">
      <formula>"-"</formula>
    </cfRule>
    <cfRule type="containsText" dxfId="1600" priority="130" stopIfTrue="1" operator="containsText" text="leer">
      <formula>NOT(ISERROR(SEARCH("leer",H5)))</formula>
    </cfRule>
  </conditionalFormatting>
  <conditionalFormatting sqref="H5:H8">
    <cfRule type="cellIs" dxfId="1599" priority="127" stopIfTrue="1" operator="equal">
      <formula>"-"</formula>
    </cfRule>
    <cfRule type="containsText" dxfId="1598" priority="128" stopIfTrue="1" operator="containsText" text="leer">
      <formula>NOT(ISERROR(SEARCH("leer",H5)))</formula>
    </cfRule>
  </conditionalFormatting>
  <conditionalFormatting sqref="H5:H8">
    <cfRule type="cellIs" dxfId="1597" priority="125" stopIfTrue="1" operator="equal">
      <formula>"-"</formula>
    </cfRule>
    <cfRule type="containsText" dxfId="1596" priority="126" stopIfTrue="1" operator="containsText" text="leer">
      <formula>NOT(ISERROR(SEARCH("leer",H5)))</formula>
    </cfRule>
  </conditionalFormatting>
  <conditionalFormatting sqref="H5:H8">
    <cfRule type="cellIs" dxfId="1595" priority="123" stopIfTrue="1" operator="equal">
      <formula>"-"</formula>
    </cfRule>
    <cfRule type="containsText" dxfId="1594" priority="124" stopIfTrue="1" operator="containsText" text="leer">
      <formula>NOT(ISERROR(SEARCH("leer",H5)))</formula>
    </cfRule>
  </conditionalFormatting>
  <conditionalFormatting sqref="H5:H8">
    <cfRule type="cellIs" dxfId="1593" priority="121" stopIfTrue="1" operator="equal">
      <formula>"-"</formula>
    </cfRule>
    <cfRule type="containsText" dxfId="1592" priority="122" stopIfTrue="1" operator="containsText" text="leer">
      <formula>NOT(ISERROR(SEARCH("leer",H5)))</formula>
    </cfRule>
  </conditionalFormatting>
  <conditionalFormatting sqref="H5:H8">
    <cfRule type="cellIs" dxfId="1591" priority="119" stopIfTrue="1" operator="equal">
      <formula>"-"</formula>
    </cfRule>
    <cfRule type="containsText" dxfId="1590" priority="120" stopIfTrue="1" operator="containsText" text="leer">
      <formula>NOT(ISERROR(SEARCH("leer",H5)))</formula>
    </cfRule>
  </conditionalFormatting>
  <conditionalFormatting sqref="H5:H8">
    <cfRule type="cellIs" dxfId="1589" priority="117" stopIfTrue="1" operator="equal">
      <formula>"-"</formula>
    </cfRule>
    <cfRule type="containsText" dxfId="1588" priority="118" stopIfTrue="1" operator="containsText" text="leer">
      <formula>NOT(ISERROR(SEARCH("leer",H5)))</formula>
    </cfRule>
  </conditionalFormatting>
  <conditionalFormatting sqref="H5:H8">
    <cfRule type="cellIs" dxfId="1587" priority="115" stopIfTrue="1" operator="equal">
      <formula>"-"</formula>
    </cfRule>
    <cfRule type="containsText" dxfId="1586" priority="116" stopIfTrue="1" operator="containsText" text="leer">
      <formula>NOT(ISERROR(SEARCH("leer",H5)))</formula>
    </cfRule>
  </conditionalFormatting>
  <conditionalFormatting sqref="H5:H8">
    <cfRule type="cellIs" dxfId="1585" priority="113" stopIfTrue="1" operator="equal">
      <formula>"-"</formula>
    </cfRule>
    <cfRule type="containsText" dxfId="1584" priority="114" stopIfTrue="1" operator="containsText" text="leer">
      <formula>NOT(ISERROR(SEARCH("leer",H5)))</formula>
    </cfRule>
  </conditionalFormatting>
  <conditionalFormatting sqref="H5:H8">
    <cfRule type="cellIs" dxfId="1583" priority="111" stopIfTrue="1" operator="equal">
      <formula>"-"</formula>
    </cfRule>
    <cfRule type="containsText" dxfId="1582" priority="112" stopIfTrue="1" operator="containsText" text="leer">
      <formula>NOT(ISERROR(SEARCH("leer",H5)))</formula>
    </cfRule>
  </conditionalFormatting>
  <conditionalFormatting sqref="H5:H8">
    <cfRule type="cellIs" dxfId="1581" priority="109" stopIfTrue="1" operator="equal">
      <formula>"-"</formula>
    </cfRule>
    <cfRule type="containsText" dxfId="1580" priority="110" stopIfTrue="1" operator="containsText" text="leer">
      <formula>NOT(ISERROR(SEARCH("leer",H5)))</formula>
    </cfRule>
  </conditionalFormatting>
  <conditionalFormatting sqref="H5:H8">
    <cfRule type="cellIs" dxfId="1579" priority="107" stopIfTrue="1" operator="equal">
      <formula>"-"</formula>
    </cfRule>
    <cfRule type="containsText" dxfId="1578" priority="108" stopIfTrue="1" operator="containsText" text="leer">
      <formula>NOT(ISERROR(SEARCH("leer",H5)))</formula>
    </cfRule>
  </conditionalFormatting>
  <conditionalFormatting sqref="H5:H8">
    <cfRule type="cellIs" dxfId="1577" priority="105" stopIfTrue="1" operator="equal">
      <formula>"-"</formula>
    </cfRule>
    <cfRule type="containsText" dxfId="1576" priority="106" stopIfTrue="1" operator="containsText" text="leer">
      <formula>NOT(ISERROR(SEARCH("leer",H5)))</formula>
    </cfRule>
  </conditionalFormatting>
  <conditionalFormatting sqref="H5:H8">
    <cfRule type="cellIs" dxfId="1575" priority="103" stopIfTrue="1" operator="equal">
      <formula>"-"</formula>
    </cfRule>
    <cfRule type="containsText" dxfId="1574" priority="104" stopIfTrue="1" operator="containsText" text="leer">
      <formula>NOT(ISERROR(SEARCH("leer",H5)))</formula>
    </cfRule>
  </conditionalFormatting>
  <conditionalFormatting sqref="H5:H8">
    <cfRule type="cellIs" dxfId="1573" priority="101" stopIfTrue="1" operator="equal">
      <formula>"-"</formula>
    </cfRule>
    <cfRule type="containsText" dxfId="1572" priority="102" stopIfTrue="1" operator="containsText" text="leer">
      <formula>NOT(ISERROR(SEARCH("leer",H5)))</formula>
    </cfRule>
  </conditionalFormatting>
  <conditionalFormatting sqref="H5:H8">
    <cfRule type="cellIs" dxfId="1571" priority="99" stopIfTrue="1" operator="equal">
      <formula>"-"</formula>
    </cfRule>
    <cfRule type="containsText" dxfId="1570" priority="100" stopIfTrue="1" operator="containsText" text="leer">
      <formula>NOT(ISERROR(SEARCH("leer",H5)))</formula>
    </cfRule>
  </conditionalFormatting>
  <conditionalFormatting sqref="H5:H8">
    <cfRule type="cellIs" dxfId="1569" priority="97" stopIfTrue="1" operator="equal">
      <formula>"-"</formula>
    </cfRule>
    <cfRule type="containsText" dxfId="1568" priority="98" stopIfTrue="1" operator="containsText" text="leer">
      <formula>NOT(ISERROR(SEARCH("leer",H5)))</formula>
    </cfRule>
  </conditionalFormatting>
  <conditionalFormatting sqref="G5:G8">
    <cfRule type="cellIs" dxfId="1567" priority="95" stopIfTrue="1" operator="equal">
      <formula>"-"</formula>
    </cfRule>
    <cfRule type="containsText" dxfId="1566" priority="96" stopIfTrue="1" operator="containsText" text="leer">
      <formula>NOT(ISERROR(SEARCH("leer",G5)))</formula>
    </cfRule>
  </conditionalFormatting>
  <conditionalFormatting sqref="G5:G8">
    <cfRule type="cellIs" dxfId="1565" priority="94" stopIfTrue="1" operator="equal">
      <formula>"-"</formula>
    </cfRule>
  </conditionalFormatting>
  <conditionalFormatting sqref="G5:G8">
    <cfRule type="cellIs" dxfId="1564" priority="92" stopIfTrue="1" operator="equal">
      <formula>"-"</formula>
    </cfRule>
    <cfRule type="containsText" dxfId="1563" priority="93" stopIfTrue="1" operator="containsText" text="leer">
      <formula>NOT(ISERROR(SEARCH("leer",G5)))</formula>
    </cfRule>
  </conditionalFormatting>
  <conditionalFormatting sqref="G5:G8">
    <cfRule type="cellIs" dxfId="1562" priority="91" stopIfTrue="1" operator="equal">
      <formula>"-"</formula>
    </cfRule>
  </conditionalFormatting>
  <conditionalFormatting sqref="G5:G8">
    <cfRule type="cellIs" dxfId="1561" priority="89" stopIfTrue="1" operator="equal">
      <formula>"-"</formula>
    </cfRule>
    <cfRule type="containsText" dxfId="1560" priority="90" stopIfTrue="1" operator="containsText" text="leer">
      <formula>NOT(ISERROR(SEARCH("leer",G5)))</formula>
    </cfRule>
  </conditionalFormatting>
  <conditionalFormatting sqref="G5:G8">
    <cfRule type="cellIs" dxfId="1559" priority="88" stopIfTrue="1" operator="equal">
      <formula>"-"</formula>
    </cfRule>
  </conditionalFormatting>
  <conditionalFormatting sqref="G5:G8">
    <cfRule type="cellIs" dxfId="1558" priority="86" stopIfTrue="1" operator="equal">
      <formula>"-"</formula>
    </cfRule>
    <cfRule type="containsText" dxfId="1557" priority="87" stopIfTrue="1" operator="containsText" text="leer">
      <formula>NOT(ISERROR(SEARCH("leer",G5)))</formula>
    </cfRule>
  </conditionalFormatting>
  <conditionalFormatting sqref="G5:G8">
    <cfRule type="cellIs" dxfId="1556" priority="85" stopIfTrue="1" operator="equal">
      <formula>"-"</formula>
    </cfRule>
  </conditionalFormatting>
  <conditionalFormatting sqref="H5:H8">
    <cfRule type="cellIs" dxfId="1555" priority="83" stopIfTrue="1" operator="equal">
      <formula>"-"</formula>
    </cfRule>
    <cfRule type="containsText" dxfId="1554" priority="84" stopIfTrue="1" operator="containsText" text="leer">
      <formula>NOT(ISERROR(SEARCH("leer",H5)))</formula>
    </cfRule>
  </conditionalFormatting>
  <conditionalFormatting sqref="H5:H8">
    <cfRule type="cellIs" dxfId="1553" priority="81" stopIfTrue="1" operator="equal">
      <formula>"-"</formula>
    </cfRule>
    <cfRule type="containsText" dxfId="1552" priority="82" stopIfTrue="1" operator="containsText" text="leer">
      <formula>NOT(ISERROR(SEARCH("leer",H5)))</formula>
    </cfRule>
  </conditionalFormatting>
  <conditionalFormatting sqref="H5:H8">
    <cfRule type="cellIs" dxfId="1551" priority="79" stopIfTrue="1" operator="equal">
      <formula>"-"</formula>
    </cfRule>
    <cfRule type="containsText" dxfId="1550" priority="80" stopIfTrue="1" operator="containsText" text="leer">
      <formula>NOT(ISERROR(SEARCH("leer",H5)))</formula>
    </cfRule>
  </conditionalFormatting>
  <conditionalFormatting sqref="H5:H8">
    <cfRule type="cellIs" dxfId="1549" priority="77" stopIfTrue="1" operator="equal">
      <formula>"-"</formula>
    </cfRule>
    <cfRule type="containsText" dxfId="1548" priority="78" stopIfTrue="1" operator="containsText" text="leer">
      <formula>NOT(ISERROR(SEARCH("leer",H5)))</formula>
    </cfRule>
  </conditionalFormatting>
  <conditionalFormatting sqref="H5:H8">
    <cfRule type="cellIs" dxfId="1547" priority="75" stopIfTrue="1" operator="equal">
      <formula>"-"</formula>
    </cfRule>
    <cfRule type="containsText" dxfId="1546" priority="76" stopIfTrue="1" operator="containsText" text="leer">
      <formula>NOT(ISERROR(SEARCH("leer",H5)))</formula>
    </cfRule>
  </conditionalFormatting>
  <conditionalFormatting sqref="H5:H8">
    <cfRule type="cellIs" dxfId="1545" priority="73" stopIfTrue="1" operator="equal">
      <formula>"-"</formula>
    </cfRule>
    <cfRule type="containsText" dxfId="1544" priority="74" stopIfTrue="1" operator="containsText" text="leer">
      <formula>NOT(ISERROR(SEARCH("leer",H5)))</formula>
    </cfRule>
  </conditionalFormatting>
  <conditionalFormatting sqref="H5:H8">
    <cfRule type="cellIs" dxfId="1543" priority="71" stopIfTrue="1" operator="equal">
      <formula>"-"</formula>
    </cfRule>
    <cfRule type="containsText" dxfId="1542" priority="72" stopIfTrue="1" operator="containsText" text="leer">
      <formula>NOT(ISERROR(SEARCH("leer",H5)))</formula>
    </cfRule>
  </conditionalFormatting>
  <conditionalFormatting sqref="H5:H8">
    <cfRule type="cellIs" dxfId="1541" priority="69" stopIfTrue="1" operator="equal">
      <formula>"-"</formula>
    </cfRule>
    <cfRule type="containsText" dxfId="1540" priority="70" stopIfTrue="1" operator="containsText" text="leer">
      <formula>NOT(ISERROR(SEARCH("leer",H5)))</formula>
    </cfRule>
  </conditionalFormatting>
  <conditionalFormatting sqref="H5:H8">
    <cfRule type="cellIs" dxfId="1539" priority="67" stopIfTrue="1" operator="equal">
      <formula>"-"</formula>
    </cfRule>
    <cfRule type="containsText" dxfId="1538" priority="68" stopIfTrue="1" operator="containsText" text="leer">
      <formula>NOT(ISERROR(SEARCH("leer",H5)))</formula>
    </cfRule>
  </conditionalFormatting>
  <conditionalFormatting sqref="H5:H8">
    <cfRule type="cellIs" dxfId="1537" priority="65" stopIfTrue="1" operator="equal">
      <formula>"-"</formula>
    </cfRule>
    <cfRule type="containsText" dxfId="1536" priority="66" stopIfTrue="1" operator="containsText" text="leer">
      <formula>NOT(ISERROR(SEARCH("leer",H5)))</formula>
    </cfRule>
  </conditionalFormatting>
  <conditionalFormatting sqref="H5:H8">
    <cfRule type="cellIs" dxfId="1535" priority="63" stopIfTrue="1" operator="equal">
      <formula>"-"</formula>
    </cfRule>
    <cfRule type="containsText" dxfId="1534" priority="64" stopIfTrue="1" operator="containsText" text="leer">
      <formula>NOT(ISERROR(SEARCH("leer",H5)))</formula>
    </cfRule>
  </conditionalFormatting>
  <conditionalFormatting sqref="H5:H8">
    <cfRule type="cellIs" dxfId="1533" priority="61" stopIfTrue="1" operator="equal">
      <formula>"-"</formula>
    </cfRule>
    <cfRule type="containsText" dxfId="1532" priority="62" stopIfTrue="1" operator="containsText" text="leer">
      <formula>NOT(ISERROR(SEARCH("leer",H5)))</formula>
    </cfRule>
  </conditionalFormatting>
  <conditionalFormatting sqref="H5:H8">
    <cfRule type="cellIs" dxfId="1531" priority="59" stopIfTrue="1" operator="equal">
      <formula>"-"</formula>
    </cfRule>
    <cfRule type="containsText" dxfId="1530" priority="60" stopIfTrue="1" operator="containsText" text="leer">
      <formula>NOT(ISERROR(SEARCH("leer",H5)))</formula>
    </cfRule>
  </conditionalFormatting>
  <conditionalFormatting sqref="H5:H8">
    <cfRule type="cellIs" dxfId="1529" priority="57" stopIfTrue="1" operator="equal">
      <formula>"-"</formula>
    </cfRule>
    <cfRule type="containsText" dxfId="1528" priority="58" stopIfTrue="1" operator="containsText" text="leer">
      <formula>NOT(ISERROR(SEARCH("leer",H5)))</formula>
    </cfRule>
  </conditionalFormatting>
  <conditionalFormatting sqref="H5:H8">
    <cfRule type="cellIs" dxfId="1527" priority="55" stopIfTrue="1" operator="equal">
      <formula>"-"</formula>
    </cfRule>
    <cfRule type="containsText" dxfId="1526" priority="56" stopIfTrue="1" operator="containsText" text="leer">
      <formula>NOT(ISERROR(SEARCH("leer",H5)))</formula>
    </cfRule>
  </conditionalFormatting>
  <conditionalFormatting sqref="H5:H8">
    <cfRule type="cellIs" dxfId="1525" priority="53" stopIfTrue="1" operator="equal">
      <formula>"-"</formula>
    </cfRule>
    <cfRule type="containsText" dxfId="1524" priority="54" stopIfTrue="1" operator="containsText" text="leer">
      <formula>NOT(ISERROR(SEARCH("leer",H5)))</formula>
    </cfRule>
  </conditionalFormatting>
  <conditionalFormatting sqref="H5:H8">
    <cfRule type="cellIs" dxfId="1523" priority="51" stopIfTrue="1" operator="equal">
      <formula>"-"</formula>
    </cfRule>
    <cfRule type="containsText" dxfId="1522" priority="52" stopIfTrue="1" operator="containsText" text="leer">
      <formula>NOT(ISERROR(SEARCH("leer",H5)))</formula>
    </cfRule>
  </conditionalFormatting>
  <conditionalFormatting sqref="H5:H8">
    <cfRule type="cellIs" dxfId="1521" priority="49" stopIfTrue="1" operator="equal">
      <formula>"-"</formula>
    </cfRule>
    <cfRule type="containsText" dxfId="1520" priority="50" stopIfTrue="1" operator="containsText" text="leer">
      <formula>NOT(ISERROR(SEARCH("leer",H5)))</formula>
    </cfRule>
  </conditionalFormatting>
  <conditionalFormatting sqref="G5:G8">
    <cfRule type="cellIs" dxfId="1519" priority="47" stopIfTrue="1" operator="equal">
      <formula>"-"</formula>
    </cfRule>
    <cfRule type="containsText" dxfId="1518" priority="48" stopIfTrue="1" operator="containsText" text="leer">
      <formula>NOT(ISERROR(SEARCH("leer",G5)))</formula>
    </cfRule>
  </conditionalFormatting>
  <conditionalFormatting sqref="G5:G8">
    <cfRule type="cellIs" dxfId="1517" priority="46" stopIfTrue="1" operator="equal">
      <formula>"-"</formula>
    </cfRule>
  </conditionalFormatting>
  <conditionalFormatting sqref="G5:G8">
    <cfRule type="cellIs" dxfId="1516" priority="44" stopIfTrue="1" operator="equal">
      <formula>"-"</formula>
    </cfRule>
    <cfRule type="containsText" dxfId="1515" priority="45" stopIfTrue="1" operator="containsText" text="leer">
      <formula>NOT(ISERROR(SEARCH("leer",G5)))</formula>
    </cfRule>
  </conditionalFormatting>
  <conditionalFormatting sqref="G5:G8">
    <cfRule type="cellIs" dxfId="1514" priority="43" stopIfTrue="1" operator="equal">
      <formula>"-"</formula>
    </cfRule>
  </conditionalFormatting>
  <conditionalFormatting sqref="H5:H8">
    <cfRule type="cellIs" dxfId="1513" priority="41" stopIfTrue="1" operator="equal">
      <formula>"-"</formula>
    </cfRule>
    <cfRule type="containsText" dxfId="1512" priority="42" stopIfTrue="1" operator="containsText" text="leer">
      <formula>NOT(ISERROR(SEARCH("leer",H5)))</formula>
    </cfRule>
  </conditionalFormatting>
  <conditionalFormatting sqref="H5:H8">
    <cfRule type="cellIs" dxfId="1511" priority="39" stopIfTrue="1" operator="equal">
      <formula>"-"</formula>
    </cfRule>
    <cfRule type="containsText" dxfId="1510" priority="40" stopIfTrue="1" operator="containsText" text="leer">
      <formula>NOT(ISERROR(SEARCH("leer",H5)))</formula>
    </cfRule>
  </conditionalFormatting>
  <conditionalFormatting sqref="H5:H8">
    <cfRule type="cellIs" dxfId="1509" priority="37" stopIfTrue="1" operator="equal">
      <formula>"-"</formula>
    </cfRule>
    <cfRule type="containsText" dxfId="1508" priority="38" stopIfTrue="1" operator="containsText" text="leer">
      <formula>NOT(ISERROR(SEARCH("leer",H5)))</formula>
    </cfRule>
  </conditionalFormatting>
  <conditionalFormatting sqref="H5:H8">
    <cfRule type="cellIs" dxfId="1507" priority="35" stopIfTrue="1" operator="equal">
      <formula>"-"</formula>
    </cfRule>
    <cfRule type="containsText" dxfId="1506" priority="36" stopIfTrue="1" operator="containsText" text="leer">
      <formula>NOT(ISERROR(SEARCH("leer",H5)))</formula>
    </cfRule>
  </conditionalFormatting>
  <conditionalFormatting sqref="H5:H8">
    <cfRule type="cellIs" dxfId="1505" priority="33" stopIfTrue="1" operator="equal">
      <formula>"-"</formula>
    </cfRule>
    <cfRule type="containsText" dxfId="1504" priority="34" stopIfTrue="1" operator="containsText" text="leer">
      <formula>NOT(ISERROR(SEARCH("leer",H5)))</formula>
    </cfRule>
  </conditionalFormatting>
  <conditionalFormatting sqref="H5:H8">
    <cfRule type="cellIs" dxfId="1503" priority="31" stopIfTrue="1" operator="equal">
      <formula>"-"</formula>
    </cfRule>
    <cfRule type="containsText" dxfId="1502" priority="32" stopIfTrue="1" operator="containsText" text="leer">
      <formula>NOT(ISERROR(SEARCH("leer",H5)))</formula>
    </cfRule>
  </conditionalFormatting>
  <conditionalFormatting sqref="H5:H8">
    <cfRule type="cellIs" dxfId="1501" priority="29" stopIfTrue="1" operator="equal">
      <formula>"-"</formula>
    </cfRule>
    <cfRule type="containsText" dxfId="1500" priority="30" stopIfTrue="1" operator="containsText" text="leer">
      <formula>NOT(ISERROR(SEARCH("leer",H5)))</formula>
    </cfRule>
  </conditionalFormatting>
  <conditionalFormatting sqref="H5:H8">
    <cfRule type="cellIs" dxfId="1499" priority="27" stopIfTrue="1" operator="equal">
      <formula>"-"</formula>
    </cfRule>
    <cfRule type="containsText" dxfId="1498" priority="28" stopIfTrue="1" operator="containsText" text="leer">
      <formula>NOT(ISERROR(SEARCH("leer",H5)))</formula>
    </cfRule>
  </conditionalFormatting>
  <conditionalFormatting sqref="H5:H8">
    <cfRule type="cellIs" dxfId="1497" priority="25" stopIfTrue="1" operator="equal">
      <formula>"-"</formula>
    </cfRule>
    <cfRule type="containsText" dxfId="1496" priority="26" stopIfTrue="1" operator="containsText" text="leer">
      <formula>NOT(ISERROR(SEARCH("leer",H5)))</formula>
    </cfRule>
  </conditionalFormatting>
  <conditionalFormatting sqref="H5:H8">
    <cfRule type="cellIs" dxfId="1495" priority="23" stopIfTrue="1" operator="equal">
      <formula>"-"</formula>
    </cfRule>
    <cfRule type="containsText" dxfId="1494" priority="24" stopIfTrue="1" operator="containsText" text="leer">
      <formula>NOT(ISERROR(SEARCH("leer",H5)))</formula>
    </cfRule>
  </conditionalFormatting>
  <conditionalFormatting sqref="H5:H8">
    <cfRule type="cellIs" dxfId="1493" priority="21" stopIfTrue="1" operator="equal">
      <formula>"-"</formula>
    </cfRule>
    <cfRule type="containsText" dxfId="1492" priority="22" stopIfTrue="1" operator="containsText" text="leer">
      <formula>NOT(ISERROR(SEARCH("leer",H5)))</formula>
    </cfRule>
  </conditionalFormatting>
  <conditionalFormatting sqref="H5:H8">
    <cfRule type="cellIs" dxfId="1491" priority="19" stopIfTrue="1" operator="equal">
      <formula>"-"</formula>
    </cfRule>
    <cfRule type="containsText" dxfId="1490" priority="20" stopIfTrue="1" operator="containsText" text="leer">
      <formula>NOT(ISERROR(SEARCH("leer",H5)))</formula>
    </cfRule>
  </conditionalFormatting>
  <conditionalFormatting sqref="H5:H8">
    <cfRule type="cellIs" dxfId="1489" priority="17" stopIfTrue="1" operator="equal">
      <formula>"-"</formula>
    </cfRule>
    <cfRule type="containsText" dxfId="1488" priority="18" stopIfTrue="1" operator="containsText" text="leer">
      <formula>NOT(ISERROR(SEARCH("leer",H5)))</formula>
    </cfRule>
  </conditionalFormatting>
  <conditionalFormatting sqref="H5:H8">
    <cfRule type="cellIs" dxfId="1487" priority="15" stopIfTrue="1" operator="equal">
      <formula>"-"</formula>
    </cfRule>
    <cfRule type="containsText" dxfId="1486" priority="16" stopIfTrue="1" operator="containsText" text="leer">
      <formula>NOT(ISERROR(SEARCH("leer",H5)))</formula>
    </cfRule>
  </conditionalFormatting>
  <conditionalFormatting sqref="H5:H8">
    <cfRule type="cellIs" dxfId="1485" priority="13" stopIfTrue="1" operator="equal">
      <formula>"-"</formula>
    </cfRule>
    <cfRule type="containsText" dxfId="1484" priority="14" stopIfTrue="1" operator="containsText" text="leer">
      <formula>NOT(ISERROR(SEARCH("leer",H5)))</formula>
    </cfRule>
  </conditionalFormatting>
  <conditionalFormatting sqref="H5:H8">
    <cfRule type="cellIs" dxfId="1483" priority="11" stopIfTrue="1" operator="equal">
      <formula>"-"</formula>
    </cfRule>
    <cfRule type="containsText" dxfId="1482" priority="12" stopIfTrue="1" operator="containsText" text="leer">
      <formula>NOT(ISERROR(SEARCH("leer",H5)))</formula>
    </cfRule>
  </conditionalFormatting>
  <conditionalFormatting sqref="H5:H8">
    <cfRule type="cellIs" dxfId="1481" priority="9" stopIfTrue="1" operator="equal">
      <formula>"-"</formula>
    </cfRule>
    <cfRule type="containsText" dxfId="1480" priority="10" stopIfTrue="1" operator="containsText" text="leer">
      <formula>NOT(ISERROR(SEARCH("leer",H5)))</formula>
    </cfRule>
  </conditionalFormatting>
  <conditionalFormatting sqref="H5:H8">
    <cfRule type="cellIs" dxfId="1479" priority="7" stopIfTrue="1" operator="equal">
      <formula>"-"</formula>
    </cfRule>
    <cfRule type="containsText" dxfId="1478" priority="8" stopIfTrue="1" operator="containsText" text="leer">
      <formula>NOT(ISERROR(SEARCH("leer",H5)))</formula>
    </cfRule>
  </conditionalFormatting>
  <conditionalFormatting sqref="G5:G8">
    <cfRule type="cellIs" dxfId="1477" priority="5" stopIfTrue="1" operator="equal">
      <formula>"-"</formula>
    </cfRule>
    <cfRule type="containsText" dxfId="1476" priority="6" stopIfTrue="1" operator="containsText" text="leer">
      <formula>NOT(ISERROR(SEARCH("leer",G5)))</formula>
    </cfRule>
  </conditionalFormatting>
  <conditionalFormatting sqref="G5:G8">
    <cfRule type="cellIs" dxfId="1475" priority="4" stopIfTrue="1" operator="equal">
      <formula>"-"</formula>
    </cfRule>
  </conditionalFormatting>
  <conditionalFormatting sqref="G5:G8">
    <cfRule type="cellIs" dxfId="1474" priority="2" stopIfTrue="1" operator="equal">
      <formula>"-"</formula>
    </cfRule>
    <cfRule type="containsText" dxfId="1473" priority="3" stopIfTrue="1" operator="containsText" text="leer">
      <formula>NOT(ISERROR(SEARCH("leer",G5)))</formula>
    </cfRule>
  </conditionalFormatting>
  <conditionalFormatting sqref="G5:G8">
    <cfRule type="cellIs" dxfId="1472" priority="1" stopIfTrue="1" operator="equal">
      <formula>"-"</formula>
    </cfRule>
  </conditionalFormatting>
  <hyperlinks>
    <hyperlink ref="A1" location="Index!A1" display="zurück"/>
  </hyperlinks>
  <pageMargins left="0.79000000000000015" right="0.79000000000000015" top="0.98" bottom="0.98" header="0.51" footer="0.51"/>
  <pageSetup paperSize="9" orientation="portrait" horizontalDpi="4294967292" verticalDpi="4294967292"/>
  <extLst>
    <ext xmlns:mx="http://schemas.microsoft.com/office/mac/excel/2008/main" uri="{64002731-A6B0-56B0-2670-7721B7C09600}">
      <mx:PLV Mode="0" OnePage="0" WScale="0"/>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O199"/>
  <sheetViews>
    <sheetView showRuler="0" zoomScale="70" zoomScaleNormal="70" workbookViewId="0"/>
  </sheetViews>
  <sheetFormatPr baseColWidth="10" defaultColWidth="11.42578125" defaultRowHeight="12.75" x14ac:dyDescent="0.2"/>
  <cols>
    <col min="1" max="1" width="48" style="5" customWidth="1"/>
    <col min="2" max="2" width="15.28515625" style="5" customWidth="1"/>
    <col min="3" max="3" width="11.42578125" style="5"/>
    <col min="4" max="4" width="12.28515625" style="8" customWidth="1"/>
    <col min="5" max="7" width="11.42578125" style="8" customWidth="1"/>
    <col min="8" max="16384" width="11.42578125" style="5"/>
  </cols>
  <sheetData>
    <row r="1" spans="1:15" x14ac:dyDescent="0.2">
      <c r="A1" s="93" t="s">
        <v>1884</v>
      </c>
      <c r="D1" s="5"/>
      <c r="E1" s="5"/>
      <c r="F1" s="5"/>
      <c r="G1" s="5"/>
    </row>
    <row r="2" spans="1:15" x14ac:dyDescent="0.2">
      <c r="A2" s="299"/>
      <c r="D2" s="5"/>
      <c r="E2" s="5"/>
      <c r="F2" s="5"/>
      <c r="G2" s="5"/>
    </row>
    <row r="3" spans="1:15" x14ac:dyDescent="0.2">
      <c r="A3" s="87" t="s">
        <v>1885</v>
      </c>
      <c r="B3" s="4"/>
      <c r="C3" s="5" t="s">
        <v>1886</v>
      </c>
      <c r="D3" s="5" t="s">
        <v>1887</v>
      </c>
      <c r="E3" s="4">
        <v>2014</v>
      </c>
      <c r="F3" s="22">
        <v>2013</v>
      </c>
      <c r="G3" s="22">
        <v>2012</v>
      </c>
      <c r="H3" s="22">
        <v>2011</v>
      </c>
      <c r="I3" s="22">
        <v>2010</v>
      </c>
      <c r="J3" s="22">
        <v>2009</v>
      </c>
      <c r="K3" s="22">
        <v>2008</v>
      </c>
      <c r="L3" s="22">
        <v>2007</v>
      </c>
      <c r="M3" s="22">
        <v>2006</v>
      </c>
      <c r="N3" s="22">
        <v>2005</v>
      </c>
      <c r="O3" s="22">
        <v>2004</v>
      </c>
    </row>
    <row r="4" spans="1:15" x14ac:dyDescent="0.2">
      <c r="A4" s="11"/>
      <c r="C4" s="8"/>
      <c r="H4" s="8"/>
      <c r="I4" s="8"/>
      <c r="J4" s="8"/>
      <c r="K4" s="8"/>
      <c r="L4" s="15"/>
      <c r="M4" s="15"/>
      <c r="N4" s="15"/>
      <c r="O4" s="15"/>
    </row>
    <row r="5" spans="1:15" x14ac:dyDescent="0.2">
      <c r="A5" s="11" t="s">
        <v>1888</v>
      </c>
      <c r="B5" s="5" t="s">
        <v>1889</v>
      </c>
      <c r="C5" s="8" t="s">
        <v>1890</v>
      </c>
      <c r="D5" s="8" t="s">
        <v>1891</v>
      </c>
      <c r="E5" s="8">
        <v>22.6</v>
      </c>
      <c r="F5" s="8">
        <v>22.7</v>
      </c>
      <c r="G5" s="191">
        <v>21.8</v>
      </c>
      <c r="H5" s="69">
        <v>22.1</v>
      </c>
      <c r="I5" s="69">
        <v>21.5</v>
      </c>
      <c r="J5" s="69">
        <v>20.5</v>
      </c>
      <c r="K5" s="69">
        <v>20.2</v>
      </c>
      <c r="L5" s="195" t="s">
        <v>1892</v>
      </c>
      <c r="M5" s="195" t="s">
        <v>1893</v>
      </c>
      <c r="N5" s="195" t="s">
        <v>1894</v>
      </c>
      <c r="O5" s="195" t="s">
        <v>1895</v>
      </c>
    </row>
    <row r="6" spans="1:15" x14ac:dyDescent="0.2">
      <c r="A6" s="11" t="s">
        <v>1896</v>
      </c>
      <c r="B6" s="5" t="s">
        <v>1897</v>
      </c>
      <c r="C6" s="8">
        <v>1</v>
      </c>
      <c r="D6" s="8" t="s">
        <v>1898</v>
      </c>
      <c r="E6" s="25">
        <v>11</v>
      </c>
      <c r="F6" s="8">
        <v>9.3000000000000007</v>
      </c>
      <c r="G6" s="241">
        <v>8</v>
      </c>
      <c r="H6" s="69">
        <v>7.6</v>
      </c>
      <c r="I6" s="69">
        <v>8.1999999999999993</v>
      </c>
      <c r="J6" s="90">
        <v>8.6999999999999993</v>
      </c>
      <c r="K6" s="69">
        <v>7.7</v>
      </c>
      <c r="L6" s="89">
        <v>9.3000000000000007</v>
      </c>
      <c r="M6" s="89">
        <v>9.8000000000000007</v>
      </c>
      <c r="N6" s="89">
        <v>10.1</v>
      </c>
      <c r="O6" s="89">
        <v>9.1999999999999993</v>
      </c>
    </row>
    <row r="7" spans="1:15" ht="25.5" x14ac:dyDescent="0.2">
      <c r="A7" s="181" t="s">
        <v>1899</v>
      </c>
      <c r="B7" s="5" t="s">
        <v>1900</v>
      </c>
      <c r="C7" s="8">
        <v>2</v>
      </c>
      <c r="D7" s="8" t="s">
        <v>1901</v>
      </c>
      <c r="E7" s="8">
        <v>23.6</v>
      </c>
      <c r="F7" s="8">
        <v>23.7</v>
      </c>
      <c r="G7" s="241">
        <v>23</v>
      </c>
      <c r="H7" s="69">
        <v>23.2</v>
      </c>
      <c r="I7" s="69">
        <v>22.6</v>
      </c>
      <c r="J7" s="90">
        <v>21.5</v>
      </c>
      <c r="K7" s="69">
        <v>21.3</v>
      </c>
      <c r="L7" s="195" t="s">
        <v>1902</v>
      </c>
      <c r="M7" s="195" t="s">
        <v>1903</v>
      </c>
      <c r="N7" s="195" t="s">
        <v>1904</v>
      </c>
      <c r="O7" s="195" t="s">
        <v>1905</v>
      </c>
    </row>
    <row r="8" spans="1:15" ht="25.5" x14ac:dyDescent="0.2">
      <c r="A8" s="11" t="s">
        <v>1906</v>
      </c>
      <c r="B8" s="5" t="s">
        <v>1907</v>
      </c>
      <c r="C8" s="8"/>
      <c r="D8" s="8" t="s">
        <v>1908</v>
      </c>
      <c r="E8" s="8">
        <v>33.299999999999997</v>
      </c>
      <c r="F8" s="8">
        <v>22.2</v>
      </c>
      <c r="G8" s="191">
        <v>22.2</v>
      </c>
      <c r="H8" s="69">
        <v>22.2</v>
      </c>
      <c r="I8" s="69">
        <v>22.2</v>
      </c>
      <c r="J8" s="85">
        <v>25</v>
      </c>
      <c r="K8" s="25">
        <v>20</v>
      </c>
      <c r="L8" s="15">
        <v>22.2</v>
      </c>
      <c r="M8" s="15">
        <v>20</v>
      </c>
      <c r="N8" s="15">
        <v>10</v>
      </c>
      <c r="O8" s="15">
        <v>10</v>
      </c>
    </row>
    <row r="9" spans="1:15" ht="25.5" x14ac:dyDescent="0.2">
      <c r="A9" s="11" t="s">
        <v>1909</v>
      </c>
      <c r="B9" s="5" t="s">
        <v>1910</v>
      </c>
      <c r="C9" s="8"/>
      <c r="D9" s="8" t="s">
        <v>1911</v>
      </c>
      <c r="E9" s="8">
        <v>12.5</v>
      </c>
      <c r="F9" s="8">
        <v>12.5</v>
      </c>
      <c r="G9" s="191">
        <v>11.1</v>
      </c>
      <c r="H9" s="90">
        <v>0</v>
      </c>
      <c r="I9" s="85">
        <v>0</v>
      </c>
      <c r="J9" s="85">
        <v>0</v>
      </c>
      <c r="K9" s="25">
        <v>0</v>
      </c>
      <c r="L9" s="15">
        <v>0</v>
      </c>
      <c r="M9" s="15">
        <v>0</v>
      </c>
      <c r="N9" s="15">
        <v>0</v>
      </c>
      <c r="O9" s="15">
        <v>0</v>
      </c>
    </row>
    <row r="10" spans="1:15" ht="38.25" x14ac:dyDescent="0.2">
      <c r="A10" s="11" t="s">
        <v>1912</v>
      </c>
      <c r="B10" s="5" t="s">
        <v>1913</v>
      </c>
      <c r="C10" s="8"/>
      <c r="D10" s="8" t="s">
        <v>1914</v>
      </c>
      <c r="E10" s="8">
        <v>18.399999999999999</v>
      </c>
      <c r="F10" s="273">
        <v>15.8</v>
      </c>
      <c r="G10" s="273">
        <v>13.5</v>
      </c>
      <c r="H10" s="69">
        <v>11.1</v>
      </c>
      <c r="I10" s="69">
        <v>11.1</v>
      </c>
      <c r="J10" s="85">
        <v>11.8</v>
      </c>
      <c r="K10" s="8">
        <v>10.5</v>
      </c>
      <c r="L10" s="15">
        <v>11.1</v>
      </c>
      <c r="M10" s="15">
        <v>10</v>
      </c>
      <c r="N10" s="15">
        <v>5.3</v>
      </c>
      <c r="O10" s="15">
        <v>5.3</v>
      </c>
    </row>
    <row r="11" spans="1:15" x14ac:dyDescent="0.2">
      <c r="A11" s="11"/>
      <c r="C11" s="8"/>
      <c r="H11" s="8"/>
      <c r="I11" s="8"/>
      <c r="J11" s="8"/>
      <c r="K11" s="8"/>
    </row>
    <row r="12" spans="1:15" x14ac:dyDescent="0.2">
      <c r="A12" s="11"/>
      <c r="C12" s="8"/>
      <c r="D12" s="22"/>
      <c r="E12" s="22"/>
      <c r="F12" s="22"/>
      <c r="G12" s="22"/>
      <c r="H12" s="8"/>
      <c r="I12" s="8"/>
      <c r="J12" s="8"/>
      <c r="K12" s="8"/>
    </row>
    <row r="13" spans="1:15" x14ac:dyDescent="0.2">
      <c r="A13" s="229" t="s">
        <v>1915</v>
      </c>
      <c r="B13" s="136"/>
      <c r="C13" s="8"/>
      <c r="H13" s="8"/>
      <c r="I13" s="8"/>
      <c r="J13" s="8"/>
      <c r="K13" s="8"/>
    </row>
    <row r="14" spans="1:15" x14ac:dyDescent="0.2">
      <c r="A14" s="212" t="s">
        <v>1916</v>
      </c>
      <c r="B14" s="230"/>
      <c r="C14" s="8"/>
      <c r="H14" s="8"/>
      <c r="I14" s="8"/>
      <c r="J14" s="8"/>
      <c r="K14" s="8"/>
    </row>
    <row r="15" spans="1:15" x14ac:dyDescent="0.2">
      <c r="A15" s="11"/>
      <c r="C15" s="8"/>
      <c r="H15" s="8"/>
      <c r="I15" s="8"/>
      <c r="J15" s="8"/>
      <c r="K15" s="8"/>
    </row>
    <row r="16" spans="1:15" x14ac:dyDescent="0.2">
      <c r="A16" s="11"/>
      <c r="C16" s="8"/>
      <c r="H16" s="8"/>
      <c r="I16" s="8"/>
      <c r="J16" s="8"/>
      <c r="K16" s="8"/>
    </row>
    <row r="17" spans="1:11" x14ac:dyDescent="0.2">
      <c r="A17" s="11"/>
      <c r="C17" s="8"/>
      <c r="H17" s="8"/>
      <c r="I17" s="8"/>
      <c r="J17" s="8"/>
      <c r="K17" s="8"/>
    </row>
    <row r="18" spans="1:11" x14ac:dyDescent="0.2">
      <c r="A18" s="11"/>
      <c r="C18" s="8"/>
      <c r="H18" s="8"/>
      <c r="I18" s="8"/>
      <c r="J18" s="8"/>
      <c r="K18" s="8"/>
    </row>
    <row r="19" spans="1:11" x14ac:dyDescent="0.2">
      <c r="A19" s="11"/>
      <c r="C19" s="8"/>
      <c r="H19" s="8"/>
      <c r="I19" s="8"/>
      <c r="J19" s="8"/>
      <c r="K19" s="8"/>
    </row>
    <row r="20" spans="1:11" x14ac:dyDescent="0.2">
      <c r="A20" s="11"/>
      <c r="C20" s="8"/>
      <c r="H20" s="8"/>
      <c r="I20" s="8"/>
      <c r="J20" s="8"/>
      <c r="K20" s="8"/>
    </row>
    <row r="21" spans="1:11" x14ac:dyDescent="0.2">
      <c r="A21" s="11"/>
      <c r="C21" s="8"/>
      <c r="H21" s="8"/>
      <c r="I21" s="8"/>
      <c r="J21" s="8"/>
      <c r="K21" s="8"/>
    </row>
    <row r="22" spans="1:11" x14ac:dyDescent="0.2">
      <c r="A22" s="11"/>
      <c r="C22" s="8"/>
      <c r="H22" s="8"/>
      <c r="I22" s="8"/>
      <c r="J22" s="8"/>
      <c r="K22" s="8"/>
    </row>
    <row r="23" spans="1:11" x14ac:dyDescent="0.2">
      <c r="A23" s="11"/>
      <c r="C23" s="8"/>
      <c r="H23" s="8"/>
      <c r="I23" s="8"/>
      <c r="J23" s="8"/>
      <c r="K23" s="8"/>
    </row>
    <row r="24" spans="1:11" x14ac:dyDescent="0.2">
      <c r="A24" s="11"/>
      <c r="C24" s="8"/>
      <c r="H24" s="8"/>
      <c r="I24" s="8"/>
      <c r="J24" s="8"/>
      <c r="K24" s="8"/>
    </row>
    <row r="25" spans="1:11" x14ac:dyDescent="0.2">
      <c r="A25" s="11"/>
      <c r="C25" s="8"/>
      <c r="H25" s="8"/>
      <c r="I25" s="8"/>
      <c r="J25" s="8"/>
      <c r="K25" s="8"/>
    </row>
    <row r="26" spans="1:11" x14ac:dyDescent="0.2">
      <c r="A26" s="11"/>
      <c r="C26" s="8"/>
      <c r="H26" s="8"/>
      <c r="I26" s="8"/>
      <c r="J26" s="8"/>
      <c r="K26" s="8"/>
    </row>
    <row r="27" spans="1:11" x14ac:dyDescent="0.2">
      <c r="A27" s="11"/>
      <c r="C27" s="8"/>
      <c r="H27" s="8"/>
      <c r="I27" s="8"/>
      <c r="J27" s="8"/>
      <c r="K27" s="8"/>
    </row>
    <row r="28" spans="1:11" x14ac:dyDescent="0.2">
      <c r="A28" s="11"/>
      <c r="C28" s="8"/>
      <c r="H28" s="8"/>
      <c r="I28" s="8"/>
      <c r="J28" s="8"/>
      <c r="K28" s="8"/>
    </row>
    <row r="29" spans="1:11" x14ac:dyDescent="0.2">
      <c r="A29" s="11"/>
      <c r="C29" s="8"/>
      <c r="H29" s="8"/>
      <c r="I29" s="8"/>
      <c r="J29" s="8"/>
      <c r="K29" s="8"/>
    </row>
    <row r="30" spans="1:11" x14ac:dyDescent="0.2">
      <c r="A30" s="11"/>
      <c r="C30" s="8"/>
      <c r="H30" s="8"/>
      <c r="I30" s="8"/>
      <c r="J30" s="8"/>
      <c r="K30" s="8"/>
    </row>
    <row r="31" spans="1:11" x14ac:dyDescent="0.2">
      <c r="A31" s="11"/>
      <c r="C31" s="8"/>
      <c r="H31" s="8"/>
      <c r="I31" s="8"/>
      <c r="J31" s="8"/>
      <c r="K31" s="8"/>
    </row>
    <row r="32" spans="1:11" x14ac:dyDescent="0.2">
      <c r="A32" s="11"/>
      <c r="C32" s="8"/>
      <c r="H32" s="8"/>
      <c r="I32" s="8"/>
      <c r="J32" s="8"/>
      <c r="K32" s="8"/>
    </row>
    <row r="33" spans="1:11" x14ac:dyDescent="0.2">
      <c r="A33" s="11"/>
      <c r="C33" s="8"/>
      <c r="H33" s="8"/>
      <c r="I33" s="8"/>
      <c r="J33" s="8"/>
      <c r="K33" s="8"/>
    </row>
    <row r="34" spans="1:11" x14ac:dyDescent="0.2">
      <c r="A34" s="11"/>
      <c r="C34" s="8"/>
      <c r="H34" s="8"/>
      <c r="I34" s="8"/>
      <c r="J34" s="8"/>
      <c r="K34" s="8"/>
    </row>
    <row r="35" spans="1:11" x14ac:dyDescent="0.2">
      <c r="A35" s="11"/>
      <c r="C35" s="8"/>
      <c r="H35" s="8"/>
      <c r="I35" s="8"/>
      <c r="J35" s="8"/>
      <c r="K35" s="8"/>
    </row>
    <row r="36" spans="1:11" x14ac:dyDescent="0.2">
      <c r="A36" s="11"/>
      <c r="C36" s="8"/>
      <c r="H36" s="8"/>
      <c r="I36" s="8"/>
      <c r="J36" s="8"/>
      <c r="K36" s="8"/>
    </row>
    <row r="37" spans="1:11" x14ac:dyDescent="0.2">
      <c r="A37" s="11"/>
      <c r="C37" s="8"/>
      <c r="H37" s="8"/>
      <c r="I37" s="8"/>
      <c r="J37" s="8"/>
      <c r="K37" s="8"/>
    </row>
    <row r="38" spans="1:11" x14ac:dyDescent="0.2">
      <c r="A38" s="11"/>
      <c r="C38" s="8"/>
      <c r="H38" s="8"/>
      <c r="I38" s="8"/>
      <c r="J38" s="8"/>
      <c r="K38" s="8"/>
    </row>
    <row r="39" spans="1:11" x14ac:dyDescent="0.2">
      <c r="A39" s="11"/>
      <c r="C39" s="8"/>
      <c r="H39" s="8"/>
      <c r="I39" s="8"/>
      <c r="J39" s="8"/>
      <c r="K39" s="8"/>
    </row>
    <row r="40" spans="1:11" x14ac:dyDescent="0.2">
      <c r="A40" s="11"/>
      <c r="C40" s="8"/>
      <c r="H40" s="8"/>
      <c r="I40" s="8"/>
      <c r="J40" s="8"/>
      <c r="K40" s="8"/>
    </row>
    <row r="41" spans="1:11" x14ac:dyDescent="0.2">
      <c r="A41" s="11"/>
      <c r="C41" s="8"/>
      <c r="H41" s="8"/>
      <c r="I41" s="8"/>
      <c r="J41" s="8"/>
      <c r="K41" s="8"/>
    </row>
    <row r="42" spans="1:11" x14ac:dyDescent="0.2">
      <c r="A42" s="11"/>
      <c r="C42" s="8"/>
      <c r="H42" s="8"/>
      <c r="I42" s="8"/>
      <c r="J42" s="8"/>
      <c r="K42" s="8"/>
    </row>
    <row r="43" spans="1:11" x14ac:dyDescent="0.2">
      <c r="A43" s="11"/>
      <c r="C43" s="8"/>
      <c r="H43" s="8"/>
      <c r="I43" s="8"/>
      <c r="J43" s="8"/>
      <c r="K43" s="8"/>
    </row>
    <row r="44" spans="1:11" x14ac:dyDescent="0.2">
      <c r="A44" s="11"/>
      <c r="C44" s="8"/>
      <c r="H44" s="8"/>
      <c r="I44" s="8"/>
      <c r="J44" s="8"/>
      <c r="K44" s="8"/>
    </row>
    <row r="45" spans="1:11" x14ac:dyDescent="0.2">
      <c r="A45" s="11"/>
      <c r="C45" s="8"/>
      <c r="H45" s="8"/>
      <c r="I45" s="8"/>
      <c r="J45" s="8"/>
      <c r="K45" s="8"/>
    </row>
    <row r="46" spans="1:11" x14ac:dyDescent="0.2">
      <c r="A46" s="11"/>
      <c r="C46" s="8"/>
      <c r="H46" s="8"/>
      <c r="I46" s="8"/>
      <c r="J46" s="8"/>
      <c r="K46" s="8"/>
    </row>
    <row r="47" spans="1:11" x14ac:dyDescent="0.2">
      <c r="A47" s="11"/>
      <c r="C47" s="8"/>
      <c r="H47" s="8"/>
      <c r="I47" s="8"/>
      <c r="J47" s="8"/>
      <c r="K47" s="8"/>
    </row>
    <row r="48" spans="1:11" x14ac:dyDescent="0.2">
      <c r="A48" s="11"/>
      <c r="C48" s="8"/>
      <c r="H48" s="8"/>
      <c r="I48" s="8"/>
      <c r="J48" s="8"/>
      <c r="K48" s="8"/>
    </row>
    <row r="49" spans="1:11" x14ac:dyDescent="0.2">
      <c r="A49" s="11"/>
      <c r="C49" s="8"/>
      <c r="H49" s="8"/>
      <c r="I49" s="8"/>
      <c r="J49" s="8"/>
      <c r="K49" s="8"/>
    </row>
    <row r="50" spans="1:11" x14ac:dyDescent="0.2">
      <c r="A50" s="11"/>
      <c r="C50" s="8"/>
      <c r="H50" s="8"/>
      <c r="I50" s="8"/>
      <c r="J50" s="8"/>
      <c r="K50" s="8"/>
    </row>
    <row r="51" spans="1:11" x14ac:dyDescent="0.2">
      <c r="A51" s="11"/>
      <c r="C51" s="8"/>
      <c r="H51" s="8"/>
      <c r="I51" s="8"/>
      <c r="J51" s="8"/>
      <c r="K51" s="8"/>
    </row>
    <row r="52" spans="1:11" x14ac:dyDescent="0.2">
      <c r="A52" s="11"/>
      <c r="C52" s="8"/>
      <c r="H52" s="8"/>
      <c r="I52" s="8"/>
      <c r="J52" s="8"/>
      <c r="K52" s="8"/>
    </row>
    <row r="53" spans="1:11" x14ac:dyDescent="0.2">
      <c r="A53" s="11"/>
      <c r="C53" s="8"/>
      <c r="H53" s="8"/>
      <c r="I53" s="8"/>
      <c r="J53" s="8"/>
      <c r="K53" s="8"/>
    </row>
    <row r="54" spans="1:11" x14ac:dyDescent="0.2">
      <c r="A54" s="11"/>
      <c r="C54" s="8"/>
      <c r="H54" s="8"/>
      <c r="I54" s="8"/>
      <c r="J54" s="8"/>
      <c r="K54" s="8"/>
    </row>
    <row r="55" spans="1:11" x14ac:dyDescent="0.2">
      <c r="A55" s="11"/>
      <c r="C55" s="8"/>
      <c r="H55" s="8"/>
      <c r="I55" s="8"/>
      <c r="J55" s="8"/>
      <c r="K55" s="8"/>
    </row>
    <row r="56" spans="1:11" x14ac:dyDescent="0.2">
      <c r="A56" s="11"/>
      <c r="C56" s="8"/>
      <c r="H56" s="8"/>
      <c r="I56" s="8"/>
      <c r="J56" s="8"/>
      <c r="K56" s="8"/>
    </row>
    <row r="57" spans="1:11" x14ac:dyDescent="0.2">
      <c r="A57" s="11"/>
      <c r="C57" s="8"/>
      <c r="H57" s="8"/>
      <c r="I57" s="8"/>
      <c r="J57" s="8"/>
      <c r="K57" s="8"/>
    </row>
    <row r="58" spans="1:11" x14ac:dyDescent="0.2">
      <c r="A58" s="11"/>
      <c r="C58" s="8"/>
      <c r="H58" s="8"/>
      <c r="I58" s="8"/>
      <c r="J58" s="8"/>
      <c r="K58" s="8"/>
    </row>
    <row r="59" spans="1:11" x14ac:dyDescent="0.2">
      <c r="A59" s="11"/>
      <c r="C59" s="8"/>
      <c r="H59" s="8"/>
      <c r="I59" s="8"/>
      <c r="J59" s="8"/>
      <c r="K59" s="8"/>
    </row>
    <row r="60" spans="1:11" x14ac:dyDescent="0.2">
      <c r="A60" s="11"/>
      <c r="C60" s="8"/>
      <c r="H60" s="8"/>
      <c r="I60" s="8"/>
      <c r="J60" s="8"/>
      <c r="K60" s="8"/>
    </row>
    <row r="61" spans="1:11" x14ac:dyDescent="0.2">
      <c r="A61" s="11"/>
      <c r="C61" s="8"/>
      <c r="H61" s="8"/>
      <c r="I61" s="8"/>
      <c r="J61" s="8"/>
      <c r="K61" s="8"/>
    </row>
    <row r="62" spans="1:11" x14ac:dyDescent="0.2">
      <c r="A62" s="11"/>
      <c r="C62" s="8"/>
      <c r="H62" s="8"/>
      <c r="I62" s="8"/>
      <c r="J62" s="8"/>
      <c r="K62" s="8"/>
    </row>
    <row r="63" spans="1:11" x14ac:dyDescent="0.2">
      <c r="A63" s="11"/>
      <c r="C63" s="8"/>
      <c r="H63" s="8"/>
      <c r="I63" s="8"/>
      <c r="J63" s="8"/>
      <c r="K63" s="8"/>
    </row>
    <row r="64" spans="1:11" x14ac:dyDescent="0.2">
      <c r="A64" s="11"/>
      <c r="C64" s="8"/>
      <c r="H64" s="8"/>
      <c r="I64" s="8"/>
      <c r="J64" s="8"/>
      <c r="K64" s="8"/>
    </row>
    <row r="65" spans="1:11" x14ac:dyDescent="0.2">
      <c r="A65" s="11"/>
      <c r="C65" s="8"/>
      <c r="H65" s="8"/>
      <c r="I65" s="8"/>
      <c r="J65" s="8"/>
      <c r="K65" s="8"/>
    </row>
    <row r="66" spans="1:11" x14ac:dyDescent="0.2">
      <c r="A66" s="11"/>
      <c r="C66" s="8"/>
      <c r="H66" s="8"/>
      <c r="I66" s="8"/>
      <c r="J66" s="8"/>
      <c r="K66" s="8"/>
    </row>
    <row r="67" spans="1:11" x14ac:dyDescent="0.2">
      <c r="A67" s="11"/>
      <c r="C67" s="8"/>
      <c r="H67" s="8"/>
      <c r="I67" s="8"/>
      <c r="J67" s="8"/>
      <c r="K67" s="8"/>
    </row>
    <row r="68" spans="1:11" x14ac:dyDescent="0.2">
      <c r="A68" s="11"/>
      <c r="C68" s="8"/>
      <c r="H68" s="8"/>
      <c r="I68" s="8"/>
      <c r="J68" s="8"/>
      <c r="K68" s="8"/>
    </row>
    <row r="69" spans="1:11" x14ac:dyDescent="0.2">
      <c r="A69" s="11"/>
      <c r="C69" s="8"/>
      <c r="H69" s="8"/>
      <c r="I69" s="8"/>
      <c r="J69" s="8"/>
      <c r="K69" s="8"/>
    </row>
    <row r="70" spans="1:11" x14ac:dyDescent="0.2">
      <c r="A70" s="11"/>
      <c r="C70" s="8"/>
      <c r="H70" s="8"/>
      <c r="I70" s="8"/>
      <c r="J70" s="8"/>
      <c r="K70" s="8"/>
    </row>
    <row r="71" spans="1:11" x14ac:dyDescent="0.2">
      <c r="A71" s="11"/>
      <c r="C71" s="8"/>
      <c r="H71" s="8"/>
      <c r="I71" s="8"/>
      <c r="J71" s="8"/>
      <c r="K71" s="8"/>
    </row>
    <row r="72" spans="1:11" x14ac:dyDescent="0.2">
      <c r="A72" s="11"/>
      <c r="C72" s="8"/>
      <c r="H72" s="8"/>
      <c r="I72" s="8"/>
      <c r="J72" s="8"/>
      <c r="K72" s="8"/>
    </row>
    <row r="73" spans="1:11" x14ac:dyDescent="0.2">
      <c r="A73" s="11"/>
      <c r="C73" s="8"/>
      <c r="H73" s="8"/>
      <c r="I73" s="8"/>
      <c r="J73" s="8"/>
      <c r="K73" s="8"/>
    </row>
    <row r="74" spans="1:11" x14ac:dyDescent="0.2">
      <c r="A74" s="11"/>
      <c r="C74" s="8"/>
      <c r="H74" s="8"/>
      <c r="I74" s="8"/>
      <c r="J74" s="8"/>
      <c r="K74" s="8"/>
    </row>
    <row r="75" spans="1:11" x14ac:dyDescent="0.2">
      <c r="A75" s="11"/>
      <c r="C75" s="8"/>
      <c r="H75" s="8"/>
      <c r="I75" s="8"/>
      <c r="J75" s="8"/>
      <c r="K75" s="8"/>
    </row>
    <row r="76" spans="1:11" x14ac:dyDescent="0.2">
      <c r="A76" s="11"/>
      <c r="C76" s="8"/>
      <c r="H76" s="8"/>
      <c r="I76" s="8"/>
      <c r="J76" s="8"/>
      <c r="K76" s="8"/>
    </row>
    <row r="77" spans="1:11" x14ac:dyDescent="0.2">
      <c r="A77" s="11"/>
      <c r="C77" s="8"/>
      <c r="H77" s="8"/>
      <c r="I77" s="8"/>
      <c r="J77" s="8"/>
      <c r="K77" s="8"/>
    </row>
    <row r="78" spans="1:11" x14ac:dyDescent="0.2">
      <c r="A78" s="11"/>
      <c r="C78" s="8"/>
      <c r="H78" s="8"/>
      <c r="I78" s="8"/>
      <c r="J78" s="8"/>
      <c r="K78" s="8"/>
    </row>
    <row r="79" spans="1:11" x14ac:dyDescent="0.2">
      <c r="A79" s="11"/>
      <c r="C79" s="8"/>
      <c r="H79" s="8"/>
      <c r="I79" s="8"/>
      <c r="J79" s="8"/>
      <c r="K79" s="8"/>
    </row>
    <row r="80" spans="1:11" x14ac:dyDescent="0.2">
      <c r="A80" s="11"/>
      <c r="C80" s="8"/>
      <c r="H80" s="8"/>
      <c r="I80" s="8"/>
      <c r="J80" s="8"/>
      <c r="K80" s="8"/>
    </row>
    <row r="81" spans="1:11" x14ac:dyDescent="0.2">
      <c r="A81" s="11"/>
      <c r="C81" s="8"/>
      <c r="H81" s="8"/>
      <c r="I81" s="8"/>
      <c r="J81" s="8"/>
      <c r="K81" s="8"/>
    </row>
    <row r="82" spans="1:11" x14ac:dyDescent="0.2">
      <c r="A82" s="11"/>
      <c r="C82" s="8"/>
      <c r="H82" s="8"/>
      <c r="I82" s="8"/>
      <c r="J82" s="8"/>
      <c r="K82" s="8"/>
    </row>
    <row r="83" spans="1:11" x14ac:dyDescent="0.2">
      <c r="A83" s="11"/>
      <c r="C83" s="8"/>
      <c r="H83" s="8"/>
      <c r="I83" s="8"/>
      <c r="J83" s="8"/>
      <c r="K83" s="8"/>
    </row>
    <row r="84" spans="1:11" x14ac:dyDescent="0.2">
      <c r="A84" s="11"/>
      <c r="C84" s="8"/>
      <c r="H84" s="8"/>
      <c r="I84" s="8"/>
      <c r="J84" s="8"/>
      <c r="K84" s="8"/>
    </row>
    <row r="85" spans="1:11" x14ac:dyDescent="0.2">
      <c r="A85" s="11"/>
      <c r="C85" s="8"/>
      <c r="H85" s="8"/>
      <c r="I85" s="8"/>
      <c r="J85" s="8"/>
      <c r="K85" s="8"/>
    </row>
    <row r="86" spans="1:11" x14ac:dyDescent="0.2">
      <c r="A86" s="11"/>
      <c r="C86" s="8"/>
      <c r="H86" s="8"/>
      <c r="I86" s="8"/>
      <c r="J86" s="8"/>
      <c r="K86" s="8"/>
    </row>
    <row r="87" spans="1:11" x14ac:dyDescent="0.2">
      <c r="A87" s="11"/>
      <c r="C87" s="8"/>
      <c r="H87" s="8"/>
      <c r="I87" s="8"/>
      <c r="J87" s="8"/>
      <c r="K87" s="8"/>
    </row>
    <row r="88" spans="1:11" x14ac:dyDescent="0.2">
      <c r="A88" s="11"/>
      <c r="C88" s="8"/>
      <c r="H88" s="8"/>
      <c r="I88" s="8"/>
      <c r="J88" s="8"/>
      <c r="K88" s="8"/>
    </row>
    <row r="89" spans="1:11" x14ac:dyDescent="0.2">
      <c r="A89" s="11"/>
      <c r="C89" s="8"/>
      <c r="H89" s="8"/>
      <c r="I89" s="8"/>
      <c r="J89" s="8"/>
      <c r="K89" s="8"/>
    </row>
    <row r="90" spans="1:11" x14ac:dyDescent="0.2">
      <c r="A90" s="11"/>
      <c r="C90" s="8"/>
      <c r="H90" s="8"/>
      <c r="I90" s="8"/>
      <c r="J90" s="8"/>
      <c r="K90" s="8"/>
    </row>
    <row r="91" spans="1:11" x14ac:dyDescent="0.2">
      <c r="A91" s="11"/>
      <c r="C91" s="8"/>
      <c r="H91" s="8"/>
      <c r="I91" s="8"/>
      <c r="J91" s="8"/>
      <c r="K91" s="8"/>
    </row>
    <row r="92" spans="1:11" x14ac:dyDescent="0.2">
      <c r="A92" s="11"/>
      <c r="C92" s="8"/>
      <c r="H92" s="8"/>
      <c r="I92" s="8"/>
      <c r="J92" s="8"/>
      <c r="K92" s="8"/>
    </row>
    <row r="93" spans="1:11" x14ac:dyDescent="0.2">
      <c r="A93" s="11"/>
      <c r="C93" s="8"/>
      <c r="H93" s="8"/>
      <c r="I93" s="8"/>
      <c r="J93" s="8"/>
      <c r="K93" s="8"/>
    </row>
    <row r="94" spans="1:11" x14ac:dyDescent="0.2">
      <c r="A94" s="11"/>
      <c r="C94" s="8"/>
      <c r="H94" s="8"/>
      <c r="I94" s="8"/>
      <c r="J94" s="8"/>
      <c r="K94" s="8"/>
    </row>
    <row r="95" spans="1:11" x14ac:dyDescent="0.2">
      <c r="A95" s="11"/>
      <c r="C95" s="8"/>
      <c r="H95" s="8"/>
      <c r="I95" s="8"/>
      <c r="J95" s="8"/>
      <c r="K95" s="8"/>
    </row>
    <row r="96" spans="1:11" x14ac:dyDescent="0.2">
      <c r="A96" s="11"/>
      <c r="C96" s="8"/>
      <c r="H96" s="8"/>
      <c r="I96" s="8"/>
      <c r="J96" s="8"/>
      <c r="K96" s="8"/>
    </row>
    <row r="97" spans="1:11" x14ac:dyDescent="0.2">
      <c r="A97" s="11"/>
      <c r="C97" s="8"/>
      <c r="H97" s="8"/>
      <c r="I97" s="8"/>
      <c r="J97" s="8"/>
      <c r="K97" s="8"/>
    </row>
    <row r="98" spans="1:11" x14ac:dyDescent="0.2">
      <c r="A98" s="11"/>
      <c r="C98" s="8"/>
      <c r="H98" s="8"/>
      <c r="I98" s="8"/>
      <c r="J98" s="8"/>
      <c r="K98" s="8"/>
    </row>
    <row r="99" spans="1:11" x14ac:dyDescent="0.2">
      <c r="A99" s="11"/>
      <c r="C99" s="8"/>
      <c r="H99" s="8"/>
      <c r="I99" s="8"/>
      <c r="J99" s="8"/>
      <c r="K99" s="8"/>
    </row>
    <row r="100" spans="1:11" x14ac:dyDescent="0.2">
      <c r="A100" s="11"/>
      <c r="C100" s="8"/>
      <c r="H100" s="8"/>
      <c r="I100" s="8"/>
      <c r="J100" s="8"/>
      <c r="K100" s="8"/>
    </row>
    <row r="101" spans="1:11" x14ac:dyDescent="0.2">
      <c r="A101" s="11"/>
      <c r="C101" s="8"/>
      <c r="H101" s="8"/>
      <c r="I101" s="8"/>
      <c r="J101" s="8"/>
      <c r="K101" s="8"/>
    </row>
    <row r="102" spans="1:11" x14ac:dyDescent="0.2">
      <c r="A102" s="11"/>
      <c r="C102" s="8"/>
      <c r="H102" s="8"/>
      <c r="I102" s="8"/>
      <c r="J102" s="8"/>
      <c r="K102" s="8"/>
    </row>
    <row r="103" spans="1:11" x14ac:dyDescent="0.2">
      <c r="A103" s="11"/>
      <c r="C103" s="8"/>
      <c r="H103" s="8"/>
      <c r="I103" s="8"/>
      <c r="J103" s="8"/>
      <c r="K103" s="8"/>
    </row>
    <row r="104" spans="1:11" x14ac:dyDescent="0.2">
      <c r="A104" s="11"/>
      <c r="C104" s="8"/>
      <c r="H104" s="8"/>
      <c r="I104" s="8"/>
      <c r="J104" s="8"/>
      <c r="K104" s="8"/>
    </row>
    <row r="105" spans="1:11" x14ac:dyDescent="0.2">
      <c r="A105" s="11"/>
      <c r="C105" s="8"/>
      <c r="H105" s="8"/>
      <c r="I105" s="8"/>
      <c r="J105" s="8"/>
      <c r="K105" s="8"/>
    </row>
    <row r="106" spans="1:11" x14ac:dyDescent="0.2">
      <c r="A106" s="11"/>
      <c r="C106" s="8"/>
      <c r="H106" s="8"/>
      <c r="I106" s="8"/>
      <c r="J106" s="8"/>
      <c r="K106" s="8"/>
    </row>
    <row r="107" spans="1:11" x14ac:dyDescent="0.2">
      <c r="A107" s="11"/>
      <c r="C107" s="8"/>
      <c r="H107" s="8"/>
      <c r="I107" s="8"/>
      <c r="J107" s="8"/>
      <c r="K107" s="8"/>
    </row>
    <row r="108" spans="1:11" x14ac:dyDescent="0.2">
      <c r="A108" s="11"/>
      <c r="C108" s="8"/>
      <c r="H108" s="8"/>
      <c r="I108" s="8"/>
      <c r="J108" s="8"/>
      <c r="K108" s="8"/>
    </row>
    <row r="109" spans="1:11" x14ac:dyDescent="0.2">
      <c r="A109" s="11"/>
      <c r="C109" s="8"/>
      <c r="H109" s="8"/>
      <c r="I109" s="8"/>
      <c r="J109" s="8"/>
      <c r="K109" s="8"/>
    </row>
    <row r="110" spans="1:11" x14ac:dyDescent="0.2">
      <c r="A110" s="11"/>
      <c r="C110" s="8"/>
      <c r="H110" s="8"/>
      <c r="I110" s="8"/>
      <c r="J110" s="8"/>
      <c r="K110" s="8"/>
    </row>
    <row r="111" spans="1:11" x14ac:dyDescent="0.2">
      <c r="A111" s="11"/>
      <c r="C111" s="8"/>
      <c r="H111" s="8"/>
      <c r="I111" s="8"/>
      <c r="J111" s="8"/>
      <c r="K111" s="8"/>
    </row>
    <row r="112" spans="1:11" x14ac:dyDescent="0.2">
      <c r="A112" s="11"/>
      <c r="C112" s="8"/>
      <c r="H112" s="8"/>
      <c r="I112" s="8"/>
      <c r="J112" s="8"/>
      <c r="K112" s="8"/>
    </row>
    <row r="113" spans="1:11" x14ac:dyDescent="0.2">
      <c r="A113" s="11"/>
      <c r="C113" s="8"/>
      <c r="H113" s="8"/>
      <c r="I113" s="8"/>
      <c r="J113" s="8"/>
      <c r="K113" s="8"/>
    </row>
    <row r="114" spans="1:11" x14ac:dyDescent="0.2">
      <c r="A114" s="11"/>
      <c r="C114" s="8"/>
      <c r="H114" s="8"/>
      <c r="I114" s="8"/>
      <c r="J114" s="8"/>
      <c r="K114" s="8"/>
    </row>
    <row r="115" spans="1:11" x14ac:dyDescent="0.2">
      <c r="A115" s="11"/>
      <c r="C115" s="8"/>
      <c r="H115" s="8"/>
      <c r="I115" s="8"/>
      <c r="J115" s="8"/>
      <c r="K115" s="8"/>
    </row>
    <row r="116" spans="1:11" x14ac:dyDescent="0.2">
      <c r="A116" s="11"/>
      <c r="C116" s="8"/>
      <c r="H116" s="8"/>
      <c r="I116" s="8"/>
      <c r="J116" s="8"/>
      <c r="K116" s="8"/>
    </row>
    <row r="117" spans="1:11" x14ac:dyDescent="0.2">
      <c r="A117" s="11"/>
      <c r="C117" s="8"/>
      <c r="H117" s="8"/>
      <c r="I117" s="8"/>
      <c r="J117" s="8"/>
      <c r="K117" s="8"/>
    </row>
    <row r="118" spans="1:11" x14ac:dyDescent="0.2">
      <c r="A118" s="11"/>
      <c r="C118" s="8"/>
      <c r="H118" s="8"/>
      <c r="I118" s="8"/>
      <c r="J118" s="8"/>
      <c r="K118" s="8"/>
    </row>
    <row r="119" spans="1:11" x14ac:dyDescent="0.2">
      <c r="A119" s="11"/>
      <c r="C119" s="8"/>
      <c r="H119" s="8"/>
      <c r="I119" s="8"/>
      <c r="J119" s="8"/>
      <c r="K119" s="8"/>
    </row>
    <row r="120" spans="1:11" x14ac:dyDescent="0.2">
      <c r="A120" s="11"/>
      <c r="C120" s="8"/>
      <c r="H120" s="8"/>
      <c r="I120" s="8"/>
      <c r="J120" s="8"/>
      <c r="K120" s="8"/>
    </row>
    <row r="121" spans="1:11" x14ac:dyDescent="0.2">
      <c r="A121" s="11"/>
      <c r="C121" s="8"/>
      <c r="H121" s="8"/>
      <c r="I121" s="8"/>
      <c r="J121" s="8"/>
      <c r="K121" s="8"/>
    </row>
    <row r="122" spans="1:11" x14ac:dyDescent="0.2">
      <c r="A122" s="11"/>
      <c r="C122" s="8"/>
      <c r="H122" s="8"/>
      <c r="I122" s="8"/>
      <c r="J122" s="8"/>
      <c r="K122" s="8"/>
    </row>
    <row r="123" spans="1:11" x14ac:dyDescent="0.2">
      <c r="A123" s="11"/>
      <c r="C123" s="8"/>
      <c r="H123" s="8"/>
      <c r="I123" s="8"/>
      <c r="J123" s="8"/>
      <c r="K123" s="8"/>
    </row>
    <row r="124" spans="1:11" x14ac:dyDescent="0.2">
      <c r="A124" s="11"/>
      <c r="C124" s="8"/>
      <c r="H124" s="8"/>
      <c r="I124" s="8"/>
      <c r="J124" s="8"/>
      <c r="K124" s="8"/>
    </row>
    <row r="125" spans="1:11" x14ac:dyDescent="0.2">
      <c r="A125" s="11"/>
      <c r="C125" s="8"/>
      <c r="H125" s="8"/>
      <c r="I125" s="8"/>
      <c r="J125" s="8"/>
      <c r="K125" s="8"/>
    </row>
    <row r="126" spans="1:11" x14ac:dyDescent="0.2">
      <c r="A126" s="11"/>
      <c r="C126" s="8"/>
      <c r="H126" s="8"/>
      <c r="I126" s="8"/>
      <c r="J126" s="8"/>
      <c r="K126" s="8"/>
    </row>
    <row r="127" spans="1:11" x14ac:dyDescent="0.2">
      <c r="A127" s="11"/>
      <c r="C127" s="8"/>
      <c r="H127" s="8"/>
      <c r="I127" s="8"/>
      <c r="J127" s="8"/>
      <c r="K127" s="8"/>
    </row>
    <row r="128" spans="1:11" x14ac:dyDescent="0.2">
      <c r="A128" s="11"/>
      <c r="C128" s="8"/>
      <c r="H128" s="8"/>
      <c r="I128" s="8"/>
      <c r="J128" s="8"/>
      <c r="K128" s="8"/>
    </row>
    <row r="129" spans="1:11" x14ac:dyDescent="0.2">
      <c r="A129" s="11"/>
      <c r="C129" s="8"/>
      <c r="H129" s="8"/>
      <c r="I129" s="8"/>
      <c r="J129" s="8"/>
      <c r="K129" s="8"/>
    </row>
    <row r="130" spans="1:11" x14ac:dyDescent="0.2">
      <c r="A130" s="11"/>
      <c r="C130" s="8"/>
      <c r="H130" s="8"/>
      <c r="I130" s="8"/>
      <c r="J130" s="8"/>
      <c r="K130" s="8"/>
    </row>
    <row r="131" spans="1:11" x14ac:dyDescent="0.2">
      <c r="A131" s="11"/>
      <c r="C131" s="8"/>
      <c r="H131" s="8"/>
      <c r="I131" s="8"/>
      <c r="J131" s="8"/>
      <c r="K131" s="8"/>
    </row>
    <row r="132" spans="1:11" x14ac:dyDescent="0.2">
      <c r="A132" s="11"/>
      <c r="C132" s="8"/>
      <c r="H132" s="8"/>
      <c r="I132" s="8"/>
      <c r="J132" s="8"/>
      <c r="K132" s="8"/>
    </row>
    <row r="133" spans="1:11" x14ac:dyDescent="0.2">
      <c r="A133" s="11"/>
      <c r="C133" s="8"/>
      <c r="H133" s="8"/>
      <c r="I133" s="8"/>
      <c r="J133" s="8"/>
      <c r="K133" s="8"/>
    </row>
    <row r="134" spans="1:11" x14ac:dyDescent="0.2">
      <c r="A134" s="11"/>
      <c r="C134" s="8"/>
      <c r="H134" s="8"/>
      <c r="I134" s="8"/>
      <c r="J134" s="8"/>
      <c r="K134" s="8"/>
    </row>
    <row r="135" spans="1:11" x14ac:dyDescent="0.2">
      <c r="A135" s="11"/>
      <c r="C135" s="8"/>
      <c r="H135" s="8"/>
      <c r="I135" s="8"/>
      <c r="J135" s="8"/>
      <c r="K135" s="8"/>
    </row>
    <row r="136" spans="1:11" x14ac:dyDescent="0.2">
      <c r="A136" s="11"/>
      <c r="C136" s="8"/>
      <c r="H136" s="8"/>
      <c r="I136" s="8"/>
      <c r="J136" s="8"/>
      <c r="K136" s="8"/>
    </row>
    <row r="137" spans="1:11" x14ac:dyDescent="0.2">
      <c r="A137" s="11"/>
      <c r="C137" s="8"/>
      <c r="H137" s="8"/>
      <c r="I137" s="8"/>
      <c r="J137" s="8"/>
      <c r="K137" s="8"/>
    </row>
    <row r="138" spans="1:11" x14ac:dyDescent="0.2">
      <c r="A138" s="11"/>
      <c r="C138" s="8"/>
      <c r="H138" s="8"/>
      <c r="I138" s="8"/>
      <c r="J138" s="8"/>
      <c r="K138" s="8"/>
    </row>
    <row r="139" spans="1:11" x14ac:dyDescent="0.2">
      <c r="A139" s="11"/>
      <c r="C139" s="8"/>
      <c r="H139" s="8"/>
      <c r="I139" s="8"/>
      <c r="J139" s="8"/>
      <c r="K139" s="8"/>
    </row>
    <row r="140" spans="1:11" x14ac:dyDescent="0.2">
      <c r="A140" s="11"/>
      <c r="C140" s="8"/>
      <c r="H140" s="8"/>
      <c r="I140" s="8"/>
      <c r="J140" s="8"/>
      <c r="K140" s="8"/>
    </row>
    <row r="141" spans="1:11" x14ac:dyDescent="0.2">
      <c r="A141" s="11"/>
      <c r="C141" s="8"/>
      <c r="H141" s="8"/>
      <c r="I141" s="8"/>
      <c r="J141" s="8"/>
      <c r="K141" s="8"/>
    </row>
    <row r="142" spans="1:11" x14ac:dyDescent="0.2">
      <c r="A142" s="11"/>
      <c r="C142" s="8"/>
      <c r="H142" s="8"/>
      <c r="I142" s="8"/>
      <c r="J142" s="8"/>
      <c r="K142" s="8"/>
    </row>
    <row r="143" spans="1:11" x14ac:dyDescent="0.2">
      <c r="A143" s="11"/>
      <c r="C143" s="8"/>
      <c r="H143" s="8"/>
      <c r="I143" s="8"/>
      <c r="J143" s="8"/>
      <c r="K143" s="8"/>
    </row>
    <row r="144" spans="1:11" x14ac:dyDescent="0.2">
      <c r="A144" s="11"/>
      <c r="C144" s="8"/>
      <c r="H144" s="8"/>
      <c r="I144" s="8"/>
      <c r="J144" s="8"/>
      <c r="K144" s="8"/>
    </row>
    <row r="145" spans="1:11" x14ac:dyDescent="0.2">
      <c r="A145" s="11"/>
      <c r="C145" s="8"/>
      <c r="H145" s="8"/>
      <c r="I145" s="8"/>
      <c r="J145" s="8"/>
      <c r="K145" s="8"/>
    </row>
    <row r="146" spans="1:11" x14ac:dyDescent="0.2">
      <c r="A146" s="11"/>
      <c r="C146" s="8"/>
      <c r="H146" s="8"/>
      <c r="I146" s="8"/>
      <c r="J146" s="8"/>
      <c r="K146" s="8"/>
    </row>
    <row r="147" spans="1:11" x14ac:dyDescent="0.2">
      <c r="A147" s="11"/>
      <c r="C147" s="8"/>
      <c r="H147" s="8"/>
      <c r="I147" s="8"/>
      <c r="J147" s="8"/>
      <c r="K147" s="8"/>
    </row>
    <row r="148" spans="1:11" x14ac:dyDescent="0.2">
      <c r="A148" s="11"/>
      <c r="C148" s="8"/>
      <c r="H148" s="8"/>
      <c r="I148" s="8"/>
      <c r="J148" s="8"/>
      <c r="K148" s="8"/>
    </row>
    <row r="149" spans="1:11" x14ac:dyDescent="0.2">
      <c r="A149" s="11"/>
      <c r="C149" s="8"/>
      <c r="H149" s="8"/>
      <c r="I149" s="8"/>
      <c r="J149" s="8"/>
      <c r="K149" s="8"/>
    </row>
    <row r="150" spans="1:11" x14ac:dyDescent="0.2">
      <c r="A150" s="11"/>
      <c r="C150" s="8"/>
      <c r="H150" s="8"/>
      <c r="I150" s="8"/>
      <c r="J150" s="8"/>
      <c r="K150" s="8"/>
    </row>
    <row r="151" spans="1:11" x14ac:dyDescent="0.2">
      <c r="A151" s="11"/>
      <c r="C151" s="8"/>
      <c r="H151" s="8"/>
      <c r="I151" s="8"/>
      <c r="J151" s="8"/>
      <c r="K151" s="8"/>
    </row>
    <row r="152" spans="1:11" x14ac:dyDescent="0.2">
      <c r="A152" s="11"/>
      <c r="C152" s="8"/>
      <c r="H152" s="8"/>
      <c r="I152" s="8"/>
      <c r="J152" s="8"/>
      <c r="K152" s="8"/>
    </row>
    <row r="153" spans="1:11" x14ac:dyDescent="0.2">
      <c r="A153" s="11"/>
      <c r="C153" s="8"/>
      <c r="H153" s="8"/>
      <c r="I153" s="8"/>
      <c r="J153" s="8"/>
      <c r="K153" s="8"/>
    </row>
    <row r="154" spans="1:11" x14ac:dyDescent="0.2">
      <c r="A154" s="11"/>
      <c r="C154" s="8"/>
      <c r="H154" s="8"/>
      <c r="I154" s="8"/>
      <c r="J154" s="8"/>
      <c r="K154" s="8"/>
    </row>
    <row r="155" spans="1:11" x14ac:dyDescent="0.2">
      <c r="A155" s="11"/>
      <c r="C155" s="8"/>
      <c r="H155" s="8"/>
      <c r="I155" s="8"/>
      <c r="J155" s="8"/>
      <c r="K155" s="8"/>
    </row>
    <row r="156" spans="1:11" x14ac:dyDescent="0.2">
      <c r="A156" s="11"/>
      <c r="C156" s="8"/>
      <c r="H156" s="8"/>
      <c r="I156" s="8"/>
      <c r="J156" s="8"/>
      <c r="K156" s="8"/>
    </row>
    <row r="157" spans="1:11" x14ac:dyDescent="0.2">
      <c r="A157" s="11"/>
      <c r="C157" s="8"/>
      <c r="H157" s="8"/>
      <c r="I157" s="8"/>
      <c r="J157" s="8"/>
      <c r="K157" s="8"/>
    </row>
    <row r="158" spans="1:11" x14ac:dyDescent="0.2">
      <c r="A158" s="11"/>
      <c r="C158" s="8"/>
      <c r="H158" s="8"/>
      <c r="I158" s="8"/>
      <c r="J158" s="8"/>
      <c r="K158" s="8"/>
    </row>
    <row r="159" spans="1:11" x14ac:dyDescent="0.2">
      <c r="A159" s="11"/>
      <c r="C159" s="8"/>
      <c r="H159" s="8"/>
      <c r="I159" s="8"/>
      <c r="J159" s="8"/>
      <c r="K159" s="8"/>
    </row>
    <row r="160" spans="1:11" x14ac:dyDescent="0.2">
      <c r="A160" s="11"/>
      <c r="C160" s="8"/>
      <c r="H160" s="8"/>
      <c r="I160" s="8"/>
      <c r="J160" s="8"/>
      <c r="K160" s="8"/>
    </row>
    <row r="161" spans="1:11" x14ac:dyDescent="0.2">
      <c r="A161" s="11"/>
      <c r="C161" s="8"/>
      <c r="H161" s="8"/>
      <c r="I161" s="8"/>
      <c r="J161" s="8"/>
      <c r="K161" s="8"/>
    </row>
    <row r="162" spans="1:11" x14ac:dyDescent="0.2">
      <c r="A162" s="11"/>
      <c r="C162" s="8"/>
      <c r="H162" s="8"/>
      <c r="I162" s="8"/>
      <c r="J162" s="8"/>
      <c r="K162" s="8"/>
    </row>
    <row r="163" spans="1:11" x14ac:dyDescent="0.2">
      <c r="A163" s="11"/>
      <c r="C163" s="8"/>
      <c r="H163" s="8"/>
      <c r="I163" s="8"/>
      <c r="J163" s="8"/>
      <c r="K163" s="8"/>
    </row>
    <row r="164" spans="1:11" x14ac:dyDescent="0.2">
      <c r="A164" s="11"/>
      <c r="C164" s="8"/>
      <c r="H164" s="8"/>
      <c r="I164" s="8"/>
      <c r="J164" s="8"/>
      <c r="K164" s="8"/>
    </row>
    <row r="165" spans="1:11" x14ac:dyDescent="0.2">
      <c r="A165" s="11"/>
      <c r="C165" s="8"/>
      <c r="H165" s="8"/>
      <c r="I165" s="8"/>
      <c r="J165" s="8"/>
      <c r="K165" s="8"/>
    </row>
    <row r="166" spans="1:11" x14ac:dyDescent="0.2">
      <c r="A166" s="11"/>
      <c r="C166" s="8"/>
      <c r="H166" s="8"/>
      <c r="I166" s="8"/>
      <c r="J166" s="8"/>
      <c r="K166" s="8"/>
    </row>
    <row r="167" spans="1:11" x14ac:dyDescent="0.2">
      <c r="A167" s="11"/>
      <c r="C167" s="8"/>
      <c r="H167" s="8"/>
      <c r="I167" s="8"/>
      <c r="J167" s="8"/>
      <c r="K167" s="8"/>
    </row>
    <row r="168" spans="1:11" x14ac:dyDescent="0.2">
      <c r="A168" s="11"/>
      <c r="C168" s="8"/>
      <c r="H168" s="8"/>
      <c r="I168" s="8"/>
      <c r="J168" s="8"/>
      <c r="K168" s="8"/>
    </row>
    <row r="169" spans="1:11" x14ac:dyDescent="0.2">
      <c r="A169" s="11"/>
      <c r="C169" s="8"/>
      <c r="H169" s="8"/>
      <c r="I169" s="8"/>
      <c r="J169" s="8"/>
      <c r="K169" s="8"/>
    </row>
    <row r="170" spans="1:11" x14ac:dyDescent="0.2">
      <c r="A170" s="11"/>
      <c r="C170" s="8"/>
      <c r="H170" s="8"/>
      <c r="I170" s="8"/>
      <c r="J170" s="8"/>
      <c r="K170" s="8"/>
    </row>
    <row r="171" spans="1:11" x14ac:dyDescent="0.2">
      <c r="A171" s="11"/>
      <c r="C171" s="8"/>
      <c r="H171" s="8"/>
      <c r="I171" s="8"/>
      <c r="J171" s="8"/>
      <c r="K171" s="8"/>
    </row>
    <row r="172" spans="1:11" x14ac:dyDescent="0.2">
      <c r="A172" s="11"/>
      <c r="C172" s="8"/>
      <c r="H172" s="8"/>
      <c r="I172" s="8"/>
      <c r="J172" s="8"/>
      <c r="K172" s="8"/>
    </row>
    <row r="173" spans="1:11" x14ac:dyDescent="0.2">
      <c r="A173" s="11"/>
      <c r="C173" s="8"/>
      <c r="H173" s="8"/>
      <c r="I173" s="8"/>
      <c r="J173" s="8"/>
      <c r="K173" s="8"/>
    </row>
    <row r="174" spans="1:11" x14ac:dyDescent="0.2">
      <c r="A174" s="11"/>
      <c r="C174" s="8"/>
      <c r="H174" s="8"/>
      <c r="I174" s="8"/>
      <c r="J174" s="8"/>
      <c r="K174" s="8"/>
    </row>
    <row r="175" spans="1:11" x14ac:dyDescent="0.2">
      <c r="A175" s="11"/>
      <c r="C175" s="8"/>
      <c r="H175" s="8"/>
      <c r="I175" s="8"/>
      <c r="J175" s="8"/>
      <c r="K175" s="8"/>
    </row>
    <row r="176" spans="1:11" x14ac:dyDescent="0.2">
      <c r="A176" s="11"/>
      <c r="C176" s="8"/>
      <c r="H176" s="8"/>
      <c r="I176" s="8"/>
      <c r="J176" s="8"/>
      <c r="K176" s="8"/>
    </row>
    <row r="177" spans="1:11" x14ac:dyDescent="0.2">
      <c r="A177" s="11"/>
      <c r="C177" s="8"/>
      <c r="H177" s="8"/>
      <c r="I177" s="8"/>
      <c r="J177" s="8"/>
      <c r="K177" s="8"/>
    </row>
    <row r="178" spans="1:11" x14ac:dyDescent="0.2">
      <c r="A178" s="11"/>
      <c r="C178" s="8"/>
      <c r="H178" s="8"/>
      <c r="I178" s="8"/>
      <c r="J178" s="8"/>
      <c r="K178" s="8"/>
    </row>
    <row r="179" spans="1:11" x14ac:dyDescent="0.2">
      <c r="A179" s="11"/>
      <c r="C179" s="8"/>
      <c r="H179" s="8"/>
      <c r="I179" s="8"/>
      <c r="J179" s="8"/>
      <c r="K179" s="8"/>
    </row>
    <row r="180" spans="1:11" x14ac:dyDescent="0.2">
      <c r="A180" s="11"/>
      <c r="C180" s="8"/>
      <c r="H180" s="8"/>
      <c r="I180" s="8"/>
      <c r="J180" s="8"/>
      <c r="K180" s="8"/>
    </row>
    <row r="181" spans="1:11" x14ac:dyDescent="0.2">
      <c r="A181" s="11"/>
      <c r="C181" s="8"/>
      <c r="H181" s="8"/>
      <c r="I181" s="8"/>
      <c r="J181" s="8"/>
      <c r="K181" s="8"/>
    </row>
    <row r="182" spans="1:11" x14ac:dyDescent="0.2">
      <c r="A182" s="11"/>
      <c r="C182" s="8"/>
      <c r="H182" s="8"/>
      <c r="I182" s="8"/>
      <c r="J182" s="8"/>
      <c r="K182" s="8"/>
    </row>
    <row r="183" spans="1:11" x14ac:dyDescent="0.2">
      <c r="A183" s="11"/>
      <c r="C183" s="8"/>
      <c r="H183" s="8"/>
      <c r="I183" s="8"/>
      <c r="J183" s="8"/>
      <c r="K183" s="8"/>
    </row>
    <row r="184" spans="1:11" x14ac:dyDescent="0.2">
      <c r="A184" s="11"/>
      <c r="C184" s="8"/>
      <c r="H184" s="8"/>
      <c r="I184" s="8"/>
      <c r="J184" s="8"/>
      <c r="K184" s="8"/>
    </row>
    <row r="185" spans="1:11" x14ac:dyDescent="0.2">
      <c r="A185" s="11"/>
      <c r="C185" s="8"/>
      <c r="H185" s="8"/>
      <c r="I185" s="8"/>
      <c r="J185" s="8"/>
      <c r="K185" s="8"/>
    </row>
    <row r="186" spans="1:11" x14ac:dyDescent="0.2">
      <c r="A186" s="11"/>
      <c r="C186" s="8"/>
      <c r="H186" s="8"/>
      <c r="I186" s="8"/>
      <c r="J186" s="8"/>
      <c r="K186" s="8"/>
    </row>
    <row r="187" spans="1:11" x14ac:dyDescent="0.2">
      <c r="A187" s="11"/>
      <c r="C187" s="8"/>
      <c r="H187" s="8"/>
      <c r="I187" s="8"/>
      <c r="J187" s="8"/>
      <c r="K187" s="8"/>
    </row>
    <row r="188" spans="1:11" x14ac:dyDescent="0.2">
      <c r="A188" s="11"/>
      <c r="C188" s="8"/>
      <c r="H188" s="8"/>
      <c r="I188" s="8"/>
      <c r="J188" s="8"/>
      <c r="K188" s="8"/>
    </row>
    <row r="189" spans="1:11" x14ac:dyDescent="0.2">
      <c r="A189" s="11"/>
      <c r="C189" s="8"/>
      <c r="H189" s="8"/>
      <c r="I189" s="8"/>
      <c r="J189" s="8"/>
      <c r="K189" s="8"/>
    </row>
    <row r="190" spans="1:11" x14ac:dyDescent="0.2">
      <c r="A190" s="11"/>
      <c r="C190" s="8"/>
      <c r="H190" s="8"/>
      <c r="I190" s="8"/>
      <c r="J190" s="8"/>
      <c r="K190" s="8"/>
    </row>
    <row r="191" spans="1:11" x14ac:dyDescent="0.2">
      <c r="A191" s="11"/>
      <c r="C191" s="8"/>
      <c r="H191" s="8"/>
      <c r="I191" s="8"/>
      <c r="J191" s="8"/>
      <c r="K191" s="8"/>
    </row>
    <row r="192" spans="1:11" x14ac:dyDescent="0.2">
      <c r="A192" s="11"/>
      <c r="C192" s="8"/>
      <c r="H192" s="8"/>
      <c r="I192" s="8"/>
      <c r="J192" s="8"/>
      <c r="K192" s="8"/>
    </row>
    <row r="193" spans="1:11" x14ac:dyDescent="0.2">
      <c r="A193" s="11"/>
      <c r="C193" s="8"/>
      <c r="H193" s="8"/>
      <c r="I193" s="8"/>
      <c r="J193" s="8"/>
      <c r="K193" s="8"/>
    </row>
    <row r="194" spans="1:11" x14ac:dyDescent="0.2">
      <c r="A194" s="11"/>
      <c r="C194" s="8"/>
      <c r="H194" s="8"/>
      <c r="I194" s="8"/>
      <c r="J194" s="8"/>
      <c r="K194" s="8"/>
    </row>
    <row r="195" spans="1:11" x14ac:dyDescent="0.2">
      <c r="A195" s="11"/>
      <c r="C195" s="8"/>
      <c r="H195" s="8"/>
      <c r="I195" s="8"/>
      <c r="J195" s="8"/>
      <c r="K195" s="8"/>
    </row>
    <row r="196" spans="1:11" x14ac:dyDescent="0.2">
      <c r="A196" s="11"/>
      <c r="C196" s="8"/>
      <c r="H196" s="8"/>
      <c r="I196" s="8"/>
      <c r="J196" s="8"/>
      <c r="K196" s="8"/>
    </row>
    <row r="197" spans="1:11" x14ac:dyDescent="0.2">
      <c r="A197" s="11"/>
      <c r="C197" s="8"/>
      <c r="H197" s="8"/>
      <c r="I197" s="8"/>
      <c r="J197" s="8"/>
      <c r="K197" s="8"/>
    </row>
    <row r="198" spans="1:11" x14ac:dyDescent="0.2">
      <c r="A198" s="11"/>
      <c r="C198" s="8"/>
      <c r="H198" s="8"/>
      <c r="I198" s="8"/>
      <c r="J198" s="8"/>
      <c r="K198" s="8"/>
    </row>
    <row r="199" spans="1:11" x14ac:dyDescent="0.2">
      <c r="A199" s="11"/>
      <c r="C199" s="8"/>
      <c r="H199" s="8"/>
      <c r="I199" s="8"/>
      <c r="J199" s="8"/>
      <c r="K199" s="8"/>
    </row>
  </sheetData>
  <phoneticPr fontId="15" type="noConversion"/>
  <conditionalFormatting sqref="J5:J10">
    <cfRule type="cellIs" dxfId="1471" priority="152" operator="equal">
      <formula>"-"</formula>
    </cfRule>
  </conditionalFormatting>
  <conditionalFormatting sqref="J5:J7">
    <cfRule type="cellIs" dxfId="1470" priority="151" operator="equal">
      <formula>"-"</formula>
    </cfRule>
  </conditionalFormatting>
  <conditionalFormatting sqref="J8:J10">
    <cfRule type="cellIs" dxfId="1469" priority="150" operator="equal">
      <formula>"-"</formula>
    </cfRule>
  </conditionalFormatting>
  <conditionalFormatting sqref="J8:J10">
    <cfRule type="cellIs" dxfId="1468" priority="149" operator="equal">
      <formula>"-"</formula>
    </cfRule>
  </conditionalFormatting>
  <conditionalFormatting sqref="I5:I10">
    <cfRule type="cellIs" dxfId="1467" priority="147" stopIfTrue="1" operator="equal">
      <formula>"-"</formula>
    </cfRule>
    <cfRule type="containsText" dxfId="1466" priority="148" stopIfTrue="1" operator="containsText" text="leer">
      <formula>NOT(ISERROR(SEARCH("leer",I5)))</formula>
    </cfRule>
  </conditionalFormatting>
  <conditionalFormatting sqref="I5:I10">
    <cfRule type="cellIs" dxfId="1465" priority="145" stopIfTrue="1" operator="equal">
      <formula>"-"</formula>
    </cfRule>
    <cfRule type="containsText" dxfId="1464" priority="146" stopIfTrue="1" operator="containsText" text="leer">
      <formula>NOT(ISERROR(SEARCH("leer",I5)))</formula>
    </cfRule>
  </conditionalFormatting>
  <conditionalFormatting sqref="I9">
    <cfRule type="cellIs" dxfId="1463" priority="144" operator="equal">
      <formula>"-"</formula>
    </cfRule>
  </conditionalFormatting>
  <conditionalFormatting sqref="I9">
    <cfRule type="cellIs" dxfId="1462" priority="143" operator="equal">
      <formula>"-"</formula>
    </cfRule>
  </conditionalFormatting>
  <conditionalFormatting sqref="I9">
    <cfRule type="cellIs" dxfId="1461" priority="142" operator="equal">
      <formula>"-"</formula>
    </cfRule>
  </conditionalFormatting>
  <conditionalFormatting sqref="I9">
    <cfRule type="cellIs" dxfId="1460" priority="141" operator="equal">
      <formula>"-"</formula>
    </cfRule>
  </conditionalFormatting>
  <conditionalFormatting sqref="I9">
    <cfRule type="cellIs" dxfId="1459" priority="140" operator="equal">
      <formula>"-"</formula>
    </cfRule>
  </conditionalFormatting>
  <conditionalFormatting sqref="I9">
    <cfRule type="cellIs" dxfId="1458" priority="139" operator="equal">
      <formula>"-"</formula>
    </cfRule>
  </conditionalFormatting>
  <conditionalFormatting sqref="H5:H10">
    <cfRule type="cellIs" dxfId="1457" priority="137" stopIfTrue="1" operator="equal">
      <formula>"-"</formula>
    </cfRule>
    <cfRule type="containsText" dxfId="1456" priority="138" stopIfTrue="1" operator="containsText" text="leer">
      <formula>NOT(ISERROR(SEARCH("leer",H5)))</formula>
    </cfRule>
  </conditionalFormatting>
  <conditionalFormatting sqref="H5:H10">
    <cfRule type="cellIs" dxfId="1455" priority="135" stopIfTrue="1" operator="equal">
      <formula>"-"</formula>
    </cfRule>
    <cfRule type="containsText" dxfId="1454" priority="136" stopIfTrue="1" operator="containsText" text="leer">
      <formula>NOT(ISERROR(SEARCH("leer",H5)))</formula>
    </cfRule>
  </conditionalFormatting>
  <conditionalFormatting sqref="H9">
    <cfRule type="cellIs" dxfId="1453" priority="134" operator="equal">
      <formula>"-"</formula>
    </cfRule>
  </conditionalFormatting>
  <conditionalFormatting sqref="H9">
    <cfRule type="cellIs" dxfId="1452" priority="133" operator="equal">
      <formula>"-"</formula>
    </cfRule>
  </conditionalFormatting>
  <conditionalFormatting sqref="H9">
    <cfRule type="cellIs" dxfId="1451" priority="132" operator="equal">
      <formula>"-"</formula>
    </cfRule>
  </conditionalFormatting>
  <conditionalFormatting sqref="H9">
    <cfRule type="cellIs" dxfId="1450" priority="131" operator="equal">
      <formula>"-"</formula>
    </cfRule>
  </conditionalFormatting>
  <conditionalFormatting sqref="H9">
    <cfRule type="cellIs" dxfId="1449" priority="130" operator="equal">
      <formula>"-"</formula>
    </cfRule>
  </conditionalFormatting>
  <conditionalFormatting sqref="H9">
    <cfRule type="cellIs" dxfId="1448" priority="129" operator="equal">
      <formula>"-"</formula>
    </cfRule>
  </conditionalFormatting>
  <conditionalFormatting sqref="H5:H10">
    <cfRule type="cellIs" dxfId="1447" priority="127" stopIfTrue="1" operator="equal">
      <formula>"-"</formula>
    </cfRule>
    <cfRule type="containsText" dxfId="1446" priority="128" stopIfTrue="1" operator="containsText" text="leer">
      <formula>NOT(ISERROR(SEARCH("leer",H5)))</formula>
    </cfRule>
  </conditionalFormatting>
  <conditionalFormatting sqref="H5:H10">
    <cfRule type="cellIs" dxfId="1445" priority="125" stopIfTrue="1" operator="equal">
      <formula>"-"</formula>
    </cfRule>
    <cfRule type="containsText" dxfId="1444" priority="126" stopIfTrue="1" operator="containsText" text="leer">
      <formula>NOT(ISERROR(SEARCH("leer",H5)))</formula>
    </cfRule>
  </conditionalFormatting>
  <conditionalFormatting sqref="H5:H10">
    <cfRule type="cellIs" dxfId="1443" priority="123" stopIfTrue="1" operator="equal">
      <formula>"-"</formula>
    </cfRule>
    <cfRule type="containsText" dxfId="1442" priority="124" stopIfTrue="1" operator="containsText" text="leer">
      <formula>NOT(ISERROR(SEARCH("leer",H5)))</formula>
    </cfRule>
  </conditionalFormatting>
  <conditionalFormatting sqref="H5:H10">
    <cfRule type="cellIs" dxfId="1441" priority="121" stopIfTrue="1" operator="equal">
      <formula>"-"</formula>
    </cfRule>
    <cfRule type="containsText" dxfId="1440" priority="122" stopIfTrue="1" operator="containsText" text="leer">
      <formula>NOT(ISERROR(SEARCH("leer",H5)))</formula>
    </cfRule>
  </conditionalFormatting>
  <conditionalFormatting sqref="H5:H10">
    <cfRule type="cellIs" dxfId="1439" priority="119" stopIfTrue="1" operator="equal">
      <formula>"-"</formula>
    </cfRule>
    <cfRule type="containsText" dxfId="1438" priority="120" stopIfTrue="1" operator="containsText" text="leer">
      <formula>NOT(ISERROR(SEARCH("leer",H5)))</formula>
    </cfRule>
  </conditionalFormatting>
  <conditionalFormatting sqref="J6:J7">
    <cfRule type="cellIs" dxfId="1437" priority="118" operator="equal">
      <formula>"-"</formula>
    </cfRule>
  </conditionalFormatting>
  <conditionalFormatting sqref="J6:J7">
    <cfRule type="cellIs" dxfId="1436" priority="117" operator="equal">
      <formula>"-"</formula>
    </cfRule>
  </conditionalFormatting>
  <conditionalFormatting sqref="I6:I7">
    <cfRule type="cellIs" dxfId="1435" priority="115" stopIfTrue="1" operator="equal">
      <formula>"-"</formula>
    </cfRule>
    <cfRule type="containsText" dxfId="1434" priority="116" stopIfTrue="1" operator="containsText" text="leer">
      <formula>NOT(ISERROR(SEARCH("leer",I6)))</formula>
    </cfRule>
  </conditionalFormatting>
  <conditionalFormatting sqref="I6:I7">
    <cfRule type="cellIs" dxfId="1433" priority="113" stopIfTrue="1" operator="equal">
      <formula>"-"</formula>
    </cfRule>
    <cfRule type="containsText" dxfId="1432" priority="114" stopIfTrue="1" operator="containsText" text="leer">
      <formula>NOT(ISERROR(SEARCH("leer",I6)))</formula>
    </cfRule>
  </conditionalFormatting>
  <conditionalFormatting sqref="H6:H7">
    <cfRule type="cellIs" dxfId="1431" priority="111" stopIfTrue="1" operator="equal">
      <formula>"-"</formula>
    </cfRule>
    <cfRule type="containsText" dxfId="1430" priority="112" stopIfTrue="1" operator="containsText" text="leer">
      <formula>NOT(ISERROR(SEARCH("leer",H6)))</formula>
    </cfRule>
  </conditionalFormatting>
  <conditionalFormatting sqref="H6:H7">
    <cfRule type="cellIs" dxfId="1429" priority="109" stopIfTrue="1" operator="equal">
      <formula>"-"</formula>
    </cfRule>
    <cfRule type="containsText" dxfId="1428" priority="110" stopIfTrue="1" operator="containsText" text="leer">
      <formula>NOT(ISERROR(SEARCH("leer",H6)))</formula>
    </cfRule>
  </conditionalFormatting>
  <conditionalFormatting sqref="H6:H7">
    <cfRule type="cellIs" dxfId="1427" priority="107" stopIfTrue="1" operator="equal">
      <formula>"-"</formula>
    </cfRule>
    <cfRule type="containsText" dxfId="1426" priority="108" stopIfTrue="1" operator="containsText" text="leer">
      <formula>NOT(ISERROR(SEARCH("leer",H6)))</formula>
    </cfRule>
  </conditionalFormatting>
  <conditionalFormatting sqref="H6:H7">
    <cfRule type="cellIs" dxfId="1425" priority="105" stopIfTrue="1" operator="equal">
      <formula>"-"</formula>
    </cfRule>
    <cfRule type="containsText" dxfId="1424" priority="106" stopIfTrue="1" operator="containsText" text="leer">
      <formula>NOT(ISERROR(SEARCH("leer",H6)))</formula>
    </cfRule>
  </conditionalFormatting>
  <conditionalFormatting sqref="H6:H7">
    <cfRule type="cellIs" dxfId="1423" priority="103" stopIfTrue="1" operator="equal">
      <formula>"-"</formula>
    </cfRule>
    <cfRule type="containsText" dxfId="1422" priority="104" stopIfTrue="1" operator="containsText" text="leer">
      <formula>NOT(ISERROR(SEARCH("leer",H6)))</formula>
    </cfRule>
  </conditionalFormatting>
  <conditionalFormatting sqref="H6:H7">
    <cfRule type="cellIs" dxfId="1421" priority="101" stopIfTrue="1" operator="equal">
      <formula>"-"</formula>
    </cfRule>
    <cfRule type="containsText" dxfId="1420" priority="102" stopIfTrue="1" operator="containsText" text="leer">
      <formula>NOT(ISERROR(SEARCH("leer",H6)))</formula>
    </cfRule>
  </conditionalFormatting>
  <conditionalFormatting sqref="H6:H7">
    <cfRule type="cellIs" dxfId="1419" priority="99" stopIfTrue="1" operator="equal">
      <formula>"-"</formula>
    </cfRule>
    <cfRule type="containsText" dxfId="1418" priority="100" stopIfTrue="1" operator="containsText" text="leer">
      <formula>NOT(ISERROR(SEARCH("leer",H6)))</formula>
    </cfRule>
  </conditionalFormatting>
  <conditionalFormatting sqref="H5">
    <cfRule type="cellIs" dxfId="1417" priority="97" stopIfTrue="1" operator="equal">
      <formula>"-"</formula>
    </cfRule>
    <cfRule type="containsText" dxfId="1416" priority="98" stopIfTrue="1" operator="containsText" text="leer">
      <formula>NOT(ISERROR(SEARCH("leer",H5)))</formula>
    </cfRule>
  </conditionalFormatting>
  <conditionalFormatting sqref="H5">
    <cfRule type="cellIs" dxfId="1415" priority="95" stopIfTrue="1" operator="equal">
      <formula>"-"</formula>
    </cfRule>
    <cfRule type="containsText" dxfId="1414" priority="96" stopIfTrue="1" operator="containsText" text="leer">
      <formula>NOT(ISERROR(SEARCH("leer",H5)))</formula>
    </cfRule>
  </conditionalFormatting>
  <conditionalFormatting sqref="H5">
    <cfRule type="cellIs" dxfId="1413" priority="93" stopIfTrue="1" operator="equal">
      <formula>"-"</formula>
    </cfRule>
    <cfRule type="containsText" dxfId="1412" priority="94" stopIfTrue="1" operator="containsText" text="leer">
      <formula>NOT(ISERROR(SEARCH("leer",H5)))</formula>
    </cfRule>
  </conditionalFormatting>
  <conditionalFormatting sqref="H5">
    <cfRule type="cellIs" dxfId="1411" priority="91" stopIfTrue="1" operator="equal">
      <formula>"-"</formula>
    </cfRule>
    <cfRule type="containsText" dxfId="1410" priority="92" stopIfTrue="1" operator="containsText" text="leer">
      <formula>NOT(ISERROR(SEARCH("leer",H5)))</formula>
    </cfRule>
  </conditionalFormatting>
  <conditionalFormatting sqref="H5">
    <cfRule type="cellIs" dxfId="1409" priority="89" stopIfTrue="1" operator="equal">
      <formula>"-"</formula>
    </cfRule>
    <cfRule type="containsText" dxfId="1408" priority="90" stopIfTrue="1" operator="containsText" text="leer">
      <formula>NOT(ISERROR(SEARCH("leer",H5)))</formula>
    </cfRule>
  </conditionalFormatting>
  <conditionalFormatting sqref="H5">
    <cfRule type="cellIs" dxfId="1407" priority="87" stopIfTrue="1" operator="equal">
      <formula>"-"</formula>
    </cfRule>
    <cfRule type="containsText" dxfId="1406" priority="88" stopIfTrue="1" operator="containsText" text="leer">
      <formula>NOT(ISERROR(SEARCH("leer",H5)))</formula>
    </cfRule>
  </conditionalFormatting>
  <conditionalFormatting sqref="H5">
    <cfRule type="cellIs" dxfId="1405" priority="85" stopIfTrue="1" operator="equal">
      <formula>"-"</formula>
    </cfRule>
    <cfRule type="containsText" dxfId="1404" priority="86" stopIfTrue="1" operator="containsText" text="leer">
      <formula>NOT(ISERROR(SEARCH("leer",H5)))</formula>
    </cfRule>
  </conditionalFormatting>
  <conditionalFormatting sqref="J7">
    <cfRule type="cellIs" dxfId="1403" priority="84" operator="equal">
      <formula>"-"</formula>
    </cfRule>
  </conditionalFormatting>
  <conditionalFormatting sqref="J7">
    <cfRule type="cellIs" dxfId="1402" priority="83" operator="equal">
      <formula>"-"</formula>
    </cfRule>
  </conditionalFormatting>
  <conditionalFormatting sqref="I7">
    <cfRule type="cellIs" dxfId="1401" priority="81" stopIfTrue="1" operator="equal">
      <formula>"-"</formula>
    </cfRule>
    <cfRule type="containsText" dxfId="1400" priority="82" stopIfTrue="1" operator="containsText" text="leer">
      <formula>NOT(ISERROR(SEARCH("leer",I7)))</formula>
    </cfRule>
  </conditionalFormatting>
  <conditionalFormatting sqref="I7">
    <cfRule type="cellIs" dxfId="1399" priority="79" stopIfTrue="1" operator="equal">
      <formula>"-"</formula>
    </cfRule>
    <cfRule type="containsText" dxfId="1398" priority="80" stopIfTrue="1" operator="containsText" text="leer">
      <formula>NOT(ISERROR(SEARCH("leer",I7)))</formula>
    </cfRule>
  </conditionalFormatting>
  <conditionalFormatting sqref="H7">
    <cfRule type="cellIs" dxfId="1397" priority="77" stopIfTrue="1" operator="equal">
      <formula>"-"</formula>
    </cfRule>
    <cfRule type="containsText" dxfId="1396" priority="78" stopIfTrue="1" operator="containsText" text="leer">
      <formula>NOT(ISERROR(SEARCH("leer",H7)))</formula>
    </cfRule>
  </conditionalFormatting>
  <conditionalFormatting sqref="H7">
    <cfRule type="cellIs" dxfId="1395" priority="75" stopIfTrue="1" operator="equal">
      <formula>"-"</formula>
    </cfRule>
    <cfRule type="containsText" dxfId="1394" priority="76" stopIfTrue="1" operator="containsText" text="leer">
      <formula>NOT(ISERROR(SEARCH("leer",H7)))</formula>
    </cfRule>
  </conditionalFormatting>
  <conditionalFormatting sqref="H7">
    <cfRule type="cellIs" dxfId="1393" priority="73" stopIfTrue="1" operator="equal">
      <formula>"-"</formula>
    </cfRule>
    <cfRule type="containsText" dxfId="1392" priority="74" stopIfTrue="1" operator="containsText" text="leer">
      <formula>NOT(ISERROR(SEARCH("leer",H7)))</formula>
    </cfRule>
  </conditionalFormatting>
  <conditionalFormatting sqref="H7">
    <cfRule type="cellIs" dxfId="1391" priority="71" stopIfTrue="1" operator="equal">
      <formula>"-"</formula>
    </cfRule>
    <cfRule type="containsText" dxfId="1390" priority="72" stopIfTrue="1" operator="containsText" text="leer">
      <formula>NOT(ISERROR(SEARCH("leer",H7)))</formula>
    </cfRule>
  </conditionalFormatting>
  <conditionalFormatting sqref="H7">
    <cfRule type="cellIs" dxfId="1389" priority="69" stopIfTrue="1" operator="equal">
      <formula>"-"</formula>
    </cfRule>
    <cfRule type="containsText" dxfId="1388" priority="70" stopIfTrue="1" operator="containsText" text="leer">
      <formula>NOT(ISERROR(SEARCH("leer",H7)))</formula>
    </cfRule>
  </conditionalFormatting>
  <conditionalFormatting sqref="H7">
    <cfRule type="cellIs" dxfId="1387" priority="67" stopIfTrue="1" operator="equal">
      <formula>"-"</formula>
    </cfRule>
    <cfRule type="containsText" dxfId="1386" priority="68" stopIfTrue="1" operator="containsText" text="leer">
      <formula>NOT(ISERROR(SEARCH("leer",H7)))</formula>
    </cfRule>
  </conditionalFormatting>
  <conditionalFormatting sqref="H7">
    <cfRule type="cellIs" dxfId="1385" priority="65" stopIfTrue="1" operator="equal">
      <formula>"-"</formula>
    </cfRule>
    <cfRule type="containsText" dxfId="1384" priority="66" stopIfTrue="1" operator="containsText" text="leer">
      <formula>NOT(ISERROR(SEARCH("leer",H7)))</formula>
    </cfRule>
  </conditionalFormatting>
  <conditionalFormatting sqref="H8:H10">
    <cfRule type="cellIs" dxfId="1383" priority="63" stopIfTrue="1" operator="equal">
      <formula>"-"</formula>
    </cfRule>
    <cfRule type="containsText" dxfId="1382" priority="64" stopIfTrue="1" operator="containsText" text="leer">
      <formula>NOT(ISERROR(SEARCH("leer",H8)))</formula>
    </cfRule>
  </conditionalFormatting>
  <conditionalFormatting sqref="H8:H10">
    <cfRule type="cellIs" dxfId="1381" priority="61" stopIfTrue="1" operator="equal">
      <formula>"-"</formula>
    </cfRule>
    <cfRule type="containsText" dxfId="1380" priority="62" stopIfTrue="1" operator="containsText" text="leer">
      <formula>NOT(ISERROR(SEARCH("leer",H8)))</formula>
    </cfRule>
  </conditionalFormatting>
  <conditionalFormatting sqref="H9">
    <cfRule type="cellIs" dxfId="1379" priority="60" operator="equal">
      <formula>"-"</formula>
    </cfRule>
  </conditionalFormatting>
  <conditionalFormatting sqref="H9">
    <cfRule type="cellIs" dxfId="1378" priority="59" operator="equal">
      <formula>"-"</formula>
    </cfRule>
  </conditionalFormatting>
  <conditionalFormatting sqref="H9">
    <cfRule type="cellIs" dxfId="1377" priority="58" operator="equal">
      <formula>"-"</formula>
    </cfRule>
  </conditionalFormatting>
  <conditionalFormatting sqref="H9">
    <cfRule type="cellIs" dxfId="1376" priority="57" operator="equal">
      <formula>"-"</formula>
    </cfRule>
  </conditionalFormatting>
  <conditionalFormatting sqref="H9">
    <cfRule type="cellIs" dxfId="1375" priority="56" operator="equal">
      <formula>"-"</formula>
    </cfRule>
  </conditionalFormatting>
  <conditionalFormatting sqref="H9">
    <cfRule type="cellIs" dxfId="1374" priority="55" operator="equal">
      <formula>"-"</formula>
    </cfRule>
  </conditionalFormatting>
  <conditionalFormatting sqref="H8:H10">
    <cfRule type="cellIs" dxfId="1373" priority="53" stopIfTrue="1" operator="equal">
      <formula>"-"</formula>
    </cfRule>
    <cfRule type="containsText" dxfId="1372" priority="54" stopIfTrue="1" operator="containsText" text="leer">
      <formula>NOT(ISERROR(SEARCH("leer",H8)))</formula>
    </cfRule>
  </conditionalFormatting>
  <conditionalFormatting sqref="H8:H10">
    <cfRule type="cellIs" dxfId="1371" priority="51" stopIfTrue="1" operator="equal">
      <formula>"-"</formula>
    </cfRule>
    <cfRule type="containsText" dxfId="1370" priority="52" stopIfTrue="1" operator="containsText" text="leer">
      <formula>NOT(ISERROR(SEARCH("leer",H8)))</formula>
    </cfRule>
  </conditionalFormatting>
  <conditionalFormatting sqref="H8:H10">
    <cfRule type="cellIs" dxfId="1369" priority="49" stopIfTrue="1" operator="equal">
      <formula>"-"</formula>
    </cfRule>
    <cfRule type="containsText" dxfId="1368" priority="50" stopIfTrue="1" operator="containsText" text="leer">
      <formula>NOT(ISERROR(SEARCH("leer",H8)))</formula>
    </cfRule>
  </conditionalFormatting>
  <conditionalFormatting sqref="H8:H10">
    <cfRule type="cellIs" dxfId="1367" priority="47" stopIfTrue="1" operator="equal">
      <formula>"-"</formula>
    </cfRule>
    <cfRule type="containsText" dxfId="1366" priority="48" stopIfTrue="1" operator="containsText" text="leer">
      <formula>NOT(ISERROR(SEARCH("leer",H8)))</formula>
    </cfRule>
  </conditionalFormatting>
  <conditionalFormatting sqref="H8:H10">
    <cfRule type="cellIs" dxfId="1365" priority="45" stopIfTrue="1" operator="equal">
      <formula>"-"</formula>
    </cfRule>
    <cfRule type="containsText" dxfId="1364" priority="46" stopIfTrue="1" operator="containsText" text="leer">
      <formula>NOT(ISERROR(SEARCH("leer",H8)))</formula>
    </cfRule>
  </conditionalFormatting>
  <conditionalFormatting sqref="H8:H10">
    <cfRule type="cellIs" dxfId="1363" priority="43" stopIfTrue="1" operator="equal">
      <formula>"-"</formula>
    </cfRule>
    <cfRule type="containsText" dxfId="1362" priority="44" stopIfTrue="1" operator="containsText" text="leer">
      <formula>NOT(ISERROR(SEARCH("leer",H8)))</formula>
    </cfRule>
  </conditionalFormatting>
  <conditionalFormatting sqref="H8:H10">
    <cfRule type="cellIs" dxfId="1361" priority="41" stopIfTrue="1" operator="equal">
      <formula>"-"</formula>
    </cfRule>
    <cfRule type="containsText" dxfId="1360" priority="42" stopIfTrue="1" operator="containsText" text="leer">
      <formula>NOT(ISERROR(SEARCH("leer",H8)))</formula>
    </cfRule>
  </conditionalFormatting>
  <conditionalFormatting sqref="H9">
    <cfRule type="cellIs" dxfId="1359" priority="40" operator="equal">
      <formula>"-"</formula>
    </cfRule>
  </conditionalFormatting>
  <conditionalFormatting sqref="H9">
    <cfRule type="cellIs" dxfId="1358" priority="39" operator="equal">
      <formula>"-"</formula>
    </cfRule>
  </conditionalFormatting>
  <conditionalFormatting sqref="H9">
    <cfRule type="cellIs" dxfId="1357" priority="38" operator="equal">
      <formula>"-"</formula>
    </cfRule>
  </conditionalFormatting>
  <conditionalFormatting sqref="H9">
    <cfRule type="cellIs" dxfId="1356" priority="37" operator="equal">
      <formula>"-"</formula>
    </cfRule>
  </conditionalFormatting>
  <conditionalFormatting sqref="H9">
    <cfRule type="cellIs" dxfId="1355" priority="36" operator="equal">
      <formula>"-"</formula>
    </cfRule>
  </conditionalFormatting>
  <conditionalFormatting sqref="H9">
    <cfRule type="cellIs" dxfId="1354" priority="35" operator="equal">
      <formula>"-"</formula>
    </cfRule>
  </conditionalFormatting>
  <conditionalFormatting sqref="H8:H10">
    <cfRule type="cellIs" dxfId="1353" priority="33" stopIfTrue="1" operator="equal">
      <formula>"-"</formula>
    </cfRule>
    <cfRule type="containsText" dxfId="1352" priority="34" stopIfTrue="1" operator="containsText" text="leer">
      <formula>NOT(ISERROR(SEARCH("leer",H8)))</formula>
    </cfRule>
  </conditionalFormatting>
  <conditionalFormatting sqref="H8:H10">
    <cfRule type="cellIs" dxfId="1351" priority="31" stopIfTrue="1" operator="equal">
      <formula>"-"</formula>
    </cfRule>
    <cfRule type="containsText" dxfId="1350" priority="32" stopIfTrue="1" operator="containsText" text="leer">
      <formula>NOT(ISERROR(SEARCH("leer",H8)))</formula>
    </cfRule>
  </conditionalFormatting>
  <conditionalFormatting sqref="H8:H10">
    <cfRule type="cellIs" dxfId="1349" priority="29" stopIfTrue="1" operator="equal">
      <formula>"-"</formula>
    </cfRule>
    <cfRule type="containsText" dxfId="1348" priority="30" stopIfTrue="1" operator="containsText" text="leer">
      <formula>NOT(ISERROR(SEARCH("leer",H8)))</formula>
    </cfRule>
  </conditionalFormatting>
  <conditionalFormatting sqref="H8:H10">
    <cfRule type="cellIs" dxfId="1347" priority="27" stopIfTrue="1" operator="equal">
      <formula>"-"</formula>
    </cfRule>
    <cfRule type="containsText" dxfId="1346" priority="28" stopIfTrue="1" operator="containsText" text="leer">
      <formula>NOT(ISERROR(SEARCH("leer",H8)))</formula>
    </cfRule>
  </conditionalFormatting>
  <conditionalFormatting sqref="H8:H10">
    <cfRule type="cellIs" dxfId="1345" priority="25" stopIfTrue="1" operator="equal">
      <formula>"-"</formula>
    </cfRule>
    <cfRule type="containsText" dxfId="1344" priority="26" stopIfTrue="1" operator="containsText" text="leer">
      <formula>NOT(ISERROR(SEARCH("leer",H8)))</formula>
    </cfRule>
  </conditionalFormatting>
  <conditionalFormatting sqref="G5:G10">
    <cfRule type="cellIs" dxfId="1343" priority="11" stopIfTrue="1" operator="equal">
      <formula>"-"</formula>
    </cfRule>
    <cfRule type="containsText" dxfId="1342" priority="12" stopIfTrue="1" operator="containsText" text="leer">
      <formula>NOT(ISERROR(SEARCH("leer",G5)))</formula>
    </cfRule>
  </conditionalFormatting>
  <conditionalFormatting sqref="G5:G10">
    <cfRule type="cellIs" dxfId="1341" priority="10" stopIfTrue="1" operator="equal">
      <formula>"-"</formula>
    </cfRule>
  </conditionalFormatting>
  <conditionalFormatting sqref="G5:G10">
    <cfRule type="cellIs" dxfId="1340" priority="8" stopIfTrue="1" operator="equal">
      <formula>"-"</formula>
    </cfRule>
    <cfRule type="containsText" dxfId="1339" priority="9" stopIfTrue="1" operator="containsText" text="leer">
      <formula>NOT(ISERROR(SEARCH("leer",G5)))</formula>
    </cfRule>
  </conditionalFormatting>
  <conditionalFormatting sqref="G5:G10">
    <cfRule type="cellIs" dxfId="1338" priority="7" stopIfTrue="1" operator="equal">
      <formula>"-"</formula>
    </cfRule>
  </conditionalFormatting>
  <conditionalFormatting sqref="G5:G10">
    <cfRule type="cellIs" dxfId="1337" priority="5" stopIfTrue="1" operator="equal">
      <formula>"-"</formula>
    </cfRule>
    <cfRule type="containsText" dxfId="1336" priority="6" stopIfTrue="1" operator="containsText" text="leer">
      <formula>NOT(ISERROR(SEARCH("leer",G5)))</formula>
    </cfRule>
  </conditionalFormatting>
  <conditionalFormatting sqref="G5:G10">
    <cfRule type="cellIs" dxfId="1335" priority="4" stopIfTrue="1" operator="equal">
      <formula>"-"</formula>
    </cfRule>
  </conditionalFormatting>
  <conditionalFormatting sqref="G5:G10">
    <cfRule type="cellIs" dxfId="1334" priority="2" stopIfTrue="1" operator="equal">
      <formula>"-"</formula>
    </cfRule>
    <cfRule type="containsText" dxfId="1333" priority="3" stopIfTrue="1" operator="containsText" text="leer">
      <formula>NOT(ISERROR(SEARCH("leer",G5)))</formula>
    </cfRule>
  </conditionalFormatting>
  <conditionalFormatting sqref="G5:G10">
    <cfRule type="cellIs" dxfId="1332" priority="1" stopIfTrue="1" operator="equal">
      <formula>"-"</formula>
    </cfRule>
  </conditionalFormatting>
  <hyperlinks>
    <hyperlink ref="A1" location="Index!A1" display="zurück"/>
  </hyperlinks>
  <pageMargins left="0.79000000000000015" right="0.79000000000000015" top="0.98" bottom="0.98" header="0.51" footer="0.51"/>
  <pageSetup paperSize="9" orientation="portrait" horizontalDpi="4294967292" verticalDpi="4294967292"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showRuler="0" zoomScale="70" zoomScaleNormal="70" workbookViewId="0"/>
  </sheetViews>
  <sheetFormatPr baseColWidth="10" defaultColWidth="11.42578125" defaultRowHeight="12.75" x14ac:dyDescent="0.2"/>
  <cols>
    <col min="1" max="1" width="80.140625" customWidth="1"/>
  </cols>
  <sheetData>
    <row r="1" spans="1:2" s="5" customFormat="1" x14ac:dyDescent="0.2">
      <c r="A1" s="93" t="s">
        <v>59</v>
      </c>
    </row>
    <row r="2" spans="1:2" s="5" customFormat="1" x14ac:dyDescent="0.2">
      <c r="A2" s="93"/>
    </row>
    <row r="3" spans="1:2" ht="15" x14ac:dyDescent="0.25">
      <c r="A3" s="111" t="s">
        <v>60</v>
      </c>
    </row>
    <row r="4" spans="1:2" ht="15" x14ac:dyDescent="0.25">
      <c r="A4" s="111"/>
      <c r="B4" s="93"/>
    </row>
    <row r="5" spans="1:2" x14ac:dyDescent="0.2">
      <c r="A5" s="109" t="s">
        <v>61</v>
      </c>
      <c r="B5" s="93"/>
    </row>
    <row r="6" spans="1:2" ht="25.5" x14ac:dyDescent="0.2">
      <c r="A6" s="160" t="s">
        <v>62</v>
      </c>
    </row>
    <row r="7" spans="1:2" x14ac:dyDescent="0.2">
      <c r="A7" s="249"/>
    </row>
    <row r="8" spans="1:2" x14ac:dyDescent="0.2">
      <c r="A8" s="109" t="s">
        <v>63</v>
      </c>
    </row>
    <row r="9" spans="1:2" ht="63.75" x14ac:dyDescent="0.2">
      <c r="A9" s="249" t="s">
        <v>64</v>
      </c>
    </row>
    <row r="10" spans="1:2" x14ac:dyDescent="0.2">
      <c r="A10" s="249"/>
    </row>
    <row r="11" spans="1:2" x14ac:dyDescent="0.2">
      <c r="A11" s="109" t="s">
        <v>65</v>
      </c>
    </row>
    <row r="12" spans="1:2" ht="25.5" x14ac:dyDescent="0.2">
      <c r="A12" s="288" t="s">
        <v>66</v>
      </c>
      <c r="B12" s="289"/>
    </row>
    <row r="13" spans="1:2" x14ac:dyDescent="0.2">
      <c r="A13" s="74"/>
    </row>
    <row r="14" spans="1:2" x14ac:dyDescent="0.2">
      <c r="A14" s="109" t="s">
        <v>67</v>
      </c>
    </row>
    <row r="15" spans="1:2" ht="51" x14ac:dyDescent="0.2">
      <c r="A15" s="249" t="s">
        <v>68</v>
      </c>
    </row>
    <row r="16" spans="1:2" x14ac:dyDescent="0.2">
      <c r="A16" s="74"/>
    </row>
    <row r="17" spans="1:1" s="30" customFormat="1" x14ac:dyDescent="0.2">
      <c r="A17" s="192"/>
    </row>
    <row r="18" spans="1:1" ht="24" x14ac:dyDescent="0.2">
      <c r="A18" s="161" t="s">
        <v>69</v>
      </c>
    </row>
    <row r="19" spans="1:1" x14ac:dyDescent="0.2">
      <c r="A19" s="112" t="s">
        <v>70</v>
      </c>
    </row>
    <row r="20" spans="1:1" ht="24" x14ac:dyDescent="0.2">
      <c r="A20" s="112" t="s">
        <v>71</v>
      </c>
    </row>
    <row r="21" spans="1:1" x14ac:dyDescent="0.2">
      <c r="A21" s="154" t="s">
        <v>72</v>
      </c>
    </row>
    <row r="22" spans="1:1" ht="36" x14ac:dyDescent="0.2">
      <c r="A22" s="154" t="s">
        <v>73</v>
      </c>
    </row>
    <row r="23" spans="1:1" x14ac:dyDescent="0.2">
      <c r="A23" s="155" t="s">
        <v>74</v>
      </c>
    </row>
    <row r="24" spans="1:1" ht="24" x14ac:dyDescent="0.2">
      <c r="A24" s="154" t="s">
        <v>75</v>
      </c>
    </row>
    <row r="25" spans="1:1" x14ac:dyDescent="0.2">
      <c r="A25" s="155" t="s">
        <v>76</v>
      </c>
    </row>
    <row r="26" spans="1:1" x14ac:dyDescent="0.2">
      <c r="A26" s="155" t="s">
        <v>77</v>
      </c>
    </row>
    <row r="27" spans="1:1" x14ac:dyDescent="0.2">
      <c r="A27" s="112" t="s">
        <v>78</v>
      </c>
    </row>
    <row r="28" spans="1:1" ht="24" x14ac:dyDescent="0.2">
      <c r="A28" s="112" t="s">
        <v>79</v>
      </c>
    </row>
  </sheetData>
  <phoneticPr fontId="15" type="noConversion"/>
  <hyperlinks>
    <hyperlink ref="A1" location="Index!A1" display="zurück"/>
  </hyperlinks>
  <pageMargins left="0.78740157499999996" right="0.78740157499999996" top="0.984251969" bottom="0.984251969" header="0.5" footer="0.5"/>
  <pageSetup paperSize="9" orientation="portrait"/>
  <extLst>
    <ext xmlns:mx="http://schemas.microsoft.com/office/mac/excel/2008/main" uri="{64002731-A6B0-56B0-2670-7721B7C09600}">
      <mx:PLV Mode="0" OnePage="0" WScale="0"/>
    </ext>
  </extLs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O195"/>
  <sheetViews>
    <sheetView showRuler="0" zoomScale="70" zoomScaleNormal="70" workbookViewId="0"/>
  </sheetViews>
  <sheetFormatPr baseColWidth="10" defaultColWidth="10.7109375" defaultRowHeight="12.75" x14ac:dyDescent="0.2"/>
  <cols>
    <col min="1" max="1" width="24.7109375" style="49" customWidth="1"/>
    <col min="2" max="2" width="17.7109375" style="13" customWidth="1"/>
    <col min="3" max="3" width="8.140625" style="16" customWidth="1"/>
    <col min="4" max="4" width="12.28515625" style="8" customWidth="1"/>
    <col min="5" max="7" width="11.42578125" style="8" customWidth="1"/>
    <col min="8" max="15" width="11.42578125" style="16" customWidth="1"/>
    <col min="16" max="16384" width="10.7109375" style="13"/>
  </cols>
  <sheetData>
    <row r="1" spans="1:15" s="5" customFormat="1" x14ac:dyDescent="0.2">
      <c r="A1" s="93" t="s">
        <v>1917</v>
      </c>
    </row>
    <row r="2" spans="1:15" s="5" customFormat="1" x14ac:dyDescent="0.2">
      <c r="A2" s="93"/>
    </row>
    <row r="3" spans="1:15" s="63" customFormat="1" x14ac:dyDescent="0.2">
      <c r="A3" s="103" t="s">
        <v>1918</v>
      </c>
      <c r="C3" s="5" t="s">
        <v>1919</v>
      </c>
      <c r="D3" s="5" t="s">
        <v>1920</v>
      </c>
      <c r="E3" s="4">
        <v>2014</v>
      </c>
      <c r="F3" s="62">
        <v>2013</v>
      </c>
      <c r="G3" s="62">
        <v>2012</v>
      </c>
      <c r="H3" s="62">
        <v>2011</v>
      </c>
      <c r="I3" s="62">
        <v>2010</v>
      </c>
      <c r="J3" s="62">
        <v>2009</v>
      </c>
      <c r="K3" s="62">
        <v>2008</v>
      </c>
      <c r="L3" s="62">
        <v>2007</v>
      </c>
      <c r="M3" s="62">
        <v>2006</v>
      </c>
      <c r="N3" s="62">
        <v>2005</v>
      </c>
      <c r="O3" s="62">
        <v>2004</v>
      </c>
    </row>
    <row r="4" spans="1:15" x14ac:dyDescent="0.2">
      <c r="L4" s="104"/>
      <c r="M4" s="104"/>
      <c r="N4" s="104"/>
      <c r="O4" s="104"/>
    </row>
    <row r="5" spans="1:15" x14ac:dyDescent="0.2">
      <c r="A5" s="49" t="s">
        <v>1921</v>
      </c>
      <c r="B5" s="13" t="s">
        <v>1922</v>
      </c>
      <c r="C5" s="16">
        <v>1</v>
      </c>
      <c r="D5" s="8" t="s">
        <v>1923</v>
      </c>
      <c r="E5" s="38">
        <v>71.2</v>
      </c>
      <c r="F5" s="25">
        <v>71.844499999999996</v>
      </c>
      <c r="G5" s="191">
        <v>72.099999999999994</v>
      </c>
      <c r="H5" s="69">
        <v>73.099999999999994</v>
      </c>
      <c r="I5" s="69">
        <v>72</v>
      </c>
      <c r="J5" s="180">
        <v>67.599999999999994</v>
      </c>
      <c r="K5" s="179">
        <v>66.900000000000006</v>
      </c>
      <c r="L5" s="182">
        <v>67</v>
      </c>
      <c r="M5" s="182">
        <v>67.099999999999994</v>
      </c>
      <c r="N5" s="182">
        <v>67</v>
      </c>
      <c r="O5" s="182">
        <v>67</v>
      </c>
    </row>
    <row r="6" spans="1:15" x14ac:dyDescent="0.2">
      <c r="A6" s="49" t="s">
        <v>1924</v>
      </c>
      <c r="B6" s="13" t="s">
        <v>1925</v>
      </c>
      <c r="C6" s="16">
        <v>1</v>
      </c>
      <c r="D6" s="8" t="s">
        <v>1926</v>
      </c>
      <c r="E6" s="38">
        <v>17.3</v>
      </c>
      <c r="F6" s="25">
        <v>17.136150000000001</v>
      </c>
      <c r="G6" s="191">
        <v>17.3</v>
      </c>
      <c r="H6" s="69">
        <v>17.5</v>
      </c>
      <c r="I6" s="69">
        <v>17.7</v>
      </c>
      <c r="J6" s="180">
        <v>20.2</v>
      </c>
      <c r="K6" s="179">
        <v>20.399999999999999</v>
      </c>
      <c r="L6" s="182">
        <v>20.9</v>
      </c>
      <c r="M6" s="182">
        <v>21</v>
      </c>
      <c r="N6" s="182">
        <v>21</v>
      </c>
      <c r="O6" s="182">
        <v>20.8</v>
      </c>
    </row>
    <row r="7" spans="1:15" x14ac:dyDescent="0.2">
      <c r="A7" s="49" t="s">
        <v>1927</v>
      </c>
      <c r="B7" s="13" t="s">
        <v>1928</v>
      </c>
      <c r="C7" s="16">
        <v>1</v>
      </c>
      <c r="D7" s="8" t="s">
        <v>1929</v>
      </c>
      <c r="E7" s="38">
        <v>5.9</v>
      </c>
      <c r="F7" s="8">
        <v>5.8</v>
      </c>
      <c r="G7" s="191">
        <v>5.8</v>
      </c>
      <c r="H7" s="69">
        <v>5.8</v>
      </c>
      <c r="I7" s="90">
        <v>6</v>
      </c>
      <c r="J7" s="180">
        <v>7</v>
      </c>
      <c r="K7" s="179">
        <v>7.2</v>
      </c>
      <c r="L7" s="182">
        <v>7.4</v>
      </c>
      <c r="M7" s="182">
        <v>7.5</v>
      </c>
      <c r="N7" s="182">
        <v>7.5</v>
      </c>
      <c r="O7" s="182">
        <v>7.5</v>
      </c>
    </row>
    <row r="8" spans="1:15" x14ac:dyDescent="0.2">
      <c r="A8" s="49" t="s">
        <v>1930</v>
      </c>
      <c r="B8" s="13" t="s">
        <v>1931</v>
      </c>
      <c r="C8" s="16">
        <v>1</v>
      </c>
      <c r="D8" s="8" t="s">
        <v>1932</v>
      </c>
      <c r="E8" s="38">
        <v>0.4</v>
      </c>
      <c r="F8" s="8">
        <v>0.4</v>
      </c>
      <c r="G8" s="191">
        <v>0.4</v>
      </c>
      <c r="H8" s="69">
        <v>0.4</v>
      </c>
      <c r="I8" s="69">
        <v>0.5</v>
      </c>
      <c r="J8" s="183">
        <v>0.6</v>
      </c>
      <c r="K8" s="183">
        <v>0.7</v>
      </c>
      <c r="L8" s="184">
        <v>0.7</v>
      </c>
      <c r="M8" s="184">
        <v>0.8</v>
      </c>
      <c r="N8" s="184">
        <v>0.9</v>
      </c>
      <c r="O8" s="183">
        <v>1.1000000000000001</v>
      </c>
    </row>
    <row r="9" spans="1:15" x14ac:dyDescent="0.2">
      <c r="A9" s="181" t="s">
        <v>1933</v>
      </c>
      <c r="B9" s="13" t="s">
        <v>1934</v>
      </c>
      <c r="C9" s="16">
        <v>1</v>
      </c>
      <c r="D9" s="8" t="s">
        <v>1935</v>
      </c>
      <c r="E9" s="38">
        <v>5.3</v>
      </c>
      <c r="F9" s="8">
        <v>4.8</v>
      </c>
      <c r="G9" s="191">
        <v>4.4000000000000004</v>
      </c>
      <c r="H9" s="69">
        <v>3.2000000000000028</v>
      </c>
      <c r="I9" s="69">
        <v>3.8</v>
      </c>
      <c r="J9" s="182">
        <v>4.6000000000000085</v>
      </c>
      <c r="K9" s="182">
        <v>4.7999999999999829</v>
      </c>
      <c r="L9" s="182">
        <v>3.9999999999999858</v>
      </c>
      <c r="M9" s="182">
        <v>3.6000000000000085</v>
      </c>
      <c r="N9" s="182">
        <v>3.5999999999999943</v>
      </c>
      <c r="O9" s="182">
        <v>3.6000000000000085</v>
      </c>
    </row>
    <row r="10" spans="1:15" x14ac:dyDescent="0.2">
      <c r="D10" s="22"/>
      <c r="E10" s="22"/>
      <c r="F10" s="22"/>
      <c r="G10" s="22"/>
      <c r="L10" s="65"/>
      <c r="M10" s="65"/>
      <c r="N10" s="65"/>
      <c r="O10" s="65"/>
    </row>
    <row r="11" spans="1:15" x14ac:dyDescent="0.2">
      <c r="L11" s="13"/>
      <c r="M11" s="13"/>
      <c r="N11" s="13"/>
      <c r="O11" s="13"/>
    </row>
    <row r="12" spans="1:15" x14ac:dyDescent="0.2">
      <c r="A12" s="229" t="s">
        <v>1936</v>
      </c>
      <c r="B12" s="136"/>
      <c r="C12" s="136"/>
      <c r="D12" s="136"/>
      <c r="E12" s="136"/>
      <c r="F12" s="136"/>
      <c r="G12" s="136"/>
      <c r="L12" s="13"/>
      <c r="M12" s="13"/>
      <c r="N12" s="13"/>
      <c r="O12" s="13"/>
    </row>
    <row r="13" spans="1:15" x14ac:dyDescent="0.2">
      <c r="L13" s="13"/>
      <c r="M13" s="13"/>
      <c r="N13" s="13"/>
      <c r="O13" s="13"/>
    </row>
    <row r="14" spans="1:15" x14ac:dyDescent="0.2">
      <c r="L14" s="13"/>
      <c r="M14" s="13"/>
      <c r="N14" s="13"/>
      <c r="O14" s="13"/>
    </row>
    <row r="15" spans="1:15" x14ac:dyDescent="0.2">
      <c r="L15" s="13"/>
      <c r="M15" s="13"/>
      <c r="N15" s="13"/>
      <c r="O15" s="13"/>
    </row>
    <row r="16" spans="1:15" x14ac:dyDescent="0.2">
      <c r="L16" s="13"/>
      <c r="M16" s="13"/>
      <c r="N16" s="13"/>
      <c r="O16" s="13"/>
    </row>
    <row r="17" spans="12:15" x14ac:dyDescent="0.2">
      <c r="L17" s="13"/>
      <c r="M17" s="13"/>
      <c r="N17" s="13"/>
      <c r="O17" s="13"/>
    </row>
    <row r="18" spans="12:15" x14ac:dyDescent="0.2">
      <c r="L18" s="13"/>
      <c r="M18" s="13"/>
      <c r="N18" s="13"/>
      <c r="O18" s="13"/>
    </row>
    <row r="19" spans="12:15" x14ac:dyDescent="0.2">
      <c r="L19" s="13"/>
      <c r="M19" s="13"/>
      <c r="N19" s="13"/>
      <c r="O19" s="13"/>
    </row>
    <row r="20" spans="12:15" x14ac:dyDescent="0.2">
      <c r="L20" s="13"/>
      <c r="M20" s="13"/>
      <c r="N20" s="13"/>
      <c r="O20" s="13"/>
    </row>
    <row r="21" spans="12:15" x14ac:dyDescent="0.2">
      <c r="L21" s="13"/>
      <c r="M21" s="13"/>
      <c r="N21" s="13"/>
      <c r="O21" s="13"/>
    </row>
    <row r="22" spans="12:15" x14ac:dyDescent="0.2">
      <c r="L22" s="13"/>
      <c r="M22" s="13"/>
      <c r="N22" s="13"/>
      <c r="O22" s="13"/>
    </row>
    <row r="23" spans="12:15" x14ac:dyDescent="0.2">
      <c r="L23" s="13"/>
      <c r="M23" s="13"/>
      <c r="N23" s="13"/>
      <c r="O23" s="13"/>
    </row>
    <row r="24" spans="12:15" x14ac:dyDescent="0.2">
      <c r="L24" s="13"/>
      <c r="M24" s="13"/>
      <c r="N24" s="13"/>
      <c r="O24" s="13"/>
    </row>
    <row r="25" spans="12:15" x14ac:dyDescent="0.2">
      <c r="L25" s="13"/>
      <c r="M25" s="13"/>
      <c r="N25" s="13"/>
      <c r="O25" s="13"/>
    </row>
    <row r="26" spans="12:15" x14ac:dyDescent="0.2">
      <c r="L26" s="13"/>
      <c r="M26" s="13"/>
      <c r="N26" s="13"/>
      <c r="O26" s="13"/>
    </row>
    <row r="27" spans="12:15" x14ac:dyDescent="0.2">
      <c r="L27" s="13"/>
      <c r="M27" s="13"/>
      <c r="N27" s="13"/>
      <c r="O27" s="13"/>
    </row>
    <row r="28" spans="12:15" x14ac:dyDescent="0.2">
      <c r="L28" s="13"/>
      <c r="M28" s="13"/>
      <c r="N28" s="13"/>
      <c r="O28" s="13"/>
    </row>
    <row r="29" spans="12:15" x14ac:dyDescent="0.2">
      <c r="L29" s="13"/>
      <c r="M29" s="13"/>
      <c r="N29" s="13"/>
      <c r="O29" s="13"/>
    </row>
    <row r="30" spans="12:15" x14ac:dyDescent="0.2">
      <c r="L30" s="13"/>
      <c r="M30" s="13"/>
      <c r="N30" s="13"/>
      <c r="O30" s="13"/>
    </row>
    <row r="31" spans="12:15" x14ac:dyDescent="0.2">
      <c r="L31" s="13"/>
      <c r="M31" s="13"/>
      <c r="N31" s="13"/>
      <c r="O31" s="13"/>
    </row>
    <row r="32" spans="12:15" x14ac:dyDescent="0.2">
      <c r="L32" s="13"/>
      <c r="M32" s="13"/>
      <c r="N32" s="13"/>
      <c r="O32" s="13"/>
    </row>
    <row r="33" spans="12:15" x14ac:dyDescent="0.2">
      <c r="L33" s="13"/>
      <c r="M33" s="13"/>
      <c r="N33" s="13"/>
      <c r="O33" s="13"/>
    </row>
    <row r="34" spans="12:15" x14ac:dyDescent="0.2">
      <c r="L34" s="13"/>
      <c r="M34" s="13"/>
      <c r="N34" s="13"/>
      <c r="O34" s="13"/>
    </row>
    <row r="35" spans="12:15" x14ac:dyDescent="0.2">
      <c r="L35" s="13"/>
      <c r="M35" s="13"/>
      <c r="N35" s="13"/>
      <c r="O35" s="13"/>
    </row>
    <row r="36" spans="12:15" x14ac:dyDescent="0.2">
      <c r="L36" s="13"/>
      <c r="M36" s="13"/>
      <c r="N36" s="13"/>
      <c r="O36" s="13"/>
    </row>
    <row r="37" spans="12:15" x14ac:dyDescent="0.2">
      <c r="L37" s="13"/>
      <c r="M37" s="13"/>
      <c r="N37" s="13"/>
      <c r="O37" s="13"/>
    </row>
    <row r="38" spans="12:15" x14ac:dyDescent="0.2">
      <c r="L38" s="13"/>
      <c r="M38" s="13"/>
      <c r="N38" s="13"/>
      <c r="O38" s="13"/>
    </row>
    <row r="39" spans="12:15" x14ac:dyDescent="0.2">
      <c r="L39" s="13"/>
      <c r="M39" s="13"/>
      <c r="N39" s="13"/>
      <c r="O39" s="13"/>
    </row>
    <row r="40" spans="12:15" x14ac:dyDescent="0.2">
      <c r="L40" s="13"/>
      <c r="M40" s="13"/>
      <c r="N40" s="13"/>
      <c r="O40" s="13"/>
    </row>
    <row r="41" spans="12:15" x14ac:dyDescent="0.2">
      <c r="L41" s="13"/>
      <c r="M41" s="13"/>
      <c r="N41" s="13"/>
      <c r="O41" s="13"/>
    </row>
    <row r="42" spans="12:15" x14ac:dyDescent="0.2">
      <c r="L42" s="13"/>
      <c r="M42" s="13"/>
      <c r="N42" s="13"/>
      <c r="O42" s="13"/>
    </row>
    <row r="43" spans="12:15" x14ac:dyDescent="0.2">
      <c r="L43" s="13"/>
      <c r="M43" s="13"/>
      <c r="N43" s="13"/>
      <c r="O43" s="13"/>
    </row>
    <row r="44" spans="12:15" x14ac:dyDescent="0.2">
      <c r="L44" s="13"/>
      <c r="M44" s="13"/>
      <c r="N44" s="13"/>
      <c r="O44" s="13"/>
    </row>
    <row r="45" spans="12:15" x14ac:dyDescent="0.2">
      <c r="L45" s="13"/>
      <c r="M45" s="13"/>
      <c r="N45" s="13"/>
      <c r="O45" s="13"/>
    </row>
    <row r="46" spans="12:15" x14ac:dyDescent="0.2">
      <c r="L46" s="13"/>
      <c r="M46" s="13"/>
      <c r="N46" s="13"/>
      <c r="O46" s="13"/>
    </row>
    <row r="47" spans="12:15" x14ac:dyDescent="0.2">
      <c r="L47" s="13"/>
      <c r="M47" s="13"/>
      <c r="N47" s="13"/>
      <c r="O47" s="13"/>
    </row>
    <row r="48" spans="12:15" x14ac:dyDescent="0.2">
      <c r="L48" s="13"/>
      <c r="M48" s="13"/>
      <c r="N48" s="13"/>
      <c r="O48" s="13"/>
    </row>
    <row r="49" spans="12:15" x14ac:dyDescent="0.2">
      <c r="L49" s="13"/>
      <c r="M49" s="13"/>
      <c r="N49" s="13"/>
      <c r="O49" s="13"/>
    </row>
    <row r="50" spans="12:15" x14ac:dyDescent="0.2">
      <c r="L50" s="13"/>
      <c r="M50" s="13"/>
      <c r="N50" s="13"/>
      <c r="O50" s="13"/>
    </row>
    <row r="51" spans="12:15" x14ac:dyDescent="0.2">
      <c r="L51" s="13"/>
      <c r="M51" s="13"/>
      <c r="N51" s="13"/>
      <c r="O51" s="13"/>
    </row>
    <row r="52" spans="12:15" x14ac:dyDescent="0.2">
      <c r="L52" s="13"/>
      <c r="M52" s="13"/>
      <c r="N52" s="13"/>
      <c r="O52" s="13"/>
    </row>
    <row r="53" spans="12:15" x14ac:dyDescent="0.2">
      <c r="L53" s="13"/>
      <c r="M53" s="13"/>
      <c r="N53" s="13"/>
      <c r="O53" s="13"/>
    </row>
    <row r="54" spans="12:15" x14ac:dyDescent="0.2">
      <c r="L54" s="13"/>
      <c r="M54" s="13"/>
      <c r="N54" s="13"/>
      <c r="O54" s="13"/>
    </row>
    <row r="55" spans="12:15" x14ac:dyDescent="0.2">
      <c r="L55" s="13"/>
      <c r="M55" s="13"/>
      <c r="N55" s="13"/>
      <c r="O55" s="13"/>
    </row>
    <row r="56" spans="12:15" x14ac:dyDescent="0.2">
      <c r="L56" s="13"/>
      <c r="M56" s="13"/>
      <c r="N56" s="13"/>
      <c r="O56" s="13"/>
    </row>
    <row r="57" spans="12:15" x14ac:dyDescent="0.2">
      <c r="L57" s="13"/>
      <c r="M57" s="13"/>
      <c r="N57" s="13"/>
      <c r="O57" s="13"/>
    </row>
    <row r="58" spans="12:15" x14ac:dyDescent="0.2">
      <c r="L58" s="13"/>
      <c r="M58" s="13"/>
      <c r="N58" s="13"/>
      <c r="O58" s="13"/>
    </row>
    <row r="59" spans="12:15" x14ac:dyDescent="0.2">
      <c r="L59" s="13"/>
      <c r="M59" s="13"/>
      <c r="N59" s="13"/>
      <c r="O59" s="13"/>
    </row>
    <row r="60" spans="12:15" x14ac:dyDescent="0.2">
      <c r="L60" s="13"/>
      <c r="M60" s="13"/>
      <c r="N60" s="13"/>
      <c r="O60" s="13"/>
    </row>
    <row r="61" spans="12:15" x14ac:dyDescent="0.2">
      <c r="L61" s="13"/>
      <c r="M61" s="13"/>
      <c r="N61" s="13"/>
      <c r="O61" s="13"/>
    </row>
    <row r="62" spans="12:15" x14ac:dyDescent="0.2">
      <c r="L62" s="13"/>
      <c r="M62" s="13"/>
      <c r="N62" s="13"/>
      <c r="O62" s="13"/>
    </row>
    <row r="63" spans="12:15" x14ac:dyDescent="0.2">
      <c r="L63" s="13"/>
      <c r="M63" s="13"/>
      <c r="N63" s="13"/>
      <c r="O63" s="13"/>
    </row>
    <row r="64" spans="12:15" x14ac:dyDescent="0.2">
      <c r="L64" s="13"/>
      <c r="M64" s="13"/>
      <c r="N64" s="13"/>
      <c r="O64" s="13"/>
    </row>
    <row r="65" spans="12:15" x14ac:dyDescent="0.2">
      <c r="L65" s="13"/>
      <c r="M65" s="13"/>
      <c r="N65" s="13"/>
      <c r="O65" s="13"/>
    </row>
    <row r="66" spans="12:15" x14ac:dyDescent="0.2">
      <c r="L66" s="13"/>
      <c r="M66" s="13"/>
      <c r="N66" s="13"/>
      <c r="O66" s="13"/>
    </row>
    <row r="67" spans="12:15" x14ac:dyDescent="0.2">
      <c r="L67" s="13"/>
      <c r="M67" s="13"/>
      <c r="N67" s="13"/>
      <c r="O67" s="13"/>
    </row>
    <row r="68" spans="12:15" x14ac:dyDescent="0.2">
      <c r="L68" s="13"/>
      <c r="M68" s="13"/>
      <c r="N68" s="13"/>
      <c r="O68" s="13"/>
    </row>
    <row r="69" spans="12:15" x14ac:dyDescent="0.2">
      <c r="L69" s="13"/>
      <c r="M69" s="13"/>
      <c r="N69" s="13"/>
      <c r="O69" s="13"/>
    </row>
    <row r="70" spans="12:15" x14ac:dyDescent="0.2">
      <c r="L70" s="13"/>
      <c r="M70" s="13"/>
      <c r="N70" s="13"/>
      <c r="O70" s="13"/>
    </row>
    <row r="71" spans="12:15" x14ac:dyDescent="0.2">
      <c r="L71" s="13"/>
      <c r="M71" s="13"/>
      <c r="N71" s="13"/>
      <c r="O71" s="13"/>
    </row>
    <row r="72" spans="12:15" x14ac:dyDescent="0.2">
      <c r="L72" s="13"/>
      <c r="M72" s="13"/>
      <c r="N72" s="13"/>
      <c r="O72" s="13"/>
    </row>
    <row r="73" spans="12:15" x14ac:dyDescent="0.2">
      <c r="L73" s="13"/>
      <c r="M73" s="13"/>
      <c r="N73" s="13"/>
      <c r="O73" s="13"/>
    </row>
    <row r="74" spans="12:15" x14ac:dyDescent="0.2">
      <c r="L74" s="13"/>
      <c r="M74" s="13"/>
      <c r="N74" s="13"/>
      <c r="O74" s="13"/>
    </row>
    <row r="75" spans="12:15" x14ac:dyDescent="0.2">
      <c r="L75" s="13"/>
      <c r="M75" s="13"/>
      <c r="N75" s="13"/>
      <c r="O75" s="13"/>
    </row>
    <row r="76" spans="12:15" x14ac:dyDescent="0.2">
      <c r="L76" s="13"/>
      <c r="M76" s="13"/>
      <c r="N76" s="13"/>
      <c r="O76" s="13"/>
    </row>
    <row r="77" spans="12:15" x14ac:dyDescent="0.2">
      <c r="L77" s="13"/>
      <c r="M77" s="13"/>
      <c r="N77" s="13"/>
      <c r="O77" s="13"/>
    </row>
    <row r="78" spans="12:15" x14ac:dyDescent="0.2">
      <c r="L78" s="13"/>
      <c r="M78" s="13"/>
      <c r="N78" s="13"/>
      <c r="O78" s="13"/>
    </row>
    <row r="79" spans="12:15" x14ac:dyDescent="0.2">
      <c r="L79" s="13"/>
      <c r="M79" s="13"/>
      <c r="N79" s="13"/>
      <c r="O79" s="13"/>
    </row>
    <row r="80" spans="12:15" x14ac:dyDescent="0.2">
      <c r="L80" s="13"/>
      <c r="M80" s="13"/>
      <c r="N80" s="13"/>
      <c r="O80" s="13"/>
    </row>
    <row r="81" spans="12:15" x14ac:dyDescent="0.2">
      <c r="L81" s="13"/>
      <c r="M81" s="13"/>
      <c r="N81" s="13"/>
      <c r="O81" s="13"/>
    </row>
    <row r="82" spans="12:15" x14ac:dyDescent="0.2">
      <c r="L82" s="13"/>
      <c r="M82" s="13"/>
      <c r="N82" s="13"/>
      <c r="O82" s="13"/>
    </row>
    <row r="83" spans="12:15" x14ac:dyDescent="0.2">
      <c r="L83" s="13"/>
      <c r="M83" s="13"/>
      <c r="N83" s="13"/>
      <c r="O83" s="13"/>
    </row>
    <row r="84" spans="12:15" x14ac:dyDescent="0.2">
      <c r="L84" s="13"/>
      <c r="M84" s="13"/>
      <c r="N84" s="13"/>
      <c r="O84" s="13"/>
    </row>
    <row r="85" spans="12:15" x14ac:dyDescent="0.2">
      <c r="L85" s="13"/>
      <c r="M85" s="13"/>
      <c r="N85" s="13"/>
      <c r="O85" s="13"/>
    </row>
    <row r="86" spans="12:15" x14ac:dyDescent="0.2">
      <c r="L86" s="13"/>
      <c r="M86" s="13"/>
      <c r="N86" s="13"/>
      <c r="O86" s="13"/>
    </row>
    <row r="87" spans="12:15" x14ac:dyDescent="0.2">
      <c r="L87" s="13"/>
      <c r="M87" s="13"/>
      <c r="N87" s="13"/>
      <c r="O87" s="13"/>
    </row>
    <row r="88" spans="12:15" x14ac:dyDescent="0.2">
      <c r="L88" s="13"/>
      <c r="M88" s="13"/>
      <c r="N88" s="13"/>
      <c r="O88" s="13"/>
    </row>
    <row r="89" spans="12:15" x14ac:dyDescent="0.2">
      <c r="L89" s="13"/>
      <c r="M89" s="13"/>
      <c r="N89" s="13"/>
      <c r="O89" s="13"/>
    </row>
    <row r="90" spans="12:15" x14ac:dyDescent="0.2">
      <c r="L90" s="13"/>
      <c r="M90" s="13"/>
      <c r="N90" s="13"/>
      <c r="O90" s="13"/>
    </row>
    <row r="91" spans="12:15" x14ac:dyDescent="0.2">
      <c r="L91" s="13"/>
      <c r="M91" s="13"/>
      <c r="N91" s="13"/>
      <c r="O91" s="13"/>
    </row>
    <row r="92" spans="12:15" x14ac:dyDescent="0.2">
      <c r="L92" s="13"/>
      <c r="M92" s="13"/>
      <c r="N92" s="13"/>
      <c r="O92" s="13"/>
    </row>
    <row r="93" spans="12:15" x14ac:dyDescent="0.2">
      <c r="L93" s="13"/>
      <c r="M93" s="13"/>
      <c r="N93" s="13"/>
      <c r="O93" s="13"/>
    </row>
    <row r="94" spans="12:15" x14ac:dyDescent="0.2">
      <c r="L94" s="13"/>
      <c r="M94" s="13"/>
      <c r="N94" s="13"/>
      <c r="O94" s="13"/>
    </row>
    <row r="95" spans="12:15" x14ac:dyDescent="0.2">
      <c r="L95" s="13"/>
      <c r="M95" s="13"/>
      <c r="N95" s="13"/>
      <c r="O95" s="13"/>
    </row>
    <row r="96" spans="12:15" x14ac:dyDescent="0.2">
      <c r="L96" s="13"/>
      <c r="M96" s="13"/>
      <c r="N96" s="13"/>
      <c r="O96" s="13"/>
    </row>
    <row r="97" spans="12:15" x14ac:dyDescent="0.2">
      <c r="L97" s="13"/>
      <c r="M97" s="13"/>
      <c r="N97" s="13"/>
      <c r="O97" s="13"/>
    </row>
    <row r="98" spans="12:15" x14ac:dyDescent="0.2">
      <c r="L98" s="13"/>
      <c r="M98" s="13"/>
      <c r="N98" s="13"/>
      <c r="O98" s="13"/>
    </row>
    <row r="99" spans="12:15" x14ac:dyDescent="0.2">
      <c r="L99" s="13"/>
      <c r="M99" s="13"/>
      <c r="N99" s="13"/>
      <c r="O99" s="13"/>
    </row>
    <row r="100" spans="12:15" x14ac:dyDescent="0.2">
      <c r="L100" s="13"/>
      <c r="M100" s="13"/>
      <c r="N100" s="13"/>
      <c r="O100" s="13"/>
    </row>
    <row r="101" spans="12:15" x14ac:dyDescent="0.2">
      <c r="L101" s="13"/>
      <c r="M101" s="13"/>
      <c r="N101" s="13"/>
      <c r="O101" s="13"/>
    </row>
    <row r="102" spans="12:15" x14ac:dyDescent="0.2">
      <c r="L102" s="13"/>
      <c r="M102" s="13"/>
      <c r="N102" s="13"/>
      <c r="O102" s="13"/>
    </row>
    <row r="103" spans="12:15" x14ac:dyDescent="0.2">
      <c r="L103" s="13"/>
      <c r="M103" s="13"/>
      <c r="N103" s="13"/>
      <c r="O103" s="13"/>
    </row>
    <row r="104" spans="12:15" x14ac:dyDescent="0.2">
      <c r="L104" s="13"/>
      <c r="M104" s="13"/>
      <c r="N104" s="13"/>
      <c r="O104" s="13"/>
    </row>
    <row r="105" spans="12:15" x14ac:dyDescent="0.2">
      <c r="L105" s="13"/>
      <c r="M105" s="13"/>
      <c r="N105" s="13"/>
      <c r="O105" s="13"/>
    </row>
    <row r="106" spans="12:15" x14ac:dyDescent="0.2">
      <c r="L106" s="13"/>
      <c r="M106" s="13"/>
      <c r="N106" s="13"/>
      <c r="O106" s="13"/>
    </row>
    <row r="107" spans="12:15" x14ac:dyDescent="0.2">
      <c r="L107" s="13"/>
      <c r="M107" s="13"/>
      <c r="N107" s="13"/>
      <c r="O107" s="13"/>
    </row>
    <row r="108" spans="12:15" x14ac:dyDescent="0.2">
      <c r="L108" s="13"/>
      <c r="M108" s="13"/>
      <c r="N108" s="13"/>
      <c r="O108" s="13"/>
    </row>
    <row r="109" spans="12:15" x14ac:dyDescent="0.2">
      <c r="L109" s="13"/>
      <c r="M109" s="13"/>
      <c r="N109" s="13"/>
      <c r="O109" s="13"/>
    </row>
    <row r="110" spans="12:15" x14ac:dyDescent="0.2">
      <c r="L110" s="13"/>
      <c r="M110" s="13"/>
      <c r="N110" s="13"/>
      <c r="O110" s="13"/>
    </row>
    <row r="111" spans="12:15" x14ac:dyDescent="0.2">
      <c r="L111" s="13"/>
      <c r="M111" s="13"/>
      <c r="N111" s="13"/>
      <c r="O111" s="13"/>
    </row>
    <row r="112" spans="12:15" x14ac:dyDescent="0.2">
      <c r="L112" s="13"/>
      <c r="M112" s="13"/>
      <c r="N112" s="13"/>
      <c r="O112" s="13"/>
    </row>
    <row r="113" spans="12:15" x14ac:dyDescent="0.2">
      <c r="L113" s="13"/>
      <c r="M113" s="13"/>
      <c r="N113" s="13"/>
      <c r="O113" s="13"/>
    </row>
    <row r="114" spans="12:15" x14ac:dyDescent="0.2">
      <c r="L114" s="13"/>
      <c r="M114" s="13"/>
      <c r="N114" s="13"/>
      <c r="O114" s="13"/>
    </row>
    <row r="115" spans="12:15" x14ac:dyDescent="0.2">
      <c r="L115" s="13"/>
      <c r="M115" s="13"/>
      <c r="N115" s="13"/>
      <c r="O115" s="13"/>
    </row>
    <row r="116" spans="12:15" x14ac:dyDescent="0.2">
      <c r="L116" s="13"/>
      <c r="M116" s="13"/>
      <c r="N116" s="13"/>
      <c r="O116" s="13"/>
    </row>
    <row r="117" spans="12:15" x14ac:dyDescent="0.2">
      <c r="L117" s="13"/>
      <c r="M117" s="13"/>
      <c r="N117" s="13"/>
      <c r="O117" s="13"/>
    </row>
    <row r="118" spans="12:15" x14ac:dyDescent="0.2">
      <c r="L118" s="13"/>
      <c r="M118" s="13"/>
      <c r="N118" s="13"/>
      <c r="O118" s="13"/>
    </row>
    <row r="119" spans="12:15" x14ac:dyDescent="0.2">
      <c r="L119" s="13"/>
      <c r="M119" s="13"/>
      <c r="N119" s="13"/>
      <c r="O119" s="13"/>
    </row>
    <row r="120" spans="12:15" x14ac:dyDescent="0.2">
      <c r="L120" s="13"/>
      <c r="M120" s="13"/>
      <c r="N120" s="13"/>
      <c r="O120" s="13"/>
    </row>
    <row r="121" spans="12:15" x14ac:dyDescent="0.2">
      <c r="L121" s="13"/>
      <c r="M121" s="13"/>
      <c r="N121" s="13"/>
      <c r="O121" s="13"/>
    </row>
    <row r="122" spans="12:15" x14ac:dyDescent="0.2">
      <c r="L122" s="13"/>
      <c r="M122" s="13"/>
      <c r="N122" s="13"/>
      <c r="O122" s="13"/>
    </row>
    <row r="123" spans="12:15" x14ac:dyDescent="0.2">
      <c r="L123" s="13"/>
      <c r="M123" s="13"/>
      <c r="N123" s="13"/>
      <c r="O123" s="13"/>
    </row>
    <row r="124" spans="12:15" x14ac:dyDescent="0.2">
      <c r="L124" s="13"/>
      <c r="M124" s="13"/>
      <c r="N124" s="13"/>
      <c r="O124" s="13"/>
    </row>
    <row r="125" spans="12:15" x14ac:dyDescent="0.2">
      <c r="L125" s="13"/>
      <c r="M125" s="13"/>
      <c r="N125" s="13"/>
      <c r="O125" s="13"/>
    </row>
    <row r="126" spans="12:15" x14ac:dyDescent="0.2">
      <c r="L126" s="13"/>
      <c r="M126" s="13"/>
      <c r="N126" s="13"/>
      <c r="O126" s="13"/>
    </row>
    <row r="127" spans="12:15" x14ac:dyDescent="0.2">
      <c r="L127" s="13"/>
      <c r="M127" s="13"/>
      <c r="N127" s="13"/>
      <c r="O127" s="13"/>
    </row>
    <row r="128" spans="12:15" x14ac:dyDescent="0.2">
      <c r="L128" s="13"/>
      <c r="M128" s="13"/>
      <c r="N128" s="13"/>
      <c r="O128" s="13"/>
    </row>
    <row r="129" spans="12:15" x14ac:dyDescent="0.2">
      <c r="L129" s="13"/>
      <c r="M129" s="13"/>
      <c r="N129" s="13"/>
      <c r="O129" s="13"/>
    </row>
    <row r="130" spans="12:15" x14ac:dyDescent="0.2">
      <c r="L130" s="13"/>
      <c r="M130" s="13"/>
      <c r="N130" s="13"/>
      <c r="O130" s="13"/>
    </row>
    <row r="131" spans="12:15" x14ac:dyDescent="0.2">
      <c r="L131" s="13"/>
      <c r="M131" s="13"/>
      <c r="N131" s="13"/>
      <c r="O131" s="13"/>
    </row>
    <row r="132" spans="12:15" x14ac:dyDescent="0.2">
      <c r="L132" s="13"/>
      <c r="M132" s="13"/>
      <c r="N132" s="13"/>
      <c r="O132" s="13"/>
    </row>
    <row r="133" spans="12:15" x14ac:dyDescent="0.2">
      <c r="L133" s="13"/>
      <c r="M133" s="13"/>
      <c r="N133" s="13"/>
      <c r="O133" s="13"/>
    </row>
    <row r="134" spans="12:15" x14ac:dyDescent="0.2">
      <c r="L134" s="13"/>
      <c r="M134" s="13"/>
      <c r="N134" s="13"/>
      <c r="O134" s="13"/>
    </row>
    <row r="135" spans="12:15" x14ac:dyDescent="0.2">
      <c r="L135" s="13"/>
      <c r="M135" s="13"/>
      <c r="N135" s="13"/>
      <c r="O135" s="13"/>
    </row>
    <row r="136" spans="12:15" x14ac:dyDescent="0.2">
      <c r="L136" s="13"/>
      <c r="M136" s="13"/>
      <c r="N136" s="13"/>
      <c r="O136" s="13"/>
    </row>
    <row r="137" spans="12:15" x14ac:dyDescent="0.2">
      <c r="L137" s="13"/>
      <c r="M137" s="13"/>
      <c r="N137" s="13"/>
      <c r="O137" s="13"/>
    </row>
    <row r="138" spans="12:15" x14ac:dyDescent="0.2">
      <c r="L138" s="13"/>
      <c r="M138" s="13"/>
      <c r="N138" s="13"/>
      <c r="O138" s="13"/>
    </row>
    <row r="139" spans="12:15" x14ac:dyDescent="0.2">
      <c r="L139" s="13"/>
      <c r="M139" s="13"/>
      <c r="N139" s="13"/>
      <c r="O139" s="13"/>
    </row>
    <row r="140" spans="12:15" x14ac:dyDescent="0.2">
      <c r="L140" s="13"/>
      <c r="M140" s="13"/>
      <c r="N140" s="13"/>
      <c r="O140" s="13"/>
    </row>
    <row r="141" spans="12:15" x14ac:dyDescent="0.2">
      <c r="L141" s="13"/>
      <c r="M141" s="13"/>
      <c r="N141" s="13"/>
      <c r="O141" s="13"/>
    </row>
    <row r="142" spans="12:15" x14ac:dyDescent="0.2">
      <c r="L142" s="13"/>
      <c r="M142" s="13"/>
      <c r="N142" s="13"/>
      <c r="O142" s="13"/>
    </row>
    <row r="143" spans="12:15" x14ac:dyDescent="0.2">
      <c r="L143" s="13"/>
      <c r="M143" s="13"/>
      <c r="N143" s="13"/>
      <c r="O143" s="13"/>
    </row>
    <row r="144" spans="12:15" x14ac:dyDescent="0.2">
      <c r="L144" s="13"/>
      <c r="M144" s="13"/>
      <c r="N144" s="13"/>
      <c r="O144" s="13"/>
    </row>
    <row r="145" spans="12:15" x14ac:dyDescent="0.2">
      <c r="L145" s="13"/>
      <c r="M145" s="13"/>
      <c r="N145" s="13"/>
      <c r="O145" s="13"/>
    </row>
    <row r="146" spans="12:15" x14ac:dyDescent="0.2">
      <c r="L146" s="13"/>
      <c r="M146" s="13"/>
      <c r="N146" s="13"/>
      <c r="O146" s="13"/>
    </row>
    <row r="147" spans="12:15" x14ac:dyDescent="0.2">
      <c r="L147" s="13"/>
      <c r="M147" s="13"/>
      <c r="N147" s="13"/>
      <c r="O147" s="13"/>
    </row>
    <row r="148" spans="12:15" x14ac:dyDescent="0.2">
      <c r="L148" s="13"/>
      <c r="M148" s="13"/>
      <c r="N148" s="13"/>
      <c r="O148" s="13"/>
    </row>
    <row r="149" spans="12:15" x14ac:dyDescent="0.2">
      <c r="L149" s="13"/>
      <c r="M149" s="13"/>
      <c r="N149" s="13"/>
      <c r="O149" s="13"/>
    </row>
    <row r="150" spans="12:15" x14ac:dyDescent="0.2">
      <c r="L150" s="13"/>
      <c r="M150" s="13"/>
      <c r="N150" s="13"/>
      <c r="O150" s="13"/>
    </row>
    <row r="151" spans="12:15" x14ac:dyDescent="0.2">
      <c r="L151" s="13"/>
      <c r="M151" s="13"/>
      <c r="N151" s="13"/>
      <c r="O151" s="13"/>
    </row>
    <row r="152" spans="12:15" x14ac:dyDescent="0.2">
      <c r="L152" s="13"/>
      <c r="M152" s="13"/>
      <c r="N152" s="13"/>
      <c r="O152" s="13"/>
    </row>
    <row r="153" spans="12:15" x14ac:dyDescent="0.2">
      <c r="L153" s="13"/>
      <c r="M153" s="13"/>
      <c r="N153" s="13"/>
      <c r="O153" s="13"/>
    </row>
    <row r="154" spans="12:15" x14ac:dyDescent="0.2">
      <c r="L154" s="13"/>
      <c r="M154" s="13"/>
      <c r="N154" s="13"/>
      <c r="O154" s="13"/>
    </row>
    <row r="155" spans="12:15" x14ac:dyDescent="0.2">
      <c r="L155" s="13"/>
      <c r="M155" s="13"/>
      <c r="N155" s="13"/>
      <c r="O155" s="13"/>
    </row>
    <row r="156" spans="12:15" x14ac:dyDescent="0.2">
      <c r="L156" s="13"/>
      <c r="M156" s="13"/>
      <c r="N156" s="13"/>
      <c r="O156" s="13"/>
    </row>
    <row r="157" spans="12:15" x14ac:dyDescent="0.2">
      <c r="L157" s="13"/>
      <c r="M157" s="13"/>
      <c r="N157" s="13"/>
      <c r="O157" s="13"/>
    </row>
    <row r="158" spans="12:15" x14ac:dyDescent="0.2">
      <c r="L158" s="13"/>
      <c r="M158" s="13"/>
      <c r="N158" s="13"/>
      <c r="O158" s="13"/>
    </row>
    <row r="159" spans="12:15" x14ac:dyDescent="0.2">
      <c r="L159" s="13"/>
      <c r="M159" s="13"/>
      <c r="N159" s="13"/>
      <c r="O159" s="13"/>
    </row>
    <row r="160" spans="12:15" x14ac:dyDescent="0.2">
      <c r="L160" s="13"/>
      <c r="M160" s="13"/>
      <c r="N160" s="13"/>
      <c r="O160" s="13"/>
    </row>
    <row r="161" spans="12:15" x14ac:dyDescent="0.2">
      <c r="L161" s="13"/>
      <c r="M161" s="13"/>
      <c r="N161" s="13"/>
      <c r="O161" s="13"/>
    </row>
    <row r="162" spans="12:15" x14ac:dyDescent="0.2">
      <c r="L162" s="13"/>
      <c r="M162" s="13"/>
      <c r="N162" s="13"/>
      <c r="O162" s="13"/>
    </row>
    <row r="163" spans="12:15" x14ac:dyDescent="0.2">
      <c r="L163" s="13"/>
      <c r="M163" s="13"/>
      <c r="N163" s="13"/>
      <c r="O163" s="13"/>
    </row>
    <row r="164" spans="12:15" x14ac:dyDescent="0.2">
      <c r="L164" s="13"/>
      <c r="M164" s="13"/>
      <c r="N164" s="13"/>
      <c r="O164" s="13"/>
    </row>
    <row r="165" spans="12:15" x14ac:dyDescent="0.2">
      <c r="L165" s="13"/>
      <c r="M165" s="13"/>
      <c r="N165" s="13"/>
      <c r="O165" s="13"/>
    </row>
    <row r="166" spans="12:15" x14ac:dyDescent="0.2">
      <c r="L166" s="13"/>
      <c r="M166" s="13"/>
      <c r="N166" s="13"/>
      <c r="O166" s="13"/>
    </row>
    <row r="167" spans="12:15" x14ac:dyDescent="0.2">
      <c r="L167" s="13"/>
      <c r="M167" s="13"/>
      <c r="N167" s="13"/>
      <c r="O167" s="13"/>
    </row>
    <row r="168" spans="12:15" x14ac:dyDescent="0.2">
      <c r="L168" s="13"/>
      <c r="M168" s="13"/>
      <c r="N168" s="13"/>
      <c r="O168" s="13"/>
    </row>
    <row r="169" spans="12:15" x14ac:dyDescent="0.2">
      <c r="L169" s="13"/>
      <c r="M169" s="13"/>
      <c r="N169" s="13"/>
      <c r="O169" s="13"/>
    </row>
    <row r="170" spans="12:15" x14ac:dyDescent="0.2">
      <c r="L170" s="13"/>
      <c r="M170" s="13"/>
      <c r="N170" s="13"/>
      <c r="O170" s="13"/>
    </row>
    <row r="171" spans="12:15" x14ac:dyDescent="0.2">
      <c r="L171" s="13"/>
      <c r="M171" s="13"/>
      <c r="N171" s="13"/>
      <c r="O171" s="13"/>
    </row>
    <row r="172" spans="12:15" x14ac:dyDescent="0.2">
      <c r="L172" s="13"/>
      <c r="M172" s="13"/>
      <c r="N172" s="13"/>
      <c r="O172" s="13"/>
    </row>
    <row r="173" spans="12:15" x14ac:dyDescent="0.2">
      <c r="L173" s="13"/>
      <c r="M173" s="13"/>
      <c r="N173" s="13"/>
      <c r="O173" s="13"/>
    </row>
    <row r="174" spans="12:15" x14ac:dyDescent="0.2">
      <c r="L174" s="13"/>
      <c r="M174" s="13"/>
      <c r="N174" s="13"/>
      <c r="O174" s="13"/>
    </row>
    <row r="175" spans="12:15" x14ac:dyDescent="0.2">
      <c r="L175" s="13"/>
      <c r="M175" s="13"/>
      <c r="N175" s="13"/>
      <c r="O175" s="13"/>
    </row>
    <row r="176" spans="12:15" x14ac:dyDescent="0.2">
      <c r="L176" s="13"/>
      <c r="M176" s="13"/>
      <c r="N176" s="13"/>
      <c r="O176" s="13"/>
    </row>
    <row r="177" spans="12:15" x14ac:dyDescent="0.2">
      <c r="L177" s="13"/>
      <c r="M177" s="13"/>
      <c r="N177" s="13"/>
      <c r="O177" s="13"/>
    </row>
    <row r="178" spans="12:15" x14ac:dyDescent="0.2">
      <c r="L178" s="13"/>
      <c r="M178" s="13"/>
      <c r="N178" s="13"/>
      <c r="O178" s="13"/>
    </row>
    <row r="179" spans="12:15" x14ac:dyDescent="0.2">
      <c r="L179" s="13"/>
      <c r="M179" s="13"/>
      <c r="N179" s="13"/>
      <c r="O179" s="13"/>
    </row>
    <row r="180" spans="12:15" x14ac:dyDescent="0.2">
      <c r="L180" s="13"/>
      <c r="M180" s="13"/>
      <c r="N180" s="13"/>
      <c r="O180" s="13"/>
    </row>
    <row r="181" spans="12:15" x14ac:dyDescent="0.2">
      <c r="L181" s="13"/>
      <c r="M181" s="13"/>
      <c r="N181" s="13"/>
      <c r="O181" s="13"/>
    </row>
    <row r="182" spans="12:15" x14ac:dyDescent="0.2">
      <c r="L182" s="13"/>
      <c r="M182" s="13"/>
      <c r="N182" s="13"/>
      <c r="O182" s="13"/>
    </row>
    <row r="183" spans="12:15" x14ac:dyDescent="0.2">
      <c r="L183" s="13"/>
      <c r="M183" s="13"/>
      <c r="N183" s="13"/>
      <c r="O183" s="13"/>
    </row>
    <row r="184" spans="12:15" x14ac:dyDescent="0.2">
      <c r="L184" s="13"/>
      <c r="M184" s="13"/>
      <c r="N184" s="13"/>
      <c r="O184" s="13"/>
    </row>
    <row r="185" spans="12:15" x14ac:dyDescent="0.2">
      <c r="L185" s="13"/>
      <c r="M185" s="13"/>
      <c r="N185" s="13"/>
      <c r="O185" s="13"/>
    </row>
    <row r="186" spans="12:15" x14ac:dyDescent="0.2">
      <c r="L186" s="13"/>
      <c r="M186" s="13"/>
      <c r="N186" s="13"/>
      <c r="O186" s="13"/>
    </row>
    <row r="187" spans="12:15" x14ac:dyDescent="0.2">
      <c r="L187" s="13"/>
      <c r="M187" s="13"/>
      <c r="N187" s="13"/>
      <c r="O187" s="13"/>
    </row>
    <row r="188" spans="12:15" x14ac:dyDescent="0.2">
      <c r="L188" s="13"/>
      <c r="M188" s="13"/>
      <c r="N188" s="13"/>
      <c r="O188" s="13"/>
    </row>
    <row r="189" spans="12:15" x14ac:dyDescent="0.2">
      <c r="L189" s="13"/>
      <c r="M189" s="13"/>
      <c r="N189" s="13"/>
      <c r="O189" s="13"/>
    </row>
    <row r="190" spans="12:15" x14ac:dyDescent="0.2">
      <c r="L190" s="13"/>
      <c r="M190" s="13"/>
      <c r="N190" s="13"/>
      <c r="O190" s="13"/>
    </row>
    <row r="191" spans="12:15" x14ac:dyDescent="0.2">
      <c r="L191" s="13"/>
      <c r="M191" s="13"/>
      <c r="N191" s="13"/>
      <c r="O191" s="13"/>
    </row>
    <row r="192" spans="12:15" x14ac:dyDescent="0.2">
      <c r="L192" s="13"/>
      <c r="M192" s="13"/>
      <c r="N192" s="13"/>
      <c r="O192" s="13"/>
    </row>
    <row r="193" spans="12:15" x14ac:dyDescent="0.2">
      <c r="L193" s="13"/>
      <c r="M193" s="13"/>
      <c r="N193" s="13"/>
      <c r="O193" s="13"/>
    </row>
    <row r="194" spans="12:15" x14ac:dyDescent="0.2">
      <c r="L194" s="13"/>
      <c r="M194" s="13"/>
      <c r="N194" s="13"/>
      <c r="O194" s="13"/>
    </row>
    <row r="195" spans="12:15" x14ac:dyDescent="0.2">
      <c r="L195" s="13"/>
      <c r="M195" s="13"/>
      <c r="N195" s="13"/>
      <c r="O195" s="13"/>
    </row>
  </sheetData>
  <phoneticPr fontId="15" type="noConversion"/>
  <conditionalFormatting sqref="J5:J9">
    <cfRule type="cellIs" dxfId="1331" priority="59" operator="equal">
      <formula>"-"</formula>
    </cfRule>
  </conditionalFormatting>
  <conditionalFormatting sqref="J5:J9">
    <cfRule type="cellIs" dxfId="1330" priority="58" operator="equal">
      <formula>"-"</formula>
    </cfRule>
  </conditionalFormatting>
  <conditionalFormatting sqref="I5:I9">
    <cfRule type="cellIs" dxfId="1329" priority="56" stopIfTrue="1" operator="equal">
      <formula>"-"</formula>
    </cfRule>
    <cfRule type="containsText" dxfId="1328" priority="57" stopIfTrue="1" operator="containsText" text="leer">
      <formula>NOT(ISERROR(SEARCH("leer",I5)))</formula>
    </cfRule>
  </conditionalFormatting>
  <conditionalFormatting sqref="I5:I9">
    <cfRule type="cellIs" dxfId="1327" priority="54" stopIfTrue="1" operator="equal">
      <formula>"-"</formula>
    </cfRule>
    <cfRule type="containsText" dxfId="1326" priority="55" stopIfTrue="1" operator="containsText" text="leer">
      <formula>NOT(ISERROR(SEARCH("leer",I5)))</formula>
    </cfRule>
  </conditionalFormatting>
  <conditionalFormatting sqref="J5:J8">
    <cfRule type="cellIs" dxfId="1325" priority="53" operator="equal">
      <formula>"-"</formula>
    </cfRule>
  </conditionalFormatting>
  <conditionalFormatting sqref="H5:H9">
    <cfRule type="cellIs" dxfId="1324" priority="51" stopIfTrue="1" operator="equal">
      <formula>"-"</formula>
    </cfRule>
    <cfRule type="containsText" dxfId="1323" priority="52" stopIfTrue="1" operator="containsText" text="leer">
      <formula>NOT(ISERROR(SEARCH("leer",H5)))</formula>
    </cfRule>
  </conditionalFormatting>
  <conditionalFormatting sqref="H5:H9">
    <cfRule type="cellIs" dxfId="1322" priority="49" stopIfTrue="1" operator="equal">
      <formula>"-"</formula>
    </cfRule>
    <cfRule type="containsText" dxfId="1321" priority="50" stopIfTrue="1" operator="containsText" text="leer">
      <formula>NOT(ISERROR(SEARCH("leer",H5)))</formula>
    </cfRule>
  </conditionalFormatting>
  <conditionalFormatting sqref="H5:H9">
    <cfRule type="cellIs" dxfId="1320" priority="47" stopIfTrue="1" operator="equal">
      <formula>"-"</formula>
    </cfRule>
    <cfRule type="containsText" dxfId="1319" priority="48" stopIfTrue="1" operator="containsText" text="leer">
      <formula>NOT(ISERROR(SEARCH("leer",H5)))</formula>
    </cfRule>
  </conditionalFormatting>
  <conditionalFormatting sqref="H5:H9">
    <cfRule type="cellIs" dxfId="1318" priority="45" stopIfTrue="1" operator="equal">
      <formula>"-"</formula>
    </cfRule>
    <cfRule type="containsText" dxfId="1317" priority="46" stopIfTrue="1" operator="containsText" text="leer">
      <formula>NOT(ISERROR(SEARCH("leer",H5)))</formula>
    </cfRule>
  </conditionalFormatting>
  <conditionalFormatting sqref="H5:H9">
    <cfRule type="cellIs" dxfId="1316" priority="43" stopIfTrue="1" operator="equal">
      <formula>"-"</formula>
    </cfRule>
    <cfRule type="containsText" dxfId="1315" priority="44" stopIfTrue="1" operator="containsText" text="leer">
      <formula>NOT(ISERROR(SEARCH("leer",H5)))</formula>
    </cfRule>
  </conditionalFormatting>
  <conditionalFormatting sqref="H5:H9">
    <cfRule type="cellIs" dxfId="1314" priority="41" stopIfTrue="1" operator="equal">
      <formula>"-"</formula>
    </cfRule>
    <cfRule type="containsText" dxfId="1313" priority="42" stopIfTrue="1" operator="containsText" text="leer">
      <formula>NOT(ISERROR(SEARCH("leer",H5)))</formula>
    </cfRule>
  </conditionalFormatting>
  <conditionalFormatting sqref="H5:H9">
    <cfRule type="cellIs" dxfId="1312" priority="39" stopIfTrue="1" operator="equal">
      <formula>"-"</formula>
    </cfRule>
    <cfRule type="containsText" dxfId="1311" priority="40" stopIfTrue="1" operator="containsText" text="leer">
      <formula>NOT(ISERROR(SEARCH("leer",H5)))</formula>
    </cfRule>
  </conditionalFormatting>
  <conditionalFormatting sqref="H5:H9">
    <cfRule type="cellIs" dxfId="1310" priority="37" stopIfTrue="1" operator="equal">
      <formula>"-"</formula>
    </cfRule>
    <cfRule type="containsText" dxfId="1309" priority="38" stopIfTrue="1" operator="containsText" text="leer">
      <formula>NOT(ISERROR(SEARCH("leer",H5)))</formula>
    </cfRule>
  </conditionalFormatting>
  <conditionalFormatting sqref="H5:H9">
    <cfRule type="cellIs" dxfId="1308" priority="35" stopIfTrue="1" operator="equal">
      <formula>"-"</formula>
    </cfRule>
    <cfRule type="containsText" dxfId="1307" priority="36" stopIfTrue="1" operator="containsText" text="leer">
      <formula>NOT(ISERROR(SEARCH("leer",H5)))</formula>
    </cfRule>
  </conditionalFormatting>
  <conditionalFormatting sqref="H5:H9">
    <cfRule type="cellIs" dxfId="1306" priority="33" stopIfTrue="1" operator="equal">
      <formula>"-"</formula>
    </cfRule>
    <cfRule type="containsText" dxfId="1305" priority="34" stopIfTrue="1" operator="containsText" text="leer">
      <formula>NOT(ISERROR(SEARCH("leer",H5)))</formula>
    </cfRule>
  </conditionalFormatting>
  <conditionalFormatting sqref="H5:H9">
    <cfRule type="cellIs" dxfId="1304" priority="31" stopIfTrue="1" operator="equal">
      <formula>"-"</formula>
    </cfRule>
    <cfRule type="containsText" dxfId="1303" priority="32" stopIfTrue="1" operator="containsText" text="leer">
      <formula>NOT(ISERROR(SEARCH("leer",H5)))</formula>
    </cfRule>
  </conditionalFormatting>
  <conditionalFormatting sqref="H5:H9">
    <cfRule type="cellIs" dxfId="1302" priority="29" stopIfTrue="1" operator="equal">
      <formula>"-"</formula>
    </cfRule>
    <cfRule type="containsText" dxfId="1301" priority="30" stopIfTrue="1" operator="containsText" text="leer">
      <formula>NOT(ISERROR(SEARCH("leer",H5)))</formula>
    </cfRule>
  </conditionalFormatting>
  <conditionalFormatting sqref="H5:H9">
    <cfRule type="cellIs" dxfId="1300" priority="27" stopIfTrue="1" operator="equal">
      <formula>"-"</formula>
    </cfRule>
    <cfRule type="containsText" dxfId="1299" priority="28" stopIfTrue="1" operator="containsText" text="leer">
      <formula>NOT(ISERROR(SEARCH("leer",H5)))</formula>
    </cfRule>
  </conditionalFormatting>
  <conditionalFormatting sqref="H5:H9">
    <cfRule type="cellIs" dxfId="1298" priority="25" stopIfTrue="1" operator="equal">
      <formula>"-"</formula>
    </cfRule>
    <cfRule type="containsText" dxfId="1297" priority="26" stopIfTrue="1" operator="containsText" text="leer">
      <formula>NOT(ISERROR(SEARCH("leer",H5)))</formula>
    </cfRule>
  </conditionalFormatting>
  <conditionalFormatting sqref="G5:G7">
    <cfRule type="cellIs" dxfId="1296" priority="23" stopIfTrue="1" operator="equal">
      <formula>"-"</formula>
    </cfRule>
    <cfRule type="containsText" dxfId="1295" priority="24" stopIfTrue="1" operator="containsText" text="leer">
      <formula>NOT(ISERROR(SEARCH("leer",G5)))</formula>
    </cfRule>
  </conditionalFormatting>
  <conditionalFormatting sqref="G5:G7">
    <cfRule type="cellIs" dxfId="1294" priority="22" stopIfTrue="1" operator="equal">
      <formula>"-"</formula>
    </cfRule>
  </conditionalFormatting>
  <conditionalFormatting sqref="G5:G7">
    <cfRule type="cellIs" dxfId="1293" priority="20" stopIfTrue="1" operator="equal">
      <formula>"-"</formula>
    </cfRule>
    <cfRule type="containsText" dxfId="1292" priority="21" stopIfTrue="1" operator="containsText" text="leer">
      <formula>NOT(ISERROR(SEARCH("leer",G5)))</formula>
    </cfRule>
  </conditionalFormatting>
  <conditionalFormatting sqref="G5:G7">
    <cfRule type="cellIs" dxfId="1291" priority="19" stopIfTrue="1" operator="equal">
      <formula>"-"</formula>
    </cfRule>
  </conditionalFormatting>
  <conditionalFormatting sqref="G8:G9">
    <cfRule type="cellIs" dxfId="1290" priority="17" stopIfTrue="1" operator="equal">
      <formula>"-"</formula>
    </cfRule>
    <cfRule type="containsText" dxfId="1289" priority="18" stopIfTrue="1" operator="containsText" text="leer">
      <formula>NOT(ISERROR(SEARCH("leer",G8)))</formula>
    </cfRule>
  </conditionalFormatting>
  <conditionalFormatting sqref="G8:G9">
    <cfRule type="cellIs" dxfId="1288" priority="16" stopIfTrue="1" operator="equal">
      <formula>"-"</formula>
    </cfRule>
  </conditionalFormatting>
  <conditionalFormatting sqref="G8:G9">
    <cfRule type="cellIs" dxfId="1287" priority="14" stopIfTrue="1" operator="equal">
      <formula>"-"</formula>
    </cfRule>
    <cfRule type="containsText" dxfId="1286" priority="15" stopIfTrue="1" operator="containsText" text="leer">
      <formula>NOT(ISERROR(SEARCH("leer",G8)))</formula>
    </cfRule>
  </conditionalFormatting>
  <conditionalFormatting sqref="G8:G9">
    <cfRule type="cellIs" dxfId="1285" priority="13" stopIfTrue="1" operator="equal">
      <formula>"-"</formula>
    </cfRule>
  </conditionalFormatting>
  <conditionalFormatting sqref="G5:G7">
    <cfRule type="cellIs" dxfId="1284" priority="11" stopIfTrue="1" operator="equal">
      <formula>"-"</formula>
    </cfRule>
    <cfRule type="containsText" dxfId="1283" priority="12" stopIfTrue="1" operator="containsText" text="leer">
      <formula>NOT(ISERROR(SEARCH("leer",G5)))</formula>
    </cfRule>
  </conditionalFormatting>
  <conditionalFormatting sqref="G5:G7">
    <cfRule type="cellIs" dxfId="1282" priority="10" stopIfTrue="1" operator="equal">
      <formula>"-"</formula>
    </cfRule>
  </conditionalFormatting>
  <conditionalFormatting sqref="G5:G7">
    <cfRule type="cellIs" dxfId="1281" priority="8" stopIfTrue="1" operator="equal">
      <formula>"-"</formula>
    </cfRule>
    <cfRule type="containsText" dxfId="1280" priority="9" stopIfTrue="1" operator="containsText" text="leer">
      <formula>NOT(ISERROR(SEARCH("leer",G5)))</formula>
    </cfRule>
  </conditionalFormatting>
  <conditionalFormatting sqref="G5:G7">
    <cfRule type="cellIs" dxfId="1279" priority="7" stopIfTrue="1" operator="equal">
      <formula>"-"</formula>
    </cfRule>
  </conditionalFormatting>
  <conditionalFormatting sqref="G8:G9">
    <cfRule type="cellIs" dxfId="1278" priority="5" stopIfTrue="1" operator="equal">
      <formula>"-"</formula>
    </cfRule>
    <cfRule type="containsText" dxfId="1277" priority="6" stopIfTrue="1" operator="containsText" text="leer">
      <formula>NOT(ISERROR(SEARCH("leer",G8)))</formula>
    </cfRule>
  </conditionalFormatting>
  <conditionalFormatting sqref="G8:G9">
    <cfRule type="cellIs" dxfId="1276" priority="4" stopIfTrue="1" operator="equal">
      <formula>"-"</formula>
    </cfRule>
  </conditionalFormatting>
  <conditionalFormatting sqref="G8:G9">
    <cfRule type="cellIs" dxfId="1275" priority="2" stopIfTrue="1" operator="equal">
      <formula>"-"</formula>
    </cfRule>
    <cfRule type="containsText" dxfId="1274" priority="3" stopIfTrue="1" operator="containsText" text="leer">
      <formula>NOT(ISERROR(SEARCH("leer",G8)))</formula>
    </cfRule>
  </conditionalFormatting>
  <conditionalFormatting sqref="G8:G9">
    <cfRule type="cellIs" dxfId="1273" priority="1" stopIfTrue="1" operator="equal">
      <formula>"-"</formula>
    </cfRule>
  </conditionalFormatting>
  <hyperlinks>
    <hyperlink ref="A1" location="Index!A1" display="zurück"/>
  </hyperlinks>
  <pageMargins left="0.79000000000000015" right="0.79000000000000015" top="0.98" bottom="0.98" header="0.51" footer="0.51"/>
  <pageSetup paperSize="9" orientation="portrait" horizontalDpi="4294967292" verticalDpi="4294967292"/>
  <extLst>
    <ext xmlns:mx="http://schemas.microsoft.com/office/mac/excel/2008/main" uri="{64002731-A6B0-56B0-2670-7721B7C09600}">
      <mx:PLV Mode="0" OnePage="0" WScale="0"/>
    </ext>
  </extLs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O201"/>
  <sheetViews>
    <sheetView showRuler="0" zoomScale="70" zoomScaleNormal="70" workbookViewId="0"/>
  </sheetViews>
  <sheetFormatPr baseColWidth="10" defaultColWidth="10.7109375" defaultRowHeight="12.75" x14ac:dyDescent="0.2"/>
  <cols>
    <col min="1" max="1" width="17" style="49" customWidth="1"/>
    <col min="2" max="2" width="24.42578125" style="13" customWidth="1"/>
    <col min="3" max="3" width="8.140625" style="16" customWidth="1"/>
    <col min="4" max="4" width="12.28515625" style="8" customWidth="1"/>
    <col min="5" max="7" width="11.42578125" style="8" customWidth="1"/>
    <col min="8" max="9" width="11.28515625" style="16" customWidth="1"/>
    <col min="10" max="15" width="11.42578125" style="16" customWidth="1"/>
    <col min="16" max="16384" width="10.7109375" style="13"/>
  </cols>
  <sheetData>
    <row r="1" spans="1:15" s="5" customFormat="1" x14ac:dyDescent="0.2">
      <c r="A1" s="93" t="s">
        <v>1937</v>
      </c>
    </row>
    <row r="2" spans="1:15" s="5" customFormat="1" x14ac:dyDescent="0.2">
      <c r="A2" s="93"/>
    </row>
    <row r="3" spans="1:15" s="63" customFormat="1" x14ac:dyDescent="0.2">
      <c r="A3" s="103" t="s">
        <v>1938</v>
      </c>
      <c r="C3" s="5" t="s">
        <v>1939</v>
      </c>
      <c r="D3" s="5" t="s">
        <v>1940</v>
      </c>
      <c r="E3" s="4">
        <v>2014</v>
      </c>
      <c r="F3" s="62">
        <v>2013</v>
      </c>
      <c r="G3" s="62">
        <v>2012</v>
      </c>
      <c r="H3" s="62">
        <v>2011</v>
      </c>
      <c r="I3" s="62">
        <v>2010</v>
      </c>
      <c r="J3" s="62">
        <v>2009</v>
      </c>
      <c r="K3" s="62">
        <v>2008</v>
      </c>
      <c r="L3" s="62">
        <v>2007</v>
      </c>
      <c r="M3" s="62">
        <v>2006</v>
      </c>
      <c r="N3" s="62">
        <v>2005</v>
      </c>
      <c r="O3" s="62">
        <v>2004</v>
      </c>
    </row>
    <row r="4" spans="1:15" x14ac:dyDescent="0.2">
      <c r="L4" s="65"/>
      <c r="M4" s="65"/>
      <c r="N4" s="65"/>
      <c r="O4" s="65"/>
    </row>
    <row r="5" spans="1:15" x14ac:dyDescent="0.2">
      <c r="A5" s="49" t="s">
        <v>1941</v>
      </c>
      <c r="B5" s="13" t="s">
        <v>1942</v>
      </c>
      <c r="C5" s="16">
        <v>1</v>
      </c>
      <c r="D5" s="8" t="s">
        <v>1943</v>
      </c>
      <c r="E5" s="38">
        <v>84.6</v>
      </c>
      <c r="F5" s="8">
        <v>85.1</v>
      </c>
      <c r="G5" s="191">
        <v>85.7</v>
      </c>
      <c r="H5" s="69">
        <v>86.4</v>
      </c>
      <c r="I5" s="90">
        <v>87</v>
      </c>
      <c r="J5" s="180">
        <v>88.1</v>
      </c>
      <c r="K5" s="180">
        <v>88.8</v>
      </c>
      <c r="L5" s="182">
        <v>89.8</v>
      </c>
      <c r="M5" s="182">
        <v>89.6</v>
      </c>
      <c r="N5" s="182">
        <v>89.4</v>
      </c>
      <c r="O5" s="182">
        <v>89.1</v>
      </c>
    </row>
    <row r="6" spans="1:15" x14ac:dyDescent="0.2">
      <c r="A6" s="49" t="s">
        <v>1944</v>
      </c>
      <c r="B6" s="13" t="s">
        <v>1945</v>
      </c>
      <c r="C6" s="16">
        <v>1</v>
      </c>
      <c r="D6" s="8" t="s">
        <v>1946</v>
      </c>
      <c r="E6" s="38">
        <v>15.4</v>
      </c>
      <c r="F6" s="8">
        <v>14.9</v>
      </c>
      <c r="G6" s="191">
        <v>14.299999999999997</v>
      </c>
      <c r="H6" s="69">
        <v>13.6</v>
      </c>
      <c r="I6" s="90">
        <v>13</v>
      </c>
      <c r="J6" s="180">
        <v>11.9</v>
      </c>
      <c r="K6" s="180">
        <v>11.2</v>
      </c>
      <c r="L6" s="182">
        <v>10.199999999999999</v>
      </c>
      <c r="M6" s="182">
        <v>10.4</v>
      </c>
      <c r="N6" s="182">
        <v>10.6</v>
      </c>
      <c r="O6" s="182">
        <v>10.9</v>
      </c>
    </row>
    <row r="7" spans="1:15" x14ac:dyDescent="0.2">
      <c r="A7" s="49" t="s">
        <v>1947</v>
      </c>
      <c r="B7" s="13" t="s">
        <v>1948</v>
      </c>
      <c r="C7" s="16">
        <v>1</v>
      </c>
      <c r="D7" s="8" t="s">
        <v>1949</v>
      </c>
      <c r="E7" s="38">
        <v>23</v>
      </c>
      <c r="F7" s="8">
        <v>23.4</v>
      </c>
      <c r="G7" s="191">
        <v>24.7</v>
      </c>
      <c r="H7" s="69">
        <v>25.9</v>
      </c>
      <c r="I7" s="90">
        <v>27.1</v>
      </c>
      <c r="J7" s="180">
        <v>29.2</v>
      </c>
      <c r="K7" s="179">
        <v>31.2</v>
      </c>
      <c r="L7" s="182">
        <v>34.299999999999997</v>
      </c>
      <c r="M7" s="182">
        <v>34.6</v>
      </c>
      <c r="N7" s="182">
        <v>35.1</v>
      </c>
      <c r="O7" s="182">
        <v>35</v>
      </c>
    </row>
    <row r="8" spans="1:15" x14ac:dyDescent="0.2">
      <c r="A8" s="49" t="s">
        <v>1950</v>
      </c>
      <c r="B8" s="13" t="s">
        <v>1951</v>
      </c>
      <c r="C8" s="16">
        <v>1</v>
      </c>
      <c r="D8" s="8" t="s">
        <v>1952</v>
      </c>
      <c r="E8" s="38">
        <v>12.1</v>
      </c>
      <c r="F8" s="8">
        <v>12</v>
      </c>
      <c r="G8" s="191">
        <v>11.6</v>
      </c>
      <c r="H8" s="69">
        <v>11.1</v>
      </c>
      <c r="I8" s="90">
        <v>10.199999999999999</v>
      </c>
      <c r="J8" s="180">
        <v>10.3</v>
      </c>
      <c r="K8" s="179">
        <v>8.4</v>
      </c>
      <c r="L8" s="182">
        <v>6.5</v>
      </c>
      <c r="M8" s="182">
        <v>5.2</v>
      </c>
      <c r="N8" s="182">
        <v>4.4000000000000004</v>
      </c>
      <c r="O8" s="182">
        <v>3.7</v>
      </c>
    </row>
    <row r="9" spans="1:15" x14ac:dyDescent="0.2">
      <c r="A9" s="49" t="s">
        <v>1953</v>
      </c>
      <c r="B9" s="13" t="s">
        <v>1954</v>
      </c>
      <c r="C9" s="16">
        <v>1</v>
      </c>
      <c r="D9" s="8" t="s">
        <v>1955</v>
      </c>
      <c r="E9" s="38">
        <v>6.4</v>
      </c>
      <c r="F9" s="8">
        <v>6.6</v>
      </c>
      <c r="G9" s="241">
        <v>7</v>
      </c>
      <c r="H9" s="69">
        <v>7.2</v>
      </c>
      <c r="I9" s="90">
        <v>7.7</v>
      </c>
      <c r="J9" s="180">
        <v>8.8000000000000007</v>
      </c>
      <c r="K9" s="179">
        <v>9.6999999999999993</v>
      </c>
      <c r="L9" s="182">
        <v>12.1</v>
      </c>
      <c r="M9" s="182">
        <v>13.9</v>
      </c>
      <c r="N9" s="182">
        <v>14.9</v>
      </c>
      <c r="O9" s="182">
        <v>15.8</v>
      </c>
    </row>
    <row r="10" spans="1:15" x14ac:dyDescent="0.2">
      <c r="A10" s="130" t="s">
        <v>1956</v>
      </c>
      <c r="B10" s="13" t="s">
        <v>1957</v>
      </c>
      <c r="C10" s="16">
        <v>1</v>
      </c>
      <c r="D10" s="8" t="s">
        <v>1958</v>
      </c>
      <c r="E10" s="38">
        <v>8.1</v>
      </c>
      <c r="F10" s="8">
        <v>7.6</v>
      </c>
      <c r="G10" s="191">
        <v>7.1</v>
      </c>
      <c r="H10" s="69">
        <v>7.2</v>
      </c>
      <c r="I10" s="90">
        <v>7.2</v>
      </c>
      <c r="J10" s="180">
        <v>7.9</v>
      </c>
      <c r="K10" s="179">
        <v>7.7</v>
      </c>
      <c r="L10" s="182">
        <v>8.5</v>
      </c>
      <c r="M10" s="182">
        <v>8.4</v>
      </c>
      <c r="N10" s="182">
        <v>8.4</v>
      </c>
      <c r="O10" s="182">
        <v>8.4</v>
      </c>
    </row>
    <row r="11" spans="1:15" x14ac:dyDescent="0.2">
      <c r="A11" s="49" t="s">
        <v>1959</v>
      </c>
      <c r="B11" s="13" t="s">
        <v>1960</v>
      </c>
      <c r="C11" s="16">
        <v>1</v>
      </c>
      <c r="D11" s="8" t="s">
        <v>1961</v>
      </c>
      <c r="E11" s="38">
        <v>5.6</v>
      </c>
      <c r="F11" s="8">
        <v>5.7</v>
      </c>
      <c r="G11" s="191">
        <v>5.9</v>
      </c>
      <c r="H11" s="90">
        <v>6</v>
      </c>
      <c r="I11" s="90">
        <v>6.6</v>
      </c>
      <c r="J11" s="180">
        <v>6.2</v>
      </c>
      <c r="K11" s="179">
        <v>6.3</v>
      </c>
      <c r="L11" s="182">
        <v>6.3</v>
      </c>
      <c r="M11" s="182">
        <v>6.6</v>
      </c>
      <c r="N11" s="182">
        <v>6.9</v>
      </c>
      <c r="O11" s="182">
        <v>7.1</v>
      </c>
    </row>
    <row r="12" spans="1:15" x14ac:dyDescent="0.2">
      <c r="A12" s="49" t="s">
        <v>1962</v>
      </c>
      <c r="B12" s="13" t="s">
        <v>1963</v>
      </c>
      <c r="C12" s="16">
        <v>1</v>
      </c>
      <c r="D12" s="8" t="s">
        <v>1964</v>
      </c>
      <c r="E12" s="38">
        <v>6.6</v>
      </c>
      <c r="F12" s="8">
        <v>6.4</v>
      </c>
      <c r="G12" s="191">
        <v>6.3</v>
      </c>
      <c r="H12" s="69">
        <v>6.2</v>
      </c>
      <c r="I12" s="90">
        <v>5.8</v>
      </c>
      <c r="J12" s="180">
        <v>6.6</v>
      </c>
      <c r="K12" s="179">
        <v>5.8</v>
      </c>
      <c r="L12" s="182">
        <v>5.2</v>
      </c>
      <c r="M12" s="182">
        <v>4.9000000000000004</v>
      </c>
      <c r="N12" s="182">
        <v>4.5999999999999996</v>
      </c>
      <c r="O12" s="182">
        <v>4.2</v>
      </c>
    </row>
    <row r="13" spans="1:15" x14ac:dyDescent="0.2">
      <c r="A13" s="49" t="s">
        <v>1965</v>
      </c>
      <c r="B13" s="13" t="s">
        <v>1966</v>
      </c>
      <c r="C13" s="16">
        <v>1</v>
      </c>
      <c r="D13" s="8" t="s">
        <v>1967</v>
      </c>
      <c r="E13" s="38">
        <v>38.200000000000003</v>
      </c>
      <c r="F13" s="8">
        <v>38.299999999999997</v>
      </c>
      <c r="G13" s="191">
        <v>37.400000000000006</v>
      </c>
      <c r="H13" s="69">
        <v>36.399999999999991</v>
      </c>
      <c r="I13" s="90">
        <v>35.4</v>
      </c>
      <c r="J13" s="180">
        <v>31</v>
      </c>
      <c r="K13" s="180">
        <v>30.900000000000006</v>
      </c>
      <c r="L13" s="180">
        <v>27.099999999999994</v>
      </c>
      <c r="M13" s="180">
        <v>26.399999999999991</v>
      </c>
      <c r="N13" s="180">
        <v>25.700000000000003</v>
      </c>
      <c r="O13" s="180">
        <v>25.799999999999997</v>
      </c>
    </row>
    <row r="14" spans="1:15" ht="25.5" x14ac:dyDescent="0.2">
      <c r="A14" s="190" t="s">
        <v>1968</v>
      </c>
      <c r="B14" s="13" t="s">
        <v>1969</v>
      </c>
      <c r="C14" s="16">
        <v>1</v>
      </c>
      <c r="D14" s="8" t="s">
        <v>1970</v>
      </c>
      <c r="E14" s="18">
        <v>142</v>
      </c>
      <c r="F14" s="8">
        <v>144</v>
      </c>
      <c r="G14" s="191">
        <v>140</v>
      </c>
      <c r="H14" s="69">
        <v>140</v>
      </c>
      <c r="I14" s="69">
        <v>133</v>
      </c>
      <c r="J14" s="176">
        <v>117</v>
      </c>
      <c r="K14" s="179">
        <v>121</v>
      </c>
      <c r="L14" s="177">
        <v>119</v>
      </c>
      <c r="M14" s="177">
        <v>115</v>
      </c>
      <c r="N14" s="177">
        <v>111</v>
      </c>
      <c r="O14" s="177">
        <v>114</v>
      </c>
    </row>
    <row r="15" spans="1:15" x14ac:dyDescent="0.2">
      <c r="A15" s="190"/>
      <c r="H15" s="69"/>
      <c r="I15" s="69"/>
      <c r="J15" s="176"/>
      <c r="K15" s="179"/>
      <c r="L15" s="177"/>
      <c r="M15" s="177"/>
      <c r="N15" s="177"/>
      <c r="O15" s="177"/>
    </row>
    <row r="16" spans="1:15" x14ac:dyDescent="0.2">
      <c r="L16" s="13"/>
      <c r="M16" s="13"/>
      <c r="N16" s="13"/>
      <c r="O16" s="13"/>
    </row>
    <row r="17" spans="1:15" x14ac:dyDescent="0.2">
      <c r="A17" s="229" t="s">
        <v>1971</v>
      </c>
      <c r="B17" s="136"/>
      <c r="C17" s="136"/>
      <c r="D17" s="136"/>
      <c r="E17" s="136"/>
      <c r="F17" s="136"/>
      <c r="G17" s="136"/>
      <c r="L17" s="13"/>
      <c r="M17" s="13"/>
      <c r="N17" s="13"/>
      <c r="O17" s="13"/>
    </row>
    <row r="18" spans="1:15" x14ac:dyDescent="0.2">
      <c r="L18" s="13"/>
      <c r="M18" s="13"/>
      <c r="N18" s="13"/>
      <c r="O18" s="13"/>
    </row>
    <row r="19" spans="1:15" x14ac:dyDescent="0.2">
      <c r="L19" s="13"/>
      <c r="M19" s="13"/>
      <c r="N19" s="13"/>
      <c r="O19" s="13"/>
    </row>
    <row r="20" spans="1:15" x14ac:dyDescent="0.2">
      <c r="L20" s="13"/>
      <c r="M20" s="13"/>
      <c r="N20" s="13"/>
      <c r="O20" s="13"/>
    </row>
    <row r="21" spans="1:15" x14ac:dyDescent="0.2">
      <c r="L21" s="13"/>
      <c r="M21" s="13"/>
      <c r="N21" s="13"/>
      <c r="O21" s="13"/>
    </row>
    <row r="22" spans="1:15" x14ac:dyDescent="0.2">
      <c r="L22" s="13"/>
      <c r="M22" s="13"/>
      <c r="N22" s="13"/>
      <c r="O22" s="13"/>
    </row>
    <row r="23" spans="1:15" x14ac:dyDescent="0.2">
      <c r="L23" s="13"/>
      <c r="M23" s="13"/>
      <c r="N23" s="13"/>
      <c r="O23" s="13"/>
    </row>
    <row r="24" spans="1:15" x14ac:dyDescent="0.2">
      <c r="L24" s="13"/>
      <c r="M24" s="13"/>
      <c r="N24" s="13"/>
      <c r="O24" s="13"/>
    </row>
    <row r="25" spans="1:15" x14ac:dyDescent="0.2">
      <c r="L25" s="13"/>
      <c r="M25" s="13"/>
      <c r="N25" s="13"/>
      <c r="O25" s="13"/>
    </row>
    <row r="26" spans="1:15" x14ac:dyDescent="0.2">
      <c r="L26" s="13"/>
      <c r="M26" s="13"/>
      <c r="N26" s="13"/>
      <c r="O26" s="13"/>
    </row>
    <row r="27" spans="1:15" x14ac:dyDescent="0.2">
      <c r="L27" s="13"/>
      <c r="M27" s="13"/>
      <c r="N27" s="13"/>
      <c r="O27" s="13"/>
    </row>
    <row r="28" spans="1:15" x14ac:dyDescent="0.2">
      <c r="L28" s="13"/>
      <c r="M28" s="13"/>
      <c r="N28" s="13"/>
      <c r="O28" s="13"/>
    </row>
    <row r="29" spans="1:15" x14ac:dyDescent="0.2">
      <c r="L29" s="13"/>
      <c r="M29" s="13"/>
      <c r="N29" s="13"/>
      <c r="O29" s="13"/>
    </row>
    <row r="30" spans="1:15" x14ac:dyDescent="0.2">
      <c r="L30" s="13"/>
      <c r="M30" s="13"/>
      <c r="N30" s="13"/>
      <c r="O30" s="13"/>
    </row>
    <row r="31" spans="1:15" x14ac:dyDescent="0.2">
      <c r="L31" s="13"/>
      <c r="M31" s="13"/>
      <c r="N31" s="13"/>
      <c r="O31" s="13"/>
    </row>
    <row r="32" spans="1:15" x14ac:dyDescent="0.2">
      <c r="L32" s="13"/>
      <c r="M32" s="13"/>
      <c r="N32" s="13"/>
      <c r="O32" s="13"/>
    </row>
    <row r="33" spans="12:15" x14ac:dyDescent="0.2">
      <c r="L33" s="13"/>
      <c r="M33" s="13"/>
      <c r="N33" s="13"/>
      <c r="O33" s="13"/>
    </row>
    <row r="34" spans="12:15" x14ac:dyDescent="0.2">
      <c r="L34" s="13"/>
      <c r="M34" s="13"/>
      <c r="N34" s="13"/>
      <c r="O34" s="13"/>
    </row>
    <row r="35" spans="12:15" x14ac:dyDescent="0.2">
      <c r="L35" s="13"/>
      <c r="M35" s="13"/>
      <c r="N35" s="13"/>
      <c r="O35" s="13"/>
    </row>
    <row r="36" spans="12:15" x14ac:dyDescent="0.2">
      <c r="L36" s="13"/>
      <c r="M36" s="13"/>
      <c r="N36" s="13"/>
      <c r="O36" s="13"/>
    </row>
    <row r="37" spans="12:15" x14ac:dyDescent="0.2">
      <c r="L37" s="13"/>
      <c r="M37" s="13"/>
      <c r="N37" s="13"/>
      <c r="O37" s="13"/>
    </row>
    <row r="38" spans="12:15" x14ac:dyDescent="0.2">
      <c r="L38" s="13"/>
      <c r="M38" s="13"/>
      <c r="N38" s="13"/>
      <c r="O38" s="13"/>
    </row>
    <row r="39" spans="12:15" x14ac:dyDescent="0.2">
      <c r="L39" s="13"/>
      <c r="M39" s="13"/>
      <c r="N39" s="13"/>
      <c r="O39" s="13"/>
    </row>
    <row r="40" spans="12:15" x14ac:dyDescent="0.2">
      <c r="L40" s="13"/>
      <c r="M40" s="13"/>
      <c r="N40" s="13"/>
      <c r="O40" s="13"/>
    </row>
    <row r="41" spans="12:15" x14ac:dyDescent="0.2">
      <c r="L41" s="13"/>
      <c r="M41" s="13"/>
      <c r="N41" s="13"/>
      <c r="O41" s="13"/>
    </row>
    <row r="42" spans="12:15" x14ac:dyDescent="0.2">
      <c r="L42" s="13"/>
      <c r="M42" s="13"/>
      <c r="N42" s="13"/>
      <c r="O42" s="13"/>
    </row>
    <row r="43" spans="12:15" x14ac:dyDescent="0.2">
      <c r="L43" s="13"/>
      <c r="M43" s="13"/>
      <c r="N43" s="13"/>
      <c r="O43" s="13"/>
    </row>
    <row r="44" spans="12:15" x14ac:dyDescent="0.2">
      <c r="L44" s="13"/>
      <c r="M44" s="13"/>
      <c r="N44" s="13"/>
      <c r="O44" s="13"/>
    </row>
    <row r="45" spans="12:15" x14ac:dyDescent="0.2">
      <c r="L45" s="13"/>
      <c r="M45" s="13"/>
      <c r="N45" s="13"/>
      <c r="O45" s="13"/>
    </row>
    <row r="46" spans="12:15" x14ac:dyDescent="0.2">
      <c r="L46" s="13"/>
      <c r="M46" s="13"/>
      <c r="N46" s="13"/>
      <c r="O46" s="13"/>
    </row>
    <row r="47" spans="12:15" x14ac:dyDescent="0.2">
      <c r="L47" s="13"/>
      <c r="M47" s="13"/>
      <c r="N47" s="13"/>
      <c r="O47" s="13"/>
    </row>
    <row r="48" spans="12:15" x14ac:dyDescent="0.2">
      <c r="L48" s="13"/>
      <c r="M48" s="13"/>
      <c r="N48" s="13"/>
      <c r="O48" s="13"/>
    </row>
    <row r="49" spans="12:15" x14ac:dyDescent="0.2">
      <c r="L49" s="13"/>
      <c r="M49" s="13"/>
      <c r="N49" s="13"/>
      <c r="O49" s="13"/>
    </row>
    <row r="50" spans="12:15" x14ac:dyDescent="0.2">
      <c r="L50" s="13"/>
      <c r="M50" s="13"/>
      <c r="N50" s="13"/>
      <c r="O50" s="13"/>
    </row>
    <row r="51" spans="12:15" x14ac:dyDescent="0.2">
      <c r="L51" s="13"/>
      <c r="M51" s="13"/>
      <c r="N51" s="13"/>
      <c r="O51" s="13"/>
    </row>
    <row r="52" spans="12:15" x14ac:dyDescent="0.2">
      <c r="L52" s="13"/>
      <c r="M52" s="13"/>
      <c r="N52" s="13"/>
      <c r="O52" s="13"/>
    </row>
    <row r="53" spans="12:15" x14ac:dyDescent="0.2">
      <c r="L53" s="13"/>
      <c r="M53" s="13"/>
      <c r="N53" s="13"/>
      <c r="O53" s="13"/>
    </row>
    <row r="54" spans="12:15" x14ac:dyDescent="0.2">
      <c r="L54" s="13"/>
      <c r="M54" s="13"/>
      <c r="N54" s="13"/>
      <c r="O54" s="13"/>
    </row>
    <row r="55" spans="12:15" x14ac:dyDescent="0.2">
      <c r="L55" s="13"/>
      <c r="M55" s="13"/>
      <c r="N55" s="13"/>
      <c r="O55" s="13"/>
    </row>
    <row r="56" spans="12:15" x14ac:dyDescent="0.2">
      <c r="L56" s="13"/>
      <c r="M56" s="13"/>
      <c r="N56" s="13"/>
      <c r="O56" s="13"/>
    </row>
    <row r="57" spans="12:15" x14ac:dyDescent="0.2">
      <c r="L57" s="13"/>
      <c r="M57" s="13"/>
      <c r="N57" s="13"/>
      <c r="O57" s="13"/>
    </row>
    <row r="58" spans="12:15" x14ac:dyDescent="0.2">
      <c r="L58" s="13"/>
      <c r="M58" s="13"/>
      <c r="N58" s="13"/>
      <c r="O58" s="13"/>
    </row>
    <row r="59" spans="12:15" x14ac:dyDescent="0.2">
      <c r="L59" s="13"/>
      <c r="M59" s="13"/>
      <c r="N59" s="13"/>
      <c r="O59" s="13"/>
    </row>
    <row r="60" spans="12:15" x14ac:dyDescent="0.2">
      <c r="L60" s="13"/>
      <c r="M60" s="13"/>
      <c r="N60" s="13"/>
      <c r="O60" s="13"/>
    </row>
    <row r="61" spans="12:15" x14ac:dyDescent="0.2">
      <c r="L61" s="13"/>
      <c r="M61" s="13"/>
      <c r="N61" s="13"/>
      <c r="O61" s="13"/>
    </row>
    <row r="62" spans="12:15" x14ac:dyDescent="0.2">
      <c r="L62" s="13"/>
      <c r="M62" s="13"/>
      <c r="N62" s="13"/>
      <c r="O62" s="13"/>
    </row>
    <row r="63" spans="12:15" x14ac:dyDescent="0.2">
      <c r="L63" s="13"/>
      <c r="M63" s="13"/>
      <c r="N63" s="13"/>
      <c r="O63" s="13"/>
    </row>
    <row r="64" spans="12:15" x14ac:dyDescent="0.2">
      <c r="L64" s="13"/>
      <c r="M64" s="13"/>
      <c r="N64" s="13"/>
      <c r="O64" s="13"/>
    </row>
    <row r="65" spans="12:15" x14ac:dyDescent="0.2">
      <c r="L65" s="13"/>
      <c r="M65" s="13"/>
      <c r="N65" s="13"/>
      <c r="O65" s="13"/>
    </row>
    <row r="66" spans="12:15" x14ac:dyDescent="0.2">
      <c r="L66" s="13"/>
      <c r="M66" s="13"/>
      <c r="N66" s="13"/>
      <c r="O66" s="13"/>
    </row>
    <row r="67" spans="12:15" x14ac:dyDescent="0.2">
      <c r="L67" s="13"/>
      <c r="M67" s="13"/>
      <c r="N67" s="13"/>
      <c r="O67" s="13"/>
    </row>
    <row r="68" spans="12:15" x14ac:dyDescent="0.2">
      <c r="L68" s="13"/>
      <c r="M68" s="13"/>
      <c r="N68" s="13"/>
      <c r="O68" s="13"/>
    </row>
    <row r="69" spans="12:15" x14ac:dyDescent="0.2">
      <c r="L69" s="13"/>
      <c r="M69" s="13"/>
      <c r="N69" s="13"/>
      <c r="O69" s="13"/>
    </row>
    <row r="70" spans="12:15" x14ac:dyDescent="0.2">
      <c r="L70" s="13"/>
      <c r="M70" s="13"/>
      <c r="N70" s="13"/>
      <c r="O70" s="13"/>
    </row>
    <row r="71" spans="12:15" x14ac:dyDescent="0.2">
      <c r="L71" s="13"/>
      <c r="M71" s="13"/>
      <c r="N71" s="13"/>
      <c r="O71" s="13"/>
    </row>
    <row r="72" spans="12:15" x14ac:dyDescent="0.2">
      <c r="L72" s="13"/>
      <c r="M72" s="13"/>
      <c r="N72" s="13"/>
      <c r="O72" s="13"/>
    </row>
    <row r="73" spans="12:15" x14ac:dyDescent="0.2">
      <c r="L73" s="13"/>
      <c r="M73" s="13"/>
      <c r="N73" s="13"/>
      <c r="O73" s="13"/>
    </row>
    <row r="74" spans="12:15" x14ac:dyDescent="0.2">
      <c r="L74" s="13"/>
      <c r="M74" s="13"/>
      <c r="N74" s="13"/>
      <c r="O74" s="13"/>
    </row>
    <row r="75" spans="12:15" x14ac:dyDescent="0.2">
      <c r="L75" s="13"/>
      <c r="M75" s="13"/>
      <c r="N75" s="13"/>
      <c r="O75" s="13"/>
    </row>
    <row r="76" spans="12:15" x14ac:dyDescent="0.2">
      <c r="L76" s="13"/>
      <c r="M76" s="13"/>
      <c r="N76" s="13"/>
      <c r="O76" s="13"/>
    </row>
    <row r="77" spans="12:15" x14ac:dyDescent="0.2">
      <c r="L77" s="13"/>
      <c r="M77" s="13"/>
      <c r="N77" s="13"/>
      <c r="O77" s="13"/>
    </row>
    <row r="78" spans="12:15" x14ac:dyDescent="0.2">
      <c r="L78" s="13"/>
      <c r="M78" s="13"/>
      <c r="N78" s="13"/>
      <c r="O78" s="13"/>
    </row>
    <row r="79" spans="12:15" x14ac:dyDescent="0.2">
      <c r="L79" s="13"/>
      <c r="M79" s="13"/>
      <c r="N79" s="13"/>
      <c r="O79" s="13"/>
    </row>
    <row r="80" spans="12:15" x14ac:dyDescent="0.2">
      <c r="L80" s="13"/>
      <c r="M80" s="13"/>
      <c r="N80" s="13"/>
      <c r="O80" s="13"/>
    </row>
    <row r="81" spans="12:15" x14ac:dyDescent="0.2">
      <c r="L81" s="13"/>
      <c r="M81" s="13"/>
      <c r="N81" s="13"/>
      <c r="O81" s="13"/>
    </row>
    <row r="82" spans="12:15" x14ac:dyDescent="0.2">
      <c r="L82" s="13"/>
      <c r="M82" s="13"/>
      <c r="N82" s="13"/>
      <c r="O82" s="13"/>
    </row>
    <row r="83" spans="12:15" x14ac:dyDescent="0.2">
      <c r="L83" s="13"/>
      <c r="M83" s="13"/>
      <c r="N83" s="13"/>
      <c r="O83" s="13"/>
    </row>
    <row r="84" spans="12:15" x14ac:dyDescent="0.2">
      <c r="L84" s="13"/>
      <c r="M84" s="13"/>
      <c r="N84" s="13"/>
      <c r="O84" s="13"/>
    </row>
    <row r="85" spans="12:15" x14ac:dyDescent="0.2">
      <c r="L85" s="13"/>
      <c r="M85" s="13"/>
      <c r="N85" s="13"/>
      <c r="O85" s="13"/>
    </row>
    <row r="86" spans="12:15" x14ac:dyDescent="0.2">
      <c r="L86" s="13"/>
      <c r="M86" s="13"/>
      <c r="N86" s="13"/>
      <c r="O86" s="13"/>
    </row>
    <row r="87" spans="12:15" x14ac:dyDescent="0.2">
      <c r="L87" s="13"/>
      <c r="M87" s="13"/>
      <c r="N87" s="13"/>
      <c r="O87" s="13"/>
    </row>
    <row r="88" spans="12:15" x14ac:dyDescent="0.2">
      <c r="L88" s="13"/>
      <c r="M88" s="13"/>
      <c r="N88" s="13"/>
      <c r="O88" s="13"/>
    </row>
    <row r="89" spans="12:15" x14ac:dyDescent="0.2">
      <c r="L89" s="13"/>
      <c r="M89" s="13"/>
      <c r="N89" s="13"/>
      <c r="O89" s="13"/>
    </row>
    <row r="90" spans="12:15" x14ac:dyDescent="0.2">
      <c r="L90" s="13"/>
      <c r="M90" s="13"/>
      <c r="N90" s="13"/>
      <c r="O90" s="13"/>
    </row>
    <row r="91" spans="12:15" x14ac:dyDescent="0.2">
      <c r="L91" s="13"/>
      <c r="M91" s="13"/>
      <c r="N91" s="13"/>
      <c r="O91" s="13"/>
    </row>
    <row r="92" spans="12:15" x14ac:dyDescent="0.2">
      <c r="L92" s="13"/>
      <c r="M92" s="13"/>
      <c r="N92" s="13"/>
      <c r="O92" s="13"/>
    </row>
    <row r="93" spans="12:15" x14ac:dyDescent="0.2">
      <c r="L93" s="13"/>
      <c r="M93" s="13"/>
      <c r="N93" s="13"/>
      <c r="O93" s="13"/>
    </row>
    <row r="94" spans="12:15" x14ac:dyDescent="0.2">
      <c r="L94" s="13"/>
      <c r="M94" s="13"/>
      <c r="N94" s="13"/>
      <c r="O94" s="13"/>
    </row>
    <row r="95" spans="12:15" x14ac:dyDescent="0.2">
      <c r="L95" s="13"/>
      <c r="M95" s="13"/>
      <c r="N95" s="13"/>
      <c r="O95" s="13"/>
    </row>
    <row r="96" spans="12:15" x14ac:dyDescent="0.2">
      <c r="L96" s="13"/>
      <c r="M96" s="13"/>
      <c r="N96" s="13"/>
      <c r="O96" s="13"/>
    </row>
    <row r="97" spans="12:15" x14ac:dyDescent="0.2">
      <c r="L97" s="13"/>
      <c r="M97" s="13"/>
      <c r="N97" s="13"/>
      <c r="O97" s="13"/>
    </row>
    <row r="98" spans="12:15" x14ac:dyDescent="0.2">
      <c r="L98" s="13"/>
      <c r="M98" s="13"/>
      <c r="N98" s="13"/>
      <c r="O98" s="13"/>
    </row>
    <row r="99" spans="12:15" x14ac:dyDescent="0.2">
      <c r="L99" s="13"/>
      <c r="M99" s="13"/>
      <c r="N99" s="13"/>
      <c r="O99" s="13"/>
    </row>
    <row r="100" spans="12:15" x14ac:dyDescent="0.2">
      <c r="L100" s="13"/>
      <c r="M100" s="13"/>
      <c r="N100" s="13"/>
      <c r="O100" s="13"/>
    </row>
    <row r="101" spans="12:15" x14ac:dyDescent="0.2">
      <c r="L101" s="13"/>
      <c r="M101" s="13"/>
      <c r="N101" s="13"/>
      <c r="O101" s="13"/>
    </row>
    <row r="102" spans="12:15" x14ac:dyDescent="0.2">
      <c r="L102" s="13"/>
      <c r="M102" s="13"/>
      <c r="N102" s="13"/>
      <c r="O102" s="13"/>
    </row>
    <row r="103" spans="12:15" x14ac:dyDescent="0.2">
      <c r="L103" s="13"/>
      <c r="M103" s="13"/>
      <c r="N103" s="13"/>
      <c r="O103" s="13"/>
    </row>
    <row r="104" spans="12:15" x14ac:dyDescent="0.2">
      <c r="L104" s="13"/>
      <c r="M104" s="13"/>
      <c r="N104" s="13"/>
      <c r="O104" s="13"/>
    </row>
    <row r="105" spans="12:15" x14ac:dyDescent="0.2">
      <c r="L105" s="13"/>
      <c r="M105" s="13"/>
      <c r="N105" s="13"/>
      <c r="O105" s="13"/>
    </row>
    <row r="106" spans="12:15" x14ac:dyDescent="0.2">
      <c r="L106" s="13"/>
      <c r="M106" s="13"/>
      <c r="N106" s="13"/>
      <c r="O106" s="13"/>
    </row>
    <row r="107" spans="12:15" x14ac:dyDescent="0.2">
      <c r="L107" s="13"/>
      <c r="M107" s="13"/>
      <c r="N107" s="13"/>
      <c r="O107" s="13"/>
    </row>
    <row r="108" spans="12:15" x14ac:dyDescent="0.2">
      <c r="L108" s="13"/>
      <c r="M108" s="13"/>
      <c r="N108" s="13"/>
      <c r="O108" s="13"/>
    </row>
    <row r="109" spans="12:15" x14ac:dyDescent="0.2">
      <c r="L109" s="13"/>
      <c r="M109" s="13"/>
      <c r="N109" s="13"/>
      <c r="O109" s="13"/>
    </row>
    <row r="110" spans="12:15" x14ac:dyDescent="0.2">
      <c r="L110" s="13"/>
      <c r="M110" s="13"/>
      <c r="N110" s="13"/>
      <c r="O110" s="13"/>
    </row>
    <row r="111" spans="12:15" x14ac:dyDescent="0.2">
      <c r="L111" s="13"/>
      <c r="M111" s="13"/>
      <c r="N111" s="13"/>
      <c r="O111" s="13"/>
    </row>
    <row r="112" spans="12:15" x14ac:dyDescent="0.2">
      <c r="L112" s="13"/>
      <c r="M112" s="13"/>
      <c r="N112" s="13"/>
      <c r="O112" s="13"/>
    </row>
    <row r="113" spans="12:15" x14ac:dyDescent="0.2">
      <c r="L113" s="13"/>
      <c r="M113" s="13"/>
      <c r="N113" s="13"/>
      <c r="O113" s="13"/>
    </row>
    <row r="114" spans="12:15" x14ac:dyDescent="0.2">
      <c r="L114" s="13"/>
      <c r="M114" s="13"/>
      <c r="N114" s="13"/>
      <c r="O114" s="13"/>
    </row>
    <row r="115" spans="12:15" x14ac:dyDescent="0.2">
      <c r="L115" s="13"/>
      <c r="M115" s="13"/>
      <c r="N115" s="13"/>
      <c r="O115" s="13"/>
    </row>
    <row r="116" spans="12:15" x14ac:dyDescent="0.2">
      <c r="L116" s="13"/>
      <c r="M116" s="13"/>
      <c r="N116" s="13"/>
      <c r="O116" s="13"/>
    </row>
    <row r="117" spans="12:15" x14ac:dyDescent="0.2">
      <c r="L117" s="13"/>
      <c r="M117" s="13"/>
      <c r="N117" s="13"/>
      <c r="O117" s="13"/>
    </row>
    <row r="118" spans="12:15" x14ac:dyDescent="0.2">
      <c r="L118" s="13"/>
      <c r="M118" s="13"/>
      <c r="N118" s="13"/>
      <c r="O118" s="13"/>
    </row>
    <row r="119" spans="12:15" x14ac:dyDescent="0.2">
      <c r="L119" s="13"/>
      <c r="M119" s="13"/>
      <c r="N119" s="13"/>
      <c r="O119" s="13"/>
    </row>
    <row r="120" spans="12:15" x14ac:dyDescent="0.2">
      <c r="L120" s="13"/>
      <c r="M120" s="13"/>
      <c r="N120" s="13"/>
      <c r="O120" s="13"/>
    </row>
    <row r="121" spans="12:15" x14ac:dyDescent="0.2">
      <c r="L121" s="13"/>
      <c r="M121" s="13"/>
      <c r="N121" s="13"/>
      <c r="O121" s="13"/>
    </row>
    <row r="122" spans="12:15" x14ac:dyDescent="0.2">
      <c r="L122" s="13"/>
      <c r="M122" s="13"/>
      <c r="N122" s="13"/>
      <c r="O122" s="13"/>
    </row>
    <row r="123" spans="12:15" x14ac:dyDescent="0.2">
      <c r="L123" s="13"/>
      <c r="M123" s="13"/>
      <c r="N123" s="13"/>
      <c r="O123" s="13"/>
    </row>
    <row r="124" spans="12:15" x14ac:dyDescent="0.2">
      <c r="L124" s="13"/>
      <c r="M124" s="13"/>
      <c r="N124" s="13"/>
      <c r="O124" s="13"/>
    </row>
    <row r="125" spans="12:15" x14ac:dyDescent="0.2">
      <c r="L125" s="13"/>
      <c r="M125" s="13"/>
      <c r="N125" s="13"/>
      <c r="O125" s="13"/>
    </row>
    <row r="126" spans="12:15" x14ac:dyDescent="0.2">
      <c r="L126" s="13"/>
      <c r="M126" s="13"/>
      <c r="N126" s="13"/>
      <c r="O126" s="13"/>
    </row>
    <row r="127" spans="12:15" x14ac:dyDescent="0.2">
      <c r="L127" s="13"/>
      <c r="M127" s="13"/>
      <c r="N127" s="13"/>
      <c r="O127" s="13"/>
    </row>
    <row r="128" spans="12:15" x14ac:dyDescent="0.2">
      <c r="L128" s="13"/>
      <c r="M128" s="13"/>
      <c r="N128" s="13"/>
      <c r="O128" s="13"/>
    </row>
    <row r="129" spans="12:15" x14ac:dyDescent="0.2">
      <c r="L129" s="13"/>
      <c r="M129" s="13"/>
      <c r="N129" s="13"/>
      <c r="O129" s="13"/>
    </row>
    <row r="130" spans="12:15" x14ac:dyDescent="0.2">
      <c r="L130" s="13"/>
      <c r="M130" s="13"/>
      <c r="N130" s="13"/>
      <c r="O130" s="13"/>
    </row>
    <row r="131" spans="12:15" x14ac:dyDescent="0.2">
      <c r="L131" s="13"/>
      <c r="M131" s="13"/>
      <c r="N131" s="13"/>
      <c r="O131" s="13"/>
    </row>
    <row r="132" spans="12:15" x14ac:dyDescent="0.2">
      <c r="L132" s="13"/>
      <c r="M132" s="13"/>
      <c r="N132" s="13"/>
      <c r="O132" s="13"/>
    </row>
    <row r="133" spans="12:15" x14ac:dyDescent="0.2">
      <c r="L133" s="13"/>
      <c r="M133" s="13"/>
      <c r="N133" s="13"/>
      <c r="O133" s="13"/>
    </row>
    <row r="134" spans="12:15" x14ac:dyDescent="0.2">
      <c r="L134" s="13"/>
      <c r="M134" s="13"/>
      <c r="N134" s="13"/>
      <c r="O134" s="13"/>
    </row>
    <row r="135" spans="12:15" x14ac:dyDescent="0.2">
      <c r="L135" s="13"/>
      <c r="M135" s="13"/>
      <c r="N135" s="13"/>
      <c r="O135" s="13"/>
    </row>
    <row r="136" spans="12:15" x14ac:dyDescent="0.2">
      <c r="L136" s="13"/>
      <c r="M136" s="13"/>
      <c r="N136" s="13"/>
      <c r="O136" s="13"/>
    </row>
    <row r="137" spans="12:15" x14ac:dyDescent="0.2">
      <c r="L137" s="13"/>
      <c r="M137" s="13"/>
      <c r="N137" s="13"/>
      <c r="O137" s="13"/>
    </row>
    <row r="138" spans="12:15" x14ac:dyDescent="0.2">
      <c r="L138" s="13"/>
      <c r="M138" s="13"/>
      <c r="N138" s="13"/>
      <c r="O138" s="13"/>
    </row>
    <row r="139" spans="12:15" x14ac:dyDescent="0.2">
      <c r="L139" s="13"/>
      <c r="M139" s="13"/>
      <c r="N139" s="13"/>
      <c r="O139" s="13"/>
    </row>
    <row r="140" spans="12:15" x14ac:dyDescent="0.2">
      <c r="L140" s="13"/>
      <c r="M140" s="13"/>
      <c r="N140" s="13"/>
      <c r="O140" s="13"/>
    </row>
    <row r="141" spans="12:15" x14ac:dyDescent="0.2">
      <c r="L141" s="13"/>
      <c r="M141" s="13"/>
      <c r="N141" s="13"/>
      <c r="O141" s="13"/>
    </row>
    <row r="142" spans="12:15" x14ac:dyDescent="0.2">
      <c r="L142" s="13"/>
      <c r="M142" s="13"/>
      <c r="N142" s="13"/>
      <c r="O142" s="13"/>
    </row>
    <row r="143" spans="12:15" x14ac:dyDescent="0.2">
      <c r="L143" s="13"/>
      <c r="M143" s="13"/>
      <c r="N143" s="13"/>
      <c r="O143" s="13"/>
    </row>
    <row r="144" spans="12:15" x14ac:dyDescent="0.2">
      <c r="L144" s="13"/>
      <c r="M144" s="13"/>
      <c r="N144" s="13"/>
      <c r="O144" s="13"/>
    </row>
    <row r="145" spans="12:15" x14ac:dyDescent="0.2">
      <c r="L145" s="13"/>
      <c r="M145" s="13"/>
      <c r="N145" s="13"/>
      <c r="O145" s="13"/>
    </row>
    <row r="146" spans="12:15" x14ac:dyDescent="0.2">
      <c r="L146" s="13"/>
      <c r="M146" s="13"/>
      <c r="N146" s="13"/>
      <c r="O146" s="13"/>
    </row>
    <row r="147" spans="12:15" x14ac:dyDescent="0.2">
      <c r="L147" s="13"/>
      <c r="M147" s="13"/>
      <c r="N147" s="13"/>
      <c r="O147" s="13"/>
    </row>
    <row r="148" spans="12:15" x14ac:dyDescent="0.2">
      <c r="L148" s="13"/>
      <c r="M148" s="13"/>
      <c r="N148" s="13"/>
      <c r="O148" s="13"/>
    </row>
    <row r="149" spans="12:15" x14ac:dyDescent="0.2">
      <c r="L149" s="13"/>
      <c r="M149" s="13"/>
      <c r="N149" s="13"/>
      <c r="O149" s="13"/>
    </row>
    <row r="150" spans="12:15" x14ac:dyDescent="0.2">
      <c r="L150" s="13"/>
      <c r="M150" s="13"/>
      <c r="N150" s="13"/>
      <c r="O150" s="13"/>
    </row>
    <row r="151" spans="12:15" x14ac:dyDescent="0.2">
      <c r="L151" s="13"/>
      <c r="M151" s="13"/>
      <c r="N151" s="13"/>
      <c r="O151" s="13"/>
    </row>
    <row r="152" spans="12:15" x14ac:dyDescent="0.2">
      <c r="L152" s="13"/>
      <c r="M152" s="13"/>
      <c r="N152" s="13"/>
      <c r="O152" s="13"/>
    </row>
    <row r="153" spans="12:15" x14ac:dyDescent="0.2">
      <c r="L153" s="13"/>
      <c r="M153" s="13"/>
      <c r="N153" s="13"/>
      <c r="O153" s="13"/>
    </row>
    <row r="154" spans="12:15" x14ac:dyDescent="0.2">
      <c r="L154" s="13"/>
      <c r="M154" s="13"/>
      <c r="N154" s="13"/>
      <c r="O154" s="13"/>
    </row>
    <row r="155" spans="12:15" x14ac:dyDescent="0.2">
      <c r="L155" s="13"/>
      <c r="M155" s="13"/>
      <c r="N155" s="13"/>
      <c r="O155" s="13"/>
    </row>
    <row r="156" spans="12:15" x14ac:dyDescent="0.2">
      <c r="L156" s="13"/>
      <c r="M156" s="13"/>
      <c r="N156" s="13"/>
      <c r="O156" s="13"/>
    </row>
    <row r="157" spans="12:15" x14ac:dyDescent="0.2">
      <c r="L157" s="13"/>
      <c r="M157" s="13"/>
      <c r="N157" s="13"/>
      <c r="O157" s="13"/>
    </row>
    <row r="158" spans="12:15" x14ac:dyDescent="0.2">
      <c r="L158" s="13"/>
      <c r="M158" s="13"/>
      <c r="N158" s="13"/>
      <c r="O158" s="13"/>
    </row>
    <row r="159" spans="12:15" x14ac:dyDescent="0.2">
      <c r="L159" s="13"/>
      <c r="M159" s="13"/>
      <c r="N159" s="13"/>
      <c r="O159" s="13"/>
    </row>
    <row r="160" spans="12:15" x14ac:dyDescent="0.2">
      <c r="L160" s="13"/>
      <c r="M160" s="13"/>
      <c r="N160" s="13"/>
      <c r="O160" s="13"/>
    </row>
    <row r="161" spans="12:15" x14ac:dyDescent="0.2">
      <c r="L161" s="13"/>
      <c r="M161" s="13"/>
      <c r="N161" s="13"/>
      <c r="O161" s="13"/>
    </row>
    <row r="162" spans="12:15" x14ac:dyDescent="0.2">
      <c r="L162" s="13"/>
      <c r="M162" s="13"/>
      <c r="N162" s="13"/>
      <c r="O162" s="13"/>
    </row>
    <row r="163" spans="12:15" x14ac:dyDescent="0.2">
      <c r="L163" s="13"/>
      <c r="M163" s="13"/>
      <c r="N163" s="13"/>
      <c r="O163" s="13"/>
    </row>
    <row r="164" spans="12:15" x14ac:dyDescent="0.2">
      <c r="L164" s="13"/>
      <c r="M164" s="13"/>
      <c r="N164" s="13"/>
      <c r="O164" s="13"/>
    </row>
    <row r="165" spans="12:15" x14ac:dyDescent="0.2">
      <c r="L165" s="13"/>
      <c r="M165" s="13"/>
      <c r="N165" s="13"/>
      <c r="O165" s="13"/>
    </row>
    <row r="166" spans="12:15" x14ac:dyDescent="0.2">
      <c r="L166" s="13"/>
      <c r="M166" s="13"/>
      <c r="N166" s="13"/>
      <c r="O166" s="13"/>
    </row>
    <row r="167" spans="12:15" x14ac:dyDescent="0.2">
      <c r="L167" s="13"/>
      <c r="M167" s="13"/>
      <c r="N167" s="13"/>
      <c r="O167" s="13"/>
    </row>
    <row r="168" spans="12:15" x14ac:dyDescent="0.2">
      <c r="L168" s="13"/>
      <c r="M168" s="13"/>
      <c r="N168" s="13"/>
      <c r="O168" s="13"/>
    </row>
    <row r="169" spans="12:15" x14ac:dyDescent="0.2">
      <c r="L169" s="13"/>
      <c r="M169" s="13"/>
      <c r="N169" s="13"/>
      <c r="O169" s="13"/>
    </row>
    <row r="170" spans="12:15" x14ac:dyDescent="0.2">
      <c r="L170" s="13"/>
      <c r="M170" s="13"/>
      <c r="N170" s="13"/>
      <c r="O170" s="13"/>
    </row>
    <row r="171" spans="12:15" x14ac:dyDescent="0.2">
      <c r="L171" s="13"/>
      <c r="M171" s="13"/>
      <c r="N171" s="13"/>
      <c r="O171" s="13"/>
    </row>
    <row r="172" spans="12:15" x14ac:dyDescent="0.2">
      <c r="L172" s="13"/>
      <c r="M172" s="13"/>
      <c r="N172" s="13"/>
      <c r="O172" s="13"/>
    </row>
    <row r="173" spans="12:15" x14ac:dyDescent="0.2">
      <c r="L173" s="13"/>
      <c r="M173" s="13"/>
      <c r="N173" s="13"/>
      <c r="O173" s="13"/>
    </row>
    <row r="174" spans="12:15" x14ac:dyDescent="0.2">
      <c r="L174" s="13"/>
      <c r="M174" s="13"/>
      <c r="N174" s="13"/>
      <c r="O174" s="13"/>
    </row>
    <row r="175" spans="12:15" x14ac:dyDescent="0.2">
      <c r="L175" s="13"/>
      <c r="M175" s="13"/>
      <c r="N175" s="13"/>
      <c r="O175" s="13"/>
    </row>
    <row r="176" spans="12:15" x14ac:dyDescent="0.2">
      <c r="L176" s="13"/>
      <c r="M176" s="13"/>
      <c r="N176" s="13"/>
      <c r="O176" s="13"/>
    </row>
    <row r="177" spans="12:15" x14ac:dyDescent="0.2">
      <c r="L177" s="13"/>
      <c r="M177" s="13"/>
      <c r="N177" s="13"/>
      <c r="O177" s="13"/>
    </row>
    <row r="178" spans="12:15" x14ac:dyDescent="0.2">
      <c r="L178" s="13"/>
      <c r="M178" s="13"/>
      <c r="N178" s="13"/>
      <c r="O178" s="13"/>
    </row>
    <row r="179" spans="12:15" x14ac:dyDescent="0.2">
      <c r="L179" s="13"/>
      <c r="M179" s="13"/>
      <c r="N179" s="13"/>
      <c r="O179" s="13"/>
    </row>
    <row r="180" spans="12:15" x14ac:dyDescent="0.2">
      <c r="L180" s="13"/>
      <c r="M180" s="13"/>
      <c r="N180" s="13"/>
      <c r="O180" s="13"/>
    </row>
    <row r="181" spans="12:15" x14ac:dyDescent="0.2">
      <c r="L181" s="13"/>
      <c r="M181" s="13"/>
      <c r="N181" s="13"/>
      <c r="O181" s="13"/>
    </row>
    <row r="182" spans="12:15" x14ac:dyDescent="0.2">
      <c r="L182" s="13"/>
      <c r="M182" s="13"/>
      <c r="N182" s="13"/>
      <c r="O182" s="13"/>
    </row>
    <row r="183" spans="12:15" x14ac:dyDescent="0.2">
      <c r="L183" s="13"/>
      <c r="M183" s="13"/>
      <c r="N183" s="13"/>
      <c r="O183" s="13"/>
    </row>
    <row r="184" spans="12:15" x14ac:dyDescent="0.2">
      <c r="L184" s="13"/>
      <c r="M184" s="13"/>
      <c r="N184" s="13"/>
      <c r="O184" s="13"/>
    </row>
    <row r="185" spans="12:15" x14ac:dyDescent="0.2">
      <c r="L185" s="13"/>
      <c r="M185" s="13"/>
      <c r="N185" s="13"/>
      <c r="O185" s="13"/>
    </row>
    <row r="186" spans="12:15" x14ac:dyDescent="0.2">
      <c r="L186" s="13"/>
      <c r="M186" s="13"/>
      <c r="N186" s="13"/>
      <c r="O186" s="13"/>
    </row>
    <row r="187" spans="12:15" x14ac:dyDescent="0.2">
      <c r="L187" s="13"/>
      <c r="M187" s="13"/>
      <c r="N187" s="13"/>
      <c r="O187" s="13"/>
    </row>
    <row r="188" spans="12:15" x14ac:dyDescent="0.2">
      <c r="L188" s="13"/>
      <c r="M188" s="13"/>
      <c r="N188" s="13"/>
      <c r="O188" s="13"/>
    </row>
    <row r="189" spans="12:15" x14ac:dyDescent="0.2">
      <c r="L189" s="13"/>
      <c r="M189" s="13"/>
      <c r="N189" s="13"/>
      <c r="O189" s="13"/>
    </row>
    <row r="190" spans="12:15" x14ac:dyDescent="0.2">
      <c r="L190" s="13"/>
      <c r="M190" s="13"/>
      <c r="N190" s="13"/>
      <c r="O190" s="13"/>
    </row>
    <row r="191" spans="12:15" x14ac:dyDescent="0.2">
      <c r="L191" s="13"/>
      <c r="M191" s="13"/>
      <c r="N191" s="13"/>
      <c r="O191" s="13"/>
    </row>
    <row r="192" spans="12:15" x14ac:dyDescent="0.2">
      <c r="L192" s="13"/>
      <c r="M192" s="13"/>
      <c r="N192" s="13"/>
      <c r="O192" s="13"/>
    </row>
    <row r="193" spans="12:15" x14ac:dyDescent="0.2">
      <c r="L193" s="13"/>
      <c r="M193" s="13"/>
      <c r="N193" s="13"/>
      <c r="O193" s="13"/>
    </row>
    <row r="194" spans="12:15" x14ac:dyDescent="0.2">
      <c r="L194" s="13"/>
      <c r="M194" s="13"/>
      <c r="N194" s="13"/>
      <c r="O194" s="13"/>
    </row>
    <row r="195" spans="12:15" x14ac:dyDescent="0.2">
      <c r="L195" s="13"/>
      <c r="M195" s="13"/>
      <c r="N195" s="13"/>
      <c r="O195" s="13"/>
    </row>
    <row r="196" spans="12:15" x14ac:dyDescent="0.2">
      <c r="L196" s="13"/>
      <c r="M196" s="13"/>
      <c r="N196" s="13"/>
      <c r="O196" s="13"/>
    </row>
    <row r="197" spans="12:15" x14ac:dyDescent="0.2">
      <c r="L197" s="13"/>
      <c r="M197" s="13"/>
      <c r="N197" s="13"/>
      <c r="O197" s="13"/>
    </row>
    <row r="198" spans="12:15" x14ac:dyDescent="0.2">
      <c r="L198" s="13"/>
      <c r="M198" s="13"/>
      <c r="N198" s="13"/>
      <c r="O198" s="13"/>
    </row>
    <row r="199" spans="12:15" x14ac:dyDescent="0.2">
      <c r="L199" s="13"/>
      <c r="M199" s="13"/>
      <c r="N199" s="13"/>
      <c r="O199" s="13"/>
    </row>
    <row r="200" spans="12:15" x14ac:dyDescent="0.2">
      <c r="L200" s="13"/>
      <c r="M200" s="13"/>
      <c r="N200" s="13"/>
      <c r="O200" s="13"/>
    </row>
    <row r="201" spans="12:15" x14ac:dyDescent="0.2">
      <c r="L201" s="13"/>
      <c r="M201" s="13"/>
      <c r="N201" s="13"/>
      <c r="O201" s="13"/>
    </row>
  </sheetData>
  <phoneticPr fontId="15" type="noConversion"/>
  <conditionalFormatting sqref="J5:J15">
    <cfRule type="cellIs" dxfId="1272" priority="46" operator="equal">
      <formula>"-"</formula>
    </cfRule>
  </conditionalFormatting>
  <conditionalFormatting sqref="I5:I15">
    <cfRule type="cellIs" dxfId="1271" priority="43" stopIfTrue="1" operator="equal">
      <formula>"-"</formula>
    </cfRule>
    <cfRule type="containsText" dxfId="1270" priority="44" stopIfTrue="1" operator="containsText" text="leer">
      <formula>NOT(ISERROR(SEARCH("leer",I5)))</formula>
    </cfRule>
  </conditionalFormatting>
  <conditionalFormatting sqref="K13:O13">
    <cfRule type="cellIs" dxfId="1269" priority="40" operator="equal">
      <formula>"-"</formula>
    </cfRule>
  </conditionalFormatting>
  <conditionalFormatting sqref="K13:O13">
    <cfRule type="cellIs" dxfId="1268" priority="39" operator="equal">
      <formula>"-"</formula>
    </cfRule>
  </conditionalFormatting>
  <conditionalFormatting sqref="H5:H15">
    <cfRule type="cellIs" dxfId="1267" priority="35" stopIfTrue="1" operator="equal">
      <formula>"-"</formula>
    </cfRule>
    <cfRule type="containsText" dxfId="1266" priority="36" stopIfTrue="1" operator="containsText" text="leer">
      <formula>NOT(ISERROR(SEARCH("leer",H5)))</formula>
    </cfRule>
  </conditionalFormatting>
  <conditionalFormatting sqref="H5:H15">
    <cfRule type="cellIs" dxfId="1265" priority="33" stopIfTrue="1" operator="equal">
      <formula>"-"</formula>
    </cfRule>
    <cfRule type="containsText" dxfId="1264" priority="34" stopIfTrue="1" operator="containsText" text="leer">
      <formula>NOT(ISERROR(SEARCH("leer",H5)))</formula>
    </cfRule>
  </conditionalFormatting>
  <conditionalFormatting sqref="H5:H15">
    <cfRule type="cellIs" dxfId="1263" priority="31" stopIfTrue="1" operator="equal">
      <formula>"-"</formula>
    </cfRule>
    <cfRule type="containsText" dxfId="1262" priority="32" stopIfTrue="1" operator="containsText" text="leer">
      <formula>NOT(ISERROR(SEARCH("leer",H5)))</formula>
    </cfRule>
  </conditionalFormatting>
  <conditionalFormatting sqref="H5:H15">
    <cfRule type="cellIs" dxfId="1261" priority="29" stopIfTrue="1" operator="equal">
      <formula>"-"</formula>
    </cfRule>
    <cfRule type="containsText" dxfId="1260" priority="30" stopIfTrue="1" operator="containsText" text="leer">
      <formula>NOT(ISERROR(SEARCH("leer",H5)))</formula>
    </cfRule>
  </conditionalFormatting>
  <conditionalFormatting sqref="H5:H15">
    <cfRule type="cellIs" dxfId="1259" priority="27" stopIfTrue="1" operator="equal">
      <formula>"-"</formula>
    </cfRule>
    <cfRule type="containsText" dxfId="1258" priority="28" stopIfTrue="1" operator="containsText" text="leer">
      <formula>NOT(ISERROR(SEARCH("leer",H5)))</formula>
    </cfRule>
  </conditionalFormatting>
  <conditionalFormatting sqref="H5:H15">
    <cfRule type="cellIs" dxfId="1257" priority="25" stopIfTrue="1" operator="equal">
      <formula>"-"</formula>
    </cfRule>
    <cfRule type="containsText" dxfId="1256" priority="26" stopIfTrue="1" operator="containsText" text="leer">
      <formula>NOT(ISERROR(SEARCH("leer",H5)))</formula>
    </cfRule>
  </conditionalFormatting>
  <conditionalFormatting sqref="H5:H15">
    <cfRule type="cellIs" dxfId="1255" priority="23" stopIfTrue="1" operator="equal">
      <formula>"-"</formula>
    </cfRule>
    <cfRule type="containsText" dxfId="1254" priority="24" stopIfTrue="1" operator="containsText" text="leer">
      <formula>NOT(ISERROR(SEARCH("leer",H5)))</formula>
    </cfRule>
  </conditionalFormatting>
  <conditionalFormatting sqref="H5:H15">
    <cfRule type="cellIs" dxfId="1253" priority="21" stopIfTrue="1" operator="equal">
      <formula>"-"</formula>
    </cfRule>
    <cfRule type="containsText" dxfId="1252" priority="22" stopIfTrue="1" operator="containsText" text="leer">
      <formula>NOT(ISERROR(SEARCH("leer",H5)))</formula>
    </cfRule>
  </conditionalFormatting>
  <conditionalFormatting sqref="H5:H15">
    <cfRule type="cellIs" dxfId="1251" priority="19" stopIfTrue="1" operator="equal">
      <formula>"-"</formula>
    </cfRule>
    <cfRule type="containsText" dxfId="1250" priority="20" stopIfTrue="1" operator="containsText" text="leer">
      <formula>NOT(ISERROR(SEARCH("leer",H5)))</formula>
    </cfRule>
  </conditionalFormatting>
  <conditionalFormatting sqref="H5:H15">
    <cfRule type="cellIs" dxfId="1249" priority="17" stopIfTrue="1" operator="equal">
      <formula>"-"</formula>
    </cfRule>
    <cfRule type="containsText" dxfId="1248" priority="18" stopIfTrue="1" operator="containsText" text="leer">
      <formula>NOT(ISERROR(SEARCH("leer",H5)))</formula>
    </cfRule>
  </conditionalFormatting>
  <conditionalFormatting sqref="H5:H15">
    <cfRule type="cellIs" dxfId="1247" priority="15" stopIfTrue="1" operator="equal">
      <formula>"-"</formula>
    </cfRule>
    <cfRule type="containsText" dxfId="1246" priority="16" stopIfTrue="1" operator="containsText" text="leer">
      <formula>NOT(ISERROR(SEARCH("leer",H5)))</formula>
    </cfRule>
  </conditionalFormatting>
  <conditionalFormatting sqref="H5:H15">
    <cfRule type="cellIs" dxfId="1245" priority="13" stopIfTrue="1" operator="equal">
      <formula>"-"</formula>
    </cfRule>
    <cfRule type="containsText" dxfId="1244" priority="14" stopIfTrue="1" operator="containsText" text="leer">
      <formula>NOT(ISERROR(SEARCH("leer",H5)))</formula>
    </cfRule>
  </conditionalFormatting>
  <conditionalFormatting sqref="G5:G14">
    <cfRule type="cellIs" dxfId="1243" priority="11" stopIfTrue="1" operator="equal">
      <formula>"-"</formula>
    </cfRule>
    <cfRule type="containsText" dxfId="1242" priority="12" stopIfTrue="1" operator="containsText" text="leer">
      <formula>NOT(ISERROR(SEARCH("leer",G5)))</formula>
    </cfRule>
  </conditionalFormatting>
  <conditionalFormatting sqref="G5:G14">
    <cfRule type="cellIs" dxfId="1241" priority="10" stopIfTrue="1" operator="equal">
      <formula>"-"</formula>
    </cfRule>
  </conditionalFormatting>
  <conditionalFormatting sqref="G5:G14">
    <cfRule type="cellIs" dxfId="1240" priority="8" stopIfTrue="1" operator="equal">
      <formula>"-"</formula>
    </cfRule>
    <cfRule type="containsText" dxfId="1239" priority="9" stopIfTrue="1" operator="containsText" text="leer">
      <formula>NOT(ISERROR(SEARCH("leer",G5)))</formula>
    </cfRule>
  </conditionalFormatting>
  <conditionalFormatting sqref="G5:G14">
    <cfRule type="cellIs" dxfId="1238" priority="7" stopIfTrue="1" operator="equal">
      <formula>"-"</formula>
    </cfRule>
  </conditionalFormatting>
  <conditionalFormatting sqref="G5:G14">
    <cfRule type="cellIs" dxfId="1237" priority="5" stopIfTrue="1" operator="equal">
      <formula>"-"</formula>
    </cfRule>
    <cfRule type="containsText" dxfId="1236" priority="6" stopIfTrue="1" operator="containsText" text="leer">
      <formula>NOT(ISERROR(SEARCH("leer",G5)))</formula>
    </cfRule>
  </conditionalFormatting>
  <conditionalFormatting sqref="G5:G14">
    <cfRule type="cellIs" dxfId="1235" priority="4" stopIfTrue="1" operator="equal">
      <formula>"-"</formula>
    </cfRule>
  </conditionalFormatting>
  <conditionalFormatting sqref="G5:G14">
    <cfRule type="cellIs" dxfId="1234" priority="2" stopIfTrue="1" operator="equal">
      <formula>"-"</formula>
    </cfRule>
    <cfRule type="containsText" dxfId="1233" priority="3" stopIfTrue="1" operator="containsText" text="leer">
      <formula>NOT(ISERROR(SEARCH("leer",G5)))</formula>
    </cfRule>
  </conditionalFormatting>
  <conditionalFormatting sqref="G5:G14">
    <cfRule type="cellIs" dxfId="1232" priority="1" stopIfTrue="1" operator="equal">
      <formula>"-"</formula>
    </cfRule>
  </conditionalFormatting>
  <hyperlinks>
    <hyperlink ref="A1" location="Index!A1" display="zurück"/>
  </hyperlinks>
  <pageMargins left="0.79000000000000015" right="0.79000000000000015" top="0.98" bottom="0.98" header="0.51" footer="0.51"/>
  <pageSetup paperSize="9" orientation="portrait" horizontalDpi="4294967292" verticalDpi="4294967292"/>
  <extLst>
    <ext xmlns:mx="http://schemas.microsoft.com/office/mac/excel/2008/main" uri="{64002731-A6B0-56B0-2670-7721B7C09600}">
      <mx:PLV Mode="0" OnePage="0" WScale="0"/>
    </ext>
  </extLs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P15"/>
  <sheetViews>
    <sheetView showRuler="0" zoomScale="70" zoomScaleNormal="70" workbookViewId="0"/>
  </sheetViews>
  <sheetFormatPr baseColWidth="10" defaultColWidth="11.42578125" defaultRowHeight="12.75" x14ac:dyDescent="0.2"/>
  <cols>
    <col min="1" max="1" width="21.85546875" style="5" customWidth="1"/>
    <col min="2" max="2" width="37.42578125" style="5" customWidth="1"/>
    <col min="3" max="3" width="11.42578125" style="5"/>
    <col min="4" max="4" width="12.28515625" style="8" customWidth="1"/>
    <col min="5" max="7" width="11.42578125" style="8" customWidth="1"/>
    <col min="8" max="16384" width="11.42578125" style="5"/>
  </cols>
  <sheetData>
    <row r="1" spans="1:16" x14ac:dyDescent="0.2">
      <c r="A1" s="93" t="s">
        <v>1972</v>
      </c>
      <c r="D1" s="5"/>
      <c r="E1" s="5"/>
      <c r="F1" s="5"/>
      <c r="G1" s="5"/>
    </row>
    <row r="2" spans="1:16" x14ac:dyDescent="0.2">
      <c r="A2" s="93"/>
      <c r="D2" s="5"/>
      <c r="E2" s="5"/>
      <c r="F2" s="5"/>
      <c r="G2" s="5"/>
    </row>
    <row r="3" spans="1:16" x14ac:dyDescent="0.2">
      <c r="A3" s="4" t="s">
        <v>1973</v>
      </c>
      <c r="B3" s="4"/>
      <c r="C3" s="5" t="s">
        <v>1974</v>
      </c>
      <c r="D3" s="5" t="s">
        <v>1975</v>
      </c>
      <c r="E3" s="4">
        <v>2014</v>
      </c>
      <c r="F3" s="22">
        <v>2013</v>
      </c>
      <c r="G3" s="22">
        <v>2012</v>
      </c>
      <c r="H3" s="22">
        <v>2011</v>
      </c>
      <c r="I3" s="22">
        <v>2010</v>
      </c>
      <c r="J3" s="22">
        <v>2009</v>
      </c>
      <c r="K3" s="22">
        <v>2008</v>
      </c>
      <c r="L3" s="4">
        <v>2007</v>
      </c>
      <c r="M3" s="4">
        <v>2006</v>
      </c>
      <c r="N3" s="4">
        <v>2005</v>
      </c>
      <c r="O3" s="4">
        <v>2004</v>
      </c>
    </row>
    <row r="5" spans="1:16" x14ac:dyDescent="0.2">
      <c r="A5" s="4" t="s">
        <v>1976</v>
      </c>
    </row>
    <row r="6" spans="1:16" x14ac:dyDescent="0.2">
      <c r="A6" s="5" t="s">
        <v>1977</v>
      </c>
      <c r="B6" s="13" t="s">
        <v>1978</v>
      </c>
      <c r="C6" s="16">
        <v>1</v>
      </c>
      <c r="D6" s="8" t="s">
        <v>1979</v>
      </c>
      <c r="E6" s="38">
        <v>0.6</v>
      </c>
      <c r="F6" s="241">
        <v>0.7414526622821811</v>
      </c>
      <c r="G6" s="191">
        <v>0.7</v>
      </c>
      <c r="H6" s="69">
        <v>0.7</v>
      </c>
      <c r="I6" s="90">
        <v>0.6</v>
      </c>
      <c r="J6" s="151">
        <v>0.6</v>
      </c>
      <c r="K6" s="16">
        <v>0.7</v>
      </c>
      <c r="L6" s="16">
        <v>0.7</v>
      </c>
      <c r="M6" s="41">
        <v>0.72263723862857954</v>
      </c>
      <c r="N6" s="41">
        <v>0.75853436192007206</v>
      </c>
      <c r="O6" s="16">
        <v>0.8</v>
      </c>
      <c r="P6" s="28"/>
    </row>
    <row r="7" spans="1:16" x14ac:dyDescent="0.2">
      <c r="A7" s="28" t="s">
        <v>1980</v>
      </c>
      <c r="B7" s="13" t="s">
        <v>1981</v>
      </c>
      <c r="C7" s="16">
        <v>1</v>
      </c>
      <c r="D7" s="8" t="s">
        <v>1982</v>
      </c>
      <c r="E7" s="38">
        <v>11.7</v>
      </c>
      <c r="F7" s="25">
        <v>12.746129869178008</v>
      </c>
      <c r="G7" s="191">
        <v>12.8</v>
      </c>
      <c r="H7" s="69">
        <v>11.3</v>
      </c>
      <c r="I7" s="90">
        <v>11</v>
      </c>
      <c r="J7" s="151">
        <v>11.4</v>
      </c>
      <c r="K7" s="41">
        <v>11</v>
      </c>
      <c r="L7" s="16">
        <v>10.8</v>
      </c>
      <c r="M7" s="41">
        <v>10.947345763682705</v>
      </c>
      <c r="N7" s="41">
        <v>11.456261211366733</v>
      </c>
      <c r="O7" s="16">
        <v>12.2</v>
      </c>
      <c r="P7" s="28"/>
    </row>
    <row r="8" spans="1:16" x14ac:dyDescent="0.2">
      <c r="A8" s="28" t="s">
        <v>1983</v>
      </c>
      <c r="B8" s="13" t="s">
        <v>1984</v>
      </c>
      <c r="C8" s="16">
        <v>1</v>
      </c>
      <c r="D8" s="8" t="s">
        <v>1985</v>
      </c>
      <c r="E8" s="38">
        <v>17.7</v>
      </c>
      <c r="F8" s="25">
        <v>18.596085994914251</v>
      </c>
      <c r="G8" s="191">
        <v>18.600000000000001</v>
      </c>
      <c r="H8" s="69">
        <v>20.3</v>
      </c>
      <c r="I8" s="90">
        <v>21.7</v>
      </c>
      <c r="J8" s="153">
        <v>23</v>
      </c>
      <c r="K8" s="16">
        <v>24.3</v>
      </c>
      <c r="L8" s="16">
        <v>25.5</v>
      </c>
      <c r="M8" s="41">
        <v>26.617106492079223</v>
      </c>
      <c r="N8" s="41">
        <v>28.273228971641984</v>
      </c>
      <c r="O8" s="16">
        <v>29.8</v>
      </c>
      <c r="P8" s="28"/>
    </row>
    <row r="9" spans="1:16" x14ac:dyDescent="0.2">
      <c r="A9" s="28" t="s">
        <v>1986</v>
      </c>
      <c r="B9" s="13" t="s">
        <v>1987</v>
      </c>
      <c r="C9" s="16">
        <v>1</v>
      </c>
      <c r="D9" s="8" t="s">
        <v>1988</v>
      </c>
      <c r="E9" s="38">
        <v>31.9</v>
      </c>
      <c r="F9" s="25">
        <v>33.341698738199248</v>
      </c>
      <c r="G9" s="191">
        <v>33.299999999999997</v>
      </c>
      <c r="H9" s="69">
        <v>33.6</v>
      </c>
      <c r="I9" s="90">
        <v>33.6</v>
      </c>
      <c r="J9" s="151">
        <v>33.4</v>
      </c>
      <c r="K9" s="16">
        <v>33.200000000000003</v>
      </c>
      <c r="L9" s="16">
        <v>33.200000000000003</v>
      </c>
      <c r="M9" s="41">
        <v>32.641711619999484</v>
      </c>
      <c r="N9" s="41">
        <v>31.863644294578354</v>
      </c>
      <c r="O9" s="16">
        <v>30.9</v>
      </c>
      <c r="P9" s="28"/>
    </row>
    <row r="10" spans="1:16" x14ac:dyDescent="0.2">
      <c r="A10" s="28" t="s">
        <v>1989</v>
      </c>
      <c r="B10" s="13" t="s">
        <v>1990</v>
      </c>
      <c r="C10" s="16">
        <v>1</v>
      </c>
      <c r="D10" s="8" t="s">
        <v>1991</v>
      </c>
      <c r="E10" s="38">
        <v>29.9</v>
      </c>
      <c r="F10" s="25">
        <v>28.424184389991645</v>
      </c>
      <c r="G10" s="191">
        <v>28.4</v>
      </c>
      <c r="H10" s="69">
        <v>26.9</v>
      </c>
      <c r="I10" s="90">
        <v>26.5</v>
      </c>
      <c r="J10" s="151">
        <v>26.7</v>
      </c>
      <c r="K10" s="16">
        <v>26.5</v>
      </c>
      <c r="L10" s="16">
        <v>26.1</v>
      </c>
      <c r="M10" s="41">
        <v>24.948244699802391</v>
      </c>
      <c r="N10" s="41">
        <v>23.920360332101513</v>
      </c>
      <c r="O10" s="16">
        <v>22.8</v>
      </c>
      <c r="P10" s="28"/>
    </row>
    <row r="11" spans="1:16" x14ac:dyDescent="0.2">
      <c r="A11" s="5" t="s">
        <v>1992</v>
      </c>
      <c r="B11" s="13" t="s">
        <v>1993</v>
      </c>
      <c r="C11" s="16">
        <v>1</v>
      </c>
      <c r="D11" s="8" t="s">
        <v>1994</v>
      </c>
      <c r="E11" s="38">
        <v>8.3000000000000007</v>
      </c>
      <c r="F11" s="25">
        <v>6.1504483454346666</v>
      </c>
      <c r="G11" s="191">
        <v>6.2</v>
      </c>
      <c r="H11" s="69">
        <v>7.2</v>
      </c>
      <c r="I11" s="90">
        <v>6.6</v>
      </c>
      <c r="J11" s="151">
        <v>4.9000000000000004</v>
      </c>
      <c r="K11" s="16">
        <v>4.3</v>
      </c>
      <c r="L11" s="16">
        <v>3.7</v>
      </c>
      <c r="M11" s="41">
        <v>4.1229521775503466</v>
      </c>
      <c r="N11" s="41">
        <v>3.7279727888489176</v>
      </c>
      <c r="O11" s="16">
        <v>3.5</v>
      </c>
      <c r="P11" s="28"/>
    </row>
    <row r="12" spans="1:16" x14ac:dyDescent="0.2">
      <c r="A12" s="5" t="s">
        <v>1995</v>
      </c>
      <c r="B12" s="13" t="s">
        <v>1996</v>
      </c>
      <c r="C12" s="16">
        <v>1</v>
      </c>
      <c r="D12" s="8" t="s">
        <v>1997</v>
      </c>
      <c r="E12" s="38">
        <v>45.1</v>
      </c>
      <c r="F12" s="8">
        <v>44.8</v>
      </c>
      <c r="G12" s="191">
        <v>44.7</v>
      </c>
      <c r="H12" s="69">
        <v>44.4</v>
      </c>
      <c r="I12" s="90">
        <v>44.2</v>
      </c>
      <c r="J12" s="151">
        <v>43.4</v>
      </c>
      <c r="K12" s="16">
        <v>43.2</v>
      </c>
      <c r="L12" s="16">
        <v>42.9</v>
      </c>
      <c r="M12" s="41">
        <v>42.7</v>
      </c>
      <c r="N12" s="41">
        <v>42.3</v>
      </c>
      <c r="O12" s="16">
        <v>41.9</v>
      </c>
      <c r="P12" s="28"/>
    </row>
    <row r="13" spans="1:16" x14ac:dyDescent="0.2">
      <c r="C13" s="8"/>
      <c r="H13" s="8"/>
      <c r="I13" s="8"/>
      <c r="J13" s="8"/>
      <c r="K13" s="8"/>
      <c r="L13" s="8"/>
      <c r="M13" s="8"/>
      <c r="N13" s="8"/>
      <c r="O13" s="8"/>
    </row>
    <row r="14" spans="1:16" x14ac:dyDescent="0.2">
      <c r="A14" s="156"/>
      <c r="C14" s="8"/>
      <c r="H14" s="8"/>
      <c r="I14" s="8"/>
      <c r="J14" s="8"/>
      <c r="K14" s="8"/>
      <c r="L14" s="8"/>
      <c r="M14" s="8"/>
      <c r="N14" s="8"/>
      <c r="O14" s="8"/>
    </row>
    <row r="15" spans="1:16" x14ac:dyDescent="0.2">
      <c r="A15" s="229" t="s">
        <v>1998</v>
      </c>
      <c r="B15" s="136"/>
      <c r="C15" s="136"/>
      <c r="D15" s="136"/>
      <c r="E15" s="136"/>
      <c r="F15" s="136"/>
      <c r="G15" s="136"/>
    </row>
  </sheetData>
  <phoneticPr fontId="15" type="noConversion"/>
  <conditionalFormatting sqref="J6:J12">
    <cfRule type="cellIs" dxfId="1231" priority="63" operator="equal">
      <formula>"-"</formula>
    </cfRule>
  </conditionalFormatting>
  <conditionalFormatting sqref="J6:J12">
    <cfRule type="cellIs" dxfId="1230" priority="62" operator="equal">
      <formula>"-"</formula>
    </cfRule>
  </conditionalFormatting>
  <conditionalFormatting sqref="J6:J12">
    <cfRule type="cellIs" dxfId="1229" priority="61" operator="equal">
      <formula>"-"</formula>
    </cfRule>
  </conditionalFormatting>
  <conditionalFormatting sqref="I6:I12">
    <cfRule type="cellIs" dxfId="1228" priority="55" stopIfTrue="1" operator="equal">
      <formula>"-"</formula>
    </cfRule>
    <cfRule type="containsText" dxfId="1227" priority="56" stopIfTrue="1" operator="containsText" text="leer">
      <formula>NOT(ISERROR(SEARCH("leer",I6)))</formula>
    </cfRule>
  </conditionalFormatting>
  <conditionalFormatting sqref="I6:I12">
    <cfRule type="cellIs" dxfId="1226" priority="53" stopIfTrue="1" operator="equal">
      <formula>"-"</formula>
    </cfRule>
    <cfRule type="containsText" dxfId="1225" priority="54" stopIfTrue="1" operator="containsText" text="leer">
      <formula>NOT(ISERROR(SEARCH("leer",I6)))</formula>
    </cfRule>
  </conditionalFormatting>
  <conditionalFormatting sqref="H6:H12">
    <cfRule type="cellIs" dxfId="1224" priority="51" stopIfTrue="1" operator="equal">
      <formula>"-"</formula>
    </cfRule>
    <cfRule type="containsText" dxfId="1223" priority="52" stopIfTrue="1" operator="containsText" text="leer">
      <formula>NOT(ISERROR(SEARCH("leer",H6)))</formula>
    </cfRule>
  </conditionalFormatting>
  <conditionalFormatting sqref="H6:H12">
    <cfRule type="cellIs" dxfId="1222" priority="49" stopIfTrue="1" operator="equal">
      <formula>"-"</formula>
    </cfRule>
    <cfRule type="containsText" dxfId="1221" priority="50" stopIfTrue="1" operator="containsText" text="leer">
      <formula>NOT(ISERROR(SEARCH("leer",H6)))</formula>
    </cfRule>
  </conditionalFormatting>
  <conditionalFormatting sqref="H6:H12">
    <cfRule type="cellIs" dxfId="1220" priority="47" stopIfTrue="1" operator="equal">
      <formula>"-"</formula>
    </cfRule>
    <cfRule type="containsText" dxfId="1219" priority="48" stopIfTrue="1" operator="containsText" text="leer">
      <formula>NOT(ISERROR(SEARCH("leer",H6)))</formula>
    </cfRule>
  </conditionalFormatting>
  <conditionalFormatting sqref="H6:H12">
    <cfRule type="cellIs" dxfId="1218" priority="45" stopIfTrue="1" operator="equal">
      <formula>"-"</formula>
    </cfRule>
    <cfRule type="containsText" dxfId="1217" priority="46" stopIfTrue="1" operator="containsText" text="leer">
      <formula>NOT(ISERROR(SEARCH("leer",H6)))</formula>
    </cfRule>
  </conditionalFormatting>
  <conditionalFormatting sqref="H6:H12">
    <cfRule type="cellIs" dxfId="1216" priority="43" stopIfTrue="1" operator="equal">
      <formula>"-"</formula>
    </cfRule>
    <cfRule type="containsText" dxfId="1215" priority="44" stopIfTrue="1" operator="containsText" text="leer">
      <formula>NOT(ISERROR(SEARCH("leer",H6)))</formula>
    </cfRule>
  </conditionalFormatting>
  <conditionalFormatting sqref="H6:H12">
    <cfRule type="cellIs" dxfId="1214" priority="41" stopIfTrue="1" operator="equal">
      <formula>"-"</formula>
    </cfRule>
    <cfRule type="containsText" dxfId="1213" priority="42" stopIfTrue="1" operator="containsText" text="leer">
      <formula>NOT(ISERROR(SEARCH("leer",H6)))</formula>
    </cfRule>
  </conditionalFormatting>
  <conditionalFormatting sqref="H6:H12">
    <cfRule type="cellIs" dxfId="1212" priority="39" stopIfTrue="1" operator="equal">
      <formula>"-"</formula>
    </cfRule>
    <cfRule type="containsText" dxfId="1211" priority="40" stopIfTrue="1" operator="containsText" text="leer">
      <formula>NOT(ISERROR(SEARCH("leer",H6)))</formula>
    </cfRule>
  </conditionalFormatting>
  <conditionalFormatting sqref="H6:H12">
    <cfRule type="cellIs" dxfId="1210" priority="37" stopIfTrue="1" operator="equal">
      <formula>"-"</formula>
    </cfRule>
    <cfRule type="containsText" dxfId="1209" priority="38" stopIfTrue="1" operator="containsText" text="leer">
      <formula>NOT(ISERROR(SEARCH("leer",H6)))</formula>
    </cfRule>
  </conditionalFormatting>
  <conditionalFormatting sqref="H6:H12">
    <cfRule type="cellIs" dxfId="1208" priority="35" stopIfTrue="1" operator="equal">
      <formula>"-"</formula>
    </cfRule>
    <cfRule type="containsText" dxfId="1207" priority="36" stopIfTrue="1" operator="containsText" text="leer">
      <formula>NOT(ISERROR(SEARCH("leer",H6)))</formula>
    </cfRule>
  </conditionalFormatting>
  <conditionalFormatting sqref="H6:H12">
    <cfRule type="cellIs" dxfId="1206" priority="33" stopIfTrue="1" operator="equal">
      <formula>"-"</formula>
    </cfRule>
    <cfRule type="containsText" dxfId="1205" priority="34" stopIfTrue="1" operator="containsText" text="leer">
      <formula>NOT(ISERROR(SEARCH("leer",H6)))</formula>
    </cfRule>
  </conditionalFormatting>
  <conditionalFormatting sqref="H6:H12">
    <cfRule type="cellIs" dxfId="1204" priority="31" stopIfTrue="1" operator="equal">
      <formula>"-"</formula>
    </cfRule>
    <cfRule type="containsText" dxfId="1203" priority="32" stopIfTrue="1" operator="containsText" text="leer">
      <formula>NOT(ISERROR(SEARCH("leer",H6)))</formula>
    </cfRule>
  </conditionalFormatting>
  <conditionalFormatting sqref="H6:H12">
    <cfRule type="cellIs" dxfId="1202" priority="29" stopIfTrue="1" operator="equal">
      <formula>"-"</formula>
    </cfRule>
    <cfRule type="containsText" dxfId="1201" priority="30" stopIfTrue="1" operator="containsText" text="leer">
      <formula>NOT(ISERROR(SEARCH("leer",H6)))</formula>
    </cfRule>
  </conditionalFormatting>
  <conditionalFormatting sqref="H6:H12">
    <cfRule type="cellIs" dxfId="1200" priority="27" stopIfTrue="1" operator="equal">
      <formula>"-"</formula>
    </cfRule>
    <cfRule type="containsText" dxfId="1199" priority="28" stopIfTrue="1" operator="containsText" text="leer">
      <formula>NOT(ISERROR(SEARCH("leer",H6)))</formula>
    </cfRule>
  </conditionalFormatting>
  <conditionalFormatting sqref="H6:H12">
    <cfRule type="cellIs" dxfId="1198" priority="25" stopIfTrue="1" operator="equal">
      <formula>"-"</formula>
    </cfRule>
    <cfRule type="containsText" dxfId="1197" priority="26" stopIfTrue="1" operator="containsText" text="leer">
      <formula>NOT(ISERROR(SEARCH("leer",H6)))</formula>
    </cfRule>
  </conditionalFormatting>
  <conditionalFormatting sqref="G6:G12">
    <cfRule type="cellIs" dxfId="1196" priority="23" stopIfTrue="1" operator="equal">
      <formula>"-"</formula>
    </cfRule>
    <cfRule type="containsText" dxfId="1195" priority="24" stopIfTrue="1" operator="containsText" text="leer">
      <formula>NOT(ISERROR(SEARCH("leer",G6)))</formula>
    </cfRule>
  </conditionalFormatting>
  <conditionalFormatting sqref="G6:G12">
    <cfRule type="cellIs" dxfId="1194" priority="22" stopIfTrue="1" operator="equal">
      <formula>"-"</formula>
    </cfRule>
  </conditionalFormatting>
  <conditionalFormatting sqref="G6:G12">
    <cfRule type="cellIs" dxfId="1193" priority="20" stopIfTrue="1" operator="equal">
      <formula>"-"</formula>
    </cfRule>
    <cfRule type="containsText" dxfId="1192" priority="21" stopIfTrue="1" operator="containsText" text="leer">
      <formula>NOT(ISERROR(SEARCH("leer",G6)))</formula>
    </cfRule>
  </conditionalFormatting>
  <conditionalFormatting sqref="G6:G12">
    <cfRule type="cellIs" dxfId="1191" priority="19" stopIfTrue="1" operator="equal">
      <formula>"-"</formula>
    </cfRule>
  </conditionalFormatting>
  <conditionalFormatting sqref="G6:G12">
    <cfRule type="cellIs" dxfId="1190" priority="17" stopIfTrue="1" operator="equal">
      <formula>"-"</formula>
    </cfRule>
    <cfRule type="containsText" dxfId="1189" priority="18" stopIfTrue="1" operator="containsText" text="leer">
      <formula>NOT(ISERROR(SEARCH("leer",G6)))</formula>
    </cfRule>
  </conditionalFormatting>
  <conditionalFormatting sqref="G6:G12">
    <cfRule type="cellIs" dxfId="1188" priority="16" stopIfTrue="1" operator="equal">
      <formula>"-"</formula>
    </cfRule>
  </conditionalFormatting>
  <conditionalFormatting sqref="G6:G12">
    <cfRule type="cellIs" dxfId="1187" priority="14" stopIfTrue="1" operator="equal">
      <formula>"-"</formula>
    </cfRule>
    <cfRule type="containsText" dxfId="1186" priority="15" stopIfTrue="1" operator="containsText" text="leer">
      <formula>NOT(ISERROR(SEARCH("leer",G6)))</formula>
    </cfRule>
  </conditionalFormatting>
  <conditionalFormatting sqref="G6:G12">
    <cfRule type="cellIs" dxfId="1185" priority="13" stopIfTrue="1" operator="equal">
      <formula>"-"</formula>
    </cfRule>
  </conditionalFormatting>
  <conditionalFormatting sqref="F6">
    <cfRule type="cellIs" dxfId="1184" priority="11" stopIfTrue="1" operator="equal">
      <formula>"-"</formula>
    </cfRule>
    <cfRule type="containsText" dxfId="1183" priority="12" stopIfTrue="1" operator="containsText" text="leer">
      <formula>NOT(ISERROR(SEARCH("leer",F6)))</formula>
    </cfRule>
  </conditionalFormatting>
  <conditionalFormatting sqref="F6">
    <cfRule type="cellIs" dxfId="1182" priority="10" stopIfTrue="1" operator="equal">
      <formula>"-"</formula>
    </cfRule>
  </conditionalFormatting>
  <conditionalFormatting sqref="F6">
    <cfRule type="cellIs" dxfId="1181" priority="8" stopIfTrue="1" operator="equal">
      <formula>"-"</formula>
    </cfRule>
    <cfRule type="containsText" dxfId="1180" priority="9" stopIfTrue="1" operator="containsText" text="leer">
      <formula>NOT(ISERROR(SEARCH("leer",F6)))</formula>
    </cfRule>
  </conditionalFormatting>
  <conditionalFormatting sqref="F6">
    <cfRule type="cellIs" dxfId="1179" priority="7" stopIfTrue="1" operator="equal">
      <formula>"-"</formula>
    </cfRule>
  </conditionalFormatting>
  <conditionalFormatting sqref="F6">
    <cfRule type="cellIs" dxfId="1178" priority="5" stopIfTrue="1" operator="equal">
      <formula>"-"</formula>
    </cfRule>
    <cfRule type="containsText" dxfId="1177" priority="6" stopIfTrue="1" operator="containsText" text="leer">
      <formula>NOT(ISERROR(SEARCH("leer",F6)))</formula>
    </cfRule>
  </conditionalFormatting>
  <conditionalFormatting sqref="F6">
    <cfRule type="cellIs" dxfId="1176" priority="4" stopIfTrue="1" operator="equal">
      <formula>"-"</formula>
    </cfRule>
  </conditionalFormatting>
  <conditionalFormatting sqref="F6">
    <cfRule type="cellIs" dxfId="1175" priority="2" stopIfTrue="1" operator="equal">
      <formula>"-"</formula>
    </cfRule>
    <cfRule type="containsText" dxfId="1174" priority="3" stopIfTrue="1" operator="containsText" text="leer">
      <formula>NOT(ISERROR(SEARCH("leer",F6)))</formula>
    </cfRule>
  </conditionalFormatting>
  <conditionalFormatting sqref="F6">
    <cfRule type="cellIs" dxfId="1173" priority="1" stopIfTrue="1" operator="equal">
      <formula>"-"</formula>
    </cfRule>
  </conditionalFormatting>
  <hyperlinks>
    <hyperlink ref="A1" location="Index!A1" display="zurück"/>
  </hyperlinks>
  <pageMargins left="0.79000000000000015" right="0.79000000000000015" top="0.98" bottom="0.98" header="0.51" footer="0.51"/>
  <pageSetup paperSize="9" orientation="portrait" horizontalDpi="4294967292" verticalDpi="4294967292"/>
  <extLst>
    <ext xmlns:mx="http://schemas.microsoft.com/office/mac/excel/2008/main" uri="{64002731-A6B0-56B0-2670-7721B7C09600}">
      <mx:PLV Mode="0" OnePage="0" WScale="0"/>
    </ext>
  </extLs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O45"/>
  <sheetViews>
    <sheetView showRuler="0" zoomScale="70" zoomScaleNormal="70" workbookViewId="0"/>
  </sheetViews>
  <sheetFormatPr baseColWidth="10" defaultColWidth="11.42578125" defaultRowHeight="12.75" x14ac:dyDescent="0.2"/>
  <cols>
    <col min="1" max="1" width="41.42578125" customWidth="1"/>
    <col min="2" max="2" width="7.42578125" customWidth="1"/>
    <col min="3" max="3" width="8.85546875" customWidth="1"/>
    <col min="4" max="4" width="12.28515625" style="8" customWidth="1"/>
    <col min="5" max="7" width="11.42578125" style="8" customWidth="1"/>
    <col min="8" max="10" width="11.42578125" customWidth="1"/>
  </cols>
  <sheetData>
    <row r="1" spans="1:15" s="5" customFormat="1" x14ac:dyDescent="0.2">
      <c r="A1" s="93" t="s">
        <v>1999</v>
      </c>
    </row>
    <row r="2" spans="1:15" s="5" customFormat="1" x14ac:dyDescent="0.2">
      <c r="A2" s="93"/>
    </row>
    <row r="3" spans="1:15" x14ac:dyDescent="0.2">
      <c r="A3" s="4" t="s">
        <v>2000</v>
      </c>
      <c r="B3" s="4"/>
      <c r="C3" s="5" t="s">
        <v>2001</v>
      </c>
      <c r="D3" s="5" t="s">
        <v>2002</v>
      </c>
      <c r="E3" s="4">
        <v>2014</v>
      </c>
      <c r="F3" s="4">
        <v>2013</v>
      </c>
      <c r="G3" s="4">
        <v>2012</v>
      </c>
      <c r="H3" s="22">
        <v>2011</v>
      </c>
      <c r="I3" s="22">
        <v>2010</v>
      </c>
      <c r="J3" s="22">
        <v>2009</v>
      </c>
      <c r="K3" s="22">
        <v>2008</v>
      </c>
      <c r="L3" s="4">
        <v>2007</v>
      </c>
      <c r="M3" s="4">
        <v>2006</v>
      </c>
      <c r="N3" s="4">
        <v>2005</v>
      </c>
      <c r="O3" s="4">
        <v>2004</v>
      </c>
    </row>
    <row r="4" spans="1:15" x14ac:dyDescent="0.2">
      <c r="A4" s="4"/>
      <c r="B4" s="4"/>
      <c r="C4" s="8"/>
      <c r="H4" s="8"/>
      <c r="I4" s="8"/>
      <c r="J4" s="22"/>
      <c r="K4" s="22"/>
      <c r="L4" s="4"/>
      <c r="M4" s="4"/>
      <c r="N4" s="4"/>
      <c r="O4" s="4"/>
    </row>
    <row r="5" spans="1:15" x14ac:dyDescent="0.2">
      <c r="A5" s="4" t="s">
        <v>2003</v>
      </c>
      <c r="B5" s="5"/>
      <c r="C5" s="8"/>
      <c r="H5" s="8"/>
      <c r="I5" s="8"/>
      <c r="J5" s="8"/>
      <c r="K5" s="8"/>
      <c r="L5" s="5"/>
      <c r="M5" s="5"/>
      <c r="N5" s="5"/>
      <c r="O5" s="5"/>
    </row>
    <row r="6" spans="1:15" x14ac:dyDescent="0.2">
      <c r="A6" s="5" t="s">
        <v>2004</v>
      </c>
      <c r="B6" s="5" t="s">
        <v>2005</v>
      </c>
      <c r="C6" s="8">
        <v>1</v>
      </c>
      <c r="D6" s="8" t="s">
        <v>2006</v>
      </c>
      <c r="E6" s="38">
        <v>24.5</v>
      </c>
      <c r="F6" s="8">
        <v>25.2</v>
      </c>
      <c r="G6" s="191">
        <v>25.4</v>
      </c>
      <c r="H6" s="69">
        <v>26.2</v>
      </c>
      <c r="I6" s="90">
        <v>26.4</v>
      </c>
      <c r="J6" s="179">
        <v>20.9</v>
      </c>
      <c r="K6" s="179">
        <v>22.8</v>
      </c>
      <c r="L6" s="182">
        <v>23.3</v>
      </c>
      <c r="M6" s="182">
        <v>23.4</v>
      </c>
      <c r="N6" s="182">
        <v>23.8</v>
      </c>
      <c r="O6" s="180">
        <v>23.5</v>
      </c>
    </row>
    <row r="7" spans="1:15" x14ac:dyDescent="0.2">
      <c r="A7" s="5" t="s">
        <v>2007</v>
      </c>
      <c r="B7" s="5" t="s">
        <v>2008</v>
      </c>
      <c r="C7" s="8">
        <v>1</v>
      </c>
      <c r="D7" s="8" t="s">
        <v>2009</v>
      </c>
      <c r="E7" s="38">
        <v>24.5</v>
      </c>
      <c r="F7" s="8">
        <v>23.9</v>
      </c>
      <c r="G7" s="191">
        <v>23.2</v>
      </c>
      <c r="H7" s="69">
        <v>22.4</v>
      </c>
      <c r="I7" s="90">
        <v>21.6</v>
      </c>
      <c r="J7" s="179">
        <v>22.9</v>
      </c>
      <c r="K7" s="179">
        <v>21.5</v>
      </c>
      <c r="L7" s="182">
        <v>20.6</v>
      </c>
      <c r="M7" s="182">
        <v>19.899999999999999</v>
      </c>
      <c r="N7" s="182">
        <v>18.899999999999999</v>
      </c>
      <c r="O7" s="180">
        <v>18.100000000000001</v>
      </c>
    </row>
    <row r="8" spans="1:15" x14ac:dyDescent="0.2">
      <c r="A8" s="5" t="s">
        <v>2010</v>
      </c>
      <c r="B8" s="5" t="s">
        <v>2011</v>
      </c>
      <c r="C8" s="8">
        <v>1</v>
      </c>
      <c r="D8" s="8" t="s">
        <v>2012</v>
      </c>
      <c r="E8" s="38">
        <v>50.9</v>
      </c>
      <c r="F8" s="8">
        <v>50.9</v>
      </c>
      <c r="G8" s="191">
        <v>51.4</v>
      </c>
      <c r="H8" s="69">
        <v>51.4</v>
      </c>
      <c r="I8" s="90">
        <v>52</v>
      </c>
      <c r="J8" s="179">
        <v>56.2</v>
      </c>
      <c r="K8" s="179">
        <v>55.7</v>
      </c>
      <c r="L8" s="179">
        <v>56.099999999999994</v>
      </c>
      <c r="M8" s="179">
        <v>56.7</v>
      </c>
      <c r="N8" s="179">
        <v>57.3</v>
      </c>
      <c r="O8" s="179">
        <v>58.4</v>
      </c>
    </row>
    <row r="9" spans="1:15" x14ac:dyDescent="0.2">
      <c r="A9" s="5"/>
      <c r="B9" s="5"/>
      <c r="C9" s="8"/>
      <c r="E9" s="38"/>
      <c r="H9" s="25"/>
      <c r="I9" s="25"/>
      <c r="J9" s="179"/>
      <c r="K9" s="179"/>
      <c r="L9" s="182"/>
      <c r="M9" s="182"/>
      <c r="N9" s="182"/>
      <c r="O9" s="182"/>
    </row>
    <row r="10" spans="1:15" x14ac:dyDescent="0.2">
      <c r="A10" s="4" t="s">
        <v>2013</v>
      </c>
      <c r="B10" s="5"/>
      <c r="C10" s="8"/>
      <c r="D10" s="22"/>
      <c r="E10" s="293"/>
      <c r="F10" s="22"/>
      <c r="G10" s="22"/>
      <c r="H10" s="25"/>
      <c r="I10" s="25"/>
      <c r="J10" s="179"/>
      <c r="K10" s="179"/>
      <c r="L10" s="182"/>
      <c r="M10" s="182"/>
      <c r="N10" s="182"/>
      <c r="O10" s="182"/>
    </row>
    <row r="11" spans="1:15" x14ac:dyDescent="0.2">
      <c r="A11" s="5" t="s">
        <v>2014</v>
      </c>
      <c r="B11" s="5" t="s">
        <v>2015</v>
      </c>
      <c r="C11" s="8">
        <v>1</v>
      </c>
      <c r="D11" s="8" t="s">
        <v>2016</v>
      </c>
      <c r="E11" s="38">
        <v>16.5</v>
      </c>
      <c r="F11" s="8">
        <v>16.7</v>
      </c>
      <c r="G11" s="191">
        <v>16.3</v>
      </c>
      <c r="H11" s="69">
        <v>16.3</v>
      </c>
      <c r="I11" s="90">
        <v>15.2</v>
      </c>
      <c r="J11" s="179">
        <v>7.2</v>
      </c>
      <c r="K11" s="179">
        <v>7.7</v>
      </c>
      <c r="L11" s="182">
        <v>6.8</v>
      </c>
      <c r="M11" s="182">
        <v>6.6</v>
      </c>
      <c r="N11" s="182">
        <v>6.9</v>
      </c>
      <c r="O11" s="180">
        <v>6.6</v>
      </c>
    </row>
    <row r="12" spans="1:15" x14ac:dyDescent="0.2">
      <c r="A12" s="5" t="s">
        <v>2017</v>
      </c>
      <c r="B12" s="5" t="s">
        <v>2018</v>
      </c>
      <c r="C12" s="8">
        <v>1</v>
      </c>
      <c r="D12" s="8" t="s">
        <v>2019</v>
      </c>
      <c r="E12" s="38">
        <v>11.4</v>
      </c>
      <c r="F12" s="8">
        <v>10.8</v>
      </c>
      <c r="G12" s="191">
        <v>10.3</v>
      </c>
      <c r="H12" s="69">
        <v>9.8000000000000007</v>
      </c>
      <c r="I12" s="90">
        <v>9.3000000000000007</v>
      </c>
      <c r="J12" s="179">
        <v>10.1</v>
      </c>
      <c r="K12" s="179">
        <v>9.8000000000000007</v>
      </c>
      <c r="L12" s="182">
        <v>9</v>
      </c>
      <c r="M12" s="182">
        <v>8.1999999999999993</v>
      </c>
      <c r="N12" s="182">
        <v>7.6</v>
      </c>
      <c r="O12" s="180">
        <v>7.1</v>
      </c>
    </row>
    <row r="13" spans="1:15" x14ac:dyDescent="0.2">
      <c r="A13" s="5" t="s">
        <v>2020</v>
      </c>
      <c r="B13" s="5" t="s">
        <v>2021</v>
      </c>
      <c r="C13" s="8">
        <v>1</v>
      </c>
      <c r="D13" s="8" t="s">
        <v>2022</v>
      </c>
      <c r="E13" s="38">
        <v>72.099999999999994</v>
      </c>
      <c r="F13" s="8">
        <v>72.5</v>
      </c>
      <c r="G13" s="191">
        <v>73.400000000000006</v>
      </c>
      <c r="H13" s="69">
        <v>73.900000000000006</v>
      </c>
      <c r="I13" s="90">
        <v>75.5</v>
      </c>
      <c r="J13" s="179">
        <v>82.7</v>
      </c>
      <c r="K13" s="179">
        <v>82.5</v>
      </c>
      <c r="L13" s="179">
        <v>84.2</v>
      </c>
      <c r="M13" s="179">
        <v>85.2</v>
      </c>
      <c r="N13" s="179">
        <v>85.5</v>
      </c>
      <c r="O13" s="179">
        <v>86.3</v>
      </c>
    </row>
    <row r="14" spans="1:15" x14ac:dyDescent="0.2">
      <c r="A14" s="5"/>
      <c r="B14" s="5"/>
      <c r="C14" s="8"/>
      <c r="D14" s="8" t="s">
        <v>2023</v>
      </c>
      <c r="E14" s="38"/>
      <c r="H14" s="25"/>
      <c r="I14" s="25"/>
      <c r="J14" s="179"/>
      <c r="K14" s="179"/>
      <c r="L14" s="182"/>
      <c r="M14" s="182"/>
      <c r="N14" s="182"/>
      <c r="O14" s="182"/>
    </row>
    <row r="15" spans="1:15" x14ac:dyDescent="0.2">
      <c r="A15" s="4" t="s">
        <v>2024</v>
      </c>
      <c r="B15" s="5"/>
      <c r="C15" s="8"/>
      <c r="E15" s="38"/>
      <c r="H15" s="25"/>
      <c r="I15" s="25"/>
      <c r="J15" s="179"/>
      <c r="K15" s="179"/>
      <c r="L15" s="182"/>
      <c r="M15" s="182"/>
      <c r="N15" s="182"/>
      <c r="O15" s="182"/>
    </row>
    <row r="16" spans="1:15" x14ac:dyDescent="0.2">
      <c r="A16" s="5" t="s">
        <v>2025</v>
      </c>
      <c r="B16" s="5" t="s">
        <v>2026</v>
      </c>
      <c r="C16" s="8">
        <v>1</v>
      </c>
      <c r="D16" s="8" t="s">
        <v>2027</v>
      </c>
      <c r="E16" s="38">
        <v>33.5</v>
      </c>
      <c r="F16" s="8">
        <v>34.6</v>
      </c>
      <c r="G16" s="191">
        <v>35.6</v>
      </c>
      <c r="H16" s="69">
        <v>37.1</v>
      </c>
      <c r="I16" s="90">
        <v>38.4</v>
      </c>
      <c r="J16" s="179">
        <v>35.5</v>
      </c>
      <c r="K16" s="179">
        <v>38.700000000000003</v>
      </c>
      <c r="L16" s="182">
        <v>40.6</v>
      </c>
      <c r="M16" s="182">
        <v>41.1</v>
      </c>
      <c r="N16" s="182">
        <v>41.7</v>
      </c>
      <c r="O16" s="180">
        <v>41.6</v>
      </c>
    </row>
    <row r="17" spans="1:15" x14ac:dyDescent="0.2">
      <c r="A17" s="5" t="s">
        <v>2028</v>
      </c>
      <c r="B17" s="5" t="s">
        <v>2029</v>
      </c>
      <c r="C17" s="8">
        <v>1</v>
      </c>
      <c r="D17" s="8" t="s">
        <v>2030</v>
      </c>
      <c r="E17" s="38">
        <v>39.299999999999997</v>
      </c>
      <c r="F17" s="8">
        <v>38.4</v>
      </c>
      <c r="G17" s="191">
        <v>37.4</v>
      </c>
      <c r="H17" s="69">
        <v>36.1</v>
      </c>
      <c r="I17" s="90">
        <v>35.1</v>
      </c>
      <c r="J17" s="179">
        <v>36.5</v>
      </c>
      <c r="K17" s="179">
        <v>33.9</v>
      </c>
      <c r="L17" s="182">
        <v>32.700000000000003</v>
      </c>
      <c r="M17" s="182">
        <v>32.1</v>
      </c>
      <c r="N17" s="182">
        <v>30.8</v>
      </c>
      <c r="O17" s="180">
        <v>30</v>
      </c>
    </row>
    <row r="18" spans="1:15" x14ac:dyDescent="0.2">
      <c r="A18" s="5" t="s">
        <v>2031</v>
      </c>
      <c r="B18" s="5" t="s">
        <v>2032</v>
      </c>
      <c r="C18" s="8">
        <v>1</v>
      </c>
      <c r="D18" s="8" t="s">
        <v>2033</v>
      </c>
      <c r="E18" s="38">
        <v>27.2</v>
      </c>
      <c r="F18" s="8">
        <v>27</v>
      </c>
      <c r="G18" s="241">
        <v>27</v>
      </c>
      <c r="H18" s="69">
        <v>26.8</v>
      </c>
      <c r="I18" s="90">
        <v>26.5</v>
      </c>
      <c r="J18" s="180">
        <v>28</v>
      </c>
      <c r="K18" s="179">
        <v>27.400000000000006</v>
      </c>
      <c r="L18" s="179">
        <v>26.699999999999989</v>
      </c>
      <c r="M18" s="179">
        <v>26.799999999999997</v>
      </c>
      <c r="N18" s="179">
        <v>27.5</v>
      </c>
      <c r="O18" s="179">
        <v>28.400000000000006</v>
      </c>
    </row>
    <row r="19" spans="1:15" x14ac:dyDescent="0.2">
      <c r="A19" s="5"/>
      <c r="B19" s="5"/>
      <c r="C19" s="8"/>
      <c r="E19" s="38"/>
      <c r="H19" s="25"/>
      <c r="I19" s="25"/>
      <c r="J19" s="179"/>
      <c r="K19" s="179"/>
      <c r="L19" s="182"/>
      <c r="M19" s="182"/>
      <c r="N19" s="182"/>
      <c r="O19" s="182"/>
    </row>
    <row r="20" spans="1:15" x14ac:dyDescent="0.2">
      <c r="A20" s="4" t="s">
        <v>2034</v>
      </c>
      <c r="B20" s="5"/>
      <c r="C20" s="8"/>
      <c r="E20" s="38"/>
      <c r="H20" s="25"/>
      <c r="I20" s="25"/>
      <c r="J20" s="196"/>
      <c r="K20" s="197"/>
      <c r="L20" s="196"/>
      <c r="M20" s="196"/>
      <c r="N20" s="196"/>
      <c r="O20" s="196"/>
    </row>
    <row r="21" spans="1:15" x14ac:dyDescent="0.2">
      <c r="A21" s="5" t="s">
        <v>2035</v>
      </c>
      <c r="B21" s="5" t="s">
        <v>2036</v>
      </c>
      <c r="C21" s="191" t="s">
        <v>2037</v>
      </c>
      <c r="D21" s="8" t="s">
        <v>2038</v>
      </c>
      <c r="E21" s="38">
        <v>8.4</v>
      </c>
      <c r="F21" s="8">
        <v>7.8</v>
      </c>
      <c r="G21" s="191">
        <v>7.6</v>
      </c>
      <c r="H21" s="90">
        <v>7.8</v>
      </c>
      <c r="I21" s="90">
        <v>7.5500428422476169</v>
      </c>
      <c r="J21" s="198">
        <v>7.9040128065017621</v>
      </c>
      <c r="K21" s="198">
        <v>7.4321837240937825</v>
      </c>
      <c r="L21" s="191" t="s">
        <v>2039</v>
      </c>
      <c r="M21" s="191" t="s">
        <v>2040</v>
      </c>
      <c r="N21" s="191" t="s">
        <v>2041</v>
      </c>
      <c r="O21" s="191" t="s">
        <v>2042</v>
      </c>
    </row>
    <row r="22" spans="1:15" x14ac:dyDescent="0.2">
      <c r="A22" s="5" t="s">
        <v>2043</v>
      </c>
      <c r="B22" s="5" t="s">
        <v>2044</v>
      </c>
      <c r="C22" s="191" t="s">
        <v>2045</v>
      </c>
      <c r="D22" s="8" t="s">
        <v>2046</v>
      </c>
      <c r="E22" s="38">
        <v>3.7</v>
      </c>
      <c r="F22" s="8">
        <v>3.6</v>
      </c>
      <c r="G22" s="191">
        <v>3.6</v>
      </c>
      <c r="H22" s="90">
        <v>3.2753661087866108</v>
      </c>
      <c r="I22" s="90">
        <v>3.2079841416262682</v>
      </c>
      <c r="J22" s="198">
        <v>3.7744993505612312</v>
      </c>
      <c r="K22" s="198">
        <v>3.7338018888644844</v>
      </c>
      <c r="L22" s="191" t="s">
        <v>2047</v>
      </c>
      <c r="M22" s="191" t="s">
        <v>2048</v>
      </c>
      <c r="N22" s="191" t="s">
        <v>2049</v>
      </c>
      <c r="O22" s="191" t="s">
        <v>2050</v>
      </c>
    </row>
    <row r="23" spans="1:15" x14ac:dyDescent="0.2">
      <c r="A23" s="5" t="s">
        <v>2051</v>
      </c>
      <c r="B23" s="5" t="s">
        <v>2052</v>
      </c>
      <c r="C23" s="191" t="s">
        <v>2053</v>
      </c>
      <c r="D23" s="8" t="s">
        <v>2054</v>
      </c>
      <c r="E23" s="38">
        <v>24.6</v>
      </c>
      <c r="F23" s="8">
        <v>22.2</v>
      </c>
      <c r="G23" s="191">
        <v>22.1</v>
      </c>
      <c r="H23" s="90">
        <v>23.5</v>
      </c>
      <c r="I23" s="90">
        <v>23.28856624319419</v>
      </c>
      <c r="J23" s="198">
        <v>23.55229687266198</v>
      </c>
      <c r="K23" s="198">
        <v>22.319591803677003</v>
      </c>
      <c r="L23" s="191" t="s">
        <v>2055</v>
      </c>
      <c r="M23" s="191" t="s">
        <v>2056</v>
      </c>
      <c r="N23" s="191" t="s">
        <v>2057</v>
      </c>
      <c r="O23" s="191" t="s">
        <v>2058</v>
      </c>
    </row>
    <row r="24" spans="1:15" x14ac:dyDescent="0.2">
      <c r="A24" s="5"/>
      <c r="B24" s="5"/>
      <c r="C24" s="8"/>
      <c r="H24" s="8"/>
      <c r="I24" s="8"/>
      <c r="J24" s="61"/>
      <c r="K24" s="61"/>
      <c r="L24" s="61"/>
      <c r="M24" s="61"/>
      <c r="N24" s="61"/>
      <c r="O24" s="61"/>
    </row>
    <row r="25" spans="1:15" x14ac:dyDescent="0.2">
      <c r="A25" s="5"/>
      <c r="B25" s="5"/>
      <c r="C25" s="8"/>
      <c r="H25" s="8"/>
      <c r="I25" s="8"/>
      <c r="J25" s="61"/>
      <c r="K25" s="61"/>
      <c r="L25" s="61"/>
      <c r="M25" s="61"/>
      <c r="N25" s="61"/>
      <c r="O25" s="61"/>
    </row>
    <row r="26" spans="1:15" x14ac:dyDescent="0.2">
      <c r="A26" s="229" t="s">
        <v>2059</v>
      </c>
      <c r="B26" s="136"/>
      <c r="C26" s="136"/>
      <c r="D26" s="136"/>
      <c r="E26" s="136"/>
      <c r="F26" s="136"/>
      <c r="G26" s="136"/>
      <c r="H26" s="8"/>
      <c r="I26" s="8"/>
      <c r="J26" s="25"/>
      <c r="K26" s="25"/>
      <c r="L26" s="25"/>
      <c r="M26" s="25"/>
      <c r="N26" s="25"/>
      <c r="O26" s="25"/>
    </row>
    <row r="27" spans="1:15" x14ac:dyDescent="0.2">
      <c r="A27" s="136" t="s">
        <v>2060</v>
      </c>
      <c r="B27" s="221"/>
      <c r="C27" s="221"/>
      <c r="D27" s="221"/>
      <c r="E27" s="221"/>
      <c r="F27" s="221"/>
      <c r="G27" s="221"/>
      <c r="H27" s="8"/>
      <c r="I27" s="8"/>
      <c r="J27" s="8"/>
      <c r="K27" s="8"/>
      <c r="L27" s="8"/>
      <c r="M27" s="8"/>
      <c r="N27" s="8"/>
      <c r="O27" s="8"/>
    </row>
    <row r="28" spans="1:15" x14ac:dyDescent="0.2">
      <c r="A28" s="5"/>
      <c r="B28" s="5"/>
      <c r="C28" s="8"/>
      <c r="H28" s="8"/>
      <c r="I28" s="8"/>
      <c r="J28" s="61"/>
      <c r="K28" s="61"/>
      <c r="L28" s="61"/>
      <c r="M28" s="61"/>
      <c r="N28" s="61"/>
      <c r="O28" s="61"/>
    </row>
    <row r="29" spans="1:15" x14ac:dyDescent="0.2">
      <c r="A29" s="5"/>
      <c r="B29" s="5"/>
      <c r="C29" s="8"/>
      <c r="H29" s="8"/>
      <c r="I29" s="8"/>
      <c r="J29" s="61"/>
      <c r="K29" s="61"/>
      <c r="L29" s="85"/>
      <c r="M29" s="61"/>
      <c r="N29" s="61"/>
      <c r="O29" s="61"/>
    </row>
    <row r="30" spans="1:15" x14ac:dyDescent="0.2">
      <c r="A30" s="5"/>
      <c r="B30" s="5"/>
      <c r="C30" s="8"/>
      <c r="H30" s="8"/>
      <c r="I30" s="8"/>
      <c r="J30" s="61"/>
      <c r="K30" s="61"/>
      <c r="L30" s="61"/>
      <c r="M30" s="61"/>
      <c r="N30" s="61"/>
      <c r="O30" s="61"/>
    </row>
    <row r="31" spans="1:15" x14ac:dyDescent="0.2">
      <c r="A31" s="5"/>
      <c r="B31" s="5"/>
      <c r="C31" s="8"/>
      <c r="H31" s="8"/>
      <c r="I31" s="8"/>
      <c r="J31" s="25"/>
      <c r="K31" s="25"/>
      <c r="L31" s="25"/>
      <c r="M31" s="25"/>
      <c r="N31" s="25"/>
      <c r="O31" s="25"/>
    </row>
    <row r="32" spans="1:15" x14ac:dyDescent="0.2">
      <c r="A32" s="4"/>
      <c r="B32" s="5"/>
      <c r="C32" s="8"/>
      <c r="H32" s="8"/>
      <c r="I32" s="8"/>
      <c r="J32" s="8"/>
      <c r="K32" s="8"/>
      <c r="L32" s="8"/>
      <c r="M32" s="8"/>
      <c r="N32" s="8"/>
      <c r="O32" s="8"/>
    </row>
    <row r="33" spans="1:15" x14ac:dyDescent="0.2">
      <c r="A33" s="5"/>
      <c r="B33" s="5"/>
      <c r="C33" s="8"/>
      <c r="H33" s="8"/>
      <c r="I33" s="8"/>
      <c r="J33" s="61"/>
      <c r="K33" s="61"/>
      <c r="L33" s="61"/>
      <c r="M33" s="61"/>
      <c r="N33" s="61"/>
      <c r="O33" s="61"/>
    </row>
    <row r="34" spans="1:15" x14ac:dyDescent="0.2">
      <c r="A34" s="5"/>
      <c r="B34" s="5"/>
      <c r="C34" s="8"/>
      <c r="H34" s="8"/>
      <c r="I34" s="8"/>
      <c r="J34" s="61"/>
      <c r="K34" s="61"/>
      <c r="L34" s="61"/>
      <c r="M34" s="61"/>
      <c r="N34" s="61"/>
      <c r="O34" s="85"/>
    </row>
    <row r="35" spans="1:15" x14ac:dyDescent="0.2">
      <c r="A35" s="5"/>
      <c r="B35" s="5"/>
      <c r="C35" s="8"/>
      <c r="H35" s="8"/>
      <c r="I35" s="8"/>
      <c r="J35" s="85"/>
      <c r="K35" s="61"/>
      <c r="L35" s="61"/>
      <c r="M35" s="61"/>
      <c r="N35" s="61"/>
      <c r="O35" s="61"/>
    </row>
    <row r="36" spans="1:15" x14ac:dyDescent="0.2">
      <c r="A36" s="5"/>
      <c r="B36" s="5"/>
      <c r="C36" s="8"/>
      <c r="H36" s="8"/>
      <c r="I36" s="8"/>
      <c r="J36" s="25"/>
      <c r="K36" s="25"/>
      <c r="L36" s="25"/>
      <c r="M36" s="25"/>
      <c r="N36" s="25"/>
      <c r="O36" s="25"/>
    </row>
    <row r="37" spans="1:15" x14ac:dyDescent="0.2">
      <c r="A37" s="4"/>
      <c r="B37" s="5"/>
      <c r="C37" s="8"/>
      <c r="H37" s="8"/>
      <c r="I37" s="8"/>
      <c r="J37" s="8"/>
      <c r="K37" s="8"/>
      <c r="L37" s="8"/>
      <c r="M37" s="8"/>
      <c r="N37" s="8"/>
      <c r="O37" s="8"/>
    </row>
    <row r="38" spans="1:15" x14ac:dyDescent="0.2">
      <c r="A38" s="5"/>
      <c r="B38" s="5"/>
      <c r="C38" s="8"/>
      <c r="H38" s="8"/>
      <c r="I38" s="8"/>
      <c r="J38" s="61"/>
      <c r="K38" s="61"/>
      <c r="L38" s="85"/>
      <c r="M38" s="61"/>
      <c r="N38" s="61"/>
      <c r="O38" s="61"/>
    </row>
    <row r="39" spans="1:15" x14ac:dyDescent="0.2">
      <c r="A39" s="5"/>
      <c r="B39" s="5"/>
      <c r="C39" s="8"/>
      <c r="H39" s="8"/>
      <c r="I39" s="8"/>
      <c r="J39" s="85"/>
      <c r="K39" s="85"/>
      <c r="L39" s="85"/>
      <c r="M39" s="85"/>
      <c r="N39" s="85"/>
      <c r="O39" s="85"/>
    </row>
    <row r="40" spans="1:15" x14ac:dyDescent="0.2">
      <c r="A40" s="5"/>
      <c r="B40" s="5"/>
      <c r="C40" s="8"/>
      <c r="H40" s="8"/>
      <c r="I40" s="8"/>
      <c r="J40" s="61"/>
      <c r="K40" s="61"/>
      <c r="L40" s="61"/>
      <c r="M40" s="61"/>
      <c r="N40" s="61"/>
      <c r="O40" s="61"/>
    </row>
    <row r="41" spans="1:15" x14ac:dyDescent="0.2">
      <c r="A41" s="5"/>
      <c r="B41" s="5"/>
      <c r="C41" s="5"/>
      <c r="H41" s="5"/>
      <c r="I41" s="5"/>
      <c r="J41" s="5"/>
      <c r="K41" s="5"/>
      <c r="L41" s="5"/>
      <c r="M41" s="5"/>
      <c r="N41" s="5"/>
      <c r="O41" s="5"/>
    </row>
    <row r="42" spans="1:15" x14ac:dyDescent="0.2">
      <c r="A42" s="4"/>
      <c r="B42" s="77"/>
      <c r="C42" s="5"/>
      <c r="H42" s="5"/>
      <c r="I42" s="5"/>
      <c r="J42" s="5"/>
      <c r="K42" s="5"/>
      <c r="L42" s="5"/>
      <c r="M42" s="5"/>
      <c r="N42" s="5"/>
      <c r="O42" s="5"/>
    </row>
    <row r="43" spans="1:15" x14ac:dyDescent="0.2">
      <c r="A43" s="5"/>
      <c r="B43" s="77"/>
      <c r="C43" s="5"/>
      <c r="H43" s="5"/>
      <c r="I43" s="5"/>
      <c r="J43" s="5"/>
      <c r="K43" s="5"/>
      <c r="L43" s="5"/>
      <c r="M43" s="5"/>
      <c r="N43" s="5"/>
      <c r="O43" s="5"/>
    </row>
    <row r="44" spans="1:15" x14ac:dyDescent="0.2">
      <c r="A44" s="5"/>
      <c r="B44" s="77"/>
      <c r="C44" s="5"/>
      <c r="H44" s="5"/>
      <c r="I44" s="5"/>
      <c r="J44" s="5"/>
      <c r="K44" s="5"/>
      <c r="L44" s="5"/>
      <c r="M44" s="5"/>
      <c r="N44" s="5"/>
      <c r="O44" s="5"/>
    </row>
    <row r="45" spans="1:15" x14ac:dyDescent="0.2">
      <c r="A45" s="5"/>
      <c r="B45" s="45"/>
      <c r="C45" s="5"/>
      <c r="H45" s="5"/>
      <c r="I45" s="5"/>
      <c r="J45" s="5"/>
      <c r="K45" s="5"/>
      <c r="L45" s="5"/>
      <c r="M45" s="5"/>
      <c r="N45" s="5"/>
      <c r="O45" s="5"/>
    </row>
  </sheetData>
  <phoneticPr fontId="15" type="noConversion"/>
  <conditionalFormatting sqref="J6:J19 J24:O40">
    <cfRule type="cellIs" dxfId="1172" priority="130" operator="equal">
      <formula>"-"</formula>
    </cfRule>
  </conditionalFormatting>
  <conditionalFormatting sqref="J6:J19">
    <cfRule type="cellIs" dxfId="1171" priority="129" operator="equal">
      <formula>"-"</formula>
    </cfRule>
  </conditionalFormatting>
  <conditionalFormatting sqref="I6:I8">
    <cfRule type="cellIs" dxfId="1170" priority="126" stopIfTrue="1" operator="equal">
      <formula>"-"</formula>
    </cfRule>
    <cfRule type="containsText" dxfId="1169" priority="127" stopIfTrue="1" operator="containsText" text="leer">
      <formula>NOT(ISERROR(SEARCH("leer",I6)))</formula>
    </cfRule>
  </conditionalFormatting>
  <conditionalFormatting sqref="I6:I8">
    <cfRule type="cellIs" dxfId="1168" priority="124" stopIfTrue="1" operator="equal">
      <formula>"-"</formula>
    </cfRule>
    <cfRule type="containsText" dxfId="1167" priority="125" stopIfTrue="1" operator="containsText" text="leer">
      <formula>NOT(ISERROR(SEARCH("leer",I6)))</formula>
    </cfRule>
  </conditionalFormatting>
  <conditionalFormatting sqref="I11:I13">
    <cfRule type="cellIs" dxfId="1166" priority="122" stopIfTrue="1" operator="equal">
      <formula>"-"</formula>
    </cfRule>
    <cfRule type="containsText" dxfId="1165" priority="123" stopIfTrue="1" operator="containsText" text="leer">
      <formula>NOT(ISERROR(SEARCH("leer",I11)))</formula>
    </cfRule>
  </conditionalFormatting>
  <conditionalFormatting sqref="I11:I13">
    <cfRule type="cellIs" dxfId="1164" priority="120" stopIfTrue="1" operator="equal">
      <formula>"-"</formula>
    </cfRule>
    <cfRule type="containsText" dxfId="1163" priority="121" stopIfTrue="1" operator="containsText" text="leer">
      <formula>NOT(ISERROR(SEARCH("leer",I11)))</formula>
    </cfRule>
  </conditionalFormatting>
  <conditionalFormatting sqref="I16:I18">
    <cfRule type="cellIs" dxfId="1162" priority="118" stopIfTrue="1" operator="equal">
      <formula>"-"</formula>
    </cfRule>
    <cfRule type="containsText" dxfId="1161" priority="119" stopIfTrue="1" operator="containsText" text="leer">
      <formula>NOT(ISERROR(SEARCH("leer",I16)))</formula>
    </cfRule>
  </conditionalFormatting>
  <conditionalFormatting sqref="I16:I18">
    <cfRule type="cellIs" dxfId="1160" priority="116" stopIfTrue="1" operator="equal">
      <formula>"-"</formula>
    </cfRule>
    <cfRule type="containsText" dxfId="1159" priority="117" stopIfTrue="1" operator="containsText" text="leer">
      <formula>NOT(ISERROR(SEARCH("leer",I16)))</formula>
    </cfRule>
  </conditionalFormatting>
  <conditionalFormatting sqref="J6:J19 K8:O8 K13:O13 K18:O18">
    <cfRule type="cellIs" dxfId="1158" priority="111" operator="equal">
      <formula>"-"</formula>
    </cfRule>
  </conditionalFormatting>
  <conditionalFormatting sqref="J6:J19 K8:O8 K13:O13 K18:O18">
    <cfRule type="cellIs" dxfId="1157" priority="110" operator="equal">
      <formula>"-"</formula>
    </cfRule>
  </conditionalFormatting>
  <conditionalFormatting sqref="H6:H8">
    <cfRule type="cellIs" dxfId="1156" priority="108" stopIfTrue="1" operator="equal">
      <formula>"-"</formula>
    </cfRule>
    <cfRule type="containsText" dxfId="1155" priority="109" stopIfTrue="1" operator="containsText" text="leer">
      <formula>NOT(ISERROR(SEARCH("leer",H6)))</formula>
    </cfRule>
  </conditionalFormatting>
  <conditionalFormatting sqref="H6:H8">
    <cfRule type="cellIs" dxfId="1154" priority="106" stopIfTrue="1" operator="equal">
      <formula>"-"</formula>
    </cfRule>
    <cfRule type="containsText" dxfId="1153" priority="107" stopIfTrue="1" operator="containsText" text="leer">
      <formula>NOT(ISERROR(SEARCH("leer",H6)))</formula>
    </cfRule>
  </conditionalFormatting>
  <conditionalFormatting sqref="H11:H13">
    <cfRule type="cellIs" dxfId="1152" priority="104" stopIfTrue="1" operator="equal">
      <formula>"-"</formula>
    </cfRule>
    <cfRule type="containsText" dxfId="1151" priority="105" stopIfTrue="1" operator="containsText" text="leer">
      <formula>NOT(ISERROR(SEARCH("leer",H11)))</formula>
    </cfRule>
  </conditionalFormatting>
  <conditionalFormatting sqref="H11:H13">
    <cfRule type="cellIs" dxfId="1150" priority="102" stopIfTrue="1" operator="equal">
      <formula>"-"</formula>
    </cfRule>
    <cfRule type="containsText" dxfId="1149" priority="103" stopIfTrue="1" operator="containsText" text="leer">
      <formula>NOT(ISERROR(SEARCH("leer",H11)))</formula>
    </cfRule>
  </conditionalFormatting>
  <conditionalFormatting sqref="H16:H18">
    <cfRule type="cellIs" dxfId="1148" priority="100" stopIfTrue="1" operator="equal">
      <formula>"-"</formula>
    </cfRule>
    <cfRule type="containsText" dxfId="1147" priority="101" stopIfTrue="1" operator="containsText" text="leer">
      <formula>NOT(ISERROR(SEARCH("leer",H16)))</formula>
    </cfRule>
  </conditionalFormatting>
  <conditionalFormatting sqref="H16:H18">
    <cfRule type="cellIs" dxfId="1146" priority="98" stopIfTrue="1" operator="equal">
      <formula>"-"</formula>
    </cfRule>
    <cfRule type="containsText" dxfId="1145" priority="99" stopIfTrue="1" operator="containsText" text="leer">
      <formula>NOT(ISERROR(SEARCH("leer",H16)))</formula>
    </cfRule>
  </conditionalFormatting>
  <conditionalFormatting sqref="H6:H8">
    <cfRule type="cellIs" dxfId="1144" priority="92" stopIfTrue="1" operator="equal">
      <formula>"-"</formula>
    </cfRule>
    <cfRule type="containsText" dxfId="1143" priority="93" stopIfTrue="1" operator="containsText" text="leer">
      <formula>NOT(ISERROR(SEARCH("leer",H6)))</formula>
    </cfRule>
  </conditionalFormatting>
  <conditionalFormatting sqref="H6:H8">
    <cfRule type="cellIs" dxfId="1142" priority="90" stopIfTrue="1" operator="equal">
      <formula>"-"</formula>
    </cfRule>
    <cfRule type="containsText" dxfId="1141" priority="91" stopIfTrue="1" operator="containsText" text="leer">
      <formula>NOT(ISERROR(SEARCH("leer",H6)))</formula>
    </cfRule>
  </conditionalFormatting>
  <conditionalFormatting sqref="H6:H8">
    <cfRule type="cellIs" dxfId="1140" priority="88" stopIfTrue="1" operator="equal">
      <formula>"-"</formula>
    </cfRule>
    <cfRule type="containsText" dxfId="1139" priority="89" stopIfTrue="1" operator="containsText" text="leer">
      <formula>NOT(ISERROR(SEARCH("leer",H6)))</formula>
    </cfRule>
  </conditionalFormatting>
  <conditionalFormatting sqref="H6:H8">
    <cfRule type="cellIs" dxfId="1138" priority="86" stopIfTrue="1" operator="equal">
      <formula>"-"</formula>
    </cfRule>
    <cfRule type="containsText" dxfId="1137" priority="87" stopIfTrue="1" operator="containsText" text="leer">
      <formula>NOT(ISERROR(SEARCH("leer",H6)))</formula>
    </cfRule>
  </conditionalFormatting>
  <conditionalFormatting sqref="H6:H8">
    <cfRule type="cellIs" dxfId="1136" priority="84" stopIfTrue="1" operator="equal">
      <formula>"-"</formula>
    </cfRule>
    <cfRule type="containsText" dxfId="1135" priority="85" stopIfTrue="1" operator="containsText" text="leer">
      <formula>NOT(ISERROR(SEARCH("leer",H6)))</formula>
    </cfRule>
  </conditionalFormatting>
  <conditionalFormatting sqref="H11:H13">
    <cfRule type="cellIs" dxfId="1134" priority="82" stopIfTrue="1" operator="equal">
      <formula>"-"</formula>
    </cfRule>
    <cfRule type="containsText" dxfId="1133" priority="83" stopIfTrue="1" operator="containsText" text="leer">
      <formula>NOT(ISERROR(SEARCH("leer",H11)))</formula>
    </cfRule>
  </conditionalFormatting>
  <conditionalFormatting sqref="H11:H13">
    <cfRule type="cellIs" dxfId="1132" priority="80" stopIfTrue="1" operator="equal">
      <formula>"-"</formula>
    </cfRule>
    <cfRule type="containsText" dxfId="1131" priority="81" stopIfTrue="1" operator="containsText" text="leer">
      <formula>NOT(ISERROR(SEARCH("leer",H11)))</formula>
    </cfRule>
  </conditionalFormatting>
  <conditionalFormatting sqref="H11:H13">
    <cfRule type="cellIs" dxfId="1130" priority="78" stopIfTrue="1" operator="equal">
      <formula>"-"</formula>
    </cfRule>
    <cfRule type="containsText" dxfId="1129" priority="79" stopIfTrue="1" operator="containsText" text="leer">
      <formula>NOT(ISERROR(SEARCH("leer",H11)))</formula>
    </cfRule>
  </conditionalFormatting>
  <conditionalFormatting sqref="H11:H13">
    <cfRule type="cellIs" dxfId="1128" priority="76" stopIfTrue="1" operator="equal">
      <formula>"-"</formula>
    </cfRule>
    <cfRule type="containsText" dxfId="1127" priority="77" stopIfTrue="1" operator="containsText" text="leer">
      <formula>NOT(ISERROR(SEARCH("leer",H11)))</formula>
    </cfRule>
  </conditionalFormatting>
  <conditionalFormatting sqref="H11:H13">
    <cfRule type="cellIs" dxfId="1126" priority="74" stopIfTrue="1" operator="equal">
      <formula>"-"</formula>
    </cfRule>
    <cfRule type="containsText" dxfId="1125" priority="75" stopIfTrue="1" operator="containsText" text="leer">
      <formula>NOT(ISERROR(SEARCH("leer",H11)))</formula>
    </cfRule>
  </conditionalFormatting>
  <conditionalFormatting sqref="H16:H18">
    <cfRule type="cellIs" dxfId="1124" priority="72" stopIfTrue="1" operator="equal">
      <formula>"-"</formula>
    </cfRule>
    <cfRule type="containsText" dxfId="1123" priority="73" stopIfTrue="1" operator="containsText" text="leer">
      <formula>NOT(ISERROR(SEARCH("leer",H16)))</formula>
    </cfRule>
  </conditionalFormatting>
  <conditionalFormatting sqref="H16:H18">
    <cfRule type="cellIs" dxfId="1122" priority="70" stopIfTrue="1" operator="equal">
      <formula>"-"</formula>
    </cfRule>
    <cfRule type="containsText" dxfId="1121" priority="71" stopIfTrue="1" operator="containsText" text="leer">
      <formula>NOT(ISERROR(SEARCH("leer",H16)))</formula>
    </cfRule>
  </conditionalFormatting>
  <conditionalFormatting sqref="H16:H18">
    <cfRule type="cellIs" dxfId="1120" priority="68" stopIfTrue="1" operator="equal">
      <formula>"-"</formula>
    </cfRule>
    <cfRule type="containsText" dxfId="1119" priority="69" stopIfTrue="1" operator="containsText" text="leer">
      <formula>NOT(ISERROR(SEARCH("leer",H16)))</formula>
    </cfRule>
  </conditionalFormatting>
  <conditionalFormatting sqref="H16:H18">
    <cfRule type="cellIs" dxfId="1118" priority="66" stopIfTrue="1" operator="equal">
      <formula>"-"</formula>
    </cfRule>
    <cfRule type="containsText" dxfId="1117" priority="67" stopIfTrue="1" operator="containsText" text="leer">
      <formula>NOT(ISERROR(SEARCH("leer",H16)))</formula>
    </cfRule>
  </conditionalFormatting>
  <conditionalFormatting sqref="H16:H18">
    <cfRule type="cellIs" dxfId="1116" priority="64" stopIfTrue="1" operator="equal">
      <formula>"-"</formula>
    </cfRule>
    <cfRule type="containsText" dxfId="1115" priority="65" stopIfTrue="1" operator="containsText" text="leer">
      <formula>NOT(ISERROR(SEARCH("leer",H16)))</formula>
    </cfRule>
  </conditionalFormatting>
  <conditionalFormatting sqref="H6:H8 H11:H13 H16:H18">
    <cfRule type="cellIs" dxfId="1114" priority="52" stopIfTrue="1" operator="equal">
      <formula>"-"</formula>
    </cfRule>
    <cfRule type="containsText" dxfId="1113" priority="53" stopIfTrue="1" operator="containsText" text="leer">
      <formula>NOT(ISERROR(SEARCH("leer",H6)))</formula>
    </cfRule>
  </conditionalFormatting>
  <conditionalFormatting sqref="J20:J23 L21:O23">
    <cfRule type="cellIs" dxfId="1112" priority="51" operator="equal">
      <formula>"-"</formula>
    </cfRule>
  </conditionalFormatting>
  <conditionalFormatting sqref="H21:I23">
    <cfRule type="cellIs" dxfId="1111" priority="49" stopIfTrue="1" operator="equal">
      <formula>"-"</formula>
    </cfRule>
    <cfRule type="containsText" dxfId="1110" priority="50" stopIfTrue="1" operator="containsText" text="leer">
      <formula>NOT(ISERROR(SEARCH("leer",H21)))</formula>
    </cfRule>
  </conditionalFormatting>
  <conditionalFormatting sqref="G6:G8">
    <cfRule type="cellIs" dxfId="1109" priority="47" stopIfTrue="1" operator="equal">
      <formula>"-"</formula>
    </cfRule>
    <cfRule type="containsText" dxfId="1108" priority="48" stopIfTrue="1" operator="containsText" text="leer">
      <formula>NOT(ISERROR(SEARCH("leer",G6)))</formula>
    </cfRule>
  </conditionalFormatting>
  <conditionalFormatting sqref="G6:G8">
    <cfRule type="cellIs" dxfId="1107" priority="46" stopIfTrue="1" operator="equal">
      <formula>"-"</formula>
    </cfRule>
  </conditionalFormatting>
  <conditionalFormatting sqref="G6:G8">
    <cfRule type="cellIs" dxfId="1106" priority="44" stopIfTrue="1" operator="equal">
      <formula>"-"</formula>
    </cfRule>
    <cfRule type="containsText" dxfId="1105" priority="45" stopIfTrue="1" operator="containsText" text="leer">
      <formula>NOT(ISERROR(SEARCH("leer",G6)))</formula>
    </cfRule>
  </conditionalFormatting>
  <conditionalFormatting sqref="G6:G8">
    <cfRule type="cellIs" dxfId="1104" priority="43" stopIfTrue="1" operator="equal">
      <formula>"-"</formula>
    </cfRule>
  </conditionalFormatting>
  <conditionalFormatting sqref="G11:G13">
    <cfRule type="cellIs" dxfId="1103" priority="41" stopIfTrue="1" operator="equal">
      <formula>"-"</formula>
    </cfRule>
    <cfRule type="containsText" dxfId="1102" priority="42" stopIfTrue="1" operator="containsText" text="leer">
      <formula>NOT(ISERROR(SEARCH("leer",G11)))</formula>
    </cfRule>
  </conditionalFormatting>
  <conditionalFormatting sqref="G11:G13">
    <cfRule type="cellIs" dxfId="1101" priority="40" stopIfTrue="1" operator="equal">
      <formula>"-"</formula>
    </cfRule>
  </conditionalFormatting>
  <conditionalFormatting sqref="G11:G13">
    <cfRule type="cellIs" dxfId="1100" priority="38" stopIfTrue="1" operator="equal">
      <formula>"-"</formula>
    </cfRule>
    <cfRule type="containsText" dxfId="1099" priority="39" stopIfTrue="1" operator="containsText" text="leer">
      <formula>NOT(ISERROR(SEARCH("leer",G11)))</formula>
    </cfRule>
  </conditionalFormatting>
  <conditionalFormatting sqref="G11:G13">
    <cfRule type="cellIs" dxfId="1098" priority="37" stopIfTrue="1" operator="equal">
      <formula>"-"</formula>
    </cfRule>
  </conditionalFormatting>
  <conditionalFormatting sqref="G16:G18">
    <cfRule type="cellIs" dxfId="1097" priority="35" stopIfTrue="1" operator="equal">
      <formula>"-"</formula>
    </cfRule>
    <cfRule type="containsText" dxfId="1096" priority="36" stopIfTrue="1" operator="containsText" text="leer">
      <formula>NOT(ISERROR(SEARCH("leer",G16)))</formula>
    </cfRule>
  </conditionalFormatting>
  <conditionalFormatting sqref="G16:G18">
    <cfRule type="cellIs" dxfId="1095" priority="34" stopIfTrue="1" operator="equal">
      <formula>"-"</formula>
    </cfRule>
  </conditionalFormatting>
  <conditionalFormatting sqref="G16:G18">
    <cfRule type="cellIs" dxfId="1094" priority="32" stopIfTrue="1" operator="equal">
      <formula>"-"</formula>
    </cfRule>
    <cfRule type="containsText" dxfId="1093" priority="33" stopIfTrue="1" operator="containsText" text="leer">
      <formula>NOT(ISERROR(SEARCH("leer",G16)))</formula>
    </cfRule>
  </conditionalFormatting>
  <conditionalFormatting sqref="G16:G18">
    <cfRule type="cellIs" dxfId="1092" priority="31" stopIfTrue="1" operator="equal">
      <formula>"-"</formula>
    </cfRule>
  </conditionalFormatting>
  <conditionalFormatting sqref="G21:G23">
    <cfRule type="cellIs" dxfId="1091" priority="29" stopIfTrue="1" operator="equal">
      <formula>"-"</formula>
    </cfRule>
    <cfRule type="containsText" dxfId="1090" priority="30" stopIfTrue="1" operator="containsText" text="leer">
      <formula>NOT(ISERROR(SEARCH("leer",G21)))</formula>
    </cfRule>
  </conditionalFormatting>
  <conditionalFormatting sqref="G21:G23">
    <cfRule type="cellIs" dxfId="1089" priority="28" stopIfTrue="1" operator="equal">
      <formula>"-"</formula>
    </cfRule>
  </conditionalFormatting>
  <conditionalFormatting sqref="G21:G23">
    <cfRule type="cellIs" dxfId="1088" priority="26" stopIfTrue="1" operator="equal">
      <formula>"-"</formula>
    </cfRule>
    <cfRule type="containsText" dxfId="1087" priority="27" stopIfTrue="1" operator="containsText" text="leer">
      <formula>NOT(ISERROR(SEARCH("leer",G21)))</formula>
    </cfRule>
  </conditionalFormatting>
  <conditionalFormatting sqref="G21:G23">
    <cfRule type="cellIs" dxfId="1086" priority="25" stopIfTrue="1" operator="equal">
      <formula>"-"</formula>
    </cfRule>
  </conditionalFormatting>
  <conditionalFormatting sqref="G6:G8">
    <cfRule type="cellIs" dxfId="1085" priority="23" stopIfTrue="1" operator="equal">
      <formula>"-"</formula>
    </cfRule>
    <cfRule type="containsText" dxfId="1084" priority="24" stopIfTrue="1" operator="containsText" text="leer">
      <formula>NOT(ISERROR(SEARCH("leer",G6)))</formula>
    </cfRule>
  </conditionalFormatting>
  <conditionalFormatting sqref="G6:G8">
    <cfRule type="cellIs" dxfId="1083" priority="22" stopIfTrue="1" operator="equal">
      <formula>"-"</formula>
    </cfRule>
  </conditionalFormatting>
  <conditionalFormatting sqref="G6:G8">
    <cfRule type="cellIs" dxfId="1082" priority="20" stopIfTrue="1" operator="equal">
      <formula>"-"</formula>
    </cfRule>
    <cfRule type="containsText" dxfId="1081" priority="21" stopIfTrue="1" operator="containsText" text="leer">
      <formula>NOT(ISERROR(SEARCH("leer",G6)))</formula>
    </cfRule>
  </conditionalFormatting>
  <conditionalFormatting sqref="G6:G8">
    <cfRule type="cellIs" dxfId="1080" priority="19" stopIfTrue="1" operator="equal">
      <formula>"-"</formula>
    </cfRule>
  </conditionalFormatting>
  <conditionalFormatting sqref="G11:G13">
    <cfRule type="cellIs" dxfId="1079" priority="17" stopIfTrue="1" operator="equal">
      <formula>"-"</formula>
    </cfRule>
    <cfRule type="containsText" dxfId="1078" priority="18" stopIfTrue="1" operator="containsText" text="leer">
      <formula>NOT(ISERROR(SEARCH("leer",G11)))</formula>
    </cfRule>
  </conditionalFormatting>
  <conditionalFormatting sqref="G11:G13">
    <cfRule type="cellIs" dxfId="1077" priority="16" stopIfTrue="1" operator="equal">
      <formula>"-"</formula>
    </cfRule>
  </conditionalFormatting>
  <conditionalFormatting sqref="G11:G13">
    <cfRule type="cellIs" dxfId="1076" priority="14" stopIfTrue="1" operator="equal">
      <formula>"-"</formula>
    </cfRule>
    <cfRule type="containsText" dxfId="1075" priority="15" stopIfTrue="1" operator="containsText" text="leer">
      <formula>NOT(ISERROR(SEARCH("leer",G11)))</formula>
    </cfRule>
  </conditionalFormatting>
  <conditionalFormatting sqref="G11:G13">
    <cfRule type="cellIs" dxfId="1074" priority="13" stopIfTrue="1" operator="equal">
      <formula>"-"</formula>
    </cfRule>
  </conditionalFormatting>
  <conditionalFormatting sqref="G16:G18">
    <cfRule type="cellIs" dxfId="1073" priority="11" stopIfTrue="1" operator="equal">
      <formula>"-"</formula>
    </cfRule>
    <cfRule type="containsText" dxfId="1072" priority="12" stopIfTrue="1" operator="containsText" text="leer">
      <formula>NOT(ISERROR(SEARCH("leer",G16)))</formula>
    </cfRule>
  </conditionalFormatting>
  <conditionalFormatting sqref="G16:G18">
    <cfRule type="cellIs" dxfId="1071" priority="10" stopIfTrue="1" operator="equal">
      <formula>"-"</formula>
    </cfRule>
  </conditionalFormatting>
  <conditionalFormatting sqref="G16:G18">
    <cfRule type="cellIs" dxfId="1070" priority="8" stopIfTrue="1" operator="equal">
      <formula>"-"</formula>
    </cfRule>
    <cfRule type="containsText" dxfId="1069" priority="9" stopIfTrue="1" operator="containsText" text="leer">
      <formula>NOT(ISERROR(SEARCH("leer",G16)))</formula>
    </cfRule>
  </conditionalFormatting>
  <conditionalFormatting sqref="G16:G18">
    <cfRule type="cellIs" dxfId="1068" priority="7" stopIfTrue="1" operator="equal">
      <formula>"-"</formula>
    </cfRule>
  </conditionalFormatting>
  <conditionalFormatting sqref="G21:G23">
    <cfRule type="cellIs" dxfId="1067" priority="5" stopIfTrue="1" operator="equal">
      <formula>"-"</formula>
    </cfRule>
    <cfRule type="containsText" dxfId="1066" priority="6" stopIfTrue="1" operator="containsText" text="leer">
      <formula>NOT(ISERROR(SEARCH("leer",G21)))</formula>
    </cfRule>
  </conditionalFormatting>
  <conditionalFormatting sqref="G21:G23">
    <cfRule type="cellIs" dxfId="1065" priority="4" stopIfTrue="1" operator="equal">
      <formula>"-"</formula>
    </cfRule>
  </conditionalFormatting>
  <conditionalFormatting sqref="G21:G23">
    <cfRule type="cellIs" dxfId="1064" priority="2" stopIfTrue="1" operator="equal">
      <formula>"-"</formula>
    </cfRule>
    <cfRule type="containsText" dxfId="1063" priority="3" stopIfTrue="1" operator="containsText" text="leer">
      <formula>NOT(ISERROR(SEARCH("leer",G21)))</formula>
    </cfRule>
  </conditionalFormatting>
  <conditionalFormatting sqref="G21:G23">
    <cfRule type="cellIs" dxfId="1062" priority="1" stopIfTrue="1" operator="equal">
      <formula>"-"</formula>
    </cfRule>
  </conditionalFormatting>
  <hyperlinks>
    <hyperlink ref="A1" location="Index!A1" display="zurück"/>
  </hyperlinks>
  <pageMargins left="0.79000000000000015" right="0.79000000000000015" top="0.98" bottom="0.98" header="0.51" footer="0.51"/>
  <pageSetup paperSize="9" orientation="portrait" horizontalDpi="4294967292" verticalDpi="4294967292"/>
  <extLst>
    <ext xmlns:mx="http://schemas.microsoft.com/office/mac/excel/2008/main" uri="{64002731-A6B0-56B0-2670-7721B7C09600}">
      <mx:PLV Mode="0" OnePage="0" WScale="0"/>
    </ext>
  </extLst>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R109"/>
  <sheetViews>
    <sheetView showRuler="0" zoomScale="70" zoomScaleNormal="70" workbookViewId="0"/>
  </sheetViews>
  <sheetFormatPr baseColWidth="10" defaultColWidth="11.42578125" defaultRowHeight="12.75" x14ac:dyDescent="0.2"/>
  <cols>
    <col min="1" max="1" width="37.140625" style="5" customWidth="1"/>
    <col min="2" max="2" width="30.140625" style="5" customWidth="1"/>
    <col min="3" max="3" width="8.140625" style="8" customWidth="1"/>
    <col min="4" max="4" width="12.28515625" style="8" customWidth="1"/>
    <col min="5" max="7" width="11.42578125" style="8" customWidth="1"/>
    <col min="8" max="10" width="10.7109375" style="8" customWidth="1"/>
    <col min="11" max="15" width="8.7109375" style="8" customWidth="1"/>
    <col min="16" max="18" width="8.7109375" style="5" customWidth="1"/>
    <col min="19" max="16384" width="11.42578125" style="5"/>
  </cols>
  <sheetData>
    <row r="1" spans="1:18" x14ac:dyDescent="0.2">
      <c r="A1" s="93" t="s">
        <v>2061</v>
      </c>
      <c r="C1" s="5"/>
      <c r="D1" s="5"/>
      <c r="E1" s="5"/>
      <c r="F1" s="5"/>
      <c r="G1" s="5"/>
      <c r="H1" s="5"/>
      <c r="I1" s="5"/>
      <c r="J1" s="5"/>
      <c r="K1" s="5"/>
      <c r="L1" s="5"/>
      <c r="M1" s="5"/>
      <c r="N1" s="5"/>
      <c r="O1" s="5"/>
    </row>
    <row r="2" spans="1:18" x14ac:dyDescent="0.2">
      <c r="A2" s="93"/>
      <c r="C2" s="5"/>
      <c r="D2" s="5"/>
      <c r="E2" s="5"/>
      <c r="F2" s="5"/>
      <c r="G2" s="5"/>
      <c r="H2" s="5"/>
      <c r="I2" s="5"/>
      <c r="J2" s="5"/>
      <c r="K2" s="5"/>
      <c r="L2" s="5"/>
      <c r="M2" s="5"/>
      <c r="N2" s="5"/>
      <c r="O2" s="5"/>
    </row>
    <row r="3" spans="1:18" s="4" customFormat="1" x14ac:dyDescent="0.2">
      <c r="A3" s="4" t="s">
        <v>2062</v>
      </c>
      <c r="C3" s="5" t="s">
        <v>2063</v>
      </c>
      <c r="D3" s="5" t="s">
        <v>2064</v>
      </c>
      <c r="E3" s="4">
        <v>2014</v>
      </c>
      <c r="F3" s="22">
        <v>2013</v>
      </c>
      <c r="G3" s="22">
        <v>2012</v>
      </c>
      <c r="H3" s="22">
        <v>2011</v>
      </c>
      <c r="I3" s="22">
        <v>2010</v>
      </c>
      <c r="J3" s="22">
        <v>2009</v>
      </c>
      <c r="K3" s="22">
        <v>2008</v>
      </c>
      <c r="L3" s="22">
        <v>2007</v>
      </c>
      <c r="M3" s="22">
        <v>2006</v>
      </c>
      <c r="N3" s="22">
        <v>2005</v>
      </c>
      <c r="O3" s="22">
        <v>2004</v>
      </c>
      <c r="P3" s="22">
        <v>2003</v>
      </c>
      <c r="Q3" s="22">
        <v>2002</v>
      </c>
      <c r="R3" s="22">
        <v>2001</v>
      </c>
    </row>
    <row r="4" spans="1:18" x14ac:dyDescent="0.2">
      <c r="A4" s="4"/>
      <c r="L4" s="7"/>
      <c r="M4" s="7"/>
      <c r="N4" s="7"/>
      <c r="O4" s="7"/>
    </row>
    <row r="5" spans="1:18" x14ac:dyDescent="0.2">
      <c r="A5" s="4" t="s">
        <v>2065</v>
      </c>
      <c r="H5" s="165"/>
      <c r="I5" s="165"/>
      <c r="K5" s="69"/>
      <c r="L5" s="89"/>
      <c r="M5" s="89"/>
      <c r="N5" s="89"/>
      <c r="P5" s="163"/>
      <c r="Q5" s="8"/>
      <c r="R5" s="8"/>
    </row>
    <row r="6" spans="1:18" x14ac:dyDescent="0.2">
      <c r="A6" s="28" t="s">
        <v>2066</v>
      </c>
      <c r="B6" s="5" t="s">
        <v>2067</v>
      </c>
      <c r="C6" s="8" t="s">
        <v>2068</v>
      </c>
      <c r="D6" s="8" t="s">
        <v>2069</v>
      </c>
      <c r="E6" s="292">
        <v>5.92</v>
      </c>
      <c r="F6" s="8">
        <v>6.61</v>
      </c>
      <c r="G6" s="191">
        <v>7.23</v>
      </c>
      <c r="H6" s="69">
        <v>6.92</v>
      </c>
      <c r="I6" s="166">
        <v>7.49</v>
      </c>
      <c r="J6" s="171">
        <v>6.49</v>
      </c>
      <c r="K6" s="171">
        <v>6.28</v>
      </c>
      <c r="L6" s="185">
        <v>5.48</v>
      </c>
      <c r="M6" s="185">
        <v>5.93</v>
      </c>
      <c r="N6" s="185">
        <v>6.12</v>
      </c>
      <c r="O6" s="188">
        <v>6.4</v>
      </c>
      <c r="P6" s="186" t="s">
        <v>2070</v>
      </c>
      <c r="Q6" s="186" t="s">
        <v>2071</v>
      </c>
      <c r="R6" s="186" t="s">
        <v>2072</v>
      </c>
    </row>
    <row r="7" spans="1:18" x14ac:dyDescent="0.2">
      <c r="A7" s="14" t="s">
        <v>2073</v>
      </c>
      <c r="B7" s="5" t="s">
        <v>2074</v>
      </c>
      <c r="C7" s="8" t="s">
        <v>2075</v>
      </c>
      <c r="D7" s="8" t="s">
        <v>2076</v>
      </c>
      <c r="E7" s="292">
        <v>8.15</v>
      </c>
      <c r="F7" s="8">
        <v>9.66</v>
      </c>
      <c r="G7" s="191">
        <v>10.54</v>
      </c>
      <c r="H7" s="102">
        <v>9.4</v>
      </c>
      <c r="I7" s="164">
        <v>11.04</v>
      </c>
      <c r="J7" s="189">
        <v>8.77</v>
      </c>
      <c r="K7" s="171">
        <v>7.96</v>
      </c>
      <c r="L7" s="185">
        <v>6.48</v>
      </c>
      <c r="M7" s="185">
        <v>6.94</v>
      </c>
      <c r="N7" s="185">
        <v>7.14</v>
      </c>
      <c r="O7" s="188">
        <v>7.2</v>
      </c>
      <c r="P7" s="186" t="s">
        <v>2077</v>
      </c>
      <c r="Q7" s="186" t="s">
        <v>2078</v>
      </c>
      <c r="R7" s="186" t="s">
        <v>2079</v>
      </c>
    </row>
    <row r="8" spans="1:18" x14ac:dyDescent="0.2">
      <c r="A8" s="14" t="s">
        <v>2080</v>
      </c>
      <c r="B8" s="5" t="s">
        <v>2081</v>
      </c>
      <c r="C8" s="8" t="s">
        <v>2082</v>
      </c>
      <c r="D8" s="8" t="s">
        <v>2083</v>
      </c>
      <c r="E8" s="292">
        <v>10.29</v>
      </c>
      <c r="F8" s="8">
        <v>9.91</v>
      </c>
      <c r="G8" s="191">
        <v>10.79</v>
      </c>
      <c r="H8" s="69">
        <v>11.71</v>
      </c>
      <c r="I8" s="164">
        <v>11.69</v>
      </c>
      <c r="J8" s="171">
        <v>11.01</v>
      </c>
      <c r="K8" s="171">
        <v>11.02</v>
      </c>
      <c r="L8" s="185">
        <v>9.9600000000000009</v>
      </c>
      <c r="M8" s="185">
        <v>10.18</v>
      </c>
      <c r="N8" s="185">
        <v>10.73</v>
      </c>
      <c r="O8" s="185">
        <v>11.38</v>
      </c>
      <c r="P8" s="186" t="s">
        <v>2084</v>
      </c>
      <c r="Q8" s="186" t="s">
        <v>2085</v>
      </c>
      <c r="R8" s="186" t="s">
        <v>2086</v>
      </c>
    </row>
    <row r="9" spans="1:18" x14ac:dyDescent="0.2">
      <c r="A9" s="14" t="s">
        <v>2087</v>
      </c>
      <c r="B9" s="5" t="s">
        <v>2088</v>
      </c>
      <c r="C9" s="8" t="s">
        <v>2089</v>
      </c>
      <c r="D9" s="8" t="s">
        <v>2090</v>
      </c>
      <c r="E9" s="292">
        <v>2.17</v>
      </c>
      <c r="F9" s="8">
        <v>2.0299999999999998</v>
      </c>
      <c r="G9" s="191">
        <v>2.19</v>
      </c>
      <c r="H9" s="69">
        <v>2.77</v>
      </c>
      <c r="I9" s="164">
        <v>2.15</v>
      </c>
      <c r="J9" s="171">
        <v>2.38</v>
      </c>
      <c r="K9" s="171">
        <v>2.57</v>
      </c>
      <c r="L9" s="188">
        <v>4.5999999999999996</v>
      </c>
      <c r="M9" s="185">
        <v>5.09</v>
      </c>
      <c r="N9" s="185">
        <v>5.04</v>
      </c>
      <c r="O9" s="188">
        <v>5.2</v>
      </c>
      <c r="P9" s="186" t="s">
        <v>2091</v>
      </c>
      <c r="Q9" s="186" t="s">
        <v>2092</v>
      </c>
      <c r="R9" s="186" t="s">
        <v>2093</v>
      </c>
    </row>
    <row r="10" spans="1:18" x14ac:dyDescent="0.2">
      <c r="A10" s="14" t="s">
        <v>2094</v>
      </c>
      <c r="B10" s="5" t="s">
        <v>2095</v>
      </c>
      <c r="C10" s="8" t="s">
        <v>2096</v>
      </c>
      <c r="D10" s="8" t="s">
        <v>2097</v>
      </c>
      <c r="E10" s="292">
        <v>0.43</v>
      </c>
      <c r="F10" s="8">
        <v>0.64</v>
      </c>
      <c r="G10" s="191">
        <v>0.92</v>
      </c>
      <c r="H10" s="69">
        <v>0.88</v>
      </c>
      <c r="I10" s="164">
        <v>0.77</v>
      </c>
      <c r="J10" s="171">
        <v>0.85</v>
      </c>
      <c r="K10" s="171">
        <v>0.87</v>
      </c>
      <c r="L10" s="188">
        <v>0.7</v>
      </c>
      <c r="M10" s="185">
        <v>0.83</v>
      </c>
      <c r="N10" s="185">
        <v>1.38</v>
      </c>
      <c r="O10" s="185">
        <v>1.29</v>
      </c>
      <c r="P10" s="186" t="s">
        <v>2098</v>
      </c>
      <c r="Q10" s="186" t="s">
        <v>2099</v>
      </c>
      <c r="R10" s="186" t="s">
        <v>2100</v>
      </c>
    </row>
    <row r="11" spans="1:18" s="28" customFormat="1" x14ac:dyDescent="0.2">
      <c r="A11" s="14" t="s">
        <v>2101</v>
      </c>
      <c r="B11" s="5" t="s">
        <v>2102</v>
      </c>
      <c r="C11" s="8" t="s">
        <v>2103</v>
      </c>
      <c r="D11" s="8" t="s">
        <v>2104</v>
      </c>
      <c r="E11" s="292">
        <v>3.27</v>
      </c>
      <c r="F11" s="8">
        <v>4.04</v>
      </c>
      <c r="G11" s="191">
        <v>4.24</v>
      </c>
      <c r="H11" s="69">
        <v>4.6100000000000003</v>
      </c>
      <c r="I11" s="164">
        <v>4.71</v>
      </c>
      <c r="J11" s="171">
        <v>4.4400000000000004</v>
      </c>
      <c r="K11" s="171">
        <v>3.83</v>
      </c>
      <c r="L11" s="188">
        <v>2.99</v>
      </c>
      <c r="M11" s="188">
        <v>4.5599999999999996</v>
      </c>
      <c r="N11" s="188">
        <v>3.37</v>
      </c>
      <c r="O11" s="185">
        <v>3.57</v>
      </c>
      <c r="P11" s="186" t="s">
        <v>2105</v>
      </c>
      <c r="Q11" s="186" t="s">
        <v>2106</v>
      </c>
      <c r="R11" s="186" t="s">
        <v>2107</v>
      </c>
    </row>
    <row r="12" spans="1:18" s="28" customFormat="1" x14ac:dyDescent="0.2">
      <c r="A12" s="14" t="s">
        <v>2108</v>
      </c>
      <c r="B12" s="5" t="s">
        <v>2109</v>
      </c>
      <c r="C12" s="8" t="s">
        <v>2110</v>
      </c>
      <c r="D12" s="8" t="s">
        <v>2111</v>
      </c>
      <c r="E12" s="292" t="s">
        <v>2112</v>
      </c>
      <c r="F12" s="81" t="s">
        <v>2113</v>
      </c>
      <c r="G12" s="81" t="s">
        <v>2114</v>
      </c>
      <c r="H12" s="69">
        <v>4.45</v>
      </c>
      <c r="I12" s="164">
        <v>6.12</v>
      </c>
      <c r="J12" s="186">
        <v>6.8</v>
      </c>
      <c r="K12" s="186">
        <v>5.19</v>
      </c>
      <c r="L12" s="185">
        <v>4.67</v>
      </c>
      <c r="M12" s="185">
        <v>3.63</v>
      </c>
      <c r="N12" s="185">
        <v>4.16</v>
      </c>
      <c r="O12" s="185">
        <v>4.33</v>
      </c>
      <c r="P12" s="186" t="s">
        <v>2115</v>
      </c>
      <c r="Q12" s="186" t="s">
        <v>2116</v>
      </c>
      <c r="R12" s="186" t="s">
        <v>2117</v>
      </c>
    </row>
    <row r="13" spans="1:18" s="28" customFormat="1" x14ac:dyDescent="0.2">
      <c r="A13" s="14" t="s">
        <v>2118</v>
      </c>
      <c r="B13" s="5" t="s">
        <v>2119</v>
      </c>
      <c r="C13" s="12" t="s">
        <v>2120</v>
      </c>
      <c r="D13" s="8" t="s">
        <v>2121</v>
      </c>
      <c r="E13" s="292">
        <v>2.15</v>
      </c>
      <c r="F13" s="8">
        <v>3.03</v>
      </c>
      <c r="G13" s="191">
        <v>2.06</v>
      </c>
      <c r="H13" s="69">
        <v>2.31</v>
      </c>
      <c r="I13" s="164">
        <v>3.37</v>
      </c>
      <c r="J13" s="186">
        <v>3.2</v>
      </c>
      <c r="K13" s="186">
        <v>2.0699999999999998</v>
      </c>
      <c r="L13" s="186" t="s">
        <v>2122</v>
      </c>
      <c r="M13" s="186" t="s">
        <v>2123</v>
      </c>
      <c r="N13" s="186" t="s">
        <v>2124</v>
      </c>
      <c r="O13" s="186" t="s">
        <v>2125</v>
      </c>
      <c r="P13" s="186" t="s">
        <v>2126</v>
      </c>
      <c r="Q13" s="186" t="s">
        <v>2127</v>
      </c>
      <c r="R13" s="186" t="s">
        <v>2128</v>
      </c>
    </row>
    <row r="14" spans="1:18" x14ac:dyDescent="0.2">
      <c r="A14" s="14" t="s">
        <v>2129</v>
      </c>
      <c r="B14" s="28" t="s">
        <v>2130</v>
      </c>
      <c r="C14" s="8">
        <v>2</v>
      </c>
      <c r="D14" s="8" t="s">
        <v>2131</v>
      </c>
      <c r="E14" s="292">
        <v>0</v>
      </c>
      <c r="F14" s="234">
        <v>0</v>
      </c>
      <c r="G14" s="234">
        <v>0</v>
      </c>
      <c r="H14" s="164">
        <v>1</v>
      </c>
      <c r="I14" s="164">
        <v>1</v>
      </c>
      <c r="J14" s="171">
        <v>0</v>
      </c>
      <c r="K14" s="171">
        <v>0</v>
      </c>
      <c r="L14" s="185">
        <v>0</v>
      </c>
      <c r="M14" s="186" t="s">
        <v>2132</v>
      </c>
      <c r="N14" s="186" t="s">
        <v>2133</v>
      </c>
      <c r="O14" s="186" t="s">
        <v>2134</v>
      </c>
      <c r="P14" s="186" t="s">
        <v>2135</v>
      </c>
      <c r="Q14" s="186" t="s">
        <v>2136</v>
      </c>
      <c r="R14" s="186" t="s">
        <v>2137</v>
      </c>
    </row>
    <row r="15" spans="1:18" x14ac:dyDescent="0.2">
      <c r="A15" s="28" t="s">
        <v>2138</v>
      </c>
      <c r="B15" s="5" t="s">
        <v>2139</v>
      </c>
      <c r="C15" s="8" t="s">
        <v>2140</v>
      </c>
      <c r="D15" s="8" t="s">
        <v>2141</v>
      </c>
      <c r="E15" s="292">
        <v>15.53</v>
      </c>
      <c r="F15" s="8">
        <v>15.74</v>
      </c>
      <c r="G15" s="191">
        <v>16.010000000000002</v>
      </c>
      <c r="H15" s="69">
        <v>16.739999999999998</v>
      </c>
      <c r="I15" s="164">
        <v>16.239999999999998</v>
      </c>
      <c r="J15" s="171">
        <v>15.26</v>
      </c>
      <c r="K15" s="171">
        <v>15.61</v>
      </c>
      <c r="L15" s="185">
        <v>14.75</v>
      </c>
      <c r="M15" s="185">
        <v>15.97</v>
      </c>
      <c r="N15" s="185">
        <v>15.09</v>
      </c>
      <c r="O15" s="185">
        <v>16.25</v>
      </c>
      <c r="P15" s="186" t="s">
        <v>2142</v>
      </c>
      <c r="Q15" s="186" t="s">
        <v>2143</v>
      </c>
      <c r="R15" s="186" t="s">
        <v>2144</v>
      </c>
    </row>
    <row r="16" spans="1:18" x14ac:dyDescent="0.2">
      <c r="E16" s="292"/>
      <c r="J16" s="171"/>
      <c r="K16" s="171"/>
      <c r="L16" s="185"/>
      <c r="M16" s="185"/>
      <c r="N16" s="185"/>
      <c r="O16" s="185"/>
      <c r="P16" s="179"/>
      <c r="Q16" s="179"/>
      <c r="R16" s="179"/>
    </row>
    <row r="17" spans="1:18" x14ac:dyDescent="0.2">
      <c r="A17" s="4" t="s">
        <v>2145</v>
      </c>
      <c r="E17" s="292"/>
      <c r="J17" s="171"/>
      <c r="K17" s="187"/>
      <c r="L17" s="185"/>
      <c r="M17" s="185"/>
      <c r="N17" s="185"/>
      <c r="O17" s="185"/>
      <c r="P17" s="185"/>
      <c r="Q17" s="185"/>
      <c r="R17" s="185"/>
    </row>
    <row r="18" spans="1:18" x14ac:dyDescent="0.2">
      <c r="A18" s="77" t="s">
        <v>2146</v>
      </c>
      <c r="B18" s="5" t="s">
        <v>2147</v>
      </c>
      <c r="C18" s="8" t="s">
        <v>2148</v>
      </c>
      <c r="D18" s="8" t="s">
        <v>2149</v>
      </c>
      <c r="E18" s="38">
        <v>39.4</v>
      </c>
      <c r="F18" s="241">
        <v>45.47</v>
      </c>
      <c r="G18" s="241">
        <v>49.4</v>
      </c>
      <c r="H18" s="90">
        <v>47</v>
      </c>
      <c r="I18" s="164">
        <v>51.1</v>
      </c>
      <c r="J18" s="171">
        <v>44.2</v>
      </c>
      <c r="K18" s="172">
        <v>42.8</v>
      </c>
      <c r="L18" s="185">
        <v>37.4</v>
      </c>
      <c r="M18" s="182">
        <v>41.414052599999991</v>
      </c>
      <c r="N18" s="182">
        <v>43.762161599999999</v>
      </c>
      <c r="O18" s="182">
        <v>47.375999999999998</v>
      </c>
      <c r="P18" s="186" t="s">
        <v>2150</v>
      </c>
      <c r="Q18" s="186" t="s">
        <v>2151</v>
      </c>
      <c r="R18" s="186" t="s">
        <v>2152</v>
      </c>
    </row>
    <row r="19" spans="1:18" x14ac:dyDescent="0.2">
      <c r="A19" s="77" t="s">
        <v>2153</v>
      </c>
      <c r="B19" s="5" t="s">
        <v>2154</v>
      </c>
      <c r="C19" s="8" t="s">
        <v>2155</v>
      </c>
      <c r="D19" s="8" t="s">
        <v>2156</v>
      </c>
      <c r="E19" s="38">
        <v>36.200000000000003</v>
      </c>
      <c r="F19" s="241">
        <v>37.29</v>
      </c>
      <c r="G19" s="241">
        <v>38.299999999999997</v>
      </c>
      <c r="H19" s="69">
        <v>39.6</v>
      </c>
      <c r="I19" s="164">
        <v>38.700000000000003</v>
      </c>
      <c r="J19" s="171">
        <v>36.4</v>
      </c>
      <c r="K19" s="172">
        <v>37.299999999999997</v>
      </c>
      <c r="L19" s="182">
        <v>37.4</v>
      </c>
      <c r="M19" s="182">
        <v>41.414052599999991</v>
      </c>
      <c r="N19" s="182">
        <v>43.762161599999999</v>
      </c>
      <c r="O19" s="182">
        <v>47.375999999999998</v>
      </c>
      <c r="P19" s="186" t="s">
        <v>2157</v>
      </c>
      <c r="Q19" s="186" t="s">
        <v>2158</v>
      </c>
      <c r="R19" s="186" t="s">
        <v>2159</v>
      </c>
    </row>
    <row r="20" spans="1:18" x14ac:dyDescent="0.2">
      <c r="A20" s="77" t="s">
        <v>2160</v>
      </c>
      <c r="B20" s="5" t="s">
        <v>2161</v>
      </c>
      <c r="C20" s="8" t="s">
        <v>2162</v>
      </c>
      <c r="D20" s="8" t="s">
        <v>2163</v>
      </c>
      <c r="E20" s="38">
        <v>75.599999999999994</v>
      </c>
      <c r="F20" s="241">
        <v>82.759999999999991</v>
      </c>
      <c r="G20" s="241">
        <f>SUM(G18:G19)</f>
        <v>87.699999999999989</v>
      </c>
      <c r="H20" s="90">
        <f>SUM(H18:H19)</f>
        <v>86.6</v>
      </c>
      <c r="I20" s="164">
        <f>SUM(I18:I19)</f>
        <v>89.800000000000011</v>
      </c>
      <c r="J20" s="172">
        <v>80.599999999999994</v>
      </c>
      <c r="K20" s="172">
        <v>80.099999999999994</v>
      </c>
      <c r="L20" s="182">
        <v>74.8</v>
      </c>
      <c r="M20" s="182">
        <v>82.828105199999982</v>
      </c>
      <c r="N20" s="182">
        <v>87.524323199999998</v>
      </c>
      <c r="O20" s="182">
        <v>94.751999999999995</v>
      </c>
      <c r="P20" s="186" t="s">
        <v>2164</v>
      </c>
      <c r="Q20" s="186" t="s">
        <v>2165</v>
      </c>
      <c r="R20" s="186" t="s">
        <v>2166</v>
      </c>
    </row>
    <row r="21" spans="1:18" x14ac:dyDescent="0.2">
      <c r="E21" s="292"/>
      <c r="J21" s="171"/>
      <c r="K21" s="171"/>
      <c r="L21" s="185"/>
      <c r="M21" s="185"/>
      <c r="N21" s="185"/>
      <c r="O21" s="185"/>
      <c r="P21" s="179"/>
      <c r="Q21" s="179"/>
      <c r="R21" s="179"/>
    </row>
    <row r="22" spans="1:18" x14ac:dyDescent="0.2">
      <c r="A22" s="4" t="s">
        <v>2167</v>
      </c>
      <c r="E22" s="292"/>
      <c r="J22" s="171"/>
      <c r="K22" s="187"/>
      <c r="L22" s="185"/>
      <c r="M22" s="185"/>
      <c r="N22" s="185"/>
      <c r="O22" s="185"/>
      <c r="P22" s="179"/>
      <c r="Q22" s="179"/>
      <c r="R22" s="179"/>
    </row>
    <row r="23" spans="1:18" x14ac:dyDescent="0.2">
      <c r="A23" s="5" t="s">
        <v>2168</v>
      </c>
      <c r="B23" s="5" t="s">
        <v>2169</v>
      </c>
      <c r="C23" s="8" t="s">
        <v>2170</v>
      </c>
      <c r="D23" s="8" t="s">
        <v>2171</v>
      </c>
      <c r="E23" s="292">
        <v>11.82</v>
      </c>
      <c r="F23" s="8">
        <v>11.59</v>
      </c>
      <c r="G23" s="191">
        <v>11.01</v>
      </c>
      <c r="H23" s="69">
        <v>10.83</v>
      </c>
      <c r="I23" s="164">
        <v>10.54</v>
      </c>
      <c r="J23" s="171">
        <v>10.36</v>
      </c>
      <c r="K23" s="171">
        <v>10.69</v>
      </c>
      <c r="L23" s="185">
        <v>10.95</v>
      </c>
      <c r="M23" s="185">
        <v>11.41</v>
      </c>
      <c r="N23" s="188">
        <v>11.9</v>
      </c>
      <c r="O23" s="188">
        <v>12.46</v>
      </c>
      <c r="P23" s="188">
        <v>12.54</v>
      </c>
      <c r="Q23" s="188">
        <v>12.04</v>
      </c>
      <c r="R23" s="188">
        <v>11.56</v>
      </c>
    </row>
    <row r="24" spans="1:18" x14ac:dyDescent="0.2">
      <c r="A24" s="14" t="s">
        <v>2172</v>
      </c>
      <c r="B24" s="5" t="s">
        <v>2173</v>
      </c>
      <c r="C24" s="8" t="s">
        <v>2174</v>
      </c>
      <c r="D24" s="8" t="s">
        <v>2175</v>
      </c>
      <c r="E24" s="292">
        <v>1.56</v>
      </c>
      <c r="F24" s="7">
        <v>1.7027223666216518</v>
      </c>
      <c r="G24" s="191">
        <v>1.58</v>
      </c>
      <c r="H24" s="69">
        <v>1.58</v>
      </c>
      <c r="I24" s="164">
        <v>1.54</v>
      </c>
      <c r="J24" s="171">
        <v>1.69</v>
      </c>
      <c r="K24" s="171">
        <v>1.54</v>
      </c>
      <c r="L24" s="185">
        <v>1.46</v>
      </c>
      <c r="M24" s="185">
        <v>1.34</v>
      </c>
      <c r="N24" s="188">
        <v>1.38</v>
      </c>
      <c r="O24" s="188">
        <v>1.27</v>
      </c>
      <c r="P24" s="188">
        <v>1.4</v>
      </c>
      <c r="Q24" s="188">
        <v>1.53</v>
      </c>
      <c r="R24" s="188">
        <v>1.46</v>
      </c>
    </row>
    <row r="25" spans="1:18" x14ac:dyDescent="0.2">
      <c r="A25" s="14" t="s">
        <v>2176</v>
      </c>
      <c r="B25" s="5" t="s">
        <v>2177</v>
      </c>
      <c r="C25" s="8" t="s">
        <v>2178</v>
      </c>
      <c r="D25" s="8" t="s">
        <v>2179</v>
      </c>
      <c r="E25" s="292">
        <v>7.88</v>
      </c>
      <c r="F25" s="7">
        <v>7.3864796161702015</v>
      </c>
      <c r="G25" s="191">
        <v>7.02</v>
      </c>
      <c r="H25" s="69">
        <v>6.87</v>
      </c>
      <c r="I25" s="164">
        <v>6.56</v>
      </c>
      <c r="J25" s="171">
        <v>6.31</v>
      </c>
      <c r="K25" s="171">
        <v>6.87</v>
      </c>
      <c r="L25" s="185">
        <v>7.03</v>
      </c>
      <c r="M25" s="185">
        <v>7.34</v>
      </c>
      <c r="N25" s="188">
        <v>7.71</v>
      </c>
      <c r="O25" s="188">
        <v>8.23</v>
      </c>
      <c r="P25" s="188">
        <v>8.19</v>
      </c>
      <c r="Q25" s="188">
        <v>7.7</v>
      </c>
      <c r="R25" s="188">
        <v>7.42</v>
      </c>
    </row>
    <row r="26" spans="1:18" x14ac:dyDescent="0.2">
      <c r="A26" s="14" t="s">
        <v>2180</v>
      </c>
      <c r="B26" s="5" t="s">
        <v>2181</v>
      </c>
      <c r="C26" s="8" t="s">
        <v>2182</v>
      </c>
      <c r="D26" s="8" t="s">
        <v>2183</v>
      </c>
      <c r="E26" s="292">
        <v>0.66</v>
      </c>
      <c r="F26" s="7">
        <v>0.80571355007129164</v>
      </c>
      <c r="G26" s="191">
        <v>0.82</v>
      </c>
      <c r="H26" s="102">
        <v>0.8</v>
      </c>
      <c r="I26" s="164">
        <v>0.89</v>
      </c>
      <c r="J26" s="171">
        <v>0.78</v>
      </c>
      <c r="K26" s="171">
        <v>0.71</v>
      </c>
      <c r="L26" s="185">
        <v>0.69</v>
      </c>
      <c r="M26" s="185">
        <v>0.86</v>
      </c>
      <c r="N26" s="188">
        <v>0.85</v>
      </c>
      <c r="O26" s="188">
        <v>0.89</v>
      </c>
      <c r="P26" s="188">
        <v>0.79</v>
      </c>
      <c r="Q26" s="188">
        <v>0.75</v>
      </c>
      <c r="R26" s="188">
        <v>0.73</v>
      </c>
    </row>
    <row r="27" spans="1:18" x14ac:dyDescent="0.2">
      <c r="A27" s="14" t="s">
        <v>2184</v>
      </c>
      <c r="B27" s="5" t="s">
        <v>2185</v>
      </c>
      <c r="C27" s="8" t="s">
        <v>2186</v>
      </c>
      <c r="D27" s="8" t="s">
        <v>2187</v>
      </c>
      <c r="E27" s="292">
        <v>1.71</v>
      </c>
      <c r="F27" s="7">
        <v>1.6920094658812532</v>
      </c>
      <c r="G27" s="191">
        <v>1.6</v>
      </c>
      <c r="H27" s="203">
        <v>1.6</v>
      </c>
      <c r="I27" s="164">
        <v>1.55</v>
      </c>
      <c r="J27" s="171">
        <v>1.58</v>
      </c>
      <c r="K27" s="171">
        <v>1.57</v>
      </c>
      <c r="L27" s="185">
        <v>1.77</v>
      </c>
      <c r="M27" s="185">
        <v>1.87</v>
      </c>
      <c r="N27" s="188">
        <v>1.96</v>
      </c>
      <c r="O27" s="188">
        <v>2.0699999999999998</v>
      </c>
      <c r="P27" s="188">
        <v>2.16</v>
      </c>
      <c r="Q27" s="188">
        <v>2.06</v>
      </c>
      <c r="R27" s="188">
        <v>1.95</v>
      </c>
    </row>
    <row r="28" spans="1:18" x14ac:dyDescent="0.2">
      <c r="A28" s="5" t="s">
        <v>2188</v>
      </c>
      <c r="B28" s="5" t="s">
        <v>2189</v>
      </c>
      <c r="C28" s="8" t="s">
        <v>2190</v>
      </c>
      <c r="D28" s="8" t="s">
        <v>2191</v>
      </c>
      <c r="E28" s="18">
        <v>394906</v>
      </c>
      <c r="F28" s="208">
        <v>391090.99119047617</v>
      </c>
      <c r="G28" s="208">
        <v>379940</v>
      </c>
      <c r="H28" s="261">
        <v>376546</v>
      </c>
      <c r="I28" s="259">
        <v>365273</v>
      </c>
      <c r="J28" s="262">
        <v>361782</v>
      </c>
      <c r="K28" s="262">
        <v>373709</v>
      </c>
      <c r="L28" s="257">
        <v>380052</v>
      </c>
      <c r="M28" s="257">
        <v>411575</v>
      </c>
      <c r="N28" s="257">
        <v>439975</v>
      </c>
      <c r="O28" s="257">
        <v>480097</v>
      </c>
      <c r="P28" s="257">
        <v>507405</v>
      </c>
      <c r="Q28" s="257">
        <v>497490</v>
      </c>
      <c r="R28" s="263" t="s">
        <v>2192</v>
      </c>
    </row>
    <row r="29" spans="1:18" x14ac:dyDescent="0.2">
      <c r="A29" s="14" t="s">
        <v>2193</v>
      </c>
      <c r="B29" s="5" t="s">
        <v>2194</v>
      </c>
      <c r="C29" s="8" t="s">
        <v>2195</v>
      </c>
      <c r="D29" s="8" t="s">
        <v>2196</v>
      </c>
      <c r="E29" s="38">
        <v>134</v>
      </c>
      <c r="F29" s="241">
        <f>132273136.892904/1000000</f>
        <v>132.27313689290401</v>
      </c>
      <c r="G29" s="191">
        <v>127.3</v>
      </c>
      <c r="H29" s="133">
        <v>124.2</v>
      </c>
      <c r="I29" s="164">
        <v>121.3</v>
      </c>
      <c r="J29" s="171">
        <v>117.6</v>
      </c>
      <c r="K29" s="171">
        <v>118.5</v>
      </c>
      <c r="L29" s="182">
        <v>115</v>
      </c>
      <c r="M29" s="185">
        <v>121.4</v>
      </c>
      <c r="N29" s="185">
        <v>126.3</v>
      </c>
      <c r="O29" s="185">
        <v>129.69999999999999</v>
      </c>
      <c r="P29" s="185">
        <v>129.1</v>
      </c>
      <c r="Q29" s="185">
        <v>123.6</v>
      </c>
      <c r="R29" s="186" t="s">
        <v>2197</v>
      </c>
    </row>
    <row r="30" spans="1:18" x14ac:dyDescent="0.2">
      <c r="L30" s="5"/>
      <c r="M30" s="5"/>
      <c r="N30" s="5"/>
      <c r="O30" s="5"/>
    </row>
    <row r="31" spans="1:18" x14ac:dyDescent="0.2">
      <c r="A31" s="9" t="s">
        <v>2198</v>
      </c>
      <c r="L31" s="5"/>
      <c r="M31" s="5"/>
      <c r="N31" s="5"/>
      <c r="O31" s="5"/>
    </row>
    <row r="32" spans="1:18" x14ac:dyDescent="0.2">
      <c r="A32" s="28" t="s">
        <v>2199</v>
      </c>
      <c r="B32" s="28" t="s">
        <v>2200</v>
      </c>
      <c r="C32" s="69" t="s">
        <v>2201</v>
      </c>
      <c r="D32" s="69" t="s">
        <v>2202</v>
      </c>
      <c r="E32" s="8">
        <v>0.24</v>
      </c>
      <c r="F32" s="8">
        <v>0.24</v>
      </c>
      <c r="G32" s="8">
        <v>0.23</v>
      </c>
      <c r="L32" s="5"/>
      <c r="M32" s="5"/>
      <c r="N32" s="5"/>
      <c r="O32" s="5"/>
    </row>
    <row r="33" spans="1:15" x14ac:dyDescent="0.2">
      <c r="A33" s="28"/>
      <c r="B33" s="28"/>
      <c r="D33" s="69"/>
      <c r="L33" s="5"/>
      <c r="M33" s="5"/>
      <c r="N33" s="5"/>
      <c r="O33" s="5"/>
    </row>
    <row r="34" spans="1:15" x14ac:dyDescent="0.2">
      <c r="L34" s="5"/>
      <c r="M34" s="5"/>
      <c r="N34" s="5"/>
      <c r="O34" s="5"/>
    </row>
    <row r="35" spans="1:15" x14ac:dyDescent="0.2">
      <c r="A35" s="136" t="s">
        <v>2203</v>
      </c>
      <c r="B35" s="215"/>
      <c r="L35" s="5"/>
      <c r="M35" s="5"/>
      <c r="N35" s="5"/>
      <c r="O35" s="5"/>
    </row>
    <row r="36" spans="1:15" x14ac:dyDescent="0.2">
      <c r="A36" s="229" t="s">
        <v>2204</v>
      </c>
      <c r="B36" s="136"/>
      <c r="L36" s="5"/>
      <c r="M36" s="5"/>
      <c r="N36" s="5"/>
      <c r="O36" s="5"/>
    </row>
    <row r="37" spans="1:15" x14ac:dyDescent="0.2">
      <c r="A37" s="232" t="s">
        <v>2205</v>
      </c>
      <c r="B37" s="215"/>
      <c r="L37" s="5"/>
      <c r="M37" s="5"/>
      <c r="N37" s="5"/>
      <c r="O37" s="5"/>
    </row>
    <row r="38" spans="1:15" x14ac:dyDescent="0.2">
      <c r="A38" s="213" t="s">
        <v>2206</v>
      </c>
      <c r="B38" s="215"/>
      <c r="L38" s="5"/>
      <c r="M38" s="5"/>
      <c r="N38" s="5"/>
      <c r="O38" s="5"/>
    </row>
    <row r="39" spans="1:15" x14ac:dyDescent="0.2">
      <c r="A39" s="136" t="s">
        <v>3096</v>
      </c>
      <c r="B39" s="231"/>
      <c r="L39" s="5"/>
      <c r="M39" s="5"/>
      <c r="N39" s="5"/>
      <c r="O39" s="5"/>
    </row>
    <row r="40" spans="1:15" x14ac:dyDescent="0.2">
      <c r="A40" s="136" t="s">
        <v>2207</v>
      </c>
      <c r="B40" s="217"/>
      <c r="L40" s="5"/>
      <c r="M40" s="5"/>
      <c r="N40" s="5"/>
      <c r="O40" s="5"/>
    </row>
    <row r="41" spans="1:15" x14ac:dyDescent="0.2">
      <c r="L41" s="5"/>
      <c r="M41" s="5"/>
      <c r="N41" s="5"/>
      <c r="O41" s="5"/>
    </row>
    <row r="42" spans="1:15" x14ac:dyDescent="0.2">
      <c r="L42" s="5"/>
      <c r="M42" s="5"/>
      <c r="N42" s="5"/>
      <c r="O42" s="5"/>
    </row>
    <row r="43" spans="1:15" x14ac:dyDescent="0.2">
      <c r="L43" s="5"/>
      <c r="M43" s="5"/>
      <c r="N43" s="5"/>
      <c r="O43" s="5"/>
    </row>
    <row r="44" spans="1:15" x14ac:dyDescent="0.2">
      <c r="L44" s="5"/>
      <c r="M44" s="5"/>
      <c r="N44" s="5"/>
      <c r="O44" s="5"/>
    </row>
    <row r="45" spans="1:15" x14ac:dyDescent="0.2">
      <c r="L45" s="5"/>
      <c r="M45" s="5"/>
      <c r="N45" s="5"/>
      <c r="O45" s="5"/>
    </row>
    <row r="46" spans="1:15" x14ac:dyDescent="0.2">
      <c r="L46" s="5"/>
      <c r="M46" s="5"/>
      <c r="N46" s="5"/>
      <c r="O46" s="5"/>
    </row>
    <row r="47" spans="1:15" x14ac:dyDescent="0.2">
      <c r="L47" s="5"/>
      <c r="M47" s="5"/>
      <c r="N47" s="5"/>
      <c r="O47" s="5"/>
    </row>
    <row r="48" spans="1:15" x14ac:dyDescent="0.2">
      <c r="L48" s="5"/>
      <c r="M48" s="5"/>
      <c r="N48" s="5"/>
      <c r="O48" s="5"/>
    </row>
    <row r="49" spans="12:15" x14ac:dyDescent="0.2">
      <c r="L49" s="5"/>
      <c r="M49" s="5"/>
      <c r="N49" s="5"/>
      <c r="O49" s="5"/>
    </row>
    <row r="50" spans="12:15" x14ac:dyDescent="0.2">
      <c r="L50" s="5"/>
      <c r="M50" s="5"/>
      <c r="N50" s="5"/>
      <c r="O50" s="5"/>
    </row>
    <row r="51" spans="12:15" x14ac:dyDescent="0.2">
      <c r="L51" s="5"/>
      <c r="M51" s="5"/>
      <c r="N51" s="5"/>
      <c r="O51" s="5"/>
    </row>
    <row r="52" spans="12:15" x14ac:dyDescent="0.2">
      <c r="L52" s="5"/>
      <c r="M52" s="5"/>
      <c r="N52" s="5"/>
      <c r="O52" s="5"/>
    </row>
    <row r="53" spans="12:15" x14ac:dyDescent="0.2">
      <c r="L53" s="5"/>
      <c r="M53" s="5"/>
      <c r="N53" s="5"/>
      <c r="O53" s="5"/>
    </row>
    <row r="54" spans="12:15" x14ac:dyDescent="0.2">
      <c r="L54" s="5"/>
      <c r="M54" s="5"/>
      <c r="N54" s="5"/>
      <c r="O54" s="5"/>
    </row>
    <row r="55" spans="12:15" x14ac:dyDescent="0.2">
      <c r="L55" s="5"/>
      <c r="M55" s="5"/>
      <c r="N55" s="5"/>
      <c r="O55" s="5"/>
    </row>
    <row r="56" spans="12:15" x14ac:dyDescent="0.2">
      <c r="L56" s="5"/>
      <c r="M56" s="5"/>
      <c r="N56" s="5"/>
      <c r="O56" s="5"/>
    </row>
    <row r="57" spans="12:15" x14ac:dyDescent="0.2">
      <c r="L57" s="5"/>
      <c r="M57" s="5"/>
      <c r="N57" s="5"/>
      <c r="O57" s="5"/>
    </row>
    <row r="58" spans="12:15" x14ac:dyDescent="0.2">
      <c r="L58" s="5"/>
      <c r="M58" s="5"/>
      <c r="N58" s="5"/>
      <c r="O58" s="5"/>
    </row>
    <row r="59" spans="12:15" x14ac:dyDescent="0.2">
      <c r="L59" s="5"/>
      <c r="M59" s="5"/>
      <c r="N59" s="5"/>
      <c r="O59" s="5"/>
    </row>
    <row r="60" spans="12:15" x14ac:dyDescent="0.2">
      <c r="L60" s="5"/>
      <c r="M60" s="5"/>
      <c r="N60" s="5"/>
      <c r="O60" s="5"/>
    </row>
    <row r="61" spans="12:15" x14ac:dyDescent="0.2">
      <c r="L61" s="5"/>
      <c r="M61" s="5"/>
      <c r="N61" s="5"/>
      <c r="O61" s="5"/>
    </row>
    <row r="62" spans="12:15" x14ac:dyDescent="0.2">
      <c r="L62" s="5"/>
      <c r="M62" s="5"/>
      <c r="N62" s="5"/>
      <c r="O62" s="5"/>
    </row>
    <row r="63" spans="12:15" x14ac:dyDescent="0.2">
      <c r="L63" s="5"/>
      <c r="M63" s="5"/>
      <c r="N63" s="5"/>
      <c r="O63" s="5"/>
    </row>
    <row r="64" spans="12:15" x14ac:dyDescent="0.2">
      <c r="L64" s="5"/>
      <c r="M64" s="5"/>
      <c r="N64" s="5"/>
      <c r="O64" s="5"/>
    </row>
    <row r="65" spans="12:15" x14ac:dyDescent="0.2">
      <c r="L65" s="5"/>
      <c r="M65" s="5"/>
      <c r="N65" s="5"/>
      <c r="O65" s="5"/>
    </row>
    <row r="66" spans="12:15" x14ac:dyDescent="0.2">
      <c r="L66" s="5"/>
      <c r="M66" s="5"/>
      <c r="N66" s="5"/>
      <c r="O66" s="5"/>
    </row>
    <row r="67" spans="12:15" x14ac:dyDescent="0.2">
      <c r="L67" s="5"/>
      <c r="M67" s="5"/>
      <c r="N67" s="5"/>
      <c r="O67" s="5"/>
    </row>
    <row r="68" spans="12:15" x14ac:dyDescent="0.2">
      <c r="L68" s="5"/>
      <c r="M68" s="5"/>
      <c r="N68" s="5"/>
      <c r="O68" s="5"/>
    </row>
    <row r="69" spans="12:15" x14ac:dyDescent="0.2">
      <c r="L69" s="5"/>
      <c r="M69" s="5"/>
      <c r="N69" s="5"/>
      <c r="O69" s="5"/>
    </row>
    <row r="70" spans="12:15" x14ac:dyDescent="0.2">
      <c r="L70" s="5"/>
      <c r="M70" s="5"/>
      <c r="N70" s="5"/>
      <c r="O70" s="5"/>
    </row>
    <row r="71" spans="12:15" x14ac:dyDescent="0.2">
      <c r="L71" s="5"/>
      <c r="M71" s="5"/>
      <c r="N71" s="5"/>
      <c r="O71" s="5"/>
    </row>
    <row r="72" spans="12:15" x14ac:dyDescent="0.2">
      <c r="L72" s="5"/>
      <c r="M72" s="5"/>
      <c r="N72" s="5"/>
      <c r="O72" s="5"/>
    </row>
    <row r="73" spans="12:15" x14ac:dyDescent="0.2">
      <c r="L73" s="5"/>
      <c r="M73" s="5"/>
      <c r="N73" s="5"/>
      <c r="O73" s="5"/>
    </row>
    <row r="74" spans="12:15" x14ac:dyDescent="0.2">
      <c r="L74" s="5"/>
      <c r="M74" s="5"/>
      <c r="N74" s="5"/>
      <c r="O74" s="5"/>
    </row>
    <row r="75" spans="12:15" x14ac:dyDescent="0.2">
      <c r="L75" s="5"/>
      <c r="M75" s="5"/>
      <c r="N75" s="5"/>
      <c r="O75" s="5"/>
    </row>
    <row r="76" spans="12:15" x14ac:dyDescent="0.2">
      <c r="L76" s="5"/>
      <c r="M76" s="5"/>
      <c r="N76" s="5"/>
      <c r="O76" s="5"/>
    </row>
    <row r="77" spans="12:15" x14ac:dyDescent="0.2">
      <c r="L77" s="5"/>
      <c r="M77" s="5"/>
      <c r="N77" s="5"/>
      <c r="O77" s="5"/>
    </row>
    <row r="78" spans="12:15" x14ac:dyDescent="0.2">
      <c r="L78" s="5"/>
      <c r="M78" s="5"/>
      <c r="N78" s="5"/>
      <c r="O78" s="5"/>
    </row>
    <row r="79" spans="12:15" x14ac:dyDescent="0.2">
      <c r="L79" s="5"/>
      <c r="M79" s="5"/>
      <c r="N79" s="5"/>
      <c r="O79" s="5"/>
    </row>
    <row r="80" spans="12:15" x14ac:dyDescent="0.2">
      <c r="L80" s="5"/>
      <c r="M80" s="5"/>
      <c r="N80" s="5"/>
      <c r="O80" s="5"/>
    </row>
    <row r="81" spans="12:15" x14ac:dyDescent="0.2">
      <c r="L81" s="5"/>
      <c r="M81" s="5"/>
      <c r="N81" s="5"/>
      <c r="O81" s="5"/>
    </row>
    <row r="82" spans="12:15" x14ac:dyDescent="0.2">
      <c r="L82" s="5"/>
      <c r="M82" s="5"/>
      <c r="N82" s="5"/>
      <c r="O82" s="5"/>
    </row>
    <row r="83" spans="12:15" x14ac:dyDescent="0.2">
      <c r="L83" s="5"/>
      <c r="M83" s="5"/>
      <c r="N83" s="5"/>
      <c r="O83" s="5"/>
    </row>
    <row r="84" spans="12:15" x14ac:dyDescent="0.2">
      <c r="L84" s="5"/>
      <c r="M84" s="5"/>
      <c r="N84" s="5"/>
      <c r="O84" s="5"/>
    </row>
    <row r="85" spans="12:15" x14ac:dyDescent="0.2">
      <c r="L85" s="5"/>
      <c r="M85" s="5"/>
      <c r="N85" s="5"/>
      <c r="O85" s="5"/>
    </row>
    <row r="86" spans="12:15" x14ac:dyDescent="0.2">
      <c r="L86" s="5"/>
      <c r="M86" s="5"/>
      <c r="N86" s="5"/>
      <c r="O86" s="5"/>
    </row>
    <row r="87" spans="12:15" x14ac:dyDescent="0.2">
      <c r="L87" s="5"/>
      <c r="M87" s="5"/>
      <c r="N87" s="5"/>
      <c r="O87" s="5"/>
    </row>
    <row r="88" spans="12:15" x14ac:dyDescent="0.2">
      <c r="L88" s="5"/>
      <c r="M88" s="5"/>
      <c r="N88" s="5"/>
      <c r="O88" s="5"/>
    </row>
    <row r="89" spans="12:15" x14ac:dyDescent="0.2">
      <c r="L89" s="5"/>
      <c r="M89" s="5"/>
      <c r="N89" s="5"/>
      <c r="O89" s="5"/>
    </row>
    <row r="90" spans="12:15" x14ac:dyDescent="0.2">
      <c r="L90" s="5"/>
      <c r="M90" s="5"/>
      <c r="N90" s="5"/>
      <c r="O90" s="5"/>
    </row>
    <row r="91" spans="12:15" x14ac:dyDescent="0.2">
      <c r="L91" s="5"/>
      <c r="M91" s="5"/>
      <c r="N91" s="5"/>
      <c r="O91" s="5"/>
    </row>
    <row r="92" spans="12:15" x14ac:dyDescent="0.2">
      <c r="L92" s="5"/>
      <c r="M92" s="5"/>
      <c r="N92" s="5"/>
      <c r="O92" s="5"/>
    </row>
    <row r="93" spans="12:15" x14ac:dyDescent="0.2">
      <c r="L93" s="5"/>
      <c r="M93" s="5"/>
      <c r="N93" s="5"/>
      <c r="O93" s="5"/>
    </row>
    <row r="94" spans="12:15" x14ac:dyDescent="0.2">
      <c r="L94" s="5"/>
      <c r="M94" s="5"/>
      <c r="N94" s="5"/>
      <c r="O94" s="5"/>
    </row>
    <row r="95" spans="12:15" x14ac:dyDescent="0.2">
      <c r="L95" s="5"/>
      <c r="M95" s="5"/>
      <c r="N95" s="5"/>
      <c r="O95" s="5"/>
    </row>
    <row r="96" spans="12:15" x14ac:dyDescent="0.2">
      <c r="L96" s="5"/>
      <c r="M96" s="5"/>
      <c r="N96" s="5"/>
      <c r="O96" s="5"/>
    </row>
    <row r="97" spans="12:15" x14ac:dyDescent="0.2">
      <c r="L97" s="5"/>
      <c r="M97" s="5"/>
      <c r="N97" s="5"/>
      <c r="O97" s="5"/>
    </row>
    <row r="98" spans="12:15" x14ac:dyDescent="0.2">
      <c r="L98" s="5"/>
      <c r="M98" s="5"/>
      <c r="N98" s="5"/>
      <c r="O98" s="5"/>
    </row>
    <row r="99" spans="12:15" x14ac:dyDescent="0.2">
      <c r="L99" s="5"/>
      <c r="M99" s="5"/>
      <c r="N99" s="5"/>
      <c r="O99" s="5"/>
    </row>
    <row r="100" spans="12:15" x14ac:dyDescent="0.2">
      <c r="L100" s="5"/>
      <c r="M100" s="5"/>
      <c r="N100" s="5"/>
      <c r="O100" s="5"/>
    </row>
    <row r="101" spans="12:15" x14ac:dyDescent="0.2">
      <c r="L101" s="5"/>
      <c r="M101" s="5"/>
      <c r="N101" s="5"/>
      <c r="O101" s="5"/>
    </row>
    <row r="102" spans="12:15" x14ac:dyDescent="0.2">
      <c r="L102" s="5"/>
      <c r="M102" s="5"/>
      <c r="N102" s="5"/>
      <c r="O102" s="5"/>
    </row>
    <row r="103" spans="12:15" x14ac:dyDescent="0.2">
      <c r="L103" s="5"/>
      <c r="M103" s="5"/>
      <c r="N103" s="5"/>
      <c r="O103" s="5"/>
    </row>
    <row r="104" spans="12:15" x14ac:dyDescent="0.2">
      <c r="L104" s="5"/>
      <c r="M104" s="5"/>
      <c r="N104" s="5"/>
      <c r="O104" s="5"/>
    </row>
    <row r="105" spans="12:15" x14ac:dyDescent="0.2">
      <c r="L105" s="5"/>
      <c r="M105" s="5"/>
      <c r="N105" s="5"/>
      <c r="O105" s="5"/>
    </row>
    <row r="106" spans="12:15" x14ac:dyDescent="0.2">
      <c r="L106" s="5"/>
      <c r="M106" s="5"/>
      <c r="N106" s="5"/>
      <c r="O106" s="5"/>
    </row>
    <row r="107" spans="12:15" x14ac:dyDescent="0.2">
      <c r="L107" s="5"/>
      <c r="M107" s="5"/>
      <c r="N107" s="5"/>
      <c r="O107" s="5"/>
    </row>
    <row r="108" spans="12:15" x14ac:dyDescent="0.2">
      <c r="L108" s="5"/>
      <c r="M108" s="5"/>
      <c r="N108" s="5"/>
      <c r="O108" s="5"/>
    </row>
    <row r="109" spans="12:15" x14ac:dyDescent="0.2">
      <c r="L109" s="5"/>
      <c r="M109" s="5"/>
      <c r="N109" s="5"/>
      <c r="O109" s="5"/>
    </row>
  </sheetData>
  <phoneticPr fontId="15" type="noConversion"/>
  <conditionalFormatting sqref="J6:J11 K20 J14:J28">
    <cfRule type="cellIs" dxfId="1061" priority="148" operator="equal">
      <formula>"-"</formula>
    </cfRule>
  </conditionalFormatting>
  <conditionalFormatting sqref="J29">
    <cfRule type="cellIs" dxfId="1060" priority="146" operator="equal">
      <formula>"-"</formula>
    </cfRule>
  </conditionalFormatting>
  <conditionalFormatting sqref="K29">
    <cfRule type="cellIs" dxfId="1059" priority="145" operator="equal">
      <formula>"-"</formula>
    </cfRule>
  </conditionalFormatting>
  <conditionalFormatting sqref="I6:I15 I23:I29 I18:I20">
    <cfRule type="cellIs" dxfId="1058" priority="142" stopIfTrue="1" operator="equal">
      <formula>"-"</formula>
    </cfRule>
    <cfRule type="containsText" dxfId="1057" priority="143" stopIfTrue="1" operator="containsText" text="leer">
      <formula>NOT(ISERROR(SEARCH("leer",I6)))</formula>
    </cfRule>
  </conditionalFormatting>
  <conditionalFormatting sqref="I23:I29">
    <cfRule type="cellIs" dxfId="1056" priority="122" stopIfTrue="1" operator="equal">
      <formula>"-"</formula>
    </cfRule>
    <cfRule type="containsText" dxfId="1055" priority="123" stopIfTrue="1" operator="containsText" text="leer">
      <formula>NOT(ISERROR(SEARCH("leer",I23)))</formula>
    </cfRule>
  </conditionalFormatting>
  <conditionalFormatting sqref="I23:I29">
    <cfRule type="cellIs" dxfId="1054" priority="120" stopIfTrue="1" operator="equal">
      <formula>"-"</formula>
    </cfRule>
    <cfRule type="containsText" dxfId="1053" priority="121" stopIfTrue="1" operator="containsText" text="leer">
      <formula>NOT(ISERROR(SEARCH("leer",I23)))</formula>
    </cfRule>
  </conditionalFormatting>
  <conditionalFormatting sqref="H6:H15 H23:H29 H18:H20">
    <cfRule type="cellIs" dxfId="1052" priority="118" stopIfTrue="1" operator="equal">
      <formula>"-"</formula>
    </cfRule>
    <cfRule type="containsText" dxfId="1051" priority="119" stopIfTrue="1" operator="containsText" text="leer">
      <formula>NOT(ISERROR(SEARCH("leer",H6)))</formula>
    </cfRule>
  </conditionalFormatting>
  <conditionalFormatting sqref="H23:H29">
    <cfRule type="cellIs" dxfId="1050" priority="116" stopIfTrue="1" operator="equal">
      <formula>"-"</formula>
    </cfRule>
    <cfRule type="containsText" dxfId="1049" priority="117" stopIfTrue="1" operator="containsText" text="leer">
      <formula>NOT(ISERROR(SEARCH("leer",H23)))</formula>
    </cfRule>
  </conditionalFormatting>
  <conditionalFormatting sqref="H23:H29">
    <cfRule type="cellIs" dxfId="1048" priority="114" stopIfTrue="1" operator="equal">
      <formula>"-"</formula>
    </cfRule>
    <cfRule type="containsText" dxfId="1047" priority="115" stopIfTrue="1" operator="containsText" text="leer">
      <formula>NOT(ISERROR(SEARCH("leer",H23)))</formula>
    </cfRule>
  </conditionalFormatting>
  <conditionalFormatting sqref="H6:H15">
    <cfRule type="cellIs" dxfId="1046" priority="112" stopIfTrue="1" operator="equal">
      <formula>"-"</formula>
    </cfRule>
    <cfRule type="containsText" dxfId="1045" priority="113" stopIfTrue="1" operator="containsText" text="leer">
      <formula>NOT(ISERROR(SEARCH("leer",H6)))</formula>
    </cfRule>
  </conditionalFormatting>
  <conditionalFormatting sqref="H6:H15">
    <cfRule type="cellIs" dxfId="1044" priority="110" stopIfTrue="1" operator="equal">
      <formula>"-"</formula>
    </cfRule>
    <cfRule type="containsText" dxfId="1043" priority="111" stopIfTrue="1" operator="containsText" text="leer">
      <formula>NOT(ISERROR(SEARCH("leer",H6)))</formula>
    </cfRule>
  </conditionalFormatting>
  <conditionalFormatting sqref="H6:H15">
    <cfRule type="cellIs" dxfId="1042" priority="108" stopIfTrue="1" operator="equal">
      <formula>"-"</formula>
    </cfRule>
    <cfRule type="containsText" dxfId="1041" priority="109" stopIfTrue="1" operator="containsText" text="leer">
      <formula>NOT(ISERROR(SEARCH("leer",H6)))</formula>
    </cfRule>
  </conditionalFormatting>
  <conditionalFormatting sqref="H6:H15">
    <cfRule type="cellIs" dxfId="1040" priority="106" stopIfTrue="1" operator="equal">
      <formula>"-"</formula>
    </cfRule>
    <cfRule type="containsText" dxfId="1039" priority="107" stopIfTrue="1" operator="containsText" text="leer">
      <formula>NOT(ISERROR(SEARCH("leer",H6)))</formula>
    </cfRule>
  </conditionalFormatting>
  <conditionalFormatting sqref="H6:H15">
    <cfRule type="cellIs" dxfId="1038" priority="104" stopIfTrue="1" operator="equal">
      <formula>"-"</formula>
    </cfRule>
    <cfRule type="containsText" dxfId="1037" priority="105" stopIfTrue="1" operator="containsText" text="leer">
      <formula>NOT(ISERROR(SEARCH("leer",H6)))</formula>
    </cfRule>
  </conditionalFormatting>
  <conditionalFormatting sqref="H18:H20">
    <cfRule type="cellIs" dxfId="1036" priority="102" stopIfTrue="1" operator="equal">
      <formula>"-"</formula>
    </cfRule>
    <cfRule type="containsText" dxfId="1035" priority="103" stopIfTrue="1" operator="containsText" text="leer">
      <formula>NOT(ISERROR(SEARCH("leer",H18)))</formula>
    </cfRule>
  </conditionalFormatting>
  <conditionalFormatting sqref="H18:H20">
    <cfRule type="cellIs" dxfId="1034" priority="100" stopIfTrue="1" operator="equal">
      <formula>"-"</formula>
    </cfRule>
    <cfRule type="containsText" dxfId="1033" priority="101" stopIfTrue="1" operator="containsText" text="leer">
      <formula>NOT(ISERROR(SEARCH("leer",H18)))</formula>
    </cfRule>
  </conditionalFormatting>
  <conditionalFormatting sqref="H18:H20">
    <cfRule type="cellIs" dxfId="1032" priority="98" stopIfTrue="1" operator="equal">
      <formula>"-"</formula>
    </cfRule>
    <cfRule type="containsText" dxfId="1031" priority="99" stopIfTrue="1" operator="containsText" text="leer">
      <formula>NOT(ISERROR(SEARCH("leer",H18)))</formula>
    </cfRule>
  </conditionalFormatting>
  <conditionalFormatting sqref="H18:H20">
    <cfRule type="cellIs" dxfId="1030" priority="96" stopIfTrue="1" operator="equal">
      <formula>"-"</formula>
    </cfRule>
    <cfRule type="containsText" dxfId="1029" priority="97" stopIfTrue="1" operator="containsText" text="leer">
      <formula>NOT(ISERROR(SEARCH("leer",H18)))</formula>
    </cfRule>
  </conditionalFormatting>
  <conditionalFormatting sqref="H18:H20">
    <cfRule type="cellIs" dxfId="1028" priority="94" stopIfTrue="1" operator="equal">
      <formula>"-"</formula>
    </cfRule>
    <cfRule type="containsText" dxfId="1027" priority="95" stopIfTrue="1" operator="containsText" text="leer">
      <formula>NOT(ISERROR(SEARCH("leer",H18)))</formula>
    </cfRule>
  </conditionalFormatting>
  <conditionalFormatting sqref="H23:H29">
    <cfRule type="cellIs" dxfId="1026" priority="92" stopIfTrue="1" operator="equal">
      <formula>"-"</formula>
    </cfRule>
    <cfRule type="containsText" dxfId="1025" priority="93" stopIfTrue="1" operator="containsText" text="leer">
      <formula>NOT(ISERROR(SEARCH("leer",H23)))</formula>
    </cfRule>
  </conditionalFormatting>
  <conditionalFormatting sqref="H23:H29">
    <cfRule type="cellIs" dxfId="1024" priority="90" stopIfTrue="1" operator="equal">
      <formula>"-"</formula>
    </cfRule>
    <cfRule type="containsText" dxfId="1023" priority="91" stopIfTrue="1" operator="containsText" text="leer">
      <formula>NOT(ISERROR(SEARCH("leer",H23)))</formula>
    </cfRule>
  </conditionalFormatting>
  <conditionalFormatting sqref="H23:H29">
    <cfRule type="cellIs" dxfId="1022" priority="88" stopIfTrue="1" operator="equal">
      <formula>"-"</formula>
    </cfRule>
    <cfRule type="containsText" dxfId="1021" priority="89" stopIfTrue="1" operator="containsText" text="leer">
      <formula>NOT(ISERROR(SEARCH("leer",H23)))</formula>
    </cfRule>
  </conditionalFormatting>
  <conditionalFormatting sqref="H23:H29">
    <cfRule type="cellIs" dxfId="1020" priority="86" stopIfTrue="1" operator="equal">
      <formula>"-"</formula>
    </cfRule>
    <cfRule type="containsText" dxfId="1019" priority="87" stopIfTrue="1" operator="containsText" text="leer">
      <formula>NOT(ISERROR(SEARCH("leer",H23)))</formula>
    </cfRule>
  </conditionalFormatting>
  <conditionalFormatting sqref="H23:H29">
    <cfRule type="cellIs" dxfId="1018" priority="84" stopIfTrue="1" operator="equal">
      <formula>"-"</formula>
    </cfRule>
    <cfRule type="containsText" dxfId="1017" priority="85" stopIfTrue="1" operator="containsText" text="leer">
      <formula>NOT(ISERROR(SEARCH("leer",H23)))</formula>
    </cfRule>
  </conditionalFormatting>
  <conditionalFormatting sqref="H14">
    <cfRule type="cellIs" dxfId="1016" priority="82" stopIfTrue="1" operator="equal">
      <formula>"-"</formula>
    </cfRule>
    <cfRule type="containsText" dxfId="1015" priority="83" stopIfTrue="1" operator="containsText" text="leer">
      <formula>NOT(ISERROR(SEARCH("leer",H14)))</formula>
    </cfRule>
  </conditionalFormatting>
  <conditionalFormatting sqref="H28">
    <cfRule type="cellIs" dxfId="1014" priority="80" stopIfTrue="1" operator="equal">
      <formula>"-"</formula>
    </cfRule>
    <cfRule type="containsText" dxfId="1013" priority="81" stopIfTrue="1" operator="containsText" text="leer">
      <formula>NOT(ISERROR(SEARCH("leer",H28)))</formula>
    </cfRule>
  </conditionalFormatting>
  <conditionalFormatting sqref="H28">
    <cfRule type="cellIs" dxfId="1012" priority="78" stopIfTrue="1" operator="equal">
      <formula>"-"</formula>
    </cfRule>
    <cfRule type="containsText" dxfId="1011" priority="79" stopIfTrue="1" operator="containsText" text="leer">
      <formula>NOT(ISERROR(SEARCH("leer",H28)))</formula>
    </cfRule>
  </conditionalFormatting>
  <conditionalFormatting sqref="H28">
    <cfRule type="cellIs" dxfId="1010" priority="76" stopIfTrue="1" operator="equal">
      <formula>"-"</formula>
    </cfRule>
    <cfRule type="containsText" dxfId="1009" priority="77" stopIfTrue="1" operator="containsText" text="leer">
      <formula>NOT(ISERROR(SEARCH("leer",H28)))</formula>
    </cfRule>
  </conditionalFormatting>
  <conditionalFormatting sqref="G6:G15">
    <cfRule type="cellIs" dxfId="1008" priority="74" stopIfTrue="1" operator="equal">
      <formula>"-"</formula>
    </cfRule>
    <cfRule type="containsText" dxfId="1007" priority="75" stopIfTrue="1" operator="containsText" text="leer">
      <formula>NOT(ISERROR(SEARCH("leer",G6)))</formula>
    </cfRule>
  </conditionalFormatting>
  <conditionalFormatting sqref="G6:G15">
    <cfRule type="cellIs" dxfId="1006" priority="73" stopIfTrue="1" operator="equal">
      <formula>"-"</formula>
    </cfRule>
  </conditionalFormatting>
  <conditionalFormatting sqref="G6:G15">
    <cfRule type="cellIs" dxfId="1005" priority="71" stopIfTrue="1" operator="equal">
      <formula>"-"</formula>
    </cfRule>
    <cfRule type="containsText" dxfId="1004" priority="72" stopIfTrue="1" operator="containsText" text="leer">
      <formula>NOT(ISERROR(SEARCH("leer",G6)))</formula>
    </cfRule>
  </conditionalFormatting>
  <conditionalFormatting sqref="G6:G15">
    <cfRule type="cellIs" dxfId="1003" priority="70" stopIfTrue="1" operator="equal">
      <formula>"-"</formula>
    </cfRule>
  </conditionalFormatting>
  <conditionalFormatting sqref="G18:G20">
    <cfRule type="cellIs" dxfId="1002" priority="68" stopIfTrue="1" operator="equal">
      <formula>"-"</formula>
    </cfRule>
    <cfRule type="containsText" dxfId="1001" priority="69" stopIfTrue="1" operator="containsText" text="leer">
      <formula>NOT(ISERROR(SEARCH("leer",G18)))</formula>
    </cfRule>
  </conditionalFormatting>
  <conditionalFormatting sqref="G18:G20">
    <cfRule type="cellIs" dxfId="1000" priority="67" stopIfTrue="1" operator="equal">
      <formula>"-"</formula>
    </cfRule>
  </conditionalFormatting>
  <conditionalFormatting sqref="G18:G20">
    <cfRule type="cellIs" dxfId="999" priority="65" stopIfTrue="1" operator="equal">
      <formula>"-"</formula>
    </cfRule>
    <cfRule type="containsText" dxfId="998" priority="66" stopIfTrue="1" operator="containsText" text="leer">
      <formula>NOT(ISERROR(SEARCH("leer",G18)))</formula>
    </cfRule>
  </conditionalFormatting>
  <conditionalFormatting sqref="G18:G20">
    <cfRule type="cellIs" dxfId="997" priority="64" stopIfTrue="1" operator="equal">
      <formula>"-"</formula>
    </cfRule>
  </conditionalFormatting>
  <conditionalFormatting sqref="G23:G29">
    <cfRule type="cellIs" dxfId="996" priority="62" stopIfTrue="1" operator="equal">
      <formula>"-"</formula>
    </cfRule>
    <cfRule type="containsText" dxfId="995" priority="63" stopIfTrue="1" operator="containsText" text="leer">
      <formula>NOT(ISERROR(SEARCH("leer",G23)))</formula>
    </cfRule>
  </conditionalFormatting>
  <conditionalFormatting sqref="G23:G29">
    <cfRule type="cellIs" dxfId="994" priority="61" stopIfTrue="1" operator="equal">
      <formula>"-"</formula>
    </cfRule>
  </conditionalFormatting>
  <conditionalFormatting sqref="G23:G29">
    <cfRule type="cellIs" dxfId="993" priority="59" stopIfTrue="1" operator="equal">
      <formula>"-"</formula>
    </cfRule>
    <cfRule type="containsText" dxfId="992" priority="60" stopIfTrue="1" operator="containsText" text="leer">
      <formula>NOT(ISERROR(SEARCH("leer",G23)))</formula>
    </cfRule>
  </conditionalFormatting>
  <conditionalFormatting sqref="G23:G29">
    <cfRule type="cellIs" dxfId="991" priority="58" stopIfTrue="1" operator="equal">
      <formula>"-"</formula>
    </cfRule>
  </conditionalFormatting>
  <conditionalFormatting sqref="G6:G15 G23:G29 G18:G20">
    <cfRule type="cellIs" dxfId="990" priority="57" operator="equal">
      <formula>"-"</formula>
    </cfRule>
  </conditionalFormatting>
  <conditionalFormatting sqref="G6:G15 G23:G29 G18:G20">
    <cfRule type="cellIs" dxfId="989" priority="55" stopIfTrue="1" operator="equal">
      <formula>"-"</formula>
    </cfRule>
    <cfRule type="containsText" dxfId="988" priority="56" stopIfTrue="1" operator="containsText" text="leer">
      <formula>NOT(ISERROR(SEARCH("leer",G6)))</formula>
    </cfRule>
  </conditionalFormatting>
  <conditionalFormatting sqref="F12">
    <cfRule type="cellIs" dxfId="987" priority="53" stopIfTrue="1" operator="equal">
      <formula>"-"</formula>
    </cfRule>
    <cfRule type="containsText" dxfId="986" priority="54" stopIfTrue="1" operator="containsText" text="leer">
      <formula>NOT(ISERROR(SEARCH("leer",F12)))</formula>
    </cfRule>
  </conditionalFormatting>
  <conditionalFormatting sqref="F12">
    <cfRule type="cellIs" dxfId="985" priority="52" stopIfTrue="1" operator="equal">
      <formula>"-"</formula>
    </cfRule>
  </conditionalFormatting>
  <conditionalFormatting sqref="F12">
    <cfRule type="cellIs" dxfId="984" priority="50" stopIfTrue="1" operator="equal">
      <formula>"-"</formula>
    </cfRule>
    <cfRule type="containsText" dxfId="983" priority="51" stopIfTrue="1" operator="containsText" text="leer">
      <formula>NOT(ISERROR(SEARCH("leer",F12)))</formula>
    </cfRule>
  </conditionalFormatting>
  <conditionalFormatting sqref="F12">
    <cfRule type="cellIs" dxfId="982" priority="49" stopIfTrue="1" operator="equal">
      <formula>"-"</formula>
    </cfRule>
  </conditionalFormatting>
  <conditionalFormatting sqref="F12">
    <cfRule type="cellIs" dxfId="981" priority="48" operator="equal">
      <formula>"-"</formula>
    </cfRule>
  </conditionalFormatting>
  <conditionalFormatting sqref="F12">
    <cfRule type="cellIs" dxfId="980" priority="46" stopIfTrue="1" operator="equal">
      <formula>"-"</formula>
    </cfRule>
    <cfRule type="containsText" dxfId="979" priority="47" stopIfTrue="1" operator="containsText" text="leer">
      <formula>NOT(ISERROR(SEARCH("leer",F12)))</formula>
    </cfRule>
  </conditionalFormatting>
  <conditionalFormatting sqref="F14">
    <cfRule type="cellIs" dxfId="978" priority="44" stopIfTrue="1" operator="equal">
      <formula>"-"</formula>
    </cfRule>
    <cfRule type="containsText" dxfId="977" priority="45" stopIfTrue="1" operator="containsText" text="leer">
      <formula>NOT(ISERROR(SEARCH("leer",F14)))</formula>
    </cfRule>
  </conditionalFormatting>
  <conditionalFormatting sqref="F14">
    <cfRule type="cellIs" dxfId="976" priority="43" stopIfTrue="1" operator="equal">
      <formula>"-"</formula>
    </cfRule>
  </conditionalFormatting>
  <conditionalFormatting sqref="F14">
    <cfRule type="cellIs" dxfId="975" priority="41" stopIfTrue="1" operator="equal">
      <formula>"-"</formula>
    </cfRule>
    <cfRule type="containsText" dxfId="974" priority="42" stopIfTrue="1" operator="containsText" text="leer">
      <formula>NOT(ISERROR(SEARCH("leer",F14)))</formula>
    </cfRule>
  </conditionalFormatting>
  <conditionalFormatting sqref="F14">
    <cfRule type="cellIs" dxfId="973" priority="40" stopIfTrue="1" operator="equal">
      <formula>"-"</formula>
    </cfRule>
  </conditionalFormatting>
  <conditionalFormatting sqref="F14">
    <cfRule type="cellIs" dxfId="972" priority="39" operator="equal">
      <formula>"-"</formula>
    </cfRule>
  </conditionalFormatting>
  <conditionalFormatting sqref="F14">
    <cfRule type="cellIs" dxfId="971" priority="37" stopIfTrue="1" operator="equal">
      <formula>"-"</formula>
    </cfRule>
    <cfRule type="containsText" dxfId="970" priority="38" stopIfTrue="1" operator="containsText" text="leer">
      <formula>NOT(ISERROR(SEARCH("leer",F14)))</formula>
    </cfRule>
  </conditionalFormatting>
  <conditionalFormatting sqref="F28">
    <cfRule type="cellIs" dxfId="969" priority="17" stopIfTrue="1" operator="equal">
      <formula>"-"</formula>
    </cfRule>
    <cfRule type="containsText" dxfId="968" priority="18" stopIfTrue="1" operator="containsText" text="leer">
      <formula>NOT(ISERROR(SEARCH("leer",F28)))</formula>
    </cfRule>
  </conditionalFormatting>
  <conditionalFormatting sqref="F28">
    <cfRule type="cellIs" dxfId="967" priority="16" stopIfTrue="1" operator="equal">
      <formula>"-"</formula>
    </cfRule>
  </conditionalFormatting>
  <conditionalFormatting sqref="F28">
    <cfRule type="cellIs" dxfId="966" priority="14" stopIfTrue="1" operator="equal">
      <formula>"-"</formula>
    </cfRule>
    <cfRule type="containsText" dxfId="965" priority="15" stopIfTrue="1" operator="containsText" text="leer">
      <formula>NOT(ISERROR(SEARCH("leer",F28)))</formula>
    </cfRule>
  </conditionalFormatting>
  <conditionalFormatting sqref="F28">
    <cfRule type="cellIs" dxfId="964" priority="13" stopIfTrue="1" operator="equal">
      <formula>"-"</formula>
    </cfRule>
  </conditionalFormatting>
  <conditionalFormatting sqref="F28">
    <cfRule type="cellIs" dxfId="963" priority="12" operator="equal">
      <formula>"-"</formula>
    </cfRule>
  </conditionalFormatting>
  <conditionalFormatting sqref="F28">
    <cfRule type="cellIs" dxfId="962" priority="10" stopIfTrue="1" operator="equal">
      <formula>"-"</formula>
    </cfRule>
    <cfRule type="containsText" dxfId="961" priority="11" stopIfTrue="1" operator="containsText" text="leer">
      <formula>NOT(ISERROR(SEARCH("leer",F28)))</formula>
    </cfRule>
  </conditionalFormatting>
  <conditionalFormatting sqref="F18:F20">
    <cfRule type="cellIs" dxfId="960" priority="26" stopIfTrue="1" operator="equal">
      <formula>"-"</formula>
    </cfRule>
    <cfRule type="containsText" dxfId="959" priority="27" stopIfTrue="1" operator="containsText" text="leer">
      <formula>NOT(ISERROR(SEARCH("leer",F18)))</formula>
    </cfRule>
  </conditionalFormatting>
  <conditionalFormatting sqref="F18:F20">
    <cfRule type="cellIs" dxfId="958" priority="25" stopIfTrue="1" operator="equal">
      <formula>"-"</formula>
    </cfRule>
  </conditionalFormatting>
  <conditionalFormatting sqref="F18:F20">
    <cfRule type="cellIs" dxfId="957" priority="23" stopIfTrue="1" operator="equal">
      <formula>"-"</formula>
    </cfRule>
    <cfRule type="containsText" dxfId="956" priority="24" stopIfTrue="1" operator="containsText" text="leer">
      <formula>NOT(ISERROR(SEARCH("leer",F18)))</formula>
    </cfRule>
  </conditionalFormatting>
  <conditionalFormatting sqref="F18:F20">
    <cfRule type="cellIs" dxfId="955" priority="22" stopIfTrue="1" operator="equal">
      <formula>"-"</formula>
    </cfRule>
  </conditionalFormatting>
  <conditionalFormatting sqref="F18:F20">
    <cfRule type="cellIs" dxfId="954" priority="21" operator="equal">
      <formula>"-"</formula>
    </cfRule>
  </conditionalFormatting>
  <conditionalFormatting sqref="F18:F20">
    <cfRule type="cellIs" dxfId="953" priority="19" stopIfTrue="1" operator="equal">
      <formula>"-"</formula>
    </cfRule>
    <cfRule type="containsText" dxfId="952" priority="20" stopIfTrue="1" operator="containsText" text="leer">
      <formula>NOT(ISERROR(SEARCH("leer",F18)))</formula>
    </cfRule>
  </conditionalFormatting>
  <conditionalFormatting sqref="F29">
    <cfRule type="cellIs" dxfId="951" priority="8" stopIfTrue="1" operator="equal">
      <formula>"-"</formula>
    </cfRule>
    <cfRule type="containsText" dxfId="950" priority="9" stopIfTrue="1" operator="containsText" text="leer">
      <formula>NOT(ISERROR(SEARCH("leer",F29)))</formula>
    </cfRule>
  </conditionalFormatting>
  <conditionalFormatting sqref="F29">
    <cfRule type="cellIs" dxfId="949" priority="7" stopIfTrue="1" operator="equal">
      <formula>"-"</formula>
    </cfRule>
  </conditionalFormatting>
  <conditionalFormatting sqref="F29">
    <cfRule type="cellIs" dxfId="948" priority="5" stopIfTrue="1" operator="equal">
      <formula>"-"</formula>
    </cfRule>
    <cfRule type="containsText" dxfId="947" priority="6" stopIfTrue="1" operator="containsText" text="leer">
      <formula>NOT(ISERROR(SEARCH("leer",F29)))</formula>
    </cfRule>
  </conditionalFormatting>
  <conditionalFormatting sqref="F29">
    <cfRule type="cellIs" dxfId="946" priority="4" stopIfTrue="1" operator="equal">
      <formula>"-"</formula>
    </cfRule>
  </conditionalFormatting>
  <conditionalFormatting sqref="F29">
    <cfRule type="cellIs" dxfId="945" priority="3" operator="equal">
      <formula>"-"</formula>
    </cfRule>
  </conditionalFormatting>
  <conditionalFormatting sqref="F29">
    <cfRule type="cellIs" dxfId="944" priority="1" stopIfTrue="1" operator="equal">
      <formula>"-"</formula>
    </cfRule>
    <cfRule type="containsText" dxfId="943" priority="2" stopIfTrue="1" operator="containsText" text="leer">
      <formula>NOT(ISERROR(SEARCH("leer",F29)))</formula>
    </cfRule>
  </conditionalFormatting>
  <hyperlinks>
    <hyperlink ref="A1" location="Index!A1" display="zurück"/>
  </hyperlinks>
  <pageMargins left="0.79000000000000015" right="0.79000000000000015" top="0.98" bottom="0.98" header="0.51" footer="0.51"/>
  <pageSetup paperSize="9" orientation="portrait" r:id="rId1"/>
  <ignoredErrors>
    <ignoredError sqref="C12:C13" twoDigitTextYear="1"/>
  </ignoredErrors>
  <extLst>
    <ext xmlns:mx="http://schemas.microsoft.com/office/mac/excel/2008/main" uri="{64002731-A6B0-56B0-2670-7721B7C09600}">
      <mx:PLV Mode="0" OnePage="0" WScale="0"/>
    </ext>
  </extLst>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R53"/>
  <sheetViews>
    <sheetView showRuler="0" zoomScale="70" zoomScaleNormal="70" workbookViewId="0"/>
  </sheetViews>
  <sheetFormatPr baseColWidth="10" defaultColWidth="11.42578125" defaultRowHeight="12.75" x14ac:dyDescent="0.2"/>
  <cols>
    <col min="1" max="1" width="34.85546875" customWidth="1"/>
    <col min="2" max="2" width="8" customWidth="1"/>
    <col min="3" max="3" width="9.140625" customWidth="1"/>
    <col min="4" max="4" width="12.28515625" style="8" customWidth="1"/>
    <col min="5" max="7" width="11.42578125" style="8" customWidth="1"/>
    <col min="8" max="10" width="11.42578125" customWidth="1"/>
  </cols>
  <sheetData>
    <row r="1" spans="1:15" x14ac:dyDescent="0.2">
      <c r="A1" s="94" t="s">
        <v>2208</v>
      </c>
      <c r="D1" s="5"/>
      <c r="E1" s="5"/>
      <c r="F1" s="5"/>
      <c r="G1" s="5"/>
    </row>
    <row r="2" spans="1:15" x14ac:dyDescent="0.2">
      <c r="D2" s="5"/>
      <c r="E2" s="5"/>
      <c r="F2" s="5"/>
      <c r="G2" s="5"/>
    </row>
    <row r="3" spans="1:15" x14ac:dyDescent="0.2">
      <c r="A3" s="4" t="s">
        <v>2209</v>
      </c>
      <c r="B3" s="4"/>
      <c r="C3" s="5" t="s">
        <v>2210</v>
      </c>
      <c r="D3" s="5" t="s">
        <v>2211</v>
      </c>
      <c r="E3" s="4">
        <v>2014</v>
      </c>
      <c r="F3" s="22">
        <v>2013</v>
      </c>
      <c r="G3" s="22">
        <v>2012</v>
      </c>
      <c r="H3" s="22">
        <v>2011</v>
      </c>
      <c r="I3" s="22">
        <v>2010</v>
      </c>
      <c r="J3" s="22">
        <v>2009</v>
      </c>
      <c r="K3" s="22">
        <v>2008</v>
      </c>
      <c r="L3" s="22">
        <v>2007</v>
      </c>
      <c r="M3" s="22">
        <v>2006</v>
      </c>
      <c r="N3" s="22">
        <v>2005</v>
      </c>
      <c r="O3" s="22">
        <v>2004</v>
      </c>
    </row>
    <row r="4" spans="1:15" x14ac:dyDescent="0.2">
      <c r="A4" s="4"/>
      <c r="B4" s="4"/>
      <c r="C4" s="22"/>
      <c r="H4" s="22"/>
      <c r="I4" s="22"/>
      <c r="J4" s="22"/>
      <c r="K4" s="22"/>
      <c r="L4" s="22"/>
      <c r="M4" s="22"/>
      <c r="N4" s="22"/>
      <c r="O4" s="22"/>
    </row>
    <row r="5" spans="1:15" x14ac:dyDescent="0.2">
      <c r="A5" s="28" t="s">
        <v>2212</v>
      </c>
      <c r="B5" s="5" t="s">
        <v>2213</v>
      </c>
      <c r="C5" s="8"/>
      <c r="E5" s="294">
        <v>78.599999999999994</v>
      </c>
      <c r="F5" s="273">
        <v>77.2</v>
      </c>
      <c r="G5" s="191">
        <v>75.2</v>
      </c>
      <c r="H5" s="69">
        <v>76.400000000000006</v>
      </c>
      <c r="I5" s="69">
        <v>74.900000000000006</v>
      </c>
      <c r="J5" s="85">
        <v>73.599999999999994</v>
      </c>
      <c r="K5" s="25">
        <v>68</v>
      </c>
      <c r="L5" s="25">
        <v>64</v>
      </c>
      <c r="M5" s="8">
        <v>66.7</v>
      </c>
      <c r="N5" s="8">
        <v>65.5</v>
      </c>
      <c r="O5" s="8">
        <v>63.8</v>
      </c>
    </row>
    <row r="6" spans="1:15" x14ac:dyDescent="0.2">
      <c r="A6" s="5"/>
      <c r="B6" s="5"/>
      <c r="C6" s="8"/>
      <c r="E6" s="294"/>
      <c r="F6" s="273"/>
      <c r="H6" s="8"/>
      <c r="I6" s="8"/>
      <c r="J6" s="85"/>
      <c r="K6" s="25"/>
      <c r="L6" s="25"/>
      <c r="M6" s="8"/>
      <c r="N6" s="8"/>
      <c r="O6" s="8"/>
    </row>
    <row r="7" spans="1:15" x14ac:dyDescent="0.2">
      <c r="A7" s="5" t="s">
        <v>2214</v>
      </c>
      <c r="B7" s="5" t="s">
        <v>2215</v>
      </c>
      <c r="C7" s="8">
        <v>1</v>
      </c>
      <c r="E7" s="294">
        <v>75</v>
      </c>
      <c r="F7" s="273">
        <v>75</v>
      </c>
      <c r="G7" s="191">
        <v>75</v>
      </c>
      <c r="H7" s="69">
        <v>75</v>
      </c>
      <c r="I7" s="69">
        <v>74</v>
      </c>
      <c r="J7" s="121">
        <v>75</v>
      </c>
      <c r="K7" s="8">
        <v>66</v>
      </c>
      <c r="L7" s="8">
        <v>67</v>
      </c>
      <c r="M7" s="8">
        <v>67</v>
      </c>
      <c r="N7" s="8">
        <v>67</v>
      </c>
      <c r="O7" s="8">
        <v>65</v>
      </c>
    </row>
    <row r="8" spans="1:15" x14ac:dyDescent="0.2">
      <c r="A8" s="45" t="s">
        <v>2216</v>
      </c>
      <c r="B8" s="5" t="s">
        <v>2217</v>
      </c>
      <c r="C8" s="8">
        <v>1</v>
      </c>
      <c r="E8" s="294">
        <v>77</v>
      </c>
      <c r="F8" s="273">
        <v>77</v>
      </c>
      <c r="G8" s="191">
        <v>76</v>
      </c>
      <c r="H8" s="69">
        <v>75</v>
      </c>
      <c r="I8" s="69">
        <v>74</v>
      </c>
      <c r="J8" s="121">
        <v>75</v>
      </c>
      <c r="K8" s="8">
        <v>66</v>
      </c>
      <c r="L8" s="8">
        <v>64</v>
      </c>
      <c r="M8" s="8">
        <v>64</v>
      </c>
      <c r="N8" s="8">
        <v>64</v>
      </c>
      <c r="O8" s="8">
        <v>62</v>
      </c>
    </row>
    <row r="9" spans="1:15" x14ac:dyDescent="0.2">
      <c r="A9" s="5" t="s">
        <v>2218</v>
      </c>
      <c r="B9" s="5" t="s">
        <v>2219</v>
      </c>
      <c r="C9" s="8">
        <v>1</v>
      </c>
      <c r="E9" s="294">
        <v>73</v>
      </c>
      <c r="F9" s="273">
        <v>73</v>
      </c>
      <c r="G9" s="191">
        <v>73</v>
      </c>
      <c r="H9" s="69">
        <v>73</v>
      </c>
      <c r="I9" s="69">
        <v>71</v>
      </c>
      <c r="J9" s="121">
        <v>74</v>
      </c>
      <c r="K9" s="8">
        <v>65</v>
      </c>
      <c r="L9" s="8">
        <v>65</v>
      </c>
      <c r="M9" s="8">
        <v>62</v>
      </c>
      <c r="N9" s="8">
        <v>62</v>
      </c>
      <c r="O9" s="8">
        <v>61</v>
      </c>
    </row>
    <row r="10" spans="1:15" x14ac:dyDescent="0.2">
      <c r="A10" s="5" t="s">
        <v>2220</v>
      </c>
      <c r="B10" s="5" t="s">
        <v>2221</v>
      </c>
      <c r="C10" s="69" t="s">
        <v>2222</v>
      </c>
      <c r="E10" s="295" t="s">
        <v>2223</v>
      </c>
      <c r="F10" s="274" t="s">
        <v>2224</v>
      </c>
      <c r="G10" s="274" t="s">
        <v>2225</v>
      </c>
      <c r="H10" s="69">
        <v>73</v>
      </c>
      <c r="I10" s="69">
        <v>73</v>
      </c>
      <c r="J10" s="121">
        <v>73</v>
      </c>
      <c r="K10" s="8">
        <v>67</v>
      </c>
      <c r="L10" s="8">
        <v>66</v>
      </c>
      <c r="M10" s="8">
        <v>65</v>
      </c>
      <c r="N10" s="8">
        <v>68</v>
      </c>
      <c r="O10" s="8">
        <v>69</v>
      </c>
    </row>
    <row r="11" spans="1:15" x14ac:dyDescent="0.2">
      <c r="A11" s="45" t="s">
        <v>2226</v>
      </c>
      <c r="B11" s="77" t="s">
        <v>2227</v>
      </c>
      <c r="C11" s="8" t="s">
        <v>2228</v>
      </c>
      <c r="E11" s="294">
        <v>67</v>
      </c>
      <c r="F11" s="273">
        <v>66</v>
      </c>
      <c r="G11" s="191">
        <v>67</v>
      </c>
      <c r="H11" s="69">
        <v>66</v>
      </c>
      <c r="I11" s="69">
        <v>67</v>
      </c>
      <c r="J11" s="121">
        <v>68</v>
      </c>
      <c r="K11" s="8">
        <v>62</v>
      </c>
      <c r="L11" s="12" t="s">
        <v>2229</v>
      </c>
      <c r="M11" s="12" t="s">
        <v>2230</v>
      </c>
      <c r="N11" s="12" t="s">
        <v>2231</v>
      </c>
      <c r="O11" s="12" t="s">
        <v>2232</v>
      </c>
    </row>
    <row r="12" spans="1:15" x14ac:dyDescent="0.2">
      <c r="A12" s="5" t="s">
        <v>2233</v>
      </c>
      <c r="B12" s="5" t="s">
        <v>2234</v>
      </c>
      <c r="C12" s="8">
        <v>1</v>
      </c>
      <c r="E12" s="294">
        <v>73</v>
      </c>
      <c r="F12" s="273">
        <v>74</v>
      </c>
      <c r="G12" s="191">
        <v>75</v>
      </c>
      <c r="H12" s="69">
        <v>76</v>
      </c>
      <c r="I12" s="69">
        <v>75</v>
      </c>
      <c r="J12" s="121">
        <v>75</v>
      </c>
      <c r="K12" s="8">
        <v>64</v>
      </c>
      <c r="L12" s="8">
        <v>69</v>
      </c>
      <c r="M12" s="8">
        <v>69</v>
      </c>
      <c r="N12" s="8">
        <v>69</v>
      </c>
      <c r="O12" s="8">
        <v>67</v>
      </c>
    </row>
    <row r="13" spans="1:15" x14ac:dyDescent="0.2">
      <c r="A13" s="5" t="s">
        <v>2235</v>
      </c>
      <c r="B13" s="5" t="s">
        <v>2236</v>
      </c>
      <c r="C13" s="8">
        <v>1</v>
      </c>
      <c r="E13" s="294">
        <v>76</v>
      </c>
      <c r="F13" s="273">
        <v>78</v>
      </c>
      <c r="G13" s="191">
        <v>79</v>
      </c>
      <c r="H13" s="69">
        <v>80</v>
      </c>
      <c r="I13" s="69">
        <v>80</v>
      </c>
      <c r="J13" s="121">
        <v>79</v>
      </c>
      <c r="K13" s="8">
        <v>70</v>
      </c>
      <c r="L13" s="8">
        <v>69</v>
      </c>
      <c r="M13" s="8">
        <v>70</v>
      </c>
      <c r="N13" s="8">
        <v>69</v>
      </c>
      <c r="O13" s="8">
        <v>68</v>
      </c>
    </row>
    <row r="14" spans="1:15" x14ac:dyDescent="0.2">
      <c r="A14" s="5" t="s">
        <v>2237</v>
      </c>
      <c r="B14" s="5" t="s">
        <v>2238</v>
      </c>
      <c r="C14" s="8">
        <v>1</v>
      </c>
      <c r="E14" s="294">
        <v>76</v>
      </c>
      <c r="F14" s="273">
        <v>76</v>
      </c>
      <c r="G14" s="191">
        <v>76</v>
      </c>
      <c r="H14" s="69">
        <v>75</v>
      </c>
      <c r="I14" s="69">
        <v>75</v>
      </c>
      <c r="J14" s="121">
        <v>74</v>
      </c>
      <c r="K14" s="8">
        <v>67</v>
      </c>
      <c r="L14" s="8">
        <v>68</v>
      </c>
      <c r="M14" s="8">
        <v>68</v>
      </c>
      <c r="N14" s="8">
        <v>67</v>
      </c>
      <c r="O14" s="8">
        <v>67</v>
      </c>
    </row>
    <row r="15" spans="1:15" x14ac:dyDescent="0.2">
      <c r="J15" s="121"/>
    </row>
    <row r="16" spans="1:15" x14ac:dyDescent="0.2">
      <c r="B16" s="231"/>
      <c r="C16" s="231"/>
      <c r="D16" s="231"/>
      <c r="E16" s="231"/>
      <c r="F16" s="231"/>
      <c r="G16" s="231"/>
      <c r="H16" s="69"/>
      <c r="I16" s="69"/>
      <c r="J16" s="121"/>
      <c r="K16" s="8"/>
      <c r="L16" s="8"/>
      <c r="M16" s="8"/>
      <c r="N16" s="12"/>
      <c r="O16" s="12"/>
    </row>
    <row r="17" spans="1:15" x14ac:dyDescent="0.2">
      <c r="A17" s="213" t="s">
        <v>2239</v>
      </c>
      <c r="B17" s="213"/>
      <c r="C17" s="213"/>
      <c r="D17" s="213"/>
      <c r="E17" s="213"/>
      <c r="F17" s="213"/>
      <c r="G17" s="213"/>
      <c r="H17" s="69"/>
      <c r="I17" s="69"/>
      <c r="J17" s="121"/>
      <c r="K17" s="8"/>
      <c r="L17" s="8"/>
      <c r="M17" s="8"/>
      <c r="N17" s="12"/>
      <c r="O17" s="12"/>
    </row>
    <row r="18" spans="1:15" x14ac:dyDescent="0.2">
      <c r="A18" s="232" t="s">
        <v>2240</v>
      </c>
      <c r="J18" s="85"/>
    </row>
    <row r="19" spans="1:15" x14ac:dyDescent="0.2">
      <c r="A19" s="216" t="s">
        <v>2241</v>
      </c>
      <c r="B19" s="4"/>
      <c r="C19" s="22"/>
      <c r="H19" s="22"/>
      <c r="I19" s="22"/>
      <c r="J19" s="85"/>
      <c r="K19" s="22"/>
      <c r="L19" s="22"/>
      <c r="M19" s="22"/>
      <c r="N19" s="22"/>
      <c r="O19" s="22"/>
    </row>
    <row r="20" spans="1:15" x14ac:dyDescent="0.2">
      <c r="A20" s="5"/>
      <c r="B20" s="5"/>
      <c r="C20" s="8"/>
      <c r="H20" s="69"/>
      <c r="I20" s="69"/>
      <c r="J20" s="121"/>
      <c r="K20" s="8"/>
      <c r="L20" s="8"/>
      <c r="M20" s="8"/>
      <c r="N20" s="12"/>
      <c r="O20" s="12"/>
    </row>
    <row r="21" spans="1:15" x14ac:dyDescent="0.2">
      <c r="A21" s="5"/>
      <c r="B21" s="5"/>
      <c r="C21" s="8"/>
      <c r="H21" s="69"/>
      <c r="I21" s="69"/>
      <c r="J21" s="121"/>
      <c r="K21" s="8"/>
      <c r="L21" s="8"/>
      <c r="M21" s="8"/>
      <c r="N21" s="12"/>
      <c r="O21" s="12"/>
    </row>
    <row r="22" spans="1:15" x14ac:dyDescent="0.2">
      <c r="A22" s="5"/>
      <c r="B22" s="5"/>
      <c r="C22" s="8"/>
      <c r="H22" s="69"/>
      <c r="I22" s="69"/>
      <c r="J22" s="121"/>
      <c r="K22" s="8"/>
      <c r="L22" s="8"/>
      <c r="M22" s="8"/>
      <c r="N22" s="12"/>
      <c r="O22" s="12"/>
    </row>
    <row r="23" spans="1:15" x14ac:dyDescent="0.2">
      <c r="A23" s="5"/>
      <c r="B23" s="5"/>
      <c r="C23" s="8"/>
      <c r="H23" s="69"/>
      <c r="I23" s="69"/>
      <c r="J23" s="121"/>
      <c r="K23" s="8"/>
      <c r="L23" s="8"/>
      <c r="M23" s="8"/>
      <c r="N23" s="12"/>
      <c r="O23" s="12"/>
    </row>
    <row r="24" spans="1:15" x14ac:dyDescent="0.2">
      <c r="A24" s="45"/>
      <c r="B24" s="5"/>
      <c r="C24" s="8"/>
      <c r="H24" s="69"/>
      <c r="I24" s="69"/>
      <c r="J24" s="121"/>
      <c r="K24" s="8"/>
      <c r="L24" s="12"/>
      <c r="M24" s="12"/>
      <c r="N24" s="12"/>
      <c r="O24" s="12"/>
    </row>
    <row r="25" spans="1:15" x14ac:dyDescent="0.2">
      <c r="A25" s="5"/>
      <c r="B25" s="5"/>
      <c r="C25" s="8"/>
      <c r="H25" s="69"/>
      <c r="I25" s="69"/>
      <c r="J25" s="121"/>
      <c r="K25" s="8"/>
      <c r="L25" s="8"/>
      <c r="M25" s="8"/>
      <c r="N25" s="12"/>
      <c r="O25" s="12"/>
    </row>
    <row r="26" spans="1:15" x14ac:dyDescent="0.2">
      <c r="A26" s="5"/>
      <c r="B26" s="5"/>
      <c r="C26" s="8"/>
      <c r="H26" s="69"/>
      <c r="I26" s="69"/>
      <c r="J26" s="121"/>
      <c r="K26" s="8"/>
      <c r="L26" s="8"/>
      <c r="M26" s="8"/>
      <c r="N26" s="12"/>
      <c r="O26" s="12"/>
    </row>
    <row r="27" spans="1:15" x14ac:dyDescent="0.2">
      <c r="A27" s="5"/>
      <c r="B27" s="5"/>
      <c r="C27" s="8"/>
      <c r="H27" s="69"/>
      <c r="I27" s="69"/>
      <c r="J27" s="121"/>
      <c r="K27" s="8"/>
      <c r="L27" s="8"/>
      <c r="M27" s="8"/>
      <c r="N27" s="12"/>
      <c r="O27" s="12"/>
    </row>
    <row r="28" spans="1:15" x14ac:dyDescent="0.2">
      <c r="A28" s="5"/>
      <c r="B28" s="5"/>
      <c r="C28" s="8"/>
      <c r="H28" s="69"/>
      <c r="I28" s="69"/>
      <c r="J28" s="121"/>
      <c r="K28" s="8"/>
      <c r="L28" s="8"/>
      <c r="M28" s="8"/>
      <c r="N28" s="12"/>
      <c r="O28" s="12"/>
    </row>
    <row r="29" spans="1:15" x14ac:dyDescent="0.2">
      <c r="J29" s="85"/>
    </row>
    <row r="30" spans="1:15" x14ac:dyDescent="0.2">
      <c r="A30" s="4"/>
      <c r="B30" s="5"/>
      <c r="C30" s="8"/>
      <c r="H30" s="8"/>
      <c r="I30" s="8"/>
      <c r="J30" s="85"/>
      <c r="K30" s="8"/>
      <c r="L30" s="8"/>
      <c r="M30" s="8"/>
      <c r="N30" s="8"/>
      <c r="O30" s="8"/>
    </row>
    <row r="31" spans="1:15" x14ac:dyDescent="0.2">
      <c r="A31" s="5"/>
      <c r="B31" s="5"/>
      <c r="C31" s="8"/>
      <c r="H31" s="69"/>
      <c r="I31" s="69"/>
      <c r="J31" s="121"/>
      <c r="K31" s="8"/>
      <c r="L31" s="8"/>
      <c r="M31" s="8"/>
      <c r="N31" s="8"/>
      <c r="O31" s="8"/>
    </row>
    <row r="32" spans="1:15" x14ac:dyDescent="0.2">
      <c r="A32" s="5"/>
      <c r="B32" s="5"/>
      <c r="C32" s="8"/>
      <c r="H32" s="69"/>
      <c r="I32" s="69"/>
      <c r="J32" s="121"/>
      <c r="K32" s="8"/>
      <c r="L32" s="8"/>
      <c r="M32" s="8"/>
      <c r="N32" s="8"/>
      <c r="O32" s="8"/>
    </row>
    <row r="33" spans="1:15" x14ac:dyDescent="0.2">
      <c r="A33" s="5"/>
      <c r="B33" s="5"/>
      <c r="C33" s="8"/>
      <c r="H33" s="69"/>
      <c r="I33" s="69"/>
      <c r="J33" s="121"/>
      <c r="K33" s="8"/>
      <c r="L33" s="8"/>
      <c r="M33" s="8"/>
      <c r="N33" s="8"/>
      <c r="O33" s="8"/>
    </row>
    <row r="34" spans="1:15" x14ac:dyDescent="0.2">
      <c r="A34" s="5"/>
      <c r="B34" s="5"/>
      <c r="C34" s="8"/>
      <c r="H34" s="69"/>
      <c r="I34" s="69"/>
      <c r="J34" s="12"/>
      <c r="K34" s="8"/>
      <c r="L34" s="8"/>
      <c r="M34" s="8"/>
      <c r="N34" s="8"/>
      <c r="O34" s="8"/>
    </row>
    <row r="35" spans="1:15" x14ac:dyDescent="0.2">
      <c r="A35" s="45"/>
      <c r="B35" s="5"/>
      <c r="C35" s="8"/>
      <c r="H35" s="69"/>
      <c r="I35" s="69"/>
      <c r="J35" s="121"/>
      <c r="K35" s="8"/>
      <c r="L35" s="8"/>
      <c r="M35" s="8"/>
      <c r="N35" s="8"/>
      <c r="O35" s="8"/>
    </row>
    <row r="36" spans="1:15" x14ac:dyDescent="0.2">
      <c r="A36" s="5"/>
      <c r="B36" s="5"/>
      <c r="C36" s="8"/>
      <c r="H36" s="69"/>
      <c r="I36" s="69"/>
      <c r="J36" s="121"/>
      <c r="K36" s="8"/>
      <c r="L36" s="8"/>
      <c r="M36" s="8"/>
      <c r="N36" s="8"/>
      <c r="O36" s="8"/>
    </row>
    <row r="37" spans="1:15" x14ac:dyDescent="0.2">
      <c r="A37" s="45"/>
      <c r="B37" s="5"/>
      <c r="C37" s="8"/>
      <c r="H37" s="69"/>
      <c r="I37" s="69"/>
      <c r="J37" s="121"/>
      <c r="K37" s="8"/>
      <c r="L37" s="8"/>
      <c r="M37" s="8"/>
      <c r="N37" s="8"/>
      <c r="O37" s="8"/>
    </row>
    <row r="38" spans="1:15" x14ac:dyDescent="0.2">
      <c r="A38" s="5"/>
      <c r="B38" s="5"/>
      <c r="C38" s="8"/>
      <c r="H38" s="69"/>
      <c r="I38" s="69"/>
      <c r="J38" s="121"/>
      <c r="K38" s="8"/>
      <c r="L38" s="8"/>
      <c r="M38" s="8"/>
      <c r="N38" s="8"/>
      <c r="O38" s="8"/>
    </row>
    <row r="39" spans="1:15" x14ac:dyDescent="0.2">
      <c r="A39" s="5"/>
      <c r="B39" s="5"/>
      <c r="C39" s="8"/>
      <c r="H39" s="69"/>
      <c r="I39" s="69"/>
      <c r="J39" s="12"/>
      <c r="K39" s="8"/>
      <c r="L39" s="8"/>
      <c r="M39" s="8"/>
      <c r="N39" s="12"/>
      <c r="O39" s="12"/>
    </row>
    <row r="40" spans="1:15" x14ac:dyDescent="0.2">
      <c r="A40" s="5"/>
      <c r="B40" s="5"/>
      <c r="C40" s="8"/>
      <c r="H40" s="69"/>
      <c r="I40" s="69"/>
      <c r="J40" s="12"/>
      <c r="K40" s="8"/>
      <c r="L40" s="8"/>
      <c r="M40" s="8"/>
      <c r="N40" s="12"/>
      <c r="O40" s="12"/>
    </row>
    <row r="41" spans="1:15" x14ac:dyDescent="0.2">
      <c r="A41" s="5"/>
      <c r="B41" s="5"/>
      <c r="C41" s="8"/>
      <c r="H41" s="69"/>
      <c r="I41" s="69"/>
      <c r="J41" s="12"/>
      <c r="K41" s="8"/>
      <c r="L41" s="8"/>
      <c r="M41" s="8"/>
      <c r="N41" s="12"/>
      <c r="O41" s="12"/>
    </row>
    <row r="42" spans="1:15" x14ac:dyDescent="0.2">
      <c r="A42" s="5"/>
      <c r="B42" s="5"/>
      <c r="C42" s="8"/>
      <c r="H42" s="69"/>
      <c r="I42" s="69"/>
      <c r="J42" s="12"/>
      <c r="K42" s="8"/>
      <c r="L42" s="8"/>
      <c r="M42" s="8"/>
      <c r="N42" s="12"/>
      <c r="O42" s="12"/>
    </row>
    <row r="43" spans="1:15" x14ac:dyDescent="0.2">
      <c r="A43" s="5"/>
      <c r="B43" s="5"/>
      <c r="C43" s="8"/>
      <c r="H43" s="69"/>
      <c r="I43" s="69"/>
      <c r="J43" s="12"/>
      <c r="K43" s="8"/>
      <c r="L43" s="8"/>
      <c r="M43" s="8"/>
      <c r="N43" s="12"/>
      <c r="O43" s="12"/>
    </row>
    <row r="44" spans="1:15" x14ac:dyDescent="0.2">
      <c r="A44" s="5"/>
      <c r="B44" s="77"/>
      <c r="C44" s="8"/>
      <c r="H44" s="69"/>
      <c r="I44" s="69"/>
      <c r="J44" s="121"/>
      <c r="K44" s="12"/>
      <c r="L44" s="12"/>
      <c r="M44" s="12"/>
      <c r="N44" s="12"/>
      <c r="O44" s="12"/>
    </row>
    <row r="45" spans="1:15" x14ac:dyDescent="0.2">
      <c r="A45" s="5"/>
      <c r="B45" s="77"/>
      <c r="C45" s="8"/>
      <c r="H45" s="69"/>
      <c r="I45" s="69"/>
      <c r="J45" s="121"/>
      <c r="K45" s="12"/>
      <c r="L45" s="12"/>
      <c r="M45" s="12"/>
      <c r="N45" s="12"/>
      <c r="O45" s="12"/>
    </row>
    <row r="46" spans="1:15" x14ac:dyDescent="0.2">
      <c r="A46" s="5"/>
      <c r="B46" s="77"/>
      <c r="C46" s="8"/>
      <c r="H46" s="69"/>
      <c r="I46" s="69"/>
      <c r="J46" s="121"/>
      <c r="K46" s="12"/>
      <c r="L46" s="12"/>
      <c r="M46" s="12"/>
      <c r="N46" s="12"/>
      <c r="O46" s="12"/>
    </row>
    <row r="47" spans="1:15" x14ac:dyDescent="0.2">
      <c r="A47" s="5"/>
      <c r="B47" s="77"/>
      <c r="C47" s="8"/>
      <c r="H47" s="69"/>
      <c r="I47" s="69"/>
      <c r="J47" s="121"/>
      <c r="K47" s="12"/>
      <c r="L47" s="12"/>
      <c r="M47" s="12"/>
      <c r="N47" s="12"/>
      <c r="O47" s="12"/>
    </row>
    <row r="48" spans="1:15" x14ac:dyDescent="0.2">
      <c r="A48" s="5"/>
      <c r="B48" s="77"/>
      <c r="C48" s="8"/>
      <c r="H48" s="69"/>
      <c r="I48" s="69"/>
      <c r="J48" s="121"/>
      <c r="K48" s="12"/>
      <c r="L48" s="12"/>
      <c r="M48" s="12"/>
      <c r="N48" s="12"/>
      <c r="O48" s="12"/>
    </row>
    <row r="49" spans="1:18" x14ac:dyDescent="0.2">
      <c r="A49" s="5"/>
      <c r="B49" s="77"/>
      <c r="C49" s="8"/>
      <c r="H49" s="69"/>
      <c r="I49" s="69"/>
      <c r="J49" s="121"/>
      <c r="K49" s="12"/>
      <c r="L49" s="12"/>
      <c r="M49" s="12"/>
      <c r="N49" s="12"/>
      <c r="O49" s="12"/>
    </row>
    <row r="50" spans="1:18" x14ac:dyDescent="0.2">
      <c r="A50" s="5"/>
      <c r="B50" s="77"/>
      <c r="C50" s="8"/>
      <c r="H50" s="69"/>
      <c r="I50" s="69"/>
      <c r="J50" s="121"/>
      <c r="K50" s="12"/>
      <c r="L50" s="12"/>
      <c r="M50" s="12"/>
      <c r="N50" s="12"/>
      <c r="O50" s="12"/>
    </row>
    <row r="51" spans="1:18" x14ac:dyDescent="0.2">
      <c r="A51" s="5"/>
      <c r="B51" s="77"/>
      <c r="C51" s="8"/>
      <c r="H51" s="69"/>
      <c r="I51" s="69"/>
      <c r="J51" s="121"/>
      <c r="K51" s="12"/>
      <c r="L51" s="12"/>
      <c r="M51" s="12"/>
      <c r="N51" s="12"/>
      <c r="O51" s="12"/>
    </row>
    <row r="53" spans="1:18" x14ac:dyDescent="0.2">
      <c r="A53" s="125"/>
      <c r="B53" s="126"/>
      <c r="C53" s="127"/>
      <c r="H53" s="127"/>
      <c r="I53" s="127"/>
      <c r="J53" s="5"/>
      <c r="K53" s="5"/>
      <c r="L53" s="5"/>
      <c r="M53" s="5"/>
      <c r="N53" s="5"/>
      <c r="O53" s="5"/>
      <c r="P53" s="5"/>
      <c r="Q53" s="5"/>
      <c r="R53" s="5"/>
    </row>
  </sheetData>
  <phoneticPr fontId="15" type="noConversion"/>
  <conditionalFormatting sqref="J35:J38 J5:J33">
    <cfRule type="cellIs" dxfId="942" priority="105" stopIfTrue="1" operator="equal">
      <formula>"-"</formula>
    </cfRule>
  </conditionalFormatting>
  <conditionalFormatting sqref="J20:J28">
    <cfRule type="cellIs" dxfId="941" priority="103" stopIfTrue="1" operator="equal">
      <formula>"-"</formula>
    </cfRule>
  </conditionalFormatting>
  <conditionalFormatting sqref="J31:J33 J35:J38">
    <cfRule type="cellIs" dxfId="940" priority="102" stopIfTrue="1" operator="equal">
      <formula>"-"</formula>
    </cfRule>
  </conditionalFormatting>
  <conditionalFormatting sqref="B53">
    <cfRule type="cellIs" dxfId="939" priority="101" stopIfTrue="1" operator="equal">
      <formula>"-"</formula>
    </cfRule>
  </conditionalFormatting>
  <conditionalFormatting sqref="I7:I14 I5">
    <cfRule type="cellIs" dxfId="938" priority="99" stopIfTrue="1" operator="equal">
      <formula>"-"</formula>
    </cfRule>
    <cfRule type="containsText" dxfId="937" priority="100" stopIfTrue="1" operator="containsText" text="leer">
      <formula>NOT(ISERROR(SEARCH("leer",I5)))</formula>
    </cfRule>
  </conditionalFormatting>
  <conditionalFormatting sqref="I16:I17">
    <cfRule type="cellIs" dxfId="936" priority="91" stopIfTrue="1" operator="equal">
      <formula>"-"</formula>
    </cfRule>
    <cfRule type="containsText" dxfId="935" priority="92" stopIfTrue="1" operator="containsText" text="leer">
      <formula>NOT(ISERROR(SEARCH("leer",I16)))</formula>
    </cfRule>
  </conditionalFormatting>
  <conditionalFormatting sqref="I16:I17">
    <cfRule type="cellIs" dxfId="934" priority="89" stopIfTrue="1" operator="equal">
      <formula>"-"</formula>
    </cfRule>
    <cfRule type="containsText" dxfId="933" priority="90" stopIfTrue="1" operator="containsText" text="leer">
      <formula>NOT(ISERROR(SEARCH("leer",I16)))</formula>
    </cfRule>
  </conditionalFormatting>
  <conditionalFormatting sqref="I20:I28">
    <cfRule type="cellIs" dxfId="932" priority="87" stopIfTrue="1" operator="equal">
      <formula>"-"</formula>
    </cfRule>
    <cfRule type="containsText" dxfId="931" priority="88" stopIfTrue="1" operator="containsText" text="leer">
      <formula>NOT(ISERROR(SEARCH("leer",I20)))</formula>
    </cfRule>
  </conditionalFormatting>
  <conditionalFormatting sqref="I20:I28">
    <cfRule type="cellIs" dxfId="930" priority="85" stopIfTrue="1" operator="equal">
      <formula>"-"</formula>
    </cfRule>
    <cfRule type="containsText" dxfId="929" priority="86" stopIfTrue="1" operator="containsText" text="leer">
      <formula>NOT(ISERROR(SEARCH("leer",I20)))</formula>
    </cfRule>
  </conditionalFormatting>
  <conditionalFormatting sqref="I31:I51">
    <cfRule type="cellIs" dxfId="928" priority="83" stopIfTrue="1" operator="equal">
      <formula>"-"</formula>
    </cfRule>
    <cfRule type="containsText" dxfId="927" priority="84" stopIfTrue="1" operator="containsText" text="leer">
      <formula>NOT(ISERROR(SEARCH("leer",I31)))</formula>
    </cfRule>
  </conditionalFormatting>
  <conditionalFormatting sqref="I31:I51">
    <cfRule type="cellIs" dxfId="926" priority="81" stopIfTrue="1" operator="equal">
      <formula>"-"</formula>
    </cfRule>
    <cfRule type="containsText" dxfId="925" priority="82" stopIfTrue="1" operator="containsText" text="leer">
      <formula>NOT(ISERROR(SEARCH("leer",I31)))</formula>
    </cfRule>
  </conditionalFormatting>
  <conditionalFormatting sqref="H7:H14 H5">
    <cfRule type="cellIs" dxfId="924" priority="79" stopIfTrue="1" operator="equal">
      <formula>"-"</formula>
    </cfRule>
    <cfRule type="containsText" dxfId="923" priority="80" stopIfTrue="1" operator="containsText" text="leer">
      <formula>NOT(ISERROR(SEARCH("leer",H5)))</formula>
    </cfRule>
  </conditionalFormatting>
  <conditionalFormatting sqref="H16:H17">
    <cfRule type="cellIs" dxfId="922" priority="77" stopIfTrue="1" operator="equal">
      <formula>"-"</formula>
    </cfRule>
    <cfRule type="containsText" dxfId="921" priority="78" stopIfTrue="1" operator="containsText" text="leer">
      <formula>NOT(ISERROR(SEARCH("leer",H16)))</formula>
    </cfRule>
  </conditionalFormatting>
  <conditionalFormatting sqref="H16:H17">
    <cfRule type="cellIs" dxfId="920" priority="75" stopIfTrue="1" operator="equal">
      <formula>"-"</formula>
    </cfRule>
    <cfRule type="containsText" dxfId="919" priority="76" stopIfTrue="1" operator="containsText" text="leer">
      <formula>NOT(ISERROR(SEARCH("leer",H16)))</formula>
    </cfRule>
  </conditionalFormatting>
  <conditionalFormatting sqref="H20:H28">
    <cfRule type="cellIs" dxfId="918" priority="73" stopIfTrue="1" operator="equal">
      <formula>"-"</formula>
    </cfRule>
    <cfRule type="containsText" dxfId="917" priority="74" stopIfTrue="1" operator="containsText" text="leer">
      <formula>NOT(ISERROR(SEARCH("leer",H20)))</formula>
    </cfRule>
  </conditionalFormatting>
  <conditionalFormatting sqref="H20:H28">
    <cfRule type="cellIs" dxfId="916" priority="71" stopIfTrue="1" operator="equal">
      <formula>"-"</formula>
    </cfRule>
    <cfRule type="containsText" dxfId="915" priority="72" stopIfTrue="1" operator="containsText" text="leer">
      <formula>NOT(ISERROR(SEARCH("leer",H20)))</formula>
    </cfRule>
  </conditionalFormatting>
  <conditionalFormatting sqref="H31:H51">
    <cfRule type="cellIs" dxfId="914" priority="69" stopIfTrue="1" operator="equal">
      <formula>"-"</formula>
    </cfRule>
    <cfRule type="containsText" dxfId="913" priority="70" stopIfTrue="1" operator="containsText" text="leer">
      <formula>NOT(ISERROR(SEARCH("leer",H31)))</formula>
    </cfRule>
  </conditionalFormatting>
  <conditionalFormatting sqref="H31:H51">
    <cfRule type="cellIs" dxfId="912" priority="67" stopIfTrue="1" operator="equal">
      <formula>"-"</formula>
    </cfRule>
    <cfRule type="containsText" dxfId="911" priority="68" stopIfTrue="1" operator="containsText" text="leer">
      <formula>NOT(ISERROR(SEARCH("leer",H31)))</formula>
    </cfRule>
  </conditionalFormatting>
  <conditionalFormatting sqref="H5">
    <cfRule type="cellIs" dxfId="910" priority="65" stopIfTrue="1" operator="equal">
      <formula>"-"</formula>
    </cfRule>
    <cfRule type="containsText" dxfId="909" priority="66" stopIfTrue="1" operator="containsText" text="leer">
      <formula>NOT(ISERROR(SEARCH("leer",H5)))</formula>
    </cfRule>
  </conditionalFormatting>
  <conditionalFormatting sqref="H5">
    <cfRule type="cellIs" dxfId="908" priority="63" stopIfTrue="1" operator="equal">
      <formula>"-"</formula>
    </cfRule>
    <cfRule type="containsText" dxfId="907" priority="64" stopIfTrue="1" operator="containsText" text="leer">
      <formula>NOT(ISERROR(SEARCH("leer",H5)))</formula>
    </cfRule>
  </conditionalFormatting>
  <conditionalFormatting sqref="H5">
    <cfRule type="cellIs" dxfId="906" priority="61" stopIfTrue="1" operator="equal">
      <formula>"-"</formula>
    </cfRule>
    <cfRule type="containsText" dxfId="905" priority="62" stopIfTrue="1" operator="containsText" text="leer">
      <formula>NOT(ISERROR(SEARCH("leer",H5)))</formula>
    </cfRule>
  </conditionalFormatting>
  <conditionalFormatting sqref="H5">
    <cfRule type="cellIs" dxfId="904" priority="59" stopIfTrue="1" operator="equal">
      <formula>"-"</formula>
    </cfRule>
    <cfRule type="containsText" dxfId="903" priority="60" stopIfTrue="1" operator="containsText" text="leer">
      <formula>NOT(ISERROR(SEARCH("leer",H5)))</formula>
    </cfRule>
  </conditionalFormatting>
  <conditionalFormatting sqref="H5">
    <cfRule type="cellIs" dxfId="902" priority="57" stopIfTrue="1" operator="equal">
      <formula>"-"</formula>
    </cfRule>
    <cfRule type="containsText" dxfId="901" priority="58" stopIfTrue="1" operator="containsText" text="leer">
      <formula>NOT(ISERROR(SEARCH("leer",H5)))</formula>
    </cfRule>
  </conditionalFormatting>
  <conditionalFormatting sqref="H7:H14">
    <cfRule type="cellIs" dxfId="900" priority="55" stopIfTrue="1" operator="equal">
      <formula>"-"</formula>
    </cfRule>
    <cfRule type="containsText" dxfId="899" priority="56" stopIfTrue="1" operator="containsText" text="leer">
      <formula>NOT(ISERROR(SEARCH("leer",H7)))</formula>
    </cfRule>
  </conditionalFormatting>
  <conditionalFormatting sqref="H7:H14">
    <cfRule type="cellIs" dxfId="898" priority="53" stopIfTrue="1" operator="equal">
      <formula>"-"</formula>
    </cfRule>
    <cfRule type="containsText" dxfId="897" priority="54" stopIfTrue="1" operator="containsText" text="leer">
      <formula>NOT(ISERROR(SEARCH("leer",H7)))</formula>
    </cfRule>
  </conditionalFormatting>
  <conditionalFormatting sqref="H7:H14">
    <cfRule type="cellIs" dxfId="896" priority="51" stopIfTrue="1" operator="equal">
      <formula>"-"</formula>
    </cfRule>
    <cfRule type="containsText" dxfId="895" priority="52" stopIfTrue="1" operator="containsText" text="leer">
      <formula>NOT(ISERROR(SEARCH("leer",H7)))</formula>
    </cfRule>
  </conditionalFormatting>
  <conditionalFormatting sqref="H7:H14">
    <cfRule type="cellIs" dxfId="894" priority="49" stopIfTrue="1" operator="equal">
      <formula>"-"</formula>
    </cfRule>
    <cfRule type="containsText" dxfId="893" priority="50" stopIfTrue="1" operator="containsText" text="leer">
      <formula>NOT(ISERROR(SEARCH("leer",H7)))</formula>
    </cfRule>
  </conditionalFormatting>
  <conditionalFormatting sqref="H7:H14">
    <cfRule type="cellIs" dxfId="892" priority="47" stopIfTrue="1" operator="equal">
      <formula>"-"</formula>
    </cfRule>
    <cfRule type="containsText" dxfId="891" priority="48" stopIfTrue="1" operator="containsText" text="leer">
      <formula>NOT(ISERROR(SEARCH("leer",H7)))</formula>
    </cfRule>
  </conditionalFormatting>
  <conditionalFormatting sqref="H7:H14 H5">
    <cfRule type="cellIs" dxfId="890" priority="45" stopIfTrue="1" operator="equal">
      <formula>"-"</formula>
    </cfRule>
    <cfRule type="containsText" dxfId="889" priority="46" stopIfTrue="1" operator="containsText" text="leer">
      <formula>NOT(ISERROR(SEARCH("leer",H5)))</formula>
    </cfRule>
  </conditionalFormatting>
  <conditionalFormatting sqref="H5">
    <cfRule type="cellIs" dxfId="888" priority="43" stopIfTrue="1" operator="equal">
      <formula>"-"</formula>
    </cfRule>
    <cfRule type="containsText" dxfId="887" priority="44" stopIfTrue="1" operator="containsText" text="leer">
      <formula>NOT(ISERROR(SEARCH("leer",H5)))</formula>
    </cfRule>
  </conditionalFormatting>
  <conditionalFormatting sqref="H5">
    <cfRule type="cellIs" dxfId="886" priority="41" stopIfTrue="1" operator="equal">
      <formula>"-"</formula>
    </cfRule>
    <cfRule type="containsText" dxfId="885" priority="42" stopIfTrue="1" operator="containsText" text="leer">
      <formula>NOT(ISERROR(SEARCH("leer",H5)))</formula>
    </cfRule>
  </conditionalFormatting>
  <conditionalFormatting sqref="H5">
    <cfRule type="cellIs" dxfId="884" priority="39" stopIfTrue="1" operator="equal">
      <formula>"-"</formula>
    </cfRule>
    <cfRule type="containsText" dxfId="883" priority="40" stopIfTrue="1" operator="containsText" text="leer">
      <formula>NOT(ISERROR(SEARCH("leer",H5)))</formula>
    </cfRule>
  </conditionalFormatting>
  <conditionalFormatting sqref="H5">
    <cfRule type="cellIs" dxfId="882" priority="37" stopIfTrue="1" operator="equal">
      <formula>"-"</formula>
    </cfRule>
    <cfRule type="containsText" dxfId="881" priority="38" stopIfTrue="1" operator="containsText" text="leer">
      <formula>NOT(ISERROR(SEARCH("leer",H5)))</formula>
    </cfRule>
  </conditionalFormatting>
  <conditionalFormatting sqref="H5">
    <cfRule type="cellIs" dxfId="880" priority="35" stopIfTrue="1" operator="equal">
      <formula>"-"</formula>
    </cfRule>
    <cfRule type="containsText" dxfId="879" priority="36" stopIfTrue="1" operator="containsText" text="leer">
      <formula>NOT(ISERROR(SEARCH("leer",H5)))</formula>
    </cfRule>
  </conditionalFormatting>
  <conditionalFormatting sqref="H7:H14">
    <cfRule type="cellIs" dxfId="878" priority="33" stopIfTrue="1" operator="equal">
      <formula>"-"</formula>
    </cfRule>
    <cfRule type="containsText" dxfId="877" priority="34" stopIfTrue="1" operator="containsText" text="leer">
      <formula>NOT(ISERROR(SEARCH("leer",H7)))</formula>
    </cfRule>
  </conditionalFormatting>
  <conditionalFormatting sqref="H7:H14">
    <cfRule type="cellIs" dxfId="876" priority="31" stopIfTrue="1" operator="equal">
      <formula>"-"</formula>
    </cfRule>
    <cfRule type="containsText" dxfId="875" priority="32" stopIfTrue="1" operator="containsText" text="leer">
      <formula>NOT(ISERROR(SEARCH("leer",H7)))</formula>
    </cfRule>
  </conditionalFormatting>
  <conditionalFormatting sqref="H7:H14">
    <cfRule type="cellIs" dxfId="874" priority="29" stopIfTrue="1" operator="equal">
      <formula>"-"</formula>
    </cfRule>
    <cfRule type="containsText" dxfId="873" priority="30" stopIfTrue="1" operator="containsText" text="leer">
      <formula>NOT(ISERROR(SEARCH("leer",H7)))</formula>
    </cfRule>
  </conditionalFormatting>
  <conditionalFormatting sqref="H7:H14">
    <cfRule type="cellIs" dxfId="872" priority="27" stopIfTrue="1" operator="equal">
      <formula>"-"</formula>
    </cfRule>
    <cfRule type="containsText" dxfId="871" priority="28" stopIfTrue="1" operator="containsText" text="leer">
      <formula>NOT(ISERROR(SEARCH("leer",H7)))</formula>
    </cfRule>
  </conditionalFormatting>
  <conditionalFormatting sqref="H7:H14">
    <cfRule type="cellIs" dxfId="870" priority="25" stopIfTrue="1" operator="equal">
      <formula>"-"</formula>
    </cfRule>
    <cfRule type="containsText" dxfId="869" priority="26" stopIfTrue="1" operator="containsText" text="leer">
      <formula>NOT(ISERROR(SEARCH("leer",H7)))</formula>
    </cfRule>
  </conditionalFormatting>
  <conditionalFormatting sqref="G5">
    <cfRule type="cellIs" dxfId="868" priority="23" stopIfTrue="1" operator="equal">
      <formula>"-"</formula>
    </cfRule>
    <cfRule type="containsText" dxfId="867" priority="24" stopIfTrue="1" operator="containsText" text="leer">
      <formula>NOT(ISERROR(SEARCH("leer",G5)))</formula>
    </cfRule>
  </conditionalFormatting>
  <conditionalFormatting sqref="G5">
    <cfRule type="cellIs" dxfId="866" priority="22" stopIfTrue="1" operator="equal">
      <formula>"-"</formula>
    </cfRule>
  </conditionalFormatting>
  <conditionalFormatting sqref="G5">
    <cfRule type="cellIs" dxfId="865" priority="20" stopIfTrue="1" operator="equal">
      <formula>"-"</formula>
    </cfRule>
    <cfRule type="containsText" dxfId="864" priority="21" stopIfTrue="1" operator="containsText" text="leer">
      <formula>NOT(ISERROR(SEARCH("leer",G5)))</formula>
    </cfRule>
  </conditionalFormatting>
  <conditionalFormatting sqref="G5">
    <cfRule type="cellIs" dxfId="863" priority="19" stopIfTrue="1" operator="equal">
      <formula>"-"</formula>
    </cfRule>
  </conditionalFormatting>
  <conditionalFormatting sqref="G7:G9 G11:G14">
    <cfRule type="cellIs" dxfId="862" priority="17" stopIfTrue="1" operator="equal">
      <formula>"-"</formula>
    </cfRule>
    <cfRule type="containsText" dxfId="861" priority="18" stopIfTrue="1" operator="containsText" text="leer">
      <formula>NOT(ISERROR(SEARCH("leer",G7)))</formula>
    </cfRule>
  </conditionalFormatting>
  <conditionalFormatting sqref="G7:G9 G11:G14">
    <cfRule type="cellIs" dxfId="860" priority="16" stopIfTrue="1" operator="equal">
      <formula>"-"</formula>
    </cfRule>
  </conditionalFormatting>
  <conditionalFormatting sqref="G7:G9 G11:G14">
    <cfRule type="cellIs" dxfId="859" priority="14" stopIfTrue="1" operator="equal">
      <formula>"-"</formula>
    </cfRule>
    <cfRule type="containsText" dxfId="858" priority="15" stopIfTrue="1" operator="containsText" text="leer">
      <formula>NOT(ISERROR(SEARCH("leer",G7)))</formula>
    </cfRule>
  </conditionalFormatting>
  <conditionalFormatting sqref="G7:G9 G11:G14">
    <cfRule type="cellIs" dxfId="857" priority="13" stopIfTrue="1" operator="equal">
      <formula>"-"</formula>
    </cfRule>
  </conditionalFormatting>
  <conditionalFormatting sqref="G5">
    <cfRule type="cellIs" dxfId="856" priority="11" stopIfTrue="1" operator="equal">
      <formula>"-"</formula>
    </cfRule>
    <cfRule type="containsText" dxfId="855" priority="12" stopIfTrue="1" operator="containsText" text="leer">
      <formula>NOT(ISERROR(SEARCH("leer",G5)))</formula>
    </cfRule>
  </conditionalFormatting>
  <conditionalFormatting sqref="G5">
    <cfRule type="cellIs" dxfId="854" priority="10" stopIfTrue="1" operator="equal">
      <formula>"-"</formula>
    </cfRule>
  </conditionalFormatting>
  <conditionalFormatting sqref="G5">
    <cfRule type="cellIs" dxfId="853" priority="8" stopIfTrue="1" operator="equal">
      <formula>"-"</formula>
    </cfRule>
    <cfRule type="containsText" dxfId="852" priority="9" stopIfTrue="1" operator="containsText" text="leer">
      <formula>NOT(ISERROR(SEARCH("leer",G5)))</formula>
    </cfRule>
  </conditionalFormatting>
  <conditionalFormatting sqref="G5">
    <cfRule type="cellIs" dxfId="851" priority="7" stopIfTrue="1" operator="equal">
      <formula>"-"</formula>
    </cfRule>
  </conditionalFormatting>
  <conditionalFormatting sqref="G7:G9 G11:G14">
    <cfRule type="cellIs" dxfId="850" priority="5" stopIfTrue="1" operator="equal">
      <formula>"-"</formula>
    </cfRule>
    <cfRule type="containsText" dxfId="849" priority="6" stopIfTrue="1" operator="containsText" text="leer">
      <formula>NOT(ISERROR(SEARCH("leer",G7)))</formula>
    </cfRule>
  </conditionalFormatting>
  <conditionalFormatting sqref="G7:G9 G11:G14">
    <cfRule type="cellIs" dxfId="848" priority="4" stopIfTrue="1" operator="equal">
      <formula>"-"</formula>
    </cfRule>
  </conditionalFormatting>
  <conditionalFormatting sqref="G7:G9 G11:G14">
    <cfRule type="cellIs" dxfId="847" priority="2" stopIfTrue="1" operator="equal">
      <formula>"-"</formula>
    </cfRule>
    <cfRule type="containsText" dxfId="846" priority="3" stopIfTrue="1" operator="containsText" text="leer">
      <formula>NOT(ISERROR(SEARCH("leer",G7)))</formula>
    </cfRule>
  </conditionalFormatting>
  <conditionalFormatting sqref="G7:G9 G11:G14">
    <cfRule type="cellIs" dxfId="845" priority="1" stopIfTrue="1" operator="equal">
      <formula>"-"</formula>
    </cfRule>
  </conditionalFormatting>
  <hyperlinks>
    <hyperlink ref="A1" location="Index!A1" display="zurück"/>
  </hyperlinks>
  <pageMargins left="0.79000000000000015" right="0.79000000000000015" top="0.98" bottom="0.98" header="0.51" footer="0.51"/>
  <pageSetup paperSize="9" orientation="portrait" horizontalDpi="4294967292" verticalDpi="4294967292"/>
  <extLst>
    <ext xmlns:mx="http://schemas.microsoft.com/office/mac/excel/2008/main" uri="{64002731-A6B0-56B0-2670-7721B7C09600}">
      <mx:PLV Mode="0" OnePage="0" WScale="0"/>
    </ext>
  </extLst>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AA46"/>
  <sheetViews>
    <sheetView showRuler="0" zoomScale="70" zoomScaleNormal="70" workbookViewId="0"/>
  </sheetViews>
  <sheetFormatPr baseColWidth="10" defaultColWidth="10.7109375" defaultRowHeight="12.75" x14ac:dyDescent="0.2"/>
  <cols>
    <col min="1" max="1" width="36.7109375" style="5" customWidth="1"/>
    <col min="2" max="2" width="9.7109375" style="5" customWidth="1"/>
    <col min="3" max="3" width="9.42578125" style="8" customWidth="1"/>
    <col min="4" max="4" width="12.28515625" style="8" customWidth="1"/>
    <col min="5" max="15" width="11.42578125" style="8" customWidth="1"/>
    <col min="16" max="16384" width="10.7109375" style="5"/>
  </cols>
  <sheetData>
    <row r="1" spans="1:15" x14ac:dyDescent="0.2">
      <c r="A1" s="93" t="s">
        <v>2242</v>
      </c>
      <c r="C1" s="5"/>
      <c r="D1" s="5"/>
      <c r="E1" s="5"/>
      <c r="F1" s="5"/>
      <c r="G1" s="5"/>
      <c r="H1" s="5"/>
      <c r="I1" s="5"/>
      <c r="J1" s="5"/>
      <c r="K1" s="5"/>
      <c r="L1" s="5"/>
      <c r="M1" s="5"/>
      <c r="N1" s="5"/>
      <c r="O1" s="5"/>
    </row>
    <row r="2" spans="1:15" x14ac:dyDescent="0.2">
      <c r="A2" s="93"/>
      <c r="C2" s="5"/>
      <c r="D2" s="5"/>
      <c r="E2" s="5"/>
      <c r="F2" s="5"/>
      <c r="G2" s="5"/>
      <c r="H2" s="5"/>
      <c r="I2" s="5"/>
      <c r="J2" s="5"/>
      <c r="K2" s="5"/>
      <c r="L2" s="5"/>
      <c r="M2" s="5"/>
      <c r="N2" s="5"/>
      <c r="O2" s="5"/>
    </row>
    <row r="3" spans="1:15" s="4" customFormat="1" x14ac:dyDescent="0.2">
      <c r="A3" s="4" t="s">
        <v>2243</v>
      </c>
      <c r="C3" s="5" t="s">
        <v>2244</v>
      </c>
      <c r="D3" s="5" t="s">
        <v>2245</v>
      </c>
      <c r="E3" s="4">
        <v>2014</v>
      </c>
      <c r="F3" s="22">
        <v>2013</v>
      </c>
      <c r="G3" s="22">
        <v>2012</v>
      </c>
      <c r="H3" s="22">
        <v>2011</v>
      </c>
      <c r="I3" s="22">
        <v>2010</v>
      </c>
      <c r="J3" s="22">
        <v>2009</v>
      </c>
      <c r="K3" s="22">
        <v>2008</v>
      </c>
      <c r="L3" s="22">
        <v>2007</v>
      </c>
      <c r="M3" s="22">
        <v>2006</v>
      </c>
      <c r="N3" s="22">
        <v>2005</v>
      </c>
      <c r="O3" s="22">
        <v>2004</v>
      </c>
    </row>
    <row r="4" spans="1:15" x14ac:dyDescent="0.2">
      <c r="A4" s="4"/>
    </row>
    <row r="5" spans="1:15" x14ac:dyDescent="0.2">
      <c r="A5" s="45" t="s">
        <v>2246</v>
      </c>
      <c r="B5" s="5" t="s">
        <v>2247</v>
      </c>
      <c r="C5" s="3" t="s">
        <v>2248</v>
      </c>
      <c r="E5" s="8">
        <v>82</v>
      </c>
      <c r="F5" s="8">
        <v>82</v>
      </c>
      <c r="G5" s="12">
        <v>83</v>
      </c>
      <c r="H5" s="69">
        <v>83</v>
      </c>
      <c r="I5" s="69">
        <v>83</v>
      </c>
      <c r="J5" s="121">
        <v>83</v>
      </c>
      <c r="K5" s="8">
        <v>70</v>
      </c>
      <c r="L5" s="8">
        <v>70</v>
      </c>
      <c r="M5" s="8">
        <v>70</v>
      </c>
      <c r="N5" s="8" t="s">
        <v>2249</v>
      </c>
      <c r="O5" s="8" t="s">
        <v>2250</v>
      </c>
    </row>
    <row r="6" spans="1:15" x14ac:dyDescent="0.2">
      <c r="A6" s="5" t="s">
        <v>2251</v>
      </c>
      <c r="B6" s="5" t="s">
        <v>2252</v>
      </c>
      <c r="C6" s="3" t="s">
        <v>2253</v>
      </c>
      <c r="E6" s="8">
        <v>72</v>
      </c>
      <c r="F6" s="8">
        <v>72</v>
      </c>
      <c r="G6" s="12">
        <v>72</v>
      </c>
      <c r="H6" s="69">
        <v>72</v>
      </c>
      <c r="I6" s="69">
        <v>71</v>
      </c>
      <c r="J6" s="121">
        <v>71</v>
      </c>
      <c r="K6" s="8">
        <v>69</v>
      </c>
      <c r="L6" s="8">
        <v>68</v>
      </c>
      <c r="M6" s="8">
        <v>65</v>
      </c>
      <c r="N6" s="8" t="s">
        <v>2254</v>
      </c>
      <c r="O6" s="8" t="s">
        <v>2255</v>
      </c>
    </row>
    <row r="7" spans="1:15" x14ac:dyDescent="0.2">
      <c r="A7" s="5" t="s">
        <v>2256</v>
      </c>
      <c r="B7" s="5" t="s">
        <v>2257</v>
      </c>
      <c r="C7" s="3" t="s">
        <v>2258</v>
      </c>
      <c r="E7" s="8">
        <v>75</v>
      </c>
      <c r="F7" s="8">
        <v>75</v>
      </c>
      <c r="G7" s="12">
        <v>75</v>
      </c>
      <c r="H7" s="69">
        <v>75</v>
      </c>
      <c r="I7" s="69">
        <v>75</v>
      </c>
      <c r="J7" s="121">
        <v>75</v>
      </c>
      <c r="K7" s="8">
        <v>70</v>
      </c>
      <c r="L7" s="8">
        <v>70</v>
      </c>
      <c r="M7" s="8">
        <v>70</v>
      </c>
      <c r="N7" s="8" t="s">
        <v>2259</v>
      </c>
      <c r="O7" s="8" t="s">
        <v>2260</v>
      </c>
    </row>
    <row r="8" spans="1:15" x14ac:dyDescent="0.2">
      <c r="A8" s="28" t="s">
        <v>2261</v>
      </c>
      <c r="B8" s="5" t="s">
        <v>2262</v>
      </c>
      <c r="C8" s="3"/>
      <c r="E8" s="8">
        <v>78.599999999999994</v>
      </c>
      <c r="F8" s="8">
        <v>77.2</v>
      </c>
      <c r="G8" s="12">
        <v>75.2</v>
      </c>
      <c r="H8" s="69">
        <v>76.400000000000006</v>
      </c>
      <c r="I8" s="69">
        <v>74.900000000000006</v>
      </c>
      <c r="J8" s="61">
        <v>73.599999999999994</v>
      </c>
      <c r="K8" s="25">
        <v>68</v>
      </c>
      <c r="L8" s="25">
        <v>64</v>
      </c>
      <c r="M8" s="8">
        <v>66.7</v>
      </c>
      <c r="N8" s="8">
        <v>65.5</v>
      </c>
      <c r="O8" s="8">
        <v>63.8</v>
      </c>
    </row>
    <row r="9" spans="1:15" x14ac:dyDescent="0.2">
      <c r="C9" s="3"/>
      <c r="J9" s="61"/>
    </row>
    <row r="10" spans="1:15" x14ac:dyDescent="0.2">
      <c r="A10" s="4" t="s">
        <v>2263</v>
      </c>
      <c r="C10" s="6"/>
      <c r="J10" s="61"/>
    </row>
    <row r="11" spans="1:15" x14ac:dyDescent="0.2">
      <c r="A11" s="5" t="s">
        <v>2264</v>
      </c>
      <c r="B11" s="5" t="s">
        <v>2265</v>
      </c>
      <c r="C11" s="3" t="s">
        <v>2266</v>
      </c>
      <c r="E11" s="8">
        <v>84</v>
      </c>
      <c r="F11" s="8">
        <v>84</v>
      </c>
      <c r="G11" s="191">
        <v>84</v>
      </c>
      <c r="H11" s="69">
        <v>83</v>
      </c>
      <c r="I11" s="69">
        <v>83</v>
      </c>
      <c r="J11" s="121">
        <v>83</v>
      </c>
      <c r="K11" s="8">
        <v>69</v>
      </c>
      <c r="L11" s="8">
        <v>68</v>
      </c>
      <c r="M11" s="8">
        <v>68</v>
      </c>
      <c r="N11" s="8" t="s">
        <v>2267</v>
      </c>
      <c r="O11" s="8" t="s">
        <v>2268</v>
      </c>
    </row>
    <row r="12" spans="1:15" x14ac:dyDescent="0.2">
      <c r="A12" s="5" t="s">
        <v>2269</v>
      </c>
      <c r="B12" s="5" t="s">
        <v>2270</v>
      </c>
      <c r="C12" s="3" t="s">
        <v>2271</v>
      </c>
      <c r="E12" s="8">
        <v>82</v>
      </c>
      <c r="F12" s="8">
        <v>82</v>
      </c>
      <c r="G12" s="191">
        <v>83</v>
      </c>
      <c r="H12" s="69">
        <v>82</v>
      </c>
      <c r="I12" s="69">
        <v>81</v>
      </c>
      <c r="J12" s="121">
        <v>84</v>
      </c>
      <c r="K12" s="8">
        <v>69</v>
      </c>
      <c r="L12" s="8">
        <v>68</v>
      </c>
      <c r="M12" s="8">
        <v>65</v>
      </c>
      <c r="N12" s="8" t="s">
        <v>2272</v>
      </c>
      <c r="O12" s="8" t="s">
        <v>2273</v>
      </c>
    </row>
    <row r="13" spans="1:15" x14ac:dyDescent="0.2">
      <c r="A13" s="5" t="s">
        <v>2274</v>
      </c>
      <c r="B13" s="5" t="s">
        <v>2275</v>
      </c>
      <c r="C13" s="3" t="s">
        <v>2276</v>
      </c>
      <c r="E13" s="8" t="s">
        <v>2277</v>
      </c>
      <c r="F13" s="8" t="s">
        <v>2278</v>
      </c>
      <c r="G13" s="8" t="s">
        <v>2279</v>
      </c>
      <c r="H13" s="69">
        <v>84</v>
      </c>
      <c r="I13" s="69">
        <v>84</v>
      </c>
      <c r="J13" s="121">
        <v>84</v>
      </c>
      <c r="K13" s="8">
        <v>71</v>
      </c>
      <c r="L13" s="8">
        <v>70</v>
      </c>
      <c r="M13" s="8">
        <v>69</v>
      </c>
      <c r="N13" s="8" t="s">
        <v>2280</v>
      </c>
      <c r="O13" s="8" t="s">
        <v>2281</v>
      </c>
    </row>
    <row r="14" spans="1:15" x14ac:dyDescent="0.2">
      <c r="A14" s="45" t="s">
        <v>2282</v>
      </c>
      <c r="B14" s="5" t="s">
        <v>2283</v>
      </c>
      <c r="C14" s="3" t="s">
        <v>2284</v>
      </c>
      <c r="E14" s="8">
        <v>78</v>
      </c>
      <c r="F14" s="8">
        <v>77</v>
      </c>
      <c r="G14" s="191">
        <v>79</v>
      </c>
      <c r="H14" s="69">
        <v>79</v>
      </c>
      <c r="I14" s="69">
        <v>80</v>
      </c>
      <c r="J14" s="121">
        <v>81</v>
      </c>
      <c r="K14" s="8">
        <v>63</v>
      </c>
      <c r="L14" s="12" t="s">
        <v>2285</v>
      </c>
      <c r="M14" s="12" t="s">
        <v>2286</v>
      </c>
      <c r="N14" s="8" t="s">
        <v>2287</v>
      </c>
      <c r="O14" s="8" t="s">
        <v>2288</v>
      </c>
    </row>
    <row r="15" spans="1:15" x14ac:dyDescent="0.2">
      <c r="A15" s="5" t="s">
        <v>2289</v>
      </c>
      <c r="B15" s="5" t="s">
        <v>2290</v>
      </c>
      <c r="C15" s="3" t="s">
        <v>2291</v>
      </c>
      <c r="E15" s="8">
        <v>78</v>
      </c>
      <c r="F15" s="8">
        <v>79</v>
      </c>
      <c r="G15" s="191">
        <v>80</v>
      </c>
      <c r="H15" s="69">
        <v>81</v>
      </c>
      <c r="I15" s="69">
        <v>80</v>
      </c>
      <c r="J15" s="121">
        <v>80</v>
      </c>
      <c r="K15" s="8">
        <v>70</v>
      </c>
      <c r="L15" s="8">
        <v>72</v>
      </c>
      <c r="M15" s="8">
        <v>73</v>
      </c>
      <c r="N15" s="8" t="s">
        <v>2292</v>
      </c>
      <c r="O15" s="8" t="s">
        <v>2293</v>
      </c>
    </row>
    <row r="16" spans="1:15" x14ac:dyDescent="0.2">
      <c r="A16" s="5" t="s">
        <v>2294</v>
      </c>
      <c r="B16" s="5" t="s">
        <v>2295</v>
      </c>
      <c r="C16" s="3" t="s">
        <v>2296</v>
      </c>
      <c r="E16" s="8">
        <v>86</v>
      </c>
      <c r="F16" s="8">
        <v>86</v>
      </c>
      <c r="G16" s="191">
        <v>87</v>
      </c>
      <c r="H16" s="69">
        <v>88</v>
      </c>
      <c r="I16" s="69">
        <v>88</v>
      </c>
      <c r="J16" s="121">
        <v>87</v>
      </c>
      <c r="K16" s="8">
        <v>76</v>
      </c>
      <c r="L16" s="8">
        <v>73</v>
      </c>
      <c r="M16" s="8">
        <v>73</v>
      </c>
      <c r="N16" s="8" t="s">
        <v>2297</v>
      </c>
      <c r="O16" s="8" t="s">
        <v>2298</v>
      </c>
    </row>
    <row r="17" spans="1:15" x14ac:dyDescent="0.2">
      <c r="A17" s="5" t="s">
        <v>2299</v>
      </c>
      <c r="B17" s="5" t="s">
        <v>2300</v>
      </c>
      <c r="C17" s="3" t="s">
        <v>2301</v>
      </c>
      <c r="E17" s="8">
        <v>86</v>
      </c>
      <c r="F17" s="8">
        <v>86</v>
      </c>
      <c r="G17" s="191">
        <v>86</v>
      </c>
      <c r="H17" s="69">
        <v>85</v>
      </c>
      <c r="I17" s="69">
        <v>85</v>
      </c>
      <c r="J17" s="121">
        <v>84</v>
      </c>
      <c r="K17" s="8">
        <v>70</v>
      </c>
      <c r="L17" s="8">
        <v>70</v>
      </c>
      <c r="M17" s="8">
        <v>72</v>
      </c>
      <c r="N17" s="8" t="s">
        <v>2302</v>
      </c>
      <c r="O17" s="8" t="s">
        <v>2303</v>
      </c>
    </row>
    <row r="18" spans="1:15" x14ac:dyDescent="0.2">
      <c r="C18" s="3"/>
      <c r="J18" s="61"/>
    </row>
    <row r="19" spans="1:15" x14ac:dyDescent="0.2">
      <c r="A19" s="4" t="s">
        <v>2304</v>
      </c>
      <c r="C19" s="3"/>
      <c r="J19" s="61"/>
    </row>
    <row r="20" spans="1:15" x14ac:dyDescent="0.2">
      <c r="A20" s="64" t="s">
        <v>2305</v>
      </c>
      <c r="B20" s="5" t="s">
        <v>2306</v>
      </c>
      <c r="C20" s="3">
        <v>2</v>
      </c>
      <c r="E20" s="8">
        <v>72</v>
      </c>
      <c r="F20" s="8">
        <v>72</v>
      </c>
      <c r="G20" s="81">
        <v>72</v>
      </c>
      <c r="H20" s="69">
        <v>72</v>
      </c>
      <c r="I20" s="69">
        <v>71</v>
      </c>
      <c r="J20" s="121">
        <v>71</v>
      </c>
      <c r="K20" s="8">
        <v>65</v>
      </c>
      <c r="L20" s="8">
        <v>64</v>
      </c>
      <c r="M20" s="8">
        <v>64</v>
      </c>
      <c r="N20" s="8">
        <v>61</v>
      </c>
      <c r="O20" s="8">
        <v>60</v>
      </c>
    </row>
    <row r="21" spans="1:15" x14ac:dyDescent="0.2">
      <c r="A21" s="14" t="s">
        <v>2307</v>
      </c>
      <c r="B21" s="5" t="s">
        <v>2308</v>
      </c>
      <c r="C21" s="3" t="s">
        <v>2309</v>
      </c>
      <c r="E21" s="8">
        <v>68</v>
      </c>
      <c r="F21" s="8">
        <v>68</v>
      </c>
      <c r="G21" s="81">
        <v>67</v>
      </c>
      <c r="H21" s="69">
        <v>68</v>
      </c>
      <c r="I21" s="69">
        <v>64</v>
      </c>
      <c r="J21" s="121">
        <v>65</v>
      </c>
      <c r="K21" s="61" t="s">
        <v>2310</v>
      </c>
      <c r="L21" s="61" t="s">
        <v>2311</v>
      </c>
      <c r="M21" s="61" t="s">
        <v>2312</v>
      </c>
      <c r="N21" s="61" t="s">
        <v>2313</v>
      </c>
      <c r="O21" s="61" t="s">
        <v>2314</v>
      </c>
    </row>
    <row r="22" spans="1:15" x14ac:dyDescent="0.2">
      <c r="A22" s="14" t="s">
        <v>2315</v>
      </c>
      <c r="B22" s="5" t="s">
        <v>2316</v>
      </c>
      <c r="C22" s="3" t="s">
        <v>2317</v>
      </c>
      <c r="E22" s="8">
        <v>71</v>
      </c>
      <c r="F22" s="8">
        <v>70</v>
      </c>
      <c r="G22" s="81">
        <v>71</v>
      </c>
      <c r="H22" s="69">
        <v>71</v>
      </c>
      <c r="I22" s="69">
        <v>69</v>
      </c>
      <c r="J22" s="121">
        <v>69</v>
      </c>
      <c r="K22" s="61" t="s">
        <v>2318</v>
      </c>
      <c r="L22" s="61" t="s">
        <v>2319</v>
      </c>
      <c r="M22" s="61" t="s">
        <v>2320</v>
      </c>
      <c r="N22" s="61" t="s">
        <v>2321</v>
      </c>
      <c r="O22" s="61" t="s">
        <v>2322</v>
      </c>
    </row>
    <row r="23" spans="1:15" x14ac:dyDescent="0.2">
      <c r="A23" s="14" t="s">
        <v>2323</v>
      </c>
      <c r="B23" s="5" t="s">
        <v>2324</v>
      </c>
      <c r="C23" s="3" t="s">
        <v>2325</v>
      </c>
      <c r="E23" s="8">
        <v>75</v>
      </c>
      <c r="F23" s="8">
        <v>75</v>
      </c>
      <c r="G23" s="81">
        <v>75</v>
      </c>
      <c r="H23" s="69">
        <v>75</v>
      </c>
      <c r="I23" s="69">
        <v>74</v>
      </c>
      <c r="J23" s="121">
        <v>74</v>
      </c>
      <c r="K23" s="61" t="s">
        <v>2326</v>
      </c>
      <c r="L23" s="61" t="s">
        <v>2327</v>
      </c>
      <c r="M23" s="61" t="s">
        <v>2328</v>
      </c>
      <c r="N23" s="61" t="s">
        <v>2329</v>
      </c>
      <c r="O23" s="61" t="s">
        <v>2330</v>
      </c>
    </row>
    <row r="24" spans="1:15" x14ac:dyDescent="0.2">
      <c r="A24" s="14" t="s">
        <v>2331</v>
      </c>
      <c r="B24" s="5" t="s">
        <v>2332</v>
      </c>
      <c r="C24" s="3" t="s">
        <v>2333</v>
      </c>
      <c r="E24" s="8">
        <v>77</v>
      </c>
      <c r="F24" s="8">
        <v>76</v>
      </c>
      <c r="G24" s="81">
        <v>76</v>
      </c>
      <c r="H24" s="69">
        <v>76</v>
      </c>
      <c r="I24" s="69">
        <v>76</v>
      </c>
      <c r="J24" s="121">
        <v>76</v>
      </c>
      <c r="K24" s="61" t="s">
        <v>2334</v>
      </c>
      <c r="L24" s="61" t="s">
        <v>2335</v>
      </c>
      <c r="M24" s="61" t="s">
        <v>2336</v>
      </c>
      <c r="N24" s="61" t="s">
        <v>2337</v>
      </c>
      <c r="O24" s="61" t="s">
        <v>2338</v>
      </c>
    </row>
    <row r="25" spans="1:15" x14ac:dyDescent="0.2">
      <c r="A25" s="14" t="s">
        <v>2339</v>
      </c>
      <c r="B25" s="5" t="s">
        <v>2340</v>
      </c>
      <c r="C25" s="3" t="s">
        <v>2341</v>
      </c>
      <c r="E25" s="8">
        <v>73</v>
      </c>
      <c r="F25" s="8">
        <v>72</v>
      </c>
      <c r="G25" s="81">
        <v>73</v>
      </c>
      <c r="H25" s="69">
        <v>72</v>
      </c>
      <c r="I25" s="69">
        <v>71</v>
      </c>
      <c r="J25" s="121">
        <v>71</v>
      </c>
      <c r="K25" s="61" t="s">
        <v>2342</v>
      </c>
      <c r="L25" s="61" t="s">
        <v>2343</v>
      </c>
      <c r="M25" s="61" t="s">
        <v>2344</v>
      </c>
      <c r="N25" s="61" t="s">
        <v>2345</v>
      </c>
      <c r="O25" s="61" t="s">
        <v>2346</v>
      </c>
    </row>
    <row r="26" spans="1:15" x14ac:dyDescent="0.2">
      <c r="A26" s="14"/>
      <c r="C26" s="3"/>
      <c r="H26" s="69"/>
      <c r="I26" s="69"/>
      <c r="J26" s="121"/>
      <c r="K26" s="61"/>
      <c r="L26" s="61"/>
      <c r="M26" s="61"/>
      <c r="N26" s="61"/>
      <c r="O26" s="61"/>
    </row>
    <row r="27" spans="1:15" x14ac:dyDescent="0.2">
      <c r="A27" s="9" t="s">
        <v>2347</v>
      </c>
      <c r="C27" s="3"/>
      <c r="H27" s="69"/>
      <c r="I27" s="69"/>
      <c r="J27" s="121"/>
      <c r="K27" s="61"/>
      <c r="L27" s="61"/>
      <c r="M27" s="61"/>
      <c r="N27" s="61"/>
      <c r="O27" s="61"/>
    </row>
    <row r="28" spans="1:15" x14ac:dyDescent="0.2">
      <c r="A28" s="14" t="s">
        <v>2348</v>
      </c>
      <c r="B28" s="5" t="s">
        <v>2349</v>
      </c>
      <c r="C28" s="3">
        <v>2</v>
      </c>
      <c r="E28" s="8">
        <v>81</v>
      </c>
      <c r="F28" s="8">
        <v>81</v>
      </c>
      <c r="G28" s="81">
        <v>81</v>
      </c>
      <c r="H28" s="69">
        <v>81</v>
      </c>
      <c r="I28" s="69">
        <v>81</v>
      </c>
      <c r="J28" s="121">
        <v>81</v>
      </c>
      <c r="K28" s="8">
        <v>78</v>
      </c>
      <c r="L28" s="8">
        <v>79</v>
      </c>
      <c r="M28" s="8">
        <v>79</v>
      </c>
      <c r="N28" s="8">
        <v>79</v>
      </c>
      <c r="O28" s="8">
        <v>78</v>
      </c>
    </row>
    <row r="29" spans="1:15" x14ac:dyDescent="0.2">
      <c r="A29" s="14" t="s">
        <v>2350</v>
      </c>
      <c r="B29" s="5" t="s">
        <v>2351</v>
      </c>
      <c r="C29" s="3">
        <v>2</v>
      </c>
      <c r="E29" s="8">
        <v>73</v>
      </c>
      <c r="F29" s="8">
        <v>73</v>
      </c>
      <c r="G29" s="81">
        <v>73</v>
      </c>
      <c r="H29" s="69">
        <v>73</v>
      </c>
      <c r="I29" s="69">
        <v>71</v>
      </c>
      <c r="J29" s="121">
        <v>72</v>
      </c>
      <c r="K29" s="8">
        <v>66</v>
      </c>
      <c r="L29" s="8">
        <v>67</v>
      </c>
      <c r="M29" s="8">
        <v>69</v>
      </c>
      <c r="N29" s="8">
        <v>67</v>
      </c>
      <c r="O29" s="8">
        <v>66</v>
      </c>
    </row>
    <row r="30" spans="1:15" x14ac:dyDescent="0.2">
      <c r="A30" s="14" t="s">
        <v>2352</v>
      </c>
      <c r="B30" s="5" t="s">
        <v>2353</v>
      </c>
      <c r="C30" s="3">
        <v>2</v>
      </c>
      <c r="E30" s="8">
        <v>79</v>
      </c>
      <c r="F30" s="8">
        <v>78</v>
      </c>
      <c r="G30" s="81">
        <v>78</v>
      </c>
      <c r="H30" s="69">
        <v>78</v>
      </c>
      <c r="I30" s="69">
        <v>78</v>
      </c>
      <c r="J30" s="121">
        <v>78</v>
      </c>
      <c r="K30" s="8">
        <v>74</v>
      </c>
      <c r="L30" s="8">
        <v>74</v>
      </c>
      <c r="M30" s="8">
        <v>73</v>
      </c>
      <c r="N30" s="8">
        <v>75</v>
      </c>
      <c r="O30" s="8">
        <v>74</v>
      </c>
    </row>
    <row r="31" spans="1:15" x14ac:dyDescent="0.2">
      <c r="A31" s="14" t="s">
        <v>2354</v>
      </c>
      <c r="B31" s="5" t="s">
        <v>2355</v>
      </c>
      <c r="C31" s="3">
        <v>2</v>
      </c>
      <c r="E31" s="8">
        <v>79</v>
      </c>
      <c r="F31" s="8">
        <v>79</v>
      </c>
      <c r="G31" s="81">
        <v>78</v>
      </c>
      <c r="H31" s="69">
        <v>78</v>
      </c>
      <c r="I31" s="69">
        <v>77</v>
      </c>
      <c r="J31" s="121">
        <v>77</v>
      </c>
      <c r="K31" s="8">
        <v>74</v>
      </c>
      <c r="L31" s="8">
        <v>73</v>
      </c>
      <c r="M31" s="8">
        <v>72</v>
      </c>
      <c r="N31" s="8">
        <v>74</v>
      </c>
      <c r="O31" s="8">
        <v>72</v>
      </c>
    </row>
    <row r="32" spans="1:15" x14ac:dyDescent="0.2">
      <c r="A32" s="64" t="s">
        <v>2356</v>
      </c>
      <c r="B32" s="5" t="s">
        <v>2357</v>
      </c>
      <c r="C32" s="3">
        <v>2</v>
      </c>
      <c r="E32" s="8">
        <v>64</v>
      </c>
      <c r="F32" s="8">
        <v>65</v>
      </c>
      <c r="G32" s="81">
        <v>65</v>
      </c>
      <c r="H32" s="69">
        <v>65</v>
      </c>
      <c r="I32" s="69">
        <v>65</v>
      </c>
      <c r="J32" s="121">
        <v>66</v>
      </c>
      <c r="K32" s="8">
        <v>63</v>
      </c>
      <c r="L32" s="8">
        <v>64</v>
      </c>
      <c r="M32" s="8">
        <v>64</v>
      </c>
      <c r="N32" s="8">
        <v>64</v>
      </c>
      <c r="O32" s="8">
        <v>63</v>
      </c>
    </row>
    <row r="33" spans="1:27" x14ac:dyDescent="0.2">
      <c r="A33" s="14" t="s">
        <v>2358</v>
      </c>
      <c r="B33" s="5" t="s">
        <v>2359</v>
      </c>
      <c r="C33" s="3">
        <v>2</v>
      </c>
      <c r="E33" s="8">
        <v>73</v>
      </c>
      <c r="F33" s="8">
        <v>73</v>
      </c>
      <c r="G33" s="81">
        <v>73</v>
      </c>
      <c r="H33" s="69">
        <v>72</v>
      </c>
      <c r="I33" s="69">
        <v>72</v>
      </c>
      <c r="J33" s="121">
        <v>72</v>
      </c>
      <c r="K33" s="8">
        <v>68</v>
      </c>
      <c r="L33" s="8">
        <v>69</v>
      </c>
      <c r="M33" s="8">
        <v>68</v>
      </c>
      <c r="N33" s="8">
        <v>72</v>
      </c>
      <c r="O33" s="8">
        <v>71</v>
      </c>
    </row>
    <row r="34" spans="1:27" x14ac:dyDescent="0.2">
      <c r="A34" s="14" t="s">
        <v>2360</v>
      </c>
      <c r="B34" s="5" t="s">
        <v>2361</v>
      </c>
      <c r="C34" s="3" t="s">
        <v>2362</v>
      </c>
      <c r="E34" s="8">
        <v>80</v>
      </c>
      <c r="F34" s="8">
        <v>80</v>
      </c>
      <c r="G34" s="81">
        <v>80</v>
      </c>
      <c r="H34" s="69">
        <v>80</v>
      </c>
      <c r="I34" s="69">
        <v>79</v>
      </c>
      <c r="J34" s="121">
        <v>79</v>
      </c>
      <c r="K34" s="61" t="s">
        <v>2363</v>
      </c>
      <c r="L34" s="61" t="s">
        <v>2364</v>
      </c>
      <c r="M34" s="61" t="s">
        <v>2365</v>
      </c>
      <c r="N34" s="61" t="s">
        <v>2366</v>
      </c>
      <c r="O34" s="61" t="s">
        <v>2367</v>
      </c>
    </row>
    <row r="35" spans="1:27" x14ac:dyDescent="0.2">
      <c r="A35" s="14" t="s">
        <v>2368</v>
      </c>
      <c r="B35" s="5" t="s">
        <v>2369</v>
      </c>
      <c r="C35" s="3" t="s">
        <v>2370</v>
      </c>
      <c r="E35" s="8">
        <v>76</v>
      </c>
      <c r="F35" s="8">
        <v>76</v>
      </c>
      <c r="G35" s="81">
        <v>76</v>
      </c>
      <c r="H35" s="69">
        <v>75</v>
      </c>
      <c r="I35" s="69">
        <v>75</v>
      </c>
      <c r="J35" s="121">
        <v>75</v>
      </c>
      <c r="K35" s="61" t="s">
        <v>2371</v>
      </c>
      <c r="L35" s="61" t="s">
        <v>2372</v>
      </c>
      <c r="M35" s="61" t="s">
        <v>2373</v>
      </c>
      <c r="N35" s="61" t="s">
        <v>2374</v>
      </c>
      <c r="O35" s="61" t="s">
        <v>2375</v>
      </c>
    </row>
    <row r="36" spans="1:27" x14ac:dyDescent="0.2">
      <c r="A36" s="14" t="s">
        <v>2376</v>
      </c>
      <c r="B36" s="5" t="s">
        <v>2377</v>
      </c>
      <c r="C36" s="3" t="s">
        <v>2378</v>
      </c>
      <c r="E36" s="8">
        <v>76</v>
      </c>
      <c r="F36" s="8">
        <v>75</v>
      </c>
      <c r="G36" s="81">
        <v>75</v>
      </c>
      <c r="H36" s="69">
        <v>75</v>
      </c>
      <c r="I36" s="69">
        <v>74</v>
      </c>
      <c r="J36" s="121">
        <v>74</v>
      </c>
      <c r="K36" s="61" t="s">
        <v>2379</v>
      </c>
      <c r="L36" s="61" t="s">
        <v>2380</v>
      </c>
      <c r="M36" s="61" t="s">
        <v>2381</v>
      </c>
      <c r="N36" s="61" t="s">
        <v>2382</v>
      </c>
      <c r="O36" s="61" t="s">
        <v>2383</v>
      </c>
    </row>
    <row r="39" spans="1:27" x14ac:dyDescent="0.2">
      <c r="A39" s="136" t="s">
        <v>2384</v>
      </c>
      <c r="B39" s="136"/>
      <c r="C39" s="136"/>
    </row>
    <row r="40" spans="1:27" s="4" customFormat="1" x14ac:dyDescent="0.2">
      <c r="A40" s="213" t="s">
        <v>2385</v>
      </c>
      <c r="B40" s="231"/>
      <c r="C40" s="231"/>
      <c r="D40" s="8"/>
      <c r="E40" s="8"/>
      <c r="F40" s="8"/>
      <c r="G40" s="8"/>
      <c r="H40" s="22"/>
      <c r="I40" s="22"/>
      <c r="J40" s="22"/>
      <c r="K40" s="22"/>
      <c r="L40" s="22"/>
      <c r="M40" s="22"/>
      <c r="N40" s="22"/>
      <c r="O40" s="22"/>
    </row>
    <row r="41" spans="1:27" x14ac:dyDescent="0.2">
      <c r="A41" s="232" t="s">
        <v>2386</v>
      </c>
      <c r="B41" s="136"/>
      <c r="C41" s="136"/>
    </row>
    <row r="42" spans="1:27" x14ac:dyDescent="0.2">
      <c r="A42" s="136" t="s">
        <v>2387</v>
      </c>
      <c r="B42" s="213"/>
      <c r="C42" s="213"/>
      <c r="K42" s="72"/>
    </row>
    <row r="43" spans="1:27" ht="15" x14ac:dyDescent="0.25">
      <c r="A43" s="136" t="s">
        <v>2388</v>
      </c>
      <c r="K43" s="72"/>
      <c r="P43" s="78"/>
      <c r="V43" s="45"/>
      <c r="W43" s="45"/>
      <c r="X43" s="45"/>
      <c r="Y43" s="45"/>
      <c r="Z43" s="45"/>
      <c r="AA43" s="45"/>
    </row>
    <row r="44" spans="1:27" x14ac:dyDescent="0.2">
      <c r="K44" s="79"/>
      <c r="P44" s="45"/>
    </row>
    <row r="45" spans="1:27" x14ac:dyDescent="0.2">
      <c r="P45" s="45"/>
      <c r="Q45" s="45"/>
    </row>
    <row r="46" spans="1:27" x14ac:dyDescent="0.2">
      <c r="A46" s="4"/>
    </row>
  </sheetData>
  <customSheetViews>
    <customSheetView guid="{F0335B52-931C-4173-85AE-87F3D6604B59}" showPageBreaks="1" showRuler="0" topLeftCell="A130">
      <selection activeCell="K161" sqref="K161"/>
      <pageMargins left="0.7" right="0.7" top="0.78740157499999996" bottom="0.78740157499999996" header="0.3" footer="0.3"/>
      <headerFooter alignWithMargins="0"/>
    </customSheetView>
    <customSheetView guid="{A4328FE7-0B36-4A96-9E82-0C2C10ECE34E}" fitToPage="1" showRuler="0" topLeftCell="A130">
      <selection activeCell="D150" sqref="D150"/>
      <pageMargins left="0.7" right="0.7" top="0.78740157499999996" bottom="0.78740157499999996" header="0.3" footer="0.3"/>
      <headerFooter alignWithMargins="0"/>
    </customSheetView>
    <customSheetView guid="{09D980A6-7F22-44D6-B957-3B1FFC43B461}" fitToPage="1" showRuler="0" topLeftCell="A157">
      <selection activeCell="B171" sqref="B171"/>
      <pageMargins left="0.7" right="0.7" top="0.78740157499999996" bottom="0.78740157499999996" header="0.3" footer="0.3"/>
      <headerFooter alignWithMargins="0"/>
    </customSheetView>
    <customSheetView guid="{34161360-80E4-4153-B1A5-19E7BBEDD5ED}" fitToPage="1" showRuler="0" topLeftCell="A30">
      <selection activeCell="D186" sqref="D186"/>
      <pageMargins left="0.7" right="0.7" top="0.78740157499999996" bottom="0.78740157499999996" header="0.3" footer="0.3"/>
      <headerFooter alignWithMargins="0"/>
    </customSheetView>
    <customSheetView guid="{F90AD2DC-6F63-4FE7-9F4E-99C162A8727E}" showPageBreaks="1" fitToPage="1" showRuler="0">
      <selection activeCell="B12" sqref="B12"/>
      <pageMargins left="0.7" right="0.7" top="0.78740157499999996" bottom="0.78740157499999996" header="0.3" footer="0.3"/>
      <headerFooter alignWithMargins="0"/>
    </customSheetView>
    <customSheetView guid="{A8A9853C-301B-405A-92F6-9DCC8EB91B52}" fitToPage="1" showRuler="0">
      <selection activeCell="D148" sqref="D148"/>
      <pageMargins left="0.7" right="0.7" top="0.78740157499999996" bottom="0.78740157499999996" header="0.3" footer="0.3"/>
      <headerFooter alignWithMargins="0"/>
    </customSheetView>
    <customSheetView guid="{8144D8E7-8996-490F-8ACB-C7957A150DAC}" fitToPage="1" showRuler="0">
      <selection activeCell="B12" sqref="B12"/>
      <pageMargins left="0.7" right="0.7" top="0.78740157499999996" bottom="0.78740157499999996" header="0.3" footer="0.3"/>
      <headerFooter alignWithMargins="0"/>
    </customSheetView>
    <customSheetView guid="{4221DF2B-D9E6-40BE-9C37-8B5A92E46F7B}" showPageBreaks="1" fitToPage="1" showRuler="0" topLeftCell="A202">
      <selection activeCell="A245" sqref="A245:A250"/>
      <pageMargins left="0.7" right="0.7" top="0.78740157499999996" bottom="0.78740157499999996" header="0.3" footer="0.3"/>
      <headerFooter alignWithMargins="0"/>
    </customSheetView>
    <customSheetView guid="{595D07C0-E761-11DC-9357-001B6391840E}" fitToPage="1">
      <selection activeCell="D186" sqref="D186"/>
      <pageMargins left="0.7" right="0.7" top="0.78740157499999996" bottom="0.78740157499999996" header="0.3" footer="0.3"/>
      <headerFooter alignWithMargins="0"/>
    </customSheetView>
  </customSheetViews>
  <phoneticPr fontId="12" type="noConversion"/>
  <conditionalFormatting sqref="J5:J33">
    <cfRule type="cellIs" dxfId="844" priority="203" operator="equal">
      <formula>"-"</formula>
    </cfRule>
  </conditionalFormatting>
  <conditionalFormatting sqref="I5:I8 I11:I17 I20:I36">
    <cfRule type="cellIs" dxfId="843" priority="193" stopIfTrue="1" operator="equal">
      <formula>"-"</formula>
    </cfRule>
    <cfRule type="containsText" dxfId="842" priority="194" stopIfTrue="1" operator="containsText" text="leer">
      <formula>NOT(ISERROR(SEARCH("leer",I5)))</formula>
    </cfRule>
  </conditionalFormatting>
  <conditionalFormatting sqref="H5:H8 H11:H17 H20:H36">
    <cfRule type="cellIs" dxfId="841" priority="143" stopIfTrue="1" operator="equal">
      <formula>"-"</formula>
    </cfRule>
    <cfRule type="containsText" dxfId="840" priority="144" stopIfTrue="1" operator="containsText" text="leer">
      <formula>NOT(ISERROR(SEARCH("leer",H5)))</formula>
    </cfRule>
  </conditionalFormatting>
  <conditionalFormatting sqref="H5:H8">
    <cfRule type="cellIs" dxfId="839" priority="141" stopIfTrue="1" operator="equal">
      <formula>"-"</formula>
    </cfRule>
    <cfRule type="containsText" dxfId="838" priority="142" stopIfTrue="1" operator="containsText" text="leer">
      <formula>NOT(ISERROR(SEARCH("leer",H5)))</formula>
    </cfRule>
  </conditionalFormatting>
  <conditionalFormatting sqref="H5:H8">
    <cfRule type="cellIs" dxfId="837" priority="139" stopIfTrue="1" operator="equal">
      <formula>"-"</formula>
    </cfRule>
    <cfRule type="containsText" dxfId="836" priority="140" stopIfTrue="1" operator="containsText" text="leer">
      <formula>NOT(ISERROR(SEARCH("leer",H5)))</formula>
    </cfRule>
  </conditionalFormatting>
  <conditionalFormatting sqref="H5:H8">
    <cfRule type="cellIs" dxfId="835" priority="137" stopIfTrue="1" operator="equal">
      <formula>"-"</formula>
    </cfRule>
    <cfRule type="containsText" dxfId="834" priority="138" stopIfTrue="1" operator="containsText" text="leer">
      <formula>NOT(ISERROR(SEARCH("leer",H5)))</formula>
    </cfRule>
  </conditionalFormatting>
  <conditionalFormatting sqref="H5:H8">
    <cfRule type="cellIs" dxfId="833" priority="135" stopIfTrue="1" operator="equal">
      <formula>"-"</formula>
    </cfRule>
    <cfRule type="containsText" dxfId="832" priority="136" stopIfTrue="1" operator="containsText" text="leer">
      <formula>NOT(ISERROR(SEARCH("leer",H5)))</formula>
    </cfRule>
  </conditionalFormatting>
  <conditionalFormatting sqref="H5:H8">
    <cfRule type="cellIs" dxfId="831" priority="133" stopIfTrue="1" operator="equal">
      <formula>"-"</formula>
    </cfRule>
    <cfRule type="containsText" dxfId="830" priority="134" stopIfTrue="1" operator="containsText" text="leer">
      <formula>NOT(ISERROR(SEARCH("leer",H5)))</formula>
    </cfRule>
  </conditionalFormatting>
  <conditionalFormatting sqref="H11:H17">
    <cfRule type="cellIs" dxfId="829" priority="131" stopIfTrue="1" operator="equal">
      <formula>"-"</formula>
    </cfRule>
    <cfRule type="containsText" dxfId="828" priority="132" stopIfTrue="1" operator="containsText" text="leer">
      <formula>NOT(ISERROR(SEARCH("leer",H11)))</formula>
    </cfRule>
  </conditionalFormatting>
  <conditionalFormatting sqref="H11:H17">
    <cfRule type="cellIs" dxfId="827" priority="129" stopIfTrue="1" operator="equal">
      <formula>"-"</formula>
    </cfRule>
    <cfRule type="containsText" dxfId="826" priority="130" stopIfTrue="1" operator="containsText" text="leer">
      <formula>NOT(ISERROR(SEARCH("leer",H11)))</formula>
    </cfRule>
  </conditionalFormatting>
  <conditionalFormatting sqref="H11:H17">
    <cfRule type="cellIs" dxfId="825" priority="127" stopIfTrue="1" operator="equal">
      <formula>"-"</formula>
    </cfRule>
    <cfRule type="containsText" dxfId="824" priority="128" stopIfTrue="1" operator="containsText" text="leer">
      <formula>NOT(ISERROR(SEARCH("leer",H11)))</formula>
    </cfRule>
  </conditionalFormatting>
  <conditionalFormatting sqref="H11:H17">
    <cfRule type="cellIs" dxfId="823" priority="125" stopIfTrue="1" operator="equal">
      <formula>"-"</formula>
    </cfRule>
    <cfRule type="containsText" dxfId="822" priority="126" stopIfTrue="1" operator="containsText" text="leer">
      <formula>NOT(ISERROR(SEARCH("leer",H11)))</formula>
    </cfRule>
  </conditionalFormatting>
  <conditionalFormatting sqref="H11:H17">
    <cfRule type="cellIs" dxfId="821" priority="123" stopIfTrue="1" operator="equal">
      <formula>"-"</formula>
    </cfRule>
    <cfRule type="containsText" dxfId="820" priority="124" stopIfTrue="1" operator="containsText" text="leer">
      <formula>NOT(ISERROR(SEARCH("leer",H11)))</formula>
    </cfRule>
  </conditionalFormatting>
  <conditionalFormatting sqref="H20:H25">
    <cfRule type="cellIs" dxfId="819" priority="121" stopIfTrue="1" operator="equal">
      <formula>"-"</formula>
    </cfRule>
    <cfRule type="containsText" dxfId="818" priority="122" stopIfTrue="1" operator="containsText" text="leer">
      <formula>NOT(ISERROR(SEARCH("leer",H20)))</formula>
    </cfRule>
  </conditionalFormatting>
  <conditionalFormatting sqref="H20:H25">
    <cfRule type="cellIs" dxfId="817" priority="119" stopIfTrue="1" operator="equal">
      <formula>"-"</formula>
    </cfRule>
    <cfRule type="containsText" dxfId="816" priority="120" stopIfTrue="1" operator="containsText" text="leer">
      <formula>NOT(ISERROR(SEARCH("leer",H20)))</formula>
    </cfRule>
  </conditionalFormatting>
  <conditionalFormatting sqref="H20:H25">
    <cfRule type="cellIs" dxfId="815" priority="117" stopIfTrue="1" operator="equal">
      <formula>"-"</formula>
    </cfRule>
    <cfRule type="containsText" dxfId="814" priority="118" stopIfTrue="1" operator="containsText" text="leer">
      <formula>NOT(ISERROR(SEARCH("leer",H20)))</formula>
    </cfRule>
  </conditionalFormatting>
  <conditionalFormatting sqref="H20:H25">
    <cfRule type="cellIs" dxfId="813" priority="115" stopIfTrue="1" operator="equal">
      <formula>"-"</formula>
    </cfRule>
    <cfRule type="containsText" dxfId="812" priority="116" stopIfTrue="1" operator="containsText" text="leer">
      <formula>NOT(ISERROR(SEARCH("leer",H20)))</formula>
    </cfRule>
  </conditionalFormatting>
  <conditionalFormatting sqref="H20:H25">
    <cfRule type="cellIs" dxfId="811" priority="113" stopIfTrue="1" operator="equal">
      <formula>"-"</formula>
    </cfRule>
    <cfRule type="containsText" dxfId="810" priority="114" stopIfTrue="1" operator="containsText" text="leer">
      <formula>NOT(ISERROR(SEARCH("leer",H20)))</formula>
    </cfRule>
  </conditionalFormatting>
  <conditionalFormatting sqref="H28:H36">
    <cfRule type="cellIs" dxfId="809" priority="111" stopIfTrue="1" operator="equal">
      <formula>"-"</formula>
    </cfRule>
    <cfRule type="containsText" dxfId="808" priority="112" stopIfTrue="1" operator="containsText" text="leer">
      <formula>NOT(ISERROR(SEARCH("leer",H28)))</formula>
    </cfRule>
  </conditionalFormatting>
  <conditionalFormatting sqref="H28:H36">
    <cfRule type="cellIs" dxfId="807" priority="109" stopIfTrue="1" operator="equal">
      <formula>"-"</formula>
    </cfRule>
    <cfRule type="containsText" dxfId="806" priority="110" stopIfTrue="1" operator="containsText" text="leer">
      <formula>NOT(ISERROR(SEARCH("leer",H28)))</formula>
    </cfRule>
  </conditionalFormatting>
  <conditionalFormatting sqref="H28:H36">
    <cfRule type="cellIs" dxfId="805" priority="107" stopIfTrue="1" operator="equal">
      <formula>"-"</formula>
    </cfRule>
    <cfRule type="containsText" dxfId="804" priority="108" stopIfTrue="1" operator="containsText" text="leer">
      <formula>NOT(ISERROR(SEARCH("leer",H28)))</formula>
    </cfRule>
  </conditionalFormatting>
  <conditionalFormatting sqref="H28:H36">
    <cfRule type="cellIs" dxfId="803" priority="105" stopIfTrue="1" operator="equal">
      <formula>"-"</formula>
    </cfRule>
    <cfRule type="containsText" dxfId="802" priority="106" stopIfTrue="1" operator="containsText" text="leer">
      <formula>NOT(ISERROR(SEARCH("leer",H28)))</formula>
    </cfRule>
  </conditionalFormatting>
  <conditionalFormatting sqref="H28:H36">
    <cfRule type="cellIs" dxfId="801" priority="103" stopIfTrue="1" operator="equal">
      <formula>"-"</formula>
    </cfRule>
    <cfRule type="containsText" dxfId="800" priority="104" stopIfTrue="1" operator="containsText" text="leer">
      <formula>NOT(ISERROR(SEARCH("leer",H28)))</formula>
    </cfRule>
  </conditionalFormatting>
  <conditionalFormatting sqref="H5:H8 H11:H17 H20:H36">
    <cfRule type="cellIs" dxfId="799" priority="101" stopIfTrue="1" operator="equal">
      <formula>"-"</formula>
    </cfRule>
    <cfRule type="containsText" dxfId="798" priority="102" stopIfTrue="1" operator="containsText" text="leer">
      <formula>NOT(ISERROR(SEARCH("leer",H5)))</formula>
    </cfRule>
  </conditionalFormatting>
  <conditionalFormatting sqref="H5:H8">
    <cfRule type="cellIs" dxfId="797" priority="99" stopIfTrue="1" operator="equal">
      <formula>"-"</formula>
    </cfRule>
    <cfRule type="containsText" dxfId="796" priority="100" stopIfTrue="1" operator="containsText" text="leer">
      <formula>NOT(ISERROR(SEARCH("leer",H5)))</formula>
    </cfRule>
  </conditionalFormatting>
  <conditionalFormatting sqref="H5:H8">
    <cfRule type="cellIs" dxfId="795" priority="97" stopIfTrue="1" operator="equal">
      <formula>"-"</formula>
    </cfRule>
    <cfRule type="containsText" dxfId="794" priority="98" stopIfTrue="1" operator="containsText" text="leer">
      <formula>NOT(ISERROR(SEARCH("leer",H5)))</formula>
    </cfRule>
  </conditionalFormatting>
  <conditionalFormatting sqref="H5:H8">
    <cfRule type="cellIs" dxfId="793" priority="95" stopIfTrue="1" operator="equal">
      <formula>"-"</formula>
    </cfRule>
    <cfRule type="containsText" dxfId="792" priority="96" stopIfTrue="1" operator="containsText" text="leer">
      <formula>NOT(ISERROR(SEARCH("leer",H5)))</formula>
    </cfRule>
  </conditionalFormatting>
  <conditionalFormatting sqref="H5:H8">
    <cfRule type="cellIs" dxfId="791" priority="93" stopIfTrue="1" operator="equal">
      <formula>"-"</formula>
    </cfRule>
    <cfRule type="containsText" dxfId="790" priority="94" stopIfTrue="1" operator="containsText" text="leer">
      <formula>NOT(ISERROR(SEARCH("leer",H5)))</formula>
    </cfRule>
  </conditionalFormatting>
  <conditionalFormatting sqref="H5:H8">
    <cfRule type="cellIs" dxfId="789" priority="91" stopIfTrue="1" operator="equal">
      <formula>"-"</formula>
    </cfRule>
    <cfRule type="containsText" dxfId="788" priority="92" stopIfTrue="1" operator="containsText" text="leer">
      <formula>NOT(ISERROR(SEARCH("leer",H5)))</formula>
    </cfRule>
  </conditionalFormatting>
  <conditionalFormatting sqref="H11:H17">
    <cfRule type="cellIs" dxfId="787" priority="89" stopIfTrue="1" operator="equal">
      <formula>"-"</formula>
    </cfRule>
    <cfRule type="containsText" dxfId="786" priority="90" stopIfTrue="1" operator="containsText" text="leer">
      <formula>NOT(ISERROR(SEARCH("leer",H11)))</formula>
    </cfRule>
  </conditionalFormatting>
  <conditionalFormatting sqref="H11:H17">
    <cfRule type="cellIs" dxfId="785" priority="87" stopIfTrue="1" operator="equal">
      <formula>"-"</formula>
    </cfRule>
    <cfRule type="containsText" dxfId="784" priority="88" stopIfTrue="1" operator="containsText" text="leer">
      <formula>NOT(ISERROR(SEARCH("leer",H11)))</formula>
    </cfRule>
  </conditionalFormatting>
  <conditionalFormatting sqref="H11:H17">
    <cfRule type="cellIs" dxfId="783" priority="85" stopIfTrue="1" operator="equal">
      <formula>"-"</formula>
    </cfRule>
    <cfRule type="containsText" dxfId="782" priority="86" stopIfTrue="1" operator="containsText" text="leer">
      <formula>NOT(ISERROR(SEARCH("leer",H11)))</formula>
    </cfRule>
  </conditionalFormatting>
  <conditionalFormatting sqref="H11:H17">
    <cfRule type="cellIs" dxfId="781" priority="83" stopIfTrue="1" operator="equal">
      <formula>"-"</formula>
    </cfRule>
    <cfRule type="containsText" dxfId="780" priority="84" stopIfTrue="1" operator="containsText" text="leer">
      <formula>NOT(ISERROR(SEARCH("leer",H11)))</formula>
    </cfRule>
  </conditionalFormatting>
  <conditionalFormatting sqref="H11:H17">
    <cfRule type="cellIs" dxfId="779" priority="81" stopIfTrue="1" operator="equal">
      <formula>"-"</formula>
    </cfRule>
    <cfRule type="containsText" dxfId="778" priority="82" stopIfTrue="1" operator="containsText" text="leer">
      <formula>NOT(ISERROR(SEARCH("leer",H11)))</formula>
    </cfRule>
  </conditionalFormatting>
  <conditionalFormatting sqref="H20:H25">
    <cfRule type="cellIs" dxfId="777" priority="79" stopIfTrue="1" operator="equal">
      <formula>"-"</formula>
    </cfRule>
    <cfRule type="containsText" dxfId="776" priority="80" stopIfTrue="1" operator="containsText" text="leer">
      <formula>NOT(ISERROR(SEARCH("leer",H20)))</formula>
    </cfRule>
  </conditionalFormatting>
  <conditionalFormatting sqref="H20:H25">
    <cfRule type="cellIs" dxfId="775" priority="77" stopIfTrue="1" operator="equal">
      <formula>"-"</formula>
    </cfRule>
    <cfRule type="containsText" dxfId="774" priority="78" stopIfTrue="1" operator="containsText" text="leer">
      <formula>NOT(ISERROR(SEARCH("leer",H20)))</formula>
    </cfRule>
  </conditionalFormatting>
  <conditionalFormatting sqref="H20:H25">
    <cfRule type="cellIs" dxfId="773" priority="75" stopIfTrue="1" operator="equal">
      <formula>"-"</formula>
    </cfRule>
    <cfRule type="containsText" dxfId="772" priority="76" stopIfTrue="1" operator="containsText" text="leer">
      <formula>NOT(ISERROR(SEARCH("leer",H20)))</formula>
    </cfRule>
  </conditionalFormatting>
  <conditionalFormatting sqref="H20:H25">
    <cfRule type="cellIs" dxfId="771" priority="73" stopIfTrue="1" operator="equal">
      <formula>"-"</formula>
    </cfRule>
    <cfRule type="containsText" dxfId="770" priority="74" stopIfTrue="1" operator="containsText" text="leer">
      <formula>NOT(ISERROR(SEARCH("leer",H20)))</formula>
    </cfRule>
  </conditionalFormatting>
  <conditionalFormatting sqref="H20:H25">
    <cfRule type="cellIs" dxfId="769" priority="71" stopIfTrue="1" operator="equal">
      <formula>"-"</formula>
    </cfRule>
    <cfRule type="containsText" dxfId="768" priority="72" stopIfTrue="1" operator="containsText" text="leer">
      <formula>NOT(ISERROR(SEARCH("leer",H20)))</formula>
    </cfRule>
  </conditionalFormatting>
  <conditionalFormatting sqref="H28:H36">
    <cfRule type="cellIs" dxfId="767" priority="69" stopIfTrue="1" operator="equal">
      <formula>"-"</formula>
    </cfRule>
    <cfRule type="containsText" dxfId="766" priority="70" stopIfTrue="1" operator="containsText" text="leer">
      <formula>NOT(ISERROR(SEARCH("leer",H28)))</formula>
    </cfRule>
  </conditionalFormatting>
  <conditionalFormatting sqref="H28:H36">
    <cfRule type="cellIs" dxfId="765" priority="67" stopIfTrue="1" operator="equal">
      <formula>"-"</formula>
    </cfRule>
    <cfRule type="containsText" dxfId="764" priority="68" stopIfTrue="1" operator="containsText" text="leer">
      <formula>NOT(ISERROR(SEARCH("leer",H28)))</formula>
    </cfRule>
  </conditionalFormatting>
  <conditionalFormatting sqref="H28:H36">
    <cfRule type="cellIs" dxfId="763" priority="65" stopIfTrue="1" operator="equal">
      <formula>"-"</formula>
    </cfRule>
    <cfRule type="containsText" dxfId="762" priority="66" stopIfTrue="1" operator="containsText" text="leer">
      <formula>NOT(ISERROR(SEARCH("leer",H28)))</formula>
    </cfRule>
  </conditionalFormatting>
  <conditionalFormatting sqref="H28:H36">
    <cfRule type="cellIs" dxfId="761" priority="63" stopIfTrue="1" operator="equal">
      <formula>"-"</formula>
    </cfRule>
    <cfRule type="containsText" dxfId="760" priority="64" stopIfTrue="1" operator="containsText" text="leer">
      <formula>NOT(ISERROR(SEARCH("leer",H28)))</formula>
    </cfRule>
  </conditionalFormatting>
  <conditionalFormatting sqref="H28:H36">
    <cfRule type="cellIs" dxfId="759" priority="61" stopIfTrue="1" operator="equal">
      <formula>"-"</formula>
    </cfRule>
    <cfRule type="containsText" dxfId="758" priority="62" stopIfTrue="1" operator="containsText" text="leer">
      <formula>NOT(ISERROR(SEARCH("leer",H28)))</formula>
    </cfRule>
  </conditionalFormatting>
  <conditionalFormatting sqref="G5:G8">
    <cfRule type="cellIs" dxfId="757" priority="59" stopIfTrue="1" operator="equal">
      <formula>"-"</formula>
    </cfRule>
    <cfRule type="containsText" dxfId="756" priority="60" stopIfTrue="1" operator="containsText" text="leer">
      <formula>NOT(ISERROR(SEARCH("leer",G5)))</formula>
    </cfRule>
  </conditionalFormatting>
  <conditionalFormatting sqref="G5:G8">
    <cfRule type="cellIs" dxfId="755" priority="58" stopIfTrue="1" operator="equal">
      <formula>"-"</formula>
    </cfRule>
  </conditionalFormatting>
  <conditionalFormatting sqref="G5:G8">
    <cfRule type="cellIs" dxfId="754" priority="56" stopIfTrue="1" operator="equal">
      <formula>"-"</formula>
    </cfRule>
    <cfRule type="containsText" dxfId="753" priority="57" stopIfTrue="1" operator="containsText" text="leer">
      <formula>NOT(ISERROR(SEARCH("leer",G5)))</formula>
    </cfRule>
  </conditionalFormatting>
  <conditionalFormatting sqref="G5:G8">
    <cfRule type="cellIs" dxfId="752" priority="55" stopIfTrue="1" operator="equal">
      <formula>"-"</formula>
    </cfRule>
  </conditionalFormatting>
  <conditionalFormatting sqref="G11:G12 G14:G17">
    <cfRule type="cellIs" dxfId="751" priority="53" stopIfTrue="1" operator="equal">
      <formula>"-"</formula>
    </cfRule>
    <cfRule type="containsText" dxfId="750" priority="54" stopIfTrue="1" operator="containsText" text="leer">
      <formula>NOT(ISERROR(SEARCH("leer",G11)))</formula>
    </cfRule>
  </conditionalFormatting>
  <conditionalFormatting sqref="G11:G12 G14:G17">
    <cfRule type="cellIs" dxfId="749" priority="52" stopIfTrue="1" operator="equal">
      <formula>"-"</formula>
    </cfRule>
  </conditionalFormatting>
  <conditionalFormatting sqref="G11:G12 G14:G17">
    <cfRule type="cellIs" dxfId="748" priority="50" stopIfTrue="1" operator="equal">
      <formula>"-"</formula>
    </cfRule>
    <cfRule type="containsText" dxfId="747" priority="51" stopIfTrue="1" operator="containsText" text="leer">
      <formula>NOT(ISERROR(SEARCH("leer",G11)))</formula>
    </cfRule>
  </conditionalFormatting>
  <conditionalFormatting sqref="G11:G12 G14:G17">
    <cfRule type="cellIs" dxfId="746" priority="49" stopIfTrue="1" operator="equal">
      <formula>"-"</formula>
    </cfRule>
  </conditionalFormatting>
  <conditionalFormatting sqref="G20:G25">
    <cfRule type="cellIs" dxfId="745" priority="47" stopIfTrue="1" operator="equal">
      <formula>"-"</formula>
    </cfRule>
    <cfRule type="containsText" dxfId="744" priority="48" stopIfTrue="1" operator="containsText" text="leer">
      <formula>NOT(ISERROR(SEARCH("leer",G20)))</formula>
    </cfRule>
  </conditionalFormatting>
  <conditionalFormatting sqref="G20:G25">
    <cfRule type="cellIs" dxfId="743" priority="46" stopIfTrue="1" operator="equal">
      <formula>"-"</formula>
    </cfRule>
  </conditionalFormatting>
  <conditionalFormatting sqref="G20:G25">
    <cfRule type="cellIs" dxfId="742" priority="44" stopIfTrue="1" operator="equal">
      <formula>"-"</formula>
    </cfRule>
    <cfRule type="containsText" dxfId="741" priority="45" stopIfTrue="1" operator="containsText" text="leer">
      <formula>NOT(ISERROR(SEARCH("leer",G20)))</formula>
    </cfRule>
  </conditionalFormatting>
  <conditionalFormatting sqref="G20:G25">
    <cfRule type="cellIs" dxfId="740" priority="43" stopIfTrue="1" operator="equal">
      <formula>"-"</formula>
    </cfRule>
  </conditionalFormatting>
  <conditionalFormatting sqref="G28:G36">
    <cfRule type="cellIs" dxfId="739" priority="41" stopIfTrue="1" operator="equal">
      <formula>"-"</formula>
    </cfRule>
    <cfRule type="containsText" dxfId="738" priority="42" stopIfTrue="1" operator="containsText" text="leer">
      <formula>NOT(ISERROR(SEARCH("leer",G28)))</formula>
    </cfRule>
  </conditionalFormatting>
  <conditionalFormatting sqref="G28:G36">
    <cfRule type="cellIs" dxfId="737" priority="40" stopIfTrue="1" operator="equal">
      <formula>"-"</formula>
    </cfRule>
  </conditionalFormatting>
  <conditionalFormatting sqref="G28:G36">
    <cfRule type="cellIs" dxfId="736" priority="38" stopIfTrue="1" operator="equal">
      <formula>"-"</formula>
    </cfRule>
    <cfRule type="containsText" dxfId="735" priority="39" stopIfTrue="1" operator="containsText" text="leer">
      <formula>NOT(ISERROR(SEARCH("leer",G28)))</formula>
    </cfRule>
  </conditionalFormatting>
  <conditionalFormatting sqref="G28:G36">
    <cfRule type="cellIs" dxfId="734" priority="37" stopIfTrue="1" operator="equal">
      <formula>"-"</formula>
    </cfRule>
  </conditionalFormatting>
  <conditionalFormatting sqref="G5:G8">
    <cfRule type="cellIs" dxfId="733" priority="35" stopIfTrue="1" operator="equal">
      <formula>"-"</formula>
    </cfRule>
    <cfRule type="containsText" dxfId="732" priority="36" stopIfTrue="1" operator="containsText" text="leer">
      <formula>NOT(ISERROR(SEARCH("leer",G5)))</formula>
    </cfRule>
  </conditionalFormatting>
  <conditionalFormatting sqref="G5:G8">
    <cfRule type="cellIs" dxfId="731" priority="34" stopIfTrue="1" operator="equal">
      <formula>"-"</formula>
    </cfRule>
  </conditionalFormatting>
  <conditionalFormatting sqref="G5:G8">
    <cfRule type="cellIs" dxfId="730" priority="32" stopIfTrue="1" operator="equal">
      <formula>"-"</formula>
    </cfRule>
    <cfRule type="containsText" dxfId="729" priority="33" stopIfTrue="1" operator="containsText" text="leer">
      <formula>NOT(ISERROR(SEARCH("leer",G5)))</formula>
    </cfRule>
  </conditionalFormatting>
  <conditionalFormatting sqref="G5:G8">
    <cfRule type="cellIs" dxfId="728" priority="31" stopIfTrue="1" operator="equal">
      <formula>"-"</formula>
    </cfRule>
  </conditionalFormatting>
  <conditionalFormatting sqref="G11:G12 G14:G17">
    <cfRule type="cellIs" dxfId="727" priority="29" stopIfTrue="1" operator="equal">
      <formula>"-"</formula>
    </cfRule>
    <cfRule type="containsText" dxfId="726" priority="30" stopIfTrue="1" operator="containsText" text="leer">
      <formula>NOT(ISERROR(SEARCH("leer",G11)))</formula>
    </cfRule>
  </conditionalFormatting>
  <conditionalFormatting sqref="G11:G12 G14:G17">
    <cfRule type="cellIs" dxfId="725" priority="28" stopIfTrue="1" operator="equal">
      <formula>"-"</formula>
    </cfRule>
  </conditionalFormatting>
  <conditionalFormatting sqref="G11:G12 G14:G17">
    <cfRule type="cellIs" dxfId="724" priority="26" stopIfTrue="1" operator="equal">
      <formula>"-"</formula>
    </cfRule>
    <cfRule type="containsText" dxfId="723" priority="27" stopIfTrue="1" operator="containsText" text="leer">
      <formula>NOT(ISERROR(SEARCH("leer",G11)))</formula>
    </cfRule>
  </conditionalFormatting>
  <conditionalFormatting sqref="G11:G12 G14:G17">
    <cfRule type="cellIs" dxfId="722" priority="25" stopIfTrue="1" operator="equal">
      <formula>"-"</formula>
    </cfRule>
  </conditionalFormatting>
  <conditionalFormatting sqref="G20:G25">
    <cfRule type="cellIs" dxfId="721" priority="23" stopIfTrue="1" operator="equal">
      <formula>"-"</formula>
    </cfRule>
    <cfRule type="containsText" dxfId="720" priority="24" stopIfTrue="1" operator="containsText" text="leer">
      <formula>NOT(ISERROR(SEARCH("leer",G20)))</formula>
    </cfRule>
  </conditionalFormatting>
  <conditionalFormatting sqref="G20:G25">
    <cfRule type="cellIs" dxfId="719" priority="22" stopIfTrue="1" operator="equal">
      <formula>"-"</formula>
    </cfRule>
  </conditionalFormatting>
  <conditionalFormatting sqref="G20:G25">
    <cfRule type="cellIs" dxfId="718" priority="20" stopIfTrue="1" operator="equal">
      <formula>"-"</formula>
    </cfRule>
    <cfRule type="containsText" dxfId="717" priority="21" stopIfTrue="1" operator="containsText" text="leer">
      <formula>NOT(ISERROR(SEARCH("leer",G20)))</formula>
    </cfRule>
  </conditionalFormatting>
  <conditionalFormatting sqref="G20:G25">
    <cfRule type="cellIs" dxfId="716" priority="19" stopIfTrue="1" operator="equal">
      <formula>"-"</formula>
    </cfRule>
  </conditionalFormatting>
  <conditionalFormatting sqref="G28:G36">
    <cfRule type="cellIs" dxfId="715" priority="17" stopIfTrue="1" operator="equal">
      <formula>"-"</formula>
    </cfRule>
    <cfRule type="containsText" dxfId="714" priority="18" stopIfTrue="1" operator="containsText" text="leer">
      <formula>NOT(ISERROR(SEARCH("leer",G28)))</formula>
    </cfRule>
  </conditionalFormatting>
  <conditionalFormatting sqref="G28:G36">
    <cfRule type="cellIs" dxfId="713" priority="16" stopIfTrue="1" operator="equal">
      <formula>"-"</formula>
    </cfRule>
  </conditionalFormatting>
  <conditionalFormatting sqref="G28:G36">
    <cfRule type="cellIs" dxfId="712" priority="14" stopIfTrue="1" operator="equal">
      <formula>"-"</formula>
    </cfRule>
    <cfRule type="containsText" dxfId="711" priority="15" stopIfTrue="1" operator="containsText" text="leer">
      <formula>NOT(ISERROR(SEARCH("leer",G28)))</formula>
    </cfRule>
  </conditionalFormatting>
  <conditionalFormatting sqref="G28:G36">
    <cfRule type="cellIs" dxfId="710" priority="13" stopIfTrue="1" operator="equal">
      <formula>"-"</formula>
    </cfRule>
  </conditionalFormatting>
  <conditionalFormatting sqref="G28:G36">
    <cfRule type="cellIs" dxfId="709" priority="5" stopIfTrue="1" operator="equal">
      <formula>"-"</formula>
    </cfRule>
    <cfRule type="containsText" dxfId="708" priority="6" stopIfTrue="1" operator="containsText" text="leer">
      <formula>NOT(ISERROR(SEARCH("leer",G28)))</formula>
    </cfRule>
  </conditionalFormatting>
  <conditionalFormatting sqref="G28:G36">
    <cfRule type="cellIs" dxfId="707" priority="4" stopIfTrue="1" operator="equal">
      <formula>"-"</formula>
    </cfRule>
  </conditionalFormatting>
  <conditionalFormatting sqref="G28:G36">
    <cfRule type="cellIs" dxfId="706" priority="2" stopIfTrue="1" operator="equal">
      <formula>"-"</formula>
    </cfRule>
    <cfRule type="containsText" dxfId="705" priority="3" stopIfTrue="1" operator="containsText" text="leer">
      <formula>NOT(ISERROR(SEARCH("leer",G28)))</formula>
    </cfRule>
  </conditionalFormatting>
  <conditionalFormatting sqref="G28:G36">
    <cfRule type="cellIs" dxfId="704" priority="1" stopIfTrue="1" operator="equal">
      <formula>"-"</formula>
    </cfRule>
  </conditionalFormatting>
  <hyperlinks>
    <hyperlink ref="A1" location="Index!A1" display="zurück"/>
  </hyperlinks>
  <pageMargins left="0.79000000000000015" right="0.79000000000000015" top="0.98" bottom="0.98" header="0.51" footer="0.51"/>
  <pageSetup paperSize="9" orientation="portrait" horizontalDpi="4294967292" verticalDpi="4294967292"/>
  <ignoredErrors>
    <ignoredError sqref="C13:C14" twoDigitTextYear="1"/>
  </ignoredErrors>
  <extLst>
    <ext xmlns:mx="http://schemas.microsoft.com/office/mac/excel/2008/main" uri="{64002731-A6B0-56B0-2670-7721B7C09600}">
      <mx:PLV Mode="0" OnePage="0" WScale="0"/>
    </ext>
  </extLst>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T227"/>
  <sheetViews>
    <sheetView showRuler="0" zoomScale="70" zoomScaleNormal="70" workbookViewId="0"/>
  </sheetViews>
  <sheetFormatPr baseColWidth="10" defaultColWidth="10.7109375" defaultRowHeight="12.75" x14ac:dyDescent="0.2"/>
  <cols>
    <col min="1" max="1" width="43.42578125" style="5" customWidth="1"/>
    <col min="2" max="2" width="13.85546875" style="5" customWidth="1"/>
    <col min="3" max="3" width="8.140625" style="8" customWidth="1"/>
    <col min="4" max="4" width="12.28515625" style="8" customWidth="1"/>
    <col min="5" max="5" width="11.42578125" style="8" customWidth="1"/>
    <col min="6" max="6" width="12.28515625" style="8" customWidth="1"/>
    <col min="7" max="15" width="11.42578125" style="8" customWidth="1"/>
    <col min="16" max="16384" width="10.7109375" style="5"/>
  </cols>
  <sheetData>
    <row r="1" spans="1:18" x14ac:dyDescent="0.2">
      <c r="A1" s="93" t="s">
        <v>2389</v>
      </c>
      <c r="C1" s="5"/>
      <c r="D1" s="5"/>
      <c r="E1" s="5"/>
      <c r="F1" s="5"/>
      <c r="G1" s="5"/>
      <c r="H1" s="5"/>
      <c r="I1" s="5"/>
      <c r="J1" s="5"/>
      <c r="K1" s="5"/>
      <c r="L1" s="5"/>
      <c r="M1" s="5"/>
      <c r="N1" s="5"/>
      <c r="O1" s="5"/>
    </row>
    <row r="2" spans="1:18" x14ac:dyDescent="0.2">
      <c r="A2" s="93"/>
      <c r="C2" s="5"/>
      <c r="D2" s="5"/>
      <c r="E2" s="5"/>
      <c r="F2" s="5"/>
      <c r="G2" s="5"/>
      <c r="H2" s="5"/>
      <c r="I2" s="5"/>
      <c r="J2" s="5"/>
      <c r="K2" s="5"/>
      <c r="L2" s="5"/>
      <c r="M2" s="5"/>
      <c r="N2" s="5"/>
      <c r="O2" s="5"/>
    </row>
    <row r="3" spans="1:18" s="4" customFormat="1" x14ac:dyDescent="0.2">
      <c r="A3" s="4" t="s">
        <v>2390</v>
      </c>
      <c r="C3" t="s">
        <v>2391</v>
      </c>
      <c r="D3" t="s">
        <v>2392</v>
      </c>
      <c r="E3" s="2">
        <v>2014</v>
      </c>
      <c r="F3" s="22">
        <v>2013</v>
      </c>
      <c r="G3" s="22">
        <v>2012</v>
      </c>
      <c r="H3" s="22">
        <v>2011</v>
      </c>
      <c r="I3" s="22">
        <v>2010</v>
      </c>
      <c r="J3" s="22">
        <v>2009</v>
      </c>
      <c r="K3" s="22">
        <v>2008</v>
      </c>
      <c r="L3" s="22">
        <v>2007</v>
      </c>
      <c r="M3" s="22">
        <v>2006</v>
      </c>
      <c r="N3" s="22">
        <v>2005</v>
      </c>
      <c r="O3" s="22">
        <v>2004</v>
      </c>
      <c r="P3" s="22"/>
      <c r="Q3" s="22"/>
      <c r="R3" s="22"/>
    </row>
    <row r="4" spans="1:18" x14ac:dyDescent="0.2">
      <c r="L4" s="7"/>
      <c r="M4" s="7"/>
      <c r="N4" s="7"/>
      <c r="O4" s="7"/>
    </row>
    <row r="5" spans="1:18" x14ac:dyDescent="0.2">
      <c r="A5" s="5" t="s">
        <v>2393</v>
      </c>
      <c r="B5" s="5" t="s">
        <v>2394</v>
      </c>
      <c r="C5" s="8">
        <v>1</v>
      </c>
      <c r="E5" s="8">
        <v>822</v>
      </c>
      <c r="F5" s="8">
        <v>772</v>
      </c>
      <c r="G5" s="208">
        <v>687</v>
      </c>
      <c r="H5" s="168">
        <v>590</v>
      </c>
      <c r="I5" s="168">
        <v>562</v>
      </c>
      <c r="J5" s="244">
        <v>582</v>
      </c>
      <c r="K5" s="202">
        <v>716</v>
      </c>
      <c r="L5" s="202">
        <v>1436</v>
      </c>
      <c r="M5" s="202">
        <v>1362</v>
      </c>
      <c r="N5" s="202">
        <v>1337</v>
      </c>
      <c r="O5" s="202">
        <v>1475</v>
      </c>
      <c r="P5" s="12"/>
      <c r="Q5" s="12"/>
      <c r="R5" s="12"/>
    </row>
    <row r="6" spans="1:18" x14ac:dyDescent="0.2">
      <c r="A6" s="5" t="s">
        <v>2395</v>
      </c>
      <c r="B6" s="5" t="s">
        <v>2396</v>
      </c>
      <c r="C6" s="8">
        <v>1</v>
      </c>
      <c r="E6" s="8">
        <v>71</v>
      </c>
      <c r="F6" s="8">
        <v>74</v>
      </c>
      <c r="G6" s="264">
        <v>70</v>
      </c>
      <c r="H6" s="168">
        <v>50</v>
      </c>
      <c r="I6" s="168">
        <v>83</v>
      </c>
      <c r="J6" s="244">
        <v>54</v>
      </c>
      <c r="K6" s="202">
        <v>46</v>
      </c>
      <c r="L6" s="200">
        <v>102</v>
      </c>
      <c r="M6" s="200">
        <v>99</v>
      </c>
      <c r="N6" s="200">
        <v>126</v>
      </c>
      <c r="O6" s="200">
        <v>177</v>
      </c>
      <c r="P6" s="12"/>
      <c r="Q6" s="12"/>
      <c r="R6" s="12"/>
    </row>
    <row r="7" spans="1:18" x14ac:dyDescent="0.2">
      <c r="A7" s="5" t="s">
        <v>2397</v>
      </c>
      <c r="B7" s="5" t="s">
        <v>2398</v>
      </c>
      <c r="C7" s="8">
        <v>1</v>
      </c>
      <c r="E7" s="8">
        <v>1173</v>
      </c>
      <c r="F7" s="8">
        <v>1188</v>
      </c>
      <c r="G7" s="264">
        <v>1230</v>
      </c>
      <c r="H7" s="168">
        <v>870</v>
      </c>
      <c r="I7" s="168">
        <v>1393</v>
      </c>
      <c r="J7" s="244">
        <v>834</v>
      </c>
      <c r="K7" s="202">
        <v>792</v>
      </c>
      <c r="L7" s="200">
        <v>1309</v>
      </c>
      <c r="M7" s="200">
        <v>1497</v>
      </c>
      <c r="N7" s="200">
        <v>1762</v>
      </c>
      <c r="O7" s="200">
        <v>2388</v>
      </c>
      <c r="P7" s="12"/>
      <c r="Q7" s="12"/>
      <c r="R7" s="12"/>
    </row>
    <row r="8" spans="1:18" x14ac:dyDescent="0.2">
      <c r="L8" s="5"/>
      <c r="M8" s="5"/>
      <c r="N8" s="5"/>
      <c r="O8" s="5"/>
      <c r="P8" s="8"/>
      <c r="Q8" s="8"/>
      <c r="R8" s="8"/>
    </row>
    <row r="9" spans="1:18" x14ac:dyDescent="0.2">
      <c r="D9" s="22"/>
      <c r="E9" s="22"/>
      <c r="F9" s="22"/>
      <c r="G9" s="22"/>
      <c r="L9" s="5"/>
      <c r="M9" s="5"/>
      <c r="N9" s="5"/>
      <c r="O9" s="5"/>
      <c r="P9" s="8"/>
      <c r="Q9" s="8"/>
      <c r="R9" s="8"/>
    </row>
    <row r="10" spans="1:18" x14ac:dyDescent="0.2">
      <c r="A10" s="229" t="s">
        <v>2399</v>
      </c>
      <c r="B10" s="136"/>
      <c r="C10" s="136"/>
      <c r="K10" s="7"/>
      <c r="L10" s="5"/>
      <c r="M10" s="5"/>
      <c r="N10" s="5"/>
      <c r="O10" s="5"/>
      <c r="P10" s="8"/>
      <c r="Q10" s="8"/>
      <c r="R10" s="8"/>
    </row>
    <row r="11" spans="1:18" x14ac:dyDescent="0.2">
      <c r="L11" s="5"/>
      <c r="M11" s="5"/>
      <c r="N11" s="5"/>
      <c r="O11" s="5"/>
      <c r="P11" s="8"/>
      <c r="Q11" s="8"/>
      <c r="R11" s="8"/>
    </row>
    <row r="12" spans="1:18" x14ac:dyDescent="0.2">
      <c r="L12" s="5"/>
      <c r="M12" s="5"/>
      <c r="N12" s="5"/>
      <c r="O12" s="5"/>
      <c r="P12" s="8"/>
      <c r="Q12" s="8"/>
      <c r="R12" s="8"/>
    </row>
    <row r="13" spans="1:18" x14ac:dyDescent="0.2">
      <c r="L13" s="5"/>
      <c r="M13" s="5"/>
      <c r="N13" s="5"/>
      <c r="O13" s="5"/>
      <c r="P13" s="8"/>
      <c r="Q13" s="8"/>
      <c r="R13" s="8"/>
    </row>
    <row r="14" spans="1:18" x14ac:dyDescent="0.2">
      <c r="L14" s="5"/>
      <c r="M14" s="5"/>
      <c r="N14" s="5"/>
      <c r="O14" s="5"/>
      <c r="P14" s="8"/>
      <c r="Q14" s="8"/>
      <c r="R14" s="8"/>
    </row>
    <row r="15" spans="1:18" s="28" customFormat="1" x14ac:dyDescent="0.2">
      <c r="B15" s="13"/>
      <c r="C15" s="16"/>
      <c r="D15" s="8"/>
      <c r="E15" s="8"/>
      <c r="F15" s="8"/>
      <c r="G15" s="8"/>
      <c r="H15" s="16"/>
      <c r="I15" s="16"/>
      <c r="J15" s="16"/>
      <c r="K15" s="16"/>
      <c r="L15" s="29"/>
      <c r="M15" s="24"/>
      <c r="N15" s="24"/>
      <c r="O15" s="24"/>
      <c r="P15" s="24"/>
      <c r="Q15" s="24"/>
      <c r="R15" s="24"/>
    </row>
    <row r="16" spans="1:18" x14ac:dyDescent="0.2">
      <c r="L16" s="5"/>
      <c r="M16" s="5"/>
      <c r="N16" s="5"/>
      <c r="O16" s="5"/>
      <c r="P16" s="8"/>
      <c r="Q16" s="8"/>
      <c r="R16" s="8"/>
    </row>
    <row r="17" spans="1:20" x14ac:dyDescent="0.2">
      <c r="L17" s="5"/>
      <c r="M17" s="5"/>
      <c r="N17" s="5"/>
      <c r="O17" s="5"/>
      <c r="P17" s="8"/>
      <c r="Q17" s="8"/>
      <c r="R17" s="8"/>
    </row>
    <row r="18" spans="1:20" x14ac:dyDescent="0.2">
      <c r="A18" s="4"/>
      <c r="K18" s="97"/>
      <c r="L18" s="5"/>
      <c r="M18" s="5"/>
      <c r="N18" s="5"/>
      <c r="O18" s="5"/>
      <c r="P18" s="8"/>
      <c r="Q18" s="8"/>
      <c r="R18" s="8"/>
    </row>
    <row r="19" spans="1:20" x14ac:dyDescent="0.2">
      <c r="K19" s="25"/>
      <c r="L19" s="5"/>
      <c r="M19" s="5"/>
      <c r="N19" s="5"/>
      <c r="O19" s="5"/>
      <c r="P19" s="8"/>
      <c r="Q19" s="8"/>
      <c r="R19" s="8"/>
    </row>
    <row r="20" spans="1:20" x14ac:dyDescent="0.2">
      <c r="L20" s="5"/>
      <c r="M20" s="5"/>
      <c r="N20" s="5"/>
      <c r="O20" s="5"/>
      <c r="P20" s="8"/>
      <c r="Q20" s="8"/>
      <c r="R20" s="8"/>
    </row>
    <row r="21" spans="1:20" x14ac:dyDescent="0.2">
      <c r="L21" s="5"/>
      <c r="M21" s="5"/>
      <c r="N21" s="5"/>
      <c r="O21" s="5"/>
      <c r="P21" s="8"/>
      <c r="Q21" s="8"/>
      <c r="R21" s="8"/>
    </row>
    <row r="22" spans="1:20" x14ac:dyDescent="0.2">
      <c r="A22" s="4"/>
      <c r="K22" s="97"/>
      <c r="L22" s="5"/>
      <c r="M22" s="5"/>
      <c r="N22" s="5"/>
      <c r="O22" s="5"/>
      <c r="P22" s="8"/>
      <c r="Q22" s="8"/>
      <c r="R22" s="8"/>
    </row>
    <row r="23" spans="1:20" x14ac:dyDescent="0.2">
      <c r="L23" s="30"/>
      <c r="M23" s="5"/>
      <c r="N23" s="15"/>
      <c r="O23" s="5"/>
      <c r="P23" s="12"/>
      <c r="Q23" s="12"/>
      <c r="R23" s="12"/>
    </row>
    <row r="24" spans="1:20" x14ac:dyDescent="0.2">
      <c r="A24" s="14"/>
      <c r="L24" s="30"/>
      <c r="M24" s="5"/>
      <c r="N24" s="5"/>
      <c r="O24" s="5"/>
      <c r="P24" s="12"/>
      <c r="Q24" s="12"/>
      <c r="R24" s="12"/>
    </row>
    <row r="25" spans="1:20" x14ac:dyDescent="0.2">
      <c r="A25" s="14"/>
      <c r="L25" s="30"/>
      <c r="M25" s="5"/>
      <c r="N25" s="5"/>
      <c r="O25" s="5"/>
      <c r="P25" s="12"/>
      <c r="Q25" s="12"/>
      <c r="R25" s="12"/>
    </row>
    <row r="26" spans="1:20" x14ac:dyDescent="0.2">
      <c r="A26" s="14"/>
      <c r="L26" s="30"/>
      <c r="M26" s="5"/>
      <c r="N26" s="5"/>
      <c r="O26" s="5"/>
      <c r="P26" s="12"/>
      <c r="Q26" s="12"/>
      <c r="R26" s="12"/>
    </row>
    <row r="27" spans="1:20" x14ac:dyDescent="0.2">
      <c r="A27" s="14"/>
      <c r="L27" s="30"/>
      <c r="M27" s="5"/>
      <c r="N27" s="15"/>
      <c r="O27" s="5"/>
      <c r="P27" s="12"/>
      <c r="Q27" s="12"/>
      <c r="R27" s="12"/>
    </row>
    <row r="28" spans="1:20" x14ac:dyDescent="0.2">
      <c r="L28" s="30"/>
      <c r="M28" s="5"/>
      <c r="N28" s="5"/>
      <c r="O28" s="5"/>
      <c r="P28" s="12"/>
      <c r="Q28" s="12"/>
      <c r="R28" s="12"/>
    </row>
    <row r="29" spans="1:20" x14ac:dyDescent="0.2">
      <c r="L29" s="5"/>
      <c r="M29" s="5"/>
      <c r="N29" s="5"/>
      <c r="O29" s="5"/>
    </row>
    <row r="30" spans="1:20" x14ac:dyDescent="0.2">
      <c r="L30" s="5"/>
      <c r="M30" s="5"/>
      <c r="N30" s="5"/>
      <c r="O30" s="5"/>
    </row>
    <row r="31" spans="1:20" x14ac:dyDescent="0.2">
      <c r="A31" s="4"/>
      <c r="P31" s="8"/>
      <c r="Q31" s="8"/>
      <c r="R31" s="8"/>
      <c r="S31" s="8"/>
    </row>
    <row r="32" spans="1:20" s="4" customFormat="1" x14ac:dyDescent="0.2">
      <c r="C32" s="22"/>
      <c r="D32" s="8"/>
      <c r="E32" s="8"/>
      <c r="F32" s="8"/>
      <c r="G32" s="8"/>
      <c r="H32" s="22"/>
      <c r="I32" s="22"/>
      <c r="J32" s="22"/>
      <c r="K32" s="22"/>
      <c r="L32" s="22"/>
      <c r="M32" s="22"/>
      <c r="N32" s="22"/>
      <c r="O32" s="22"/>
      <c r="P32" s="22"/>
      <c r="Q32" s="22"/>
      <c r="R32" s="22"/>
      <c r="S32" s="22"/>
      <c r="T32" s="22"/>
    </row>
    <row r="33" spans="1:20" x14ac:dyDescent="0.2">
      <c r="A33" s="4"/>
      <c r="M33" s="7"/>
      <c r="N33" s="7"/>
      <c r="O33" s="7"/>
      <c r="P33" s="7"/>
    </row>
    <row r="34" spans="1:20" x14ac:dyDescent="0.2">
      <c r="L34" s="31"/>
      <c r="M34" s="5"/>
      <c r="N34" s="42"/>
      <c r="O34" s="5"/>
      <c r="P34" s="31"/>
      <c r="R34" s="31"/>
      <c r="T34" s="31"/>
    </row>
    <row r="35" spans="1:20" x14ac:dyDescent="0.2">
      <c r="L35" s="31"/>
      <c r="M35" s="5"/>
      <c r="N35" s="42"/>
      <c r="O35" s="5"/>
      <c r="P35" s="31"/>
      <c r="R35" s="31"/>
      <c r="T35" s="31"/>
    </row>
    <row r="36" spans="1:20" x14ac:dyDescent="0.2">
      <c r="L36" s="31"/>
      <c r="M36" s="5"/>
      <c r="N36" s="42"/>
      <c r="O36" s="5"/>
      <c r="P36" s="31"/>
      <c r="R36" s="31"/>
      <c r="T36" s="31"/>
    </row>
    <row r="37" spans="1:20" x14ac:dyDescent="0.2">
      <c r="L37" s="31"/>
      <c r="M37" s="5"/>
      <c r="N37" s="42"/>
      <c r="O37" s="5"/>
      <c r="P37" s="31"/>
      <c r="R37" s="31"/>
      <c r="T37" s="31"/>
    </row>
    <row r="38" spans="1:20" x14ac:dyDescent="0.2">
      <c r="L38" s="31"/>
      <c r="M38" s="5"/>
      <c r="N38" s="42"/>
      <c r="O38" s="5"/>
      <c r="P38" s="31"/>
      <c r="R38" s="31"/>
      <c r="T38" s="31"/>
    </row>
    <row r="39" spans="1:20" x14ac:dyDescent="0.2">
      <c r="L39" s="31"/>
      <c r="M39" s="5"/>
      <c r="N39" s="42"/>
      <c r="O39" s="5"/>
      <c r="P39" s="31"/>
      <c r="R39" s="31"/>
      <c r="T39" s="31"/>
    </row>
    <row r="40" spans="1:20" x14ac:dyDescent="0.2">
      <c r="L40" s="31"/>
      <c r="M40" s="5"/>
      <c r="N40" s="42"/>
      <c r="O40" s="5"/>
      <c r="P40" s="31"/>
      <c r="R40" s="31"/>
      <c r="T40" s="31"/>
    </row>
    <row r="41" spans="1:20" x14ac:dyDescent="0.2">
      <c r="A41" s="14"/>
      <c r="L41" s="31"/>
      <c r="M41" s="5"/>
      <c r="N41" s="42"/>
      <c r="O41" s="5"/>
      <c r="P41" s="31"/>
      <c r="R41" s="31"/>
      <c r="T41" s="31"/>
    </row>
    <row r="42" spans="1:20" x14ac:dyDescent="0.2">
      <c r="A42" s="14"/>
      <c r="L42" s="31"/>
      <c r="M42" s="5"/>
      <c r="N42" s="42"/>
      <c r="O42" s="5"/>
      <c r="P42" s="31"/>
      <c r="R42" s="31"/>
      <c r="T42" s="31"/>
    </row>
    <row r="43" spans="1:20" x14ac:dyDescent="0.2">
      <c r="A43" s="4"/>
      <c r="L43" s="31"/>
      <c r="M43" s="5"/>
      <c r="N43" s="42"/>
      <c r="O43" s="4"/>
      <c r="P43" s="32"/>
      <c r="Q43" s="4"/>
      <c r="R43" s="32"/>
      <c r="S43" s="4"/>
      <c r="T43" s="32"/>
    </row>
    <row r="44" spans="1:20" x14ac:dyDescent="0.2">
      <c r="A44" s="14"/>
      <c r="L44" s="31"/>
      <c r="M44" s="5"/>
      <c r="N44" s="42"/>
      <c r="O44" s="5"/>
      <c r="P44" s="31"/>
      <c r="R44" s="31"/>
      <c r="T44" s="31"/>
    </row>
    <row r="45" spans="1:20" x14ac:dyDescent="0.2">
      <c r="K45" s="21"/>
      <c r="L45" s="5"/>
      <c r="M45" s="43"/>
      <c r="N45" s="5"/>
      <c r="O45" s="5"/>
      <c r="P45" s="31"/>
      <c r="R45" s="31"/>
      <c r="T45" s="31"/>
    </row>
    <row r="46" spans="1:20" x14ac:dyDescent="0.2">
      <c r="L46" s="5"/>
      <c r="M46" s="5"/>
      <c r="N46" s="5"/>
      <c r="O46" s="31"/>
      <c r="Q46" s="31"/>
      <c r="S46" s="31"/>
    </row>
    <row r="47" spans="1:20" x14ac:dyDescent="0.2">
      <c r="A47" s="4"/>
      <c r="L47" s="5"/>
      <c r="M47" s="5"/>
      <c r="N47" s="5"/>
      <c r="O47" s="31"/>
      <c r="Q47" s="31"/>
      <c r="S47" s="31"/>
    </row>
    <row r="48" spans="1:20" x14ac:dyDescent="0.2">
      <c r="L48" s="31"/>
      <c r="M48" s="5"/>
      <c r="N48" s="42"/>
      <c r="O48" s="5"/>
      <c r="P48" s="31"/>
      <c r="R48" s="31"/>
      <c r="T48" s="31"/>
    </row>
    <row r="49" spans="1:20" x14ac:dyDescent="0.2">
      <c r="L49" s="31"/>
      <c r="M49" s="5"/>
      <c r="N49" s="42"/>
      <c r="O49" s="5"/>
      <c r="P49" s="31"/>
      <c r="R49" s="31"/>
      <c r="T49" s="31"/>
    </row>
    <row r="50" spans="1:20" x14ac:dyDescent="0.2">
      <c r="L50" s="31"/>
      <c r="M50" s="5"/>
      <c r="N50" s="42"/>
      <c r="O50" s="5"/>
      <c r="P50" s="31"/>
      <c r="R50" s="31"/>
      <c r="T50" s="31"/>
    </row>
    <row r="51" spans="1:20" x14ac:dyDescent="0.2">
      <c r="L51" s="31"/>
      <c r="M51" s="5"/>
      <c r="N51" s="42"/>
      <c r="O51" s="5"/>
      <c r="P51" s="31"/>
      <c r="R51" s="31"/>
      <c r="T51" s="31"/>
    </row>
    <row r="52" spans="1:20" x14ac:dyDescent="0.2">
      <c r="L52" s="31"/>
      <c r="M52" s="5"/>
      <c r="N52" s="42"/>
      <c r="O52" s="5"/>
      <c r="P52" s="31"/>
      <c r="R52" s="31"/>
      <c r="T52" s="31"/>
    </row>
    <row r="53" spans="1:20" x14ac:dyDescent="0.2">
      <c r="L53" s="31"/>
      <c r="M53" s="5"/>
      <c r="N53" s="42"/>
      <c r="O53" s="5"/>
      <c r="P53" s="31"/>
      <c r="R53" s="31"/>
      <c r="T53" s="31"/>
    </row>
    <row r="54" spans="1:20" x14ac:dyDescent="0.2">
      <c r="L54" s="31"/>
      <c r="M54" s="5"/>
      <c r="N54" s="42"/>
      <c r="O54" s="5"/>
      <c r="P54" s="31"/>
      <c r="R54" s="31"/>
      <c r="T54" s="31"/>
    </row>
    <row r="55" spans="1:20" x14ac:dyDescent="0.2">
      <c r="A55" s="14"/>
      <c r="L55" s="31"/>
      <c r="M55" s="5"/>
      <c r="N55" s="42"/>
      <c r="O55" s="5"/>
      <c r="P55" s="31"/>
      <c r="R55" s="31"/>
      <c r="T55" s="31"/>
    </row>
    <row r="56" spans="1:20" x14ac:dyDescent="0.2">
      <c r="A56" s="14"/>
      <c r="L56" s="31"/>
      <c r="M56" s="5"/>
      <c r="N56" s="42"/>
      <c r="O56" s="5"/>
      <c r="P56" s="31"/>
      <c r="R56" s="31"/>
      <c r="T56" s="31"/>
    </row>
    <row r="57" spans="1:20" x14ac:dyDescent="0.2">
      <c r="A57" s="4"/>
      <c r="K57" s="21"/>
      <c r="L57" s="31"/>
      <c r="M57" s="98"/>
      <c r="N57" s="42"/>
      <c r="O57" s="4"/>
      <c r="P57" s="32"/>
      <c r="Q57" s="4"/>
      <c r="R57" s="32"/>
      <c r="S57" s="4"/>
      <c r="T57" s="32"/>
    </row>
    <row r="58" spans="1:20" x14ac:dyDescent="0.2">
      <c r="A58" s="14"/>
      <c r="L58" s="31"/>
      <c r="M58" s="5"/>
      <c r="N58" s="42"/>
      <c r="O58" s="5"/>
      <c r="P58" s="31"/>
      <c r="R58" s="31"/>
      <c r="T58" s="31"/>
    </row>
    <row r="59" spans="1:20" x14ac:dyDescent="0.2">
      <c r="K59" s="10"/>
      <c r="L59" s="5"/>
      <c r="M59" s="15"/>
      <c r="N59" s="42"/>
      <c r="O59" s="5"/>
      <c r="P59" s="31"/>
      <c r="R59" s="31"/>
      <c r="T59" s="31"/>
    </row>
    <row r="60" spans="1:20" x14ac:dyDescent="0.2">
      <c r="K60" s="80"/>
      <c r="L60" s="5"/>
      <c r="M60" s="18"/>
      <c r="N60" s="17"/>
      <c r="O60" s="44"/>
      <c r="P60" s="33"/>
      <c r="Q60" s="33"/>
      <c r="R60" s="33"/>
      <c r="S60" s="33"/>
      <c r="T60" s="17"/>
    </row>
    <row r="61" spans="1:20" x14ac:dyDescent="0.2">
      <c r="L61" s="5"/>
      <c r="M61" s="45"/>
      <c r="N61" s="45"/>
      <c r="O61" s="46"/>
      <c r="P61" s="28"/>
      <c r="Q61" s="28"/>
      <c r="R61" s="28"/>
      <c r="S61" s="28"/>
    </row>
    <row r="62" spans="1:20" x14ac:dyDescent="0.2">
      <c r="L62" s="5"/>
      <c r="M62" s="5"/>
      <c r="N62" s="5"/>
      <c r="O62" s="5"/>
    </row>
    <row r="63" spans="1:20" s="4" customFormat="1" x14ac:dyDescent="0.2">
      <c r="C63" s="22"/>
      <c r="D63" s="8"/>
      <c r="E63" s="8"/>
      <c r="F63" s="8"/>
      <c r="G63" s="8"/>
      <c r="H63" s="22"/>
      <c r="I63" s="22"/>
      <c r="J63" s="22"/>
      <c r="K63" s="22"/>
      <c r="L63" s="22"/>
      <c r="M63" s="22"/>
      <c r="N63" s="22"/>
      <c r="O63" s="22"/>
      <c r="Q63" s="22"/>
      <c r="R63" s="22"/>
    </row>
    <row r="64" spans="1:20" x14ac:dyDescent="0.2">
      <c r="A64" s="4"/>
      <c r="L64" s="7"/>
      <c r="M64" s="7"/>
      <c r="N64" s="7"/>
      <c r="O64" s="7"/>
    </row>
    <row r="65" spans="1:15" x14ac:dyDescent="0.2">
      <c r="K65" s="80"/>
      <c r="L65" s="34"/>
      <c r="M65" s="5"/>
      <c r="N65" s="5"/>
      <c r="O65" s="5"/>
    </row>
    <row r="66" spans="1:15" x14ac:dyDescent="0.2">
      <c r="K66" s="80"/>
      <c r="L66" s="99"/>
      <c r="M66" s="5"/>
      <c r="N66" s="5"/>
      <c r="O66" s="5"/>
    </row>
    <row r="67" spans="1:15" x14ac:dyDescent="0.2">
      <c r="K67" s="80"/>
      <c r="L67" s="34"/>
      <c r="M67" s="5"/>
      <c r="N67" s="5"/>
      <c r="O67" s="5"/>
    </row>
    <row r="68" spans="1:15" x14ac:dyDescent="0.2">
      <c r="K68" s="80"/>
      <c r="L68" s="34"/>
      <c r="M68" s="5"/>
      <c r="N68" s="5"/>
      <c r="O68" s="5"/>
    </row>
    <row r="69" spans="1:15" x14ac:dyDescent="0.2">
      <c r="L69" s="5"/>
      <c r="M69" s="5"/>
      <c r="N69" s="5"/>
      <c r="O69" s="5"/>
    </row>
    <row r="70" spans="1:15" x14ac:dyDescent="0.2">
      <c r="L70" s="5"/>
      <c r="M70" s="5"/>
      <c r="N70" s="5"/>
      <c r="O70" s="5"/>
    </row>
    <row r="71" spans="1:15" x14ac:dyDescent="0.2">
      <c r="A71" s="4"/>
      <c r="L71" s="5"/>
      <c r="M71" s="5"/>
      <c r="N71" s="5"/>
      <c r="O71" s="5"/>
    </row>
    <row r="72" spans="1:15" x14ac:dyDescent="0.2">
      <c r="K72" s="80"/>
      <c r="L72" s="34"/>
      <c r="M72" s="5"/>
      <c r="N72" s="5"/>
      <c r="O72" s="5"/>
    </row>
    <row r="73" spans="1:15" x14ac:dyDescent="0.2">
      <c r="K73" s="80"/>
      <c r="L73" s="34"/>
      <c r="M73" s="5"/>
      <c r="N73" s="5"/>
      <c r="O73" s="5"/>
    </row>
    <row r="74" spans="1:15" x14ac:dyDescent="0.2">
      <c r="K74" s="80"/>
      <c r="L74" s="34"/>
      <c r="M74" s="5"/>
      <c r="N74" s="5"/>
      <c r="O74" s="5"/>
    </row>
    <row r="75" spans="1:15" x14ac:dyDescent="0.2">
      <c r="K75" s="80"/>
      <c r="L75" s="34"/>
      <c r="M75" s="5"/>
      <c r="N75" s="5"/>
      <c r="O75" s="5"/>
    </row>
    <row r="76" spans="1:15" x14ac:dyDescent="0.2">
      <c r="K76" s="10"/>
      <c r="L76" s="100"/>
      <c r="M76" s="5"/>
      <c r="N76" s="5"/>
      <c r="O76" s="5"/>
    </row>
    <row r="77" spans="1:15" x14ac:dyDescent="0.2">
      <c r="L77" s="5"/>
      <c r="M77" s="5"/>
      <c r="N77" s="5"/>
      <c r="O77" s="5"/>
    </row>
    <row r="78" spans="1:15" x14ac:dyDescent="0.2">
      <c r="A78" s="4"/>
      <c r="L78" s="5"/>
      <c r="M78" s="5"/>
      <c r="N78" s="5"/>
      <c r="O78" s="5"/>
    </row>
    <row r="79" spans="1:15" x14ac:dyDescent="0.2">
      <c r="K79" s="7"/>
      <c r="L79" s="35"/>
      <c r="M79" s="5"/>
      <c r="N79" s="12"/>
      <c r="O79" s="12"/>
    </row>
    <row r="80" spans="1:15" x14ac:dyDescent="0.2">
      <c r="K80" s="7"/>
      <c r="L80" s="35"/>
      <c r="M80" s="5"/>
      <c r="N80" s="12"/>
      <c r="O80" s="12"/>
    </row>
    <row r="81" spans="1:15" x14ac:dyDescent="0.2">
      <c r="K81" s="7"/>
      <c r="L81" s="35"/>
      <c r="M81" s="5"/>
      <c r="N81" s="12"/>
      <c r="O81" s="12"/>
    </row>
    <row r="82" spans="1:15" x14ac:dyDescent="0.2">
      <c r="K82" s="7"/>
      <c r="L82" s="35"/>
      <c r="M82" s="5"/>
      <c r="N82" s="12"/>
      <c r="O82" s="12"/>
    </row>
    <row r="83" spans="1:15" x14ac:dyDescent="0.2">
      <c r="K83" s="7"/>
      <c r="L83" s="35"/>
      <c r="M83" s="5"/>
      <c r="N83" s="12"/>
      <c r="O83" s="12"/>
    </row>
    <row r="84" spans="1:15" x14ac:dyDescent="0.2">
      <c r="K84" s="7"/>
      <c r="L84" s="35"/>
      <c r="M84" s="5"/>
      <c r="N84" s="12"/>
      <c r="O84" s="12"/>
    </row>
    <row r="85" spans="1:15" x14ac:dyDescent="0.2">
      <c r="K85" s="7"/>
      <c r="L85" s="35"/>
      <c r="M85" s="5"/>
      <c r="N85" s="12"/>
      <c r="O85" s="12"/>
    </row>
    <row r="86" spans="1:15" x14ac:dyDescent="0.2">
      <c r="A86" s="4"/>
      <c r="K86" s="7"/>
      <c r="L86" s="35"/>
      <c r="M86" s="5"/>
      <c r="N86" s="12"/>
      <c r="O86" s="12"/>
    </row>
    <row r="87" spans="1:15" x14ac:dyDescent="0.2">
      <c r="K87" s="21"/>
      <c r="L87" s="34"/>
      <c r="M87" s="5"/>
      <c r="N87" s="12"/>
      <c r="O87" s="12"/>
    </row>
    <row r="88" spans="1:15" x14ac:dyDescent="0.2">
      <c r="K88" s="25"/>
      <c r="L88" s="15"/>
      <c r="M88" s="15"/>
      <c r="N88" s="12"/>
      <c r="O88" s="12"/>
    </row>
    <row r="89" spans="1:15" x14ac:dyDescent="0.2">
      <c r="L89" s="5"/>
      <c r="M89" s="5"/>
    </row>
    <row r="90" spans="1:15" x14ac:dyDescent="0.2">
      <c r="A90" s="4"/>
      <c r="L90" s="5"/>
      <c r="M90" s="5"/>
    </row>
    <row r="91" spans="1:15" x14ac:dyDescent="0.2">
      <c r="L91" s="15"/>
      <c r="M91" s="15"/>
      <c r="N91" s="25"/>
      <c r="O91" s="36"/>
    </row>
    <row r="92" spans="1:15" x14ac:dyDescent="0.2">
      <c r="K92" s="10"/>
      <c r="L92" s="5"/>
      <c r="M92" s="15"/>
      <c r="N92" s="25"/>
      <c r="O92" s="36"/>
    </row>
    <row r="93" spans="1:15" x14ac:dyDescent="0.2">
      <c r="L93" s="15"/>
      <c r="M93" s="15"/>
      <c r="N93" s="25"/>
      <c r="O93" s="36"/>
    </row>
    <row r="94" spans="1:15" x14ac:dyDescent="0.2">
      <c r="K94" s="5"/>
      <c r="L94" s="5"/>
      <c r="M94" s="15"/>
      <c r="N94" s="25"/>
      <c r="O94" s="36"/>
    </row>
    <row r="95" spans="1:15" x14ac:dyDescent="0.2">
      <c r="L95" s="15"/>
      <c r="M95" s="15"/>
      <c r="N95" s="15"/>
      <c r="O95" s="5"/>
    </row>
    <row r="96" spans="1:15" x14ac:dyDescent="0.2">
      <c r="A96" s="4"/>
      <c r="L96" s="15"/>
      <c r="M96" s="15"/>
      <c r="N96" s="15"/>
      <c r="O96" s="5"/>
    </row>
    <row r="97" spans="1:15" x14ac:dyDescent="0.2">
      <c r="K97" s="25"/>
      <c r="L97" s="101"/>
      <c r="M97" s="15"/>
      <c r="N97" s="15"/>
      <c r="O97" s="15"/>
    </row>
    <row r="98" spans="1:15" x14ac:dyDescent="0.2">
      <c r="K98" s="25"/>
      <c r="L98" s="5"/>
      <c r="M98" s="15"/>
      <c r="N98" s="15"/>
      <c r="O98" s="15"/>
    </row>
    <row r="99" spans="1:15" x14ac:dyDescent="0.2">
      <c r="L99" s="5"/>
      <c r="M99" s="15"/>
      <c r="N99" s="15"/>
      <c r="O99" s="15"/>
    </row>
    <row r="100" spans="1:15" x14ac:dyDescent="0.2">
      <c r="L100" s="5"/>
      <c r="M100" s="15"/>
      <c r="N100" s="15"/>
      <c r="O100" s="15"/>
    </row>
    <row r="101" spans="1:15" x14ac:dyDescent="0.2">
      <c r="L101" s="5"/>
      <c r="M101" s="5"/>
      <c r="N101" s="5"/>
      <c r="O101" s="5"/>
    </row>
    <row r="102" spans="1:15" x14ac:dyDescent="0.2">
      <c r="A102" s="4"/>
      <c r="L102" s="5"/>
      <c r="M102" s="5"/>
      <c r="N102" s="5"/>
      <c r="O102" s="5"/>
    </row>
    <row r="103" spans="1:15" x14ac:dyDescent="0.2">
      <c r="K103" s="21"/>
      <c r="L103" s="5"/>
      <c r="M103" s="15"/>
      <c r="N103" s="12"/>
      <c r="O103" s="12"/>
    </row>
    <row r="104" spans="1:15" x14ac:dyDescent="0.2">
      <c r="K104" s="21"/>
      <c r="L104" s="5"/>
      <c r="M104" s="15"/>
      <c r="N104" s="12"/>
      <c r="O104" s="12"/>
    </row>
    <row r="105" spans="1:15" x14ac:dyDescent="0.2">
      <c r="L105" s="15"/>
      <c r="M105" s="15"/>
      <c r="N105" s="12"/>
      <c r="O105" s="12"/>
    </row>
    <row r="106" spans="1:15" x14ac:dyDescent="0.2">
      <c r="L106" s="5"/>
      <c r="M106" s="5"/>
      <c r="N106" s="5"/>
      <c r="O106" s="5"/>
    </row>
    <row r="107" spans="1:15" x14ac:dyDescent="0.2">
      <c r="A107" s="4"/>
      <c r="L107" s="5"/>
      <c r="M107" s="5"/>
      <c r="N107" s="5"/>
      <c r="O107" s="5"/>
    </row>
    <row r="108" spans="1:15" x14ac:dyDescent="0.2">
      <c r="K108" s="80"/>
      <c r="L108" s="37"/>
      <c r="M108" s="38"/>
    </row>
    <row r="109" spans="1:15" x14ac:dyDescent="0.2">
      <c r="K109" s="16"/>
      <c r="L109" s="12"/>
      <c r="M109" s="12"/>
    </row>
    <row r="110" spans="1:15" x14ac:dyDescent="0.2">
      <c r="L110" s="5"/>
      <c r="M110" s="5"/>
      <c r="N110" s="5"/>
      <c r="O110" s="5"/>
    </row>
    <row r="111" spans="1:15" x14ac:dyDescent="0.2">
      <c r="A111" s="4"/>
      <c r="L111" s="5"/>
      <c r="M111" s="5"/>
      <c r="N111" s="5"/>
      <c r="O111" s="5"/>
    </row>
    <row r="112" spans="1:15" x14ac:dyDescent="0.2">
      <c r="K112" s="80"/>
      <c r="L112" s="37"/>
      <c r="M112" s="37"/>
      <c r="N112" s="5"/>
      <c r="O112" s="5"/>
    </row>
    <row r="113" spans="1:15" x14ac:dyDescent="0.2">
      <c r="L113" s="37"/>
      <c r="M113" s="5"/>
      <c r="N113" s="5"/>
      <c r="O113" s="5"/>
    </row>
    <row r="114" spans="1:15" x14ac:dyDescent="0.2">
      <c r="L114" s="37"/>
      <c r="M114" s="5"/>
      <c r="N114" s="5"/>
      <c r="O114" s="5"/>
    </row>
    <row r="115" spans="1:15" x14ac:dyDescent="0.2">
      <c r="L115" s="5"/>
      <c r="M115" s="5"/>
      <c r="N115" s="5"/>
      <c r="O115" s="5"/>
    </row>
    <row r="116" spans="1:15" x14ac:dyDescent="0.2">
      <c r="L116" s="5"/>
      <c r="M116" s="5"/>
      <c r="N116" s="5"/>
      <c r="O116" s="5"/>
    </row>
    <row r="117" spans="1:15" x14ac:dyDescent="0.2">
      <c r="L117" s="5"/>
      <c r="M117" s="5"/>
      <c r="N117" s="5"/>
      <c r="O117" s="5"/>
    </row>
    <row r="118" spans="1:15" x14ac:dyDescent="0.2">
      <c r="L118" s="5"/>
      <c r="M118" s="5"/>
      <c r="N118" s="5"/>
      <c r="O118" s="5"/>
    </row>
    <row r="119" spans="1:15" x14ac:dyDescent="0.2">
      <c r="L119" s="5"/>
      <c r="M119" s="5"/>
      <c r="N119" s="5"/>
      <c r="O119" s="5"/>
    </row>
    <row r="120" spans="1:15" x14ac:dyDescent="0.2">
      <c r="L120" s="5"/>
      <c r="M120" s="5"/>
      <c r="N120" s="5"/>
      <c r="O120" s="5"/>
    </row>
    <row r="121" spans="1:15" x14ac:dyDescent="0.2">
      <c r="L121" s="5"/>
      <c r="M121" s="5"/>
      <c r="N121" s="5"/>
      <c r="O121" s="5"/>
    </row>
    <row r="122" spans="1:15" x14ac:dyDescent="0.2">
      <c r="L122" s="5"/>
      <c r="M122" s="5"/>
      <c r="N122" s="5"/>
      <c r="O122" s="5"/>
    </row>
    <row r="123" spans="1:15" x14ac:dyDescent="0.2">
      <c r="A123" s="13"/>
      <c r="L123" s="5"/>
      <c r="M123" s="5"/>
      <c r="N123" s="5"/>
      <c r="O123" s="5"/>
    </row>
    <row r="124" spans="1:15" x14ac:dyDescent="0.2">
      <c r="L124" s="5"/>
      <c r="M124" s="5"/>
      <c r="N124" s="5"/>
      <c r="O124" s="5"/>
    </row>
    <row r="125" spans="1:15" x14ac:dyDescent="0.2">
      <c r="L125" s="5"/>
      <c r="M125" s="5"/>
      <c r="N125" s="5"/>
      <c r="O125" s="5"/>
    </row>
    <row r="126" spans="1:15" x14ac:dyDescent="0.2">
      <c r="A126" s="13"/>
      <c r="L126" s="5"/>
      <c r="M126" s="5"/>
      <c r="N126" s="5"/>
      <c r="O126" s="5"/>
    </row>
    <row r="127" spans="1:15" x14ac:dyDescent="0.2">
      <c r="L127" s="5"/>
      <c r="M127" s="5"/>
      <c r="N127" s="5"/>
      <c r="O127" s="5"/>
    </row>
    <row r="128" spans="1:15" x14ac:dyDescent="0.2">
      <c r="L128" s="5"/>
      <c r="M128" s="5"/>
      <c r="N128" s="5"/>
      <c r="O128" s="5"/>
    </row>
    <row r="129" spans="12:15" x14ac:dyDescent="0.2">
      <c r="L129" s="5"/>
      <c r="M129" s="5"/>
      <c r="N129" s="5"/>
      <c r="O129" s="5"/>
    </row>
    <row r="130" spans="12:15" x14ac:dyDescent="0.2">
      <c r="L130" s="5"/>
      <c r="M130" s="5"/>
      <c r="N130" s="5"/>
      <c r="O130" s="5"/>
    </row>
    <row r="131" spans="12:15" x14ac:dyDescent="0.2">
      <c r="L131" s="5"/>
      <c r="M131" s="5"/>
      <c r="N131" s="5"/>
      <c r="O131" s="5"/>
    </row>
    <row r="132" spans="12:15" x14ac:dyDescent="0.2">
      <c r="L132" s="5"/>
      <c r="M132" s="5"/>
      <c r="N132" s="5"/>
      <c r="O132" s="5"/>
    </row>
    <row r="133" spans="12:15" x14ac:dyDescent="0.2">
      <c r="L133" s="5"/>
      <c r="M133" s="5"/>
      <c r="N133" s="5"/>
      <c r="O133" s="5"/>
    </row>
    <row r="134" spans="12:15" x14ac:dyDescent="0.2">
      <c r="L134" s="5"/>
      <c r="M134" s="5"/>
      <c r="N134" s="5"/>
      <c r="O134" s="5"/>
    </row>
    <row r="135" spans="12:15" x14ac:dyDescent="0.2">
      <c r="L135" s="5"/>
      <c r="M135" s="5"/>
      <c r="N135" s="5"/>
      <c r="O135" s="5"/>
    </row>
    <row r="136" spans="12:15" x14ac:dyDescent="0.2">
      <c r="L136" s="5"/>
      <c r="M136" s="5"/>
      <c r="N136" s="5"/>
      <c r="O136" s="5"/>
    </row>
    <row r="137" spans="12:15" x14ac:dyDescent="0.2">
      <c r="L137" s="5"/>
      <c r="M137" s="5"/>
      <c r="N137" s="5"/>
      <c r="O137" s="5"/>
    </row>
    <row r="138" spans="12:15" x14ac:dyDescent="0.2">
      <c r="L138" s="5"/>
      <c r="M138" s="5"/>
      <c r="N138" s="5"/>
      <c r="O138" s="5"/>
    </row>
    <row r="139" spans="12:15" x14ac:dyDescent="0.2">
      <c r="L139" s="5"/>
      <c r="M139" s="5"/>
      <c r="N139" s="5"/>
      <c r="O139" s="5"/>
    </row>
    <row r="140" spans="12:15" x14ac:dyDescent="0.2">
      <c r="L140" s="5"/>
      <c r="M140" s="5"/>
      <c r="N140" s="5"/>
      <c r="O140" s="5"/>
    </row>
    <row r="141" spans="12:15" x14ac:dyDescent="0.2">
      <c r="L141" s="5"/>
      <c r="M141" s="5"/>
      <c r="N141" s="5"/>
      <c r="O141" s="5"/>
    </row>
    <row r="142" spans="12:15" x14ac:dyDescent="0.2">
      <c r="L142" s="5"/>
      <c r="M142" s="5"/>
      <c r="N142" s="5"/>
      <c r="O142" s="5"/>
    </row>
    <row r="143" spans="12:15" x14ac:dyDescent="0.2">
      <c r="L143" s="5"/>
      <c r="M143" s="5"/>
      <c r="N143" s="5"/>
      <c r="O143" s="5"/>
    </row>
    <row r="144" spans="12:15" x14ac:dyDescent="0.2">
      <c r="L144" s="5"/>
      <c r="M144" s="5"/>
      <c r="N144" s="5"/>
      <c r="O144" s="5"/>
    </row>
    <row r="145" spans="12:15" x14ac:dyDescent="0.2">
      <c r="L145" s="5"/>
      <c r="M145" s="5"/>
      <c r="N145" s="5"/>
      <c r="O145" s="5"/>
    </row>
    <row r="146" spans="12:15" x14ac:dyDescent="0.2">
      <c r="L146" s="5"/>
      <c r="M146" s="5"/>
      <c r="N146" s="5"/>
      <c r="O146" s="5"/>
    </row>
    <row r="147" spans="12:15" x14ac:dyDescent="0.2">
      <c r="L147" s="5"/>
      <c r="M147" s="5"/>
      <c r="N147" s="5"/>
      <c r="O147" s="5"/>
    </row>
    <row r="148" spans="12:15" x14ac:dyDescent="0.2">
      <c r="L148" s="5"/>
      <c r="M148" s="5"/>
      <c r="N148" s="5"/>
      <c r="O148" s="5"/>
    </row>
    <row r="149" spans="12:15" x14ac:dyDescent="0.2">
      <c r="L149" s="5"/>
      <c r="M149" s="5"/>
      <c r="N149" s="5"/>
      <c r="O149" s="5"/>
    </row>
    <row r="150" spans="12:15" x14ac:dyDescent="0.2">
      <c r="L150" s="5"/>
      <c r="M150" s="5"/>
      <c r="N150" s="5"/>
      <c r="O150" s="5"/>
    </row>
    <row r="151" spans="12:15" x14ac:dyDescent="0.2">
      <c r="L151" s="5"/>
      <c r="M151" s="5"/>
      <c r="N151" s="5"/>
      <c r="O151" s="5"/>
    </row>
    <row r="152" spans="12:15" x14ac:dyDescent="0.2">
      <c r="L152" s="5"/>
      <c r="M152" s="5"/>
      <c r="N152" s="5"/>
      <c r="O152" s="5"/>
    </row>
    <row r="153" spans="12:15" x14ac:dyDescent="0.2">
      <c r="L153" s="5"/>
      <c r="M153" s="5"/>
      <c r="N153" s="5"/>
      <c r="O153" s="5"/>
    </row>
    <row r="154" spans="12:15" x14ac:dyDescent="0.2">
      <c r="L154" s="5"/>
      <c r="M154" s="5"/>
      <c r="N154" s="5"/>
      <c r="O154" s="5"/>
    </row>
    <row r="155" spans="12:15" x14ac:dyDescent="0.2">
      <c r="L155" s="5"/>
      <c r="M155" s="5"/>
      <c r="N155" s="5"/>
      <c r="O155" s="5"/>
    </row>
    <row r="156" spans="12:15" x14ac:dyDescent="0.2">
      <c r="L156" s="5"/>
      <c r="M156" s="5"/>
      <c r="N156" s="5"/>
      <c r="O156" s="5"/>
    </row>
    <row r="157" spans="12:15" x14ac:dyDescent="0.2">
      <c r="L157" s="5"/>
      <c r="M157" s="5"/>
      <c r="N157" s="5"/>
      <c r="O157" s="5"/>
    </row>
    <row r="158" spans="12:15" x14ac:dyDescent="0.2">
      <c r="L158" s="5"/>
      <c r="M158" s="5"/>
      <c r="N158" s="5"/>
      <c r="O158" s="5"/>
    </row>
    <row r="159" spans="12:15" x14ac:dyDescent="0.2">
      <c r="L159" s="5"/>
      <c r="M159" s="5"/>
      <c r="N159" s="5"/>
      <c r="O159" s="5"/>
    </row>
    <row r="160" spans="12:15" x14ac:dyDescent="0.2">
      <c r="L160" s="5"/>
      <c r="M160" s="5"/>
      <c r="N160" s="5"/>
      <c r="O160" s="5"/>
    </row>
    <row r="161" spans="12:15" x14ac:dyDescent="0.2">
      <c r="L161" s="5"/>
      <c r="M161" s="5"/>
      <c r="N161" s="5"/>
      <c r="O161" s="5"/>
    </row>
    <row r="162" spans="12:15" x14ac:dyDescent="0.2">
      <c r="L162" s="5"/>
      <c r="M162" s="5"/>
      <c r="N162" s="5"/>
      <c r="O162" s="5"/>
    </row>
    <row r="163" spans="12:15" x14ac:dyDescent="0.2">
      <c r="L163" s="5"/>
      <c r="M163" s="5"/>
      <c r="N163" s="5"/>
      <c r="O163" s="5"/>
    </row>
    <row r="164" spans="12:15" x14ac:dyDescent="0.2">
      <c r="L164" s="5"/>
      <c r="M164" s="5"/>
      <c r="N164" s="5"/>
      <c r="O164" s="5"/>
    </row>
    <row r="165" spans="12:15" x14ac:dyDescent="0.2">
      <c r="L165" s="5"/>
      <c r="M165" s="5"/>
      <c r="N165" s="5"/>
      <c r="O165" s="5"/>
    </row>
    <row r="166" spans="12:15" x14ac:dyDescent="0.2">
      <c r="L166" s="5"/>
      <c r="M166" s="5"/>
      <c r="N166" s="5"/>
      <c r="O166" s="5"/>
    </row>
    <row r="167" spans="12:15" x14ac:dyDescent="0.2">
      <c r="L167" s="5"/>
      <c r="M167" s="5"/>
      <c r="N167" s="5"/>
      <c r="O167" s="5"/>
    </row>
    <row r="168" spans="12:15" x14ac:dyDescent="0.2">
      <c r="L168" s="5"/>
      <c r="M168" s="5"/>
      <c r="N168" s="5"/>
      <c r="O168" s="5"/>
    </row>
    <row r="169" spans="12:15" x14ac:dyDescent="0.2">
      <c r="L169" s="5"/>
      <c r="M169" s="5"/>
      <c r="N169" s="5"/>
      <c r="O169" s="5"/>
    </row>
    <row r="170" spans="12:15" x14ac:dyDescent="0.2">
      <c r="L170" s="5"/>
      <c r="M170" s="5"/>
      <c r="N170" s="5"/>
      <c r="O170" s="5"/>
    </row>
    <row r="171" spans="12:15" x14ac:dyDescent="0.2">
      <c r="L171" s="5"/>
      <c r="M171" s="5"/>
      <c r="N171" s="5"/>
      <c r="O171" s="5"/>
    </row>
    <row r="172" spans="12:15" x14ac:dyDescent="0.2">
      <c r="L172" s="5"/>
      <c r="M172" s="5"/>
      <c r="N172" s="5"/>
      <c r="O172" s="5"/>
    </row>
    <row r="173" spans="12:15" x14ac:dyDescent="0.2">
      <c r="L173" s="5"/>
      <c r="M173" s="5"/>
      <c r="N173" s="5"/>
      <c r="O173" s="5"/>
    </row>
    <row r="174" spans="12:15" x14ac:dyDescent="0.2">
      <c r="L174" s="5"/>
      <c r="M174" s="5"/>
      <c r="N174" s="5"/>
      <c r="O174" s="5"/>
    </row>
    <row r="175" spans="12:15" x14ac:dyDescent="0.2">
      <c r="L175" s="5"/>
      <c r="M175" s="5"/>
      <c r="N175" s="5"/>
      <c r="O175" s="5"/>
    </row>
    <row r="176" spans="12:15" x14ac:dyDescent="0.2">
      <c r="L176" s="5"/>
      <c r="M176" s="5"/>
      <c r="N176" s="5"/>
      <c r="O176" s="5"/>
    </row>
    <row r="177" spans="12:15" x14ac:dyDescent="0.2">
      <c r="L177" s="5"/>
      <c r="M177" s="5"/>
      <c r="N177" s="5"/>
      <c r="O177" s="5"/>
    </row>
    <row r="178" spans="12:15" x14ac:dyDescent="0.2">
      <c r="L178" s="5"/>
      <c r="M178" s="5"/>
      <c r="N178" s="5"/>
      <c r="O178" s="5"/>
    </row>
    <row r="179" spans="12:15" x14ac:dyDescent="0.2">
      <c r="L179" s="5"/>
      <c r="M179" s="5"/>
      <c r="N179" s="5"/>
      <c r="O179" s="5"/>
    </row>
    <row r="180" spans="12:15" x14ac:dyDescent="0.2">
      <c r="L180" s="5"/>
      <c r="M180" s="5"/>
      <c r="N180" s="5"/>
      <c r="O180" s="5"/>
    </row>
    <row r="181" spans="12:15" x14ac:dyDescent="0.2">
      <c r="L181" s="5"/>
      <c r="M181" s="5"/>
      <c r="N181" s="5"/>
      <c r="O181" s="5"/>
    </row>
    <row r="182" spans="12:15" x14ac:dyDescent="0.2">
      <c r="L182" s="5"/>
      <c r="M182" s="5"/>
      <c r="N182" s="5"/>
      <c r="O182" s="5"/>
    </row>
    <row r="183" spans="12:15" x14ac:dyDescent="0.2">
      <c r="L183" s="5"/>
      <c r="M183" s="5"/>
      <c r="N183" s="5"/>
      <c r="O183" s="5"/>
    </row>
    <row r="184" spans="12:15" x14ac:dyDescent="0.2">
      <c r="L184" s="5"/>
      <c r="M184" s="5"/>
      <c r="N184" s="5"/>
      <c r="O184" s="5"/>
    </row>
    <row r="185" spans="12:15" x14ac:dyDescent="0.2">
      <c r="L185" s="5"/>
      <c r="M185" s="5"/>
      <c r="N185" s="5"/>
      <c r="O185" s="5"/>
    </row>
    <row r="186" spans="12:15" x14ac:dyDescent="0.2">
      <c r="L186" s="5"/>
      <c r="M186" s="5"/>
      <c r="N186" s="5"/>
      <c r="O186" s="5"/>
    </row>
    <row r="187" spans="12:15" x14ac:dyDescent="0.2">
      <c r="L187" s="5"/>
      <c r="M187" s="5"/>
      <c r="N187" s="5"/>
      <c r="O187" s="5"/>
    </row>
    <row r="188" spans="12:15" x14ac:dyDescent="0.2">
      <c r="L188" s="5"/>
      <c r="M188" s="5"/>
      <c r="N188" s="5"/>
      <c r="O188" s="5"/>
    </row>
    <row r="189" spans="12:15" x14ac:dyDescent="0.2">
      <c r="L189" s="5"/>
      <c r="M189" s="5"/>
      <c r="N189" s="5"/>
      <c r="O189" s="5"/>
    </row>
    <row r="190" spans="12:15" x14ac:dyDescent="0.2">
      <c r="L190" s="5"/>
      <c r="M190" s="5"/>
      <c r="N190" s="5"/>
      <c r="O190" s="5"/>
    </row>
    <row r="191" spans="12:15" x14ac:dyDescent="0.2">
      <c r="L191" s="5"/>
      <c r="M191" s="5"/>
      <c r="N191" s="5"/>
      <c r="O191" s="5"/>
    </row>
    <row r="192" spans="12:15" x14ac:dyDescent="0.2">
      <c r="L192" s="5"/>
      <c r="M192" s="5"/>
      <c r="N192" s="5"/>
      <c r="O192" s="5"/>
    </row>
    <row r="193" spans="12:15" x14ac:dyDescent="0.2">
      <c r="L193" s="5"/>
      <c r="M193" s="5"/>
      <c r="N193" s="5"/>
      <c r="O193" s="5"/>
    </row>
    <row r="194" spans="12:15" x14ac:dyDescent="0.2">
      <c r="L194" s="5"/>
      <c r="M194" s="5"/>
      <c r="N194" s="5"/>
      <c r="O194" s="5"/>
    </row>
    <row r="195" spans="12:15" x14ac:dyDescent="0.2">
      <c r="L195" s="5"/>
      <c r="M195" s="5"/>
      <c r="N195" s="5"/>
      <c r="O195" s="5"/>
    </row>
    <row r="196" spans="12:15" x14ac:dyDescent="0.2">
      <c r="L196" s="5"/>
      <c r="M196" s="5"/>
      <c r="N196" s="5"/>
      <c r="O196" s="5"/>
    </row>
    <row r="197" spans="12:15" x14ac:dyDescent="0.2">
      <c r="L197" s="5"/>
      <c r="M197" s="5"/>
      <c r="N197" s="5"/>
      <c r="O197" s="5"/>
    </row>
    <row r="198" spans="12:15" x14ac:dyDescent="0.2">
      <c r="L198" s="5"/>
      <c r="M198" s="5"/>
      <c r="N198" s="5"/>
      <c r="O198" s="5"/>
    </row>
    <row r="199" spans="12:15" x14ac:dyDescent="0.2">
      <c r="L199" s="5"/>
      <c r="M199" s="5"/>
      <c r="N199" s="5"/>
      <c r="O199" s="5"/>
    </row>
    <row r="200" spans="12:15" x14ac:dyDescent="0.2">
      <c r="L200" s="5"/>
      <c r="M200" s="5"/>
      <c r="N200" s="5"/>
      <c r="O200" s="5"/>
    </row>
    <row r="201" spans="12:15" x14ac:dyDescent="0.2">
      <c r="L201" s="5"/>
      <c r="M201" s="5"/>
      <c r="N201" s="5"/>
      <c r="O201" s="5"/>
    </row>
    <row r="202" spans="12:15" x14ac:dyDescent="0.2">
      <c r="L202" s="5"/>
      <c r="M202" s="5"/>
      <c r="N202" s="5"/>
      <c r="O202" s="5"/>
    </row>
    <row r="203" spans="12:15" x14ac:dyDescent="0.2">
      <c r="L203" s="5"/>
      <c r="M203" s="5"/>
      <c r="N203" s="5"/>
      <c r="O203" s="5"/>
    </row>
    <row r="204" spans="12:15" x14ac:dyDescent="0.2">
      <c r="L204" s="5"/>
      <c r="M204" s="5"/>
      <c r="N204" s="5"/>
      <c r="O204" s="5"/>
    </row>
    <row r="205" spans="12:15" x14ac:dyDescent="0.2">
      <c r="L205" s="5"/>
      <c r="M205" s="5"/>
      <c r="N205" s="5"/>
      <c r="O205" s="5"/>
    </row>
    <row r="206" spans="12:15" x14ac:dyDescent="0.2">
      <c r="L206" s="5"/>
      <c r="M206" s="5"/>
      <c r="N206" s="5"/>
      <c r="O206" s="5"/>
    </row>
    <row r="207" spans="12:15" x14ac:dyDescent="0.2">
      <c r="L207" s="5"/>
      <c r="M207" s="5"/>
      <c r="N207" s="5"/>
      <c r="O207" s="5"/>
    </row>
    <row r="208" spans="12:15" x14ac:dyDescent="0.2">
      <c r="L208" s="5"/>
      <c r="M208" s="5"/>
      <c r="N208" s="5"/>
      <c r="O208" s="5"/>
    </row>
    <row r="209" spans="12:15" x14ac:dyDescent="0.2">
      <c r="L209" s="5"/>
      <c r="M209" s="5"/>
      <c r="N209" s="5"/>
      <c r="O209" s="5"/>
    </row>
    <row r="210" spans="12:15" x14ac:dyDescent="0.2">
      <c r="L210" s="5"/>
      <c r="M210" s="5"/>
      <c r="N210" s="5"/>
      <c r="O210" s="5"/>
    </row>
    <row r="211" spans="12:15" x14ac:dyDescent="0.2">
      <c r="L211" s="5"/>
      <c r="M211" s="5"/>
      <c r="N211" s="5"/>
      <c r="O211" s="5"/>
    </row>
    <row r="212" spans="12:15" x14ac:dyDescent="0.2">
      <c r="L212" s="5"/>
      <c r="M212" s="5"/>
      <c r="N212" s="5"/>
      <c r="O212" s="5"/>
    </row>
    <row r="213" spans="12:15" x14ac:dyDescent="0.2">
      <c r="L213" s="5"/>
      <c r="M213" s="5"/>
      <c r="N213" s="5"/>
      <c r="O213" s="5"/>
    </row>
    <row r="214" spans="12:15" x14ac:dyDescent="0.2">
      <c r="L214" s="5"/>
      <c r="M214" s="5"/>
      <c r="N214" s="5"/>
      <c r="O214" s="5"/>
    </row>
    <row r="215" spans="12:15" x14ac:dyDescent="0.2">
      <c r="L215" s="5"/>
      <c r="M215" s="5"/>
      <c r="N215" s="5"/>
      <c r="O215" s="5"/>
    </row>
    <row r="216" spans="12:15" x14ac:dyDescent="0.2">
      <c r="L216" s="5"/>
      <c r="M216" s="5"/>
      <c r="N216" s="5"/>
      <c r="O216" s="5"/>
    </row>
    <row r="217" spans="12:15" x14ac:dyDescent="0.2">
      <c r="L217" s="5"/>
      <c r="M217" s="5"/>
      <c r="N217" s="5"/>
      <c r="O217" s="5"/>
    </row>
    <row r="218" spans="12:15" x14ac:dyDescent="0.2">
      <c r="L218" s="5"/>
      <c r="M218" s="5"/>
      <c r="N218" s="5"/>
      <c r="O218" s="5"/>
    </row>
    <row r="219" spans="12:15" x14ac:dyDescent="0.2">
      <c r="L219" s="5"/>
      <c r="M219" s="5"/>
      <c r="N219" s="5"/>
      <c r="O219" s="5"/>
    </row>
    <row r="220" spans="12:15" x14ac:dyDescent="0.2">
      <c r="L220" s="5"/>
      <c r="M220" s="5"/>
      <c r="N220" s="5"/>
      <c r="O220" s="5"/>
    </row>
    <row r="221" spans="12:15" x14ac:dyDescent="0.2">
      <c r="L221" s="5"/>
      <c r="M221" s="5"/>
      <c r="N221" s="5"/>
      <c r="O221" s="5"/>
    </row>
    <row r="222" spans="12:15" x14ac:dyDescent="0.2">
      <c r="L222" s="5"/>
      <c r="M222" s="5"/>
      <c r="N222" s="5"/>
      <c r="O222" s="5"/>
    </row>
    <row r="223" spans="12:15" x14ac:dyDescent="0.2">
      <c r="L223" s="5"/>
      <c r="M223" s="5"/>
      <c r="N223" s="5"/>
      <c r="O223" s="5"/>
    </row>
    <row r="224" spans="12:15" x14ac:dyDescent="0.2">
      <c r="L224" s="5"/>
      <c r="M224" s="5"/>
      <c r="N224" s="5"/>
      <c r="O224" s="5"/>
    </row>
    <row r="225" spans="12:15" x14ac:dyDescent="0.2">
      <c r="L225" s="5"/>
      <c r="M225" s="5"/>
      <c r="N225" s="5"/>
      <c r="O225" s="5"/>
    </row>
    <row r="226" spans="12:15" x14ac:dyDescent="0.2">
      <c r="L226" s="5"/>
      <c r="M226" s="5"/>
      <c r="N226" s="5"/>
      <c r="O226" s="5"/>
    </row>
    <row r="227" spans="12:15" x14ac:dyDescent="0.2">
      <c r="L227" s="5"/>
      <c r="M227" s="5"/>
      <c r="N227" s="5"/>
      <c r="O227" s="5"/>
    </row>
  </sheetData>
  <phoneticPr fontId="15" type="noConversion"/>
  <conditionalFormatting sqref="J5:J7">
    <cfRule type="cellIs" dxfId="703" priority="62" operator="equal">
      <formula>"-"</formula>
    </cfRule>
  </conditionalFormatting>
  <conditionalFormatting sqref="J5:J7">
    <cfRule type="cellIs" dxfId="702" priority="61" operator="equal">
      <formula>"-"</formula>
    </cfRule>
  </conditionalFormatting>
  <conditionalFormatting sqref="I5:I7">
    <cfRule type="cellIs" dxfId="701" priority="59" stopIfTrue="1" operator="equal">
      <formula>"-"</formula>
    </cfRule>
    <cfRule type="containsText" dxfId="700" priority="60" stopIfTrue="1" operator="containsText" text="leer">
      <formula>NOT(ISERROR(SEARCH("leer",I5)))</formula>
    </cfRule>
  </conditionalFormatting>
  <conditionalFormatting sqref="I5:I7">
    <cfRule type="cellIs" dxfId="699" priority="57" stopIfTrue="1" operator="equal">
      <formula>"-"</formula>
    </cfRule>
    <cfRule type="containsText" dxfId="698" priority="58" stopIfTrue="1" operator="containsText" text="leer">
      <formula>NOT(ISERROR(SEARCH("leer",I5)))</formula>
    </cfRule>
  </conditionalFormatting>
  <conditionalFormatting sqref="H5:H7">
    <cfRule type="cellIs" dxfId="697" priority="55" stopIfTrue="1" operator="equal">
      <formula>"-"</formula>
    </cfRule>
    <cfRule type="containsText" dxfId="696" priority="56" stopIfTrue="1" operator="containsText" text="leer">
      <formula>NOT(ISERROR(SEARCH("leer",H5)))</formula>
    </cfRule>
  </conditionalFormatting>
  <conditionalFormatting sqref="H5:H7">
    <cfRule type="cellIs" dxfId="695" priority="53" stopIfTrue="1" operator="equal">
      <formula>"-"</formula>
    </cfRule>
    <cfRule type="containsText" dxfId="694" priority="54" stopIfTrue="1" operator="containsText" text="leer">
      <formula>NOT(ISERROR(SEARCH("leer",H5)))</formula>
    </cfRule>
  </conditionalFormatting>
  <conditionalFormatting sqref="H5:H7">
    <cfRule type="cellIs" dxfId="693" priority="51" stopIfTrue="1" operator="equal">
      <formula>"-"</formula>
    </cfRule>
    <cfRule type="containsText" dxfId="692" priority="52" stopIfTrue="1" operator="containsText" text="leer">
      <formula>NOT(ISERROR(SEARCH("leer",H5)))</formula>
    </cfRule>
  </conditionalFormatting>
  <conditionalFormatting sqref="H5:H7">
    <cfRule type="cellIs" dxfId="691" priority="49" stopIfTrue="1" operator="equal">
      <formula>"-"</formula>
    </cfRule>
    <cfRule type="containsText" dxfId="690" priority="50" stopIfTrue="1" operator="containsText" text="leer">
      <formula>NOT(ISERROR(SEARCH("leer",H5)))</formula>
    </cfRule>
  </conditionalFormatting>
  <conditionalFormatting sqref="H5:H7">
    <cfRule type="cellIs" dxfId="689" priority="47" stopIfTrue="1" operator="equal">
      <formula>"-"</formula>
    </cfRule>
    <cfRule type="containsText" dxfId="688" priority="48" stopIfTrue="1" operator="containsText" text="leer">
      <formula>NOT(ISERROR(SEARCH("leer",H5)))</formula>
    </cfRule>
  </conditionalFormatting>
  <conditionalFormatting sqref="H5:H7">
    <cfRule type="cellIs" dxfId="687" priority="45" stopIfTrue="1" operator="equal">
      <formula>"-"</formula>
    </cfRule>
    <cfRule type="containsText" dxfId="686" priority="46" stopIfTrue="1" operator="containsText" text="leer">
      <formula>NOT(ISERROR(SEARCH("leer",H5)))</formula>
    </cfRule>
  </conditionalFormatting>
  <conditionalFormatting sqref="H5:H7">
    <cfRule type="cellIs" dxfId="685" priority="43" stopIfTrue="1" operator="equal">
      <formula>"-"</formula>
    </cfRule>
    <cfRule type="containsText" dxfId="684" priority="44" stopIfTrue="1" operator="containsText" text="leer">
      <formula>NOT(ISERROR(SEARCH("leer",H5)))</formula>
    </cfRule>
  </conditionalFormatting>
  <conditionalFormatting sqref="H5:H7">
    <cfRule type="cellIs" dxfId="683" priority="41" stopIfTrue="1" operator="equal">
      <formula>"-"</formula>
    </cfRule>
    <cfRule type="containsText" dxfId="682" priority="42" stopIfTrue="1" operator="containsText" text="leer">
      <formula>NOT(ISERROR(SEARCH("leer",H5)))</formula>
    </cfRule>
  </conditionalFormatting>
  <conditionalFormatting sqref="H5:H7">
    <cfRule type="cellIs" dxfId="681" priority="39" stopIfTrue="1" operator="equal">
      <formula>"-"</formula>
    </cfRule>
    <cfRule type="containsText" dxfId="680" priority="40" stopIfTrue="1" operator="containsText" text="leer">
      <formula>NOT(ISERROR(SEARCH("leer",H5)))</formula>
    </cfRule>
  </conditionalFormatting>
  <conditionalFormatting sqref="H5:H7">
    <cfRule type="cellIs" dxfId="679" priority="37" stopIfTrue="1" operator="equal">
      <formula>"-"</formula>
    </cfRule>
    <cfRule type="containsText" dxfId="678" priority="38" stopIfTrue="1" operator="containsText" text="leer">
      <formula>NOT(ISERROR(SEARCH("leer",H5)))</formula>
    </cfRule>
  </conditionalFormatting>
  <conditionalFormatting sqref="H5:H7">
    <cfRule type="cellIs" dxfId="677" priority="35" stopIfTrue="1" operator="equal">
      <formula>"-"</formula>
    </cfRule>
    <cfRule type="containsText" dxfId="676" priority="36" stopIfTrue="1" operator="containsText" text="leer">
      <formula>NOT(ISERROR(SEARCH("leer",H5)))</formula>
    </cfRule>
  </conditionalFormatting>
  <conditionalFormatting sqref="H5:H7">
    <cfRule type="cellIs" dxfId="675" priority="33" stopIfTrue="1" operator="equal">
      <formula>"-"</formula>
    </cfRule>
    <cfRule type="containsText" dxfId="674" priority="34" stopIfTrue="1" operator="containsText" text="leer">
      <formula>NOT(ISERROR(SEARCH("leer",H5)))</formula>
    </cfRule>
  </conditionalFormatting>
  <conditionalFormatting sqref="H5:H7">
    <cfRule type="cellIs" dxfId="673" priority="31" stopIfTrue="1" operator="equal">
      <formula>"-"</formula>
    </cfRule>
    <cfRule type="containsText" dxfId="672" priority="32" stopIfTrue="1" operator="containsText" text="leer">
      <formula>NOT(ISERROR(SEARCH("leer",H5)))</formula>
    </cfRule>
  </conditionalFormatting>
  <conditionalFormatting sqref="H5:H7">
    <cfRule type="cellIs" dxfId="671" priority="29" stopIfTrue="1" operator="equal">
      <formula>"-"</formula>
    </cfRule>
    <cfRule type="containsText" dxfId="670" priority="30" stopIfTrue="1" operator="containsText" text="leer">
      <formula>NOT(ISERROR(SEARCH("leer",H5)))</formula>
    </cfRule>
  </conditionalFormatting>
  <conditionalFormatting sqref="H5:H7">
    <cfRule type="cellIs" dxfId="669" priority="27" stopIfTrue="1" operator="equal">
      <formula>"-"</formula>
    </cfRule>
    <cfRule type="containsText" dxfId="668" priority="28" stopIfTrue="1" operator="containsText" text="leer">
      <formula>NOT(ISERROR(SEARCH("leer",H5)))</formula>
    </cfRule>
  </conditionalFormatting>
  <conditionalFormatting sqref="H5:H7">
    <cfRule type="cellIs" dxfId="667" priority="25" stopIfTrue="1" operator="equal">
      <formula>"-"</formula>
    </cfRule>
    <cfRule type="containsText" dxfId="666" priority="26" stopIfTrue="1" operator="containsText" text="leer">
      <formula>NOT(ISERROR(SEARCH("leer",H5)))</formula>
    </cfRule>
  </conditionalFormatting>
  <conditionalFormatting sqref="H5:H7">
    <cfRule type="cellIs" dxfId="665" priority="23" stopIfTrue="1" operator="equal">
      <formula>"-"</formula>
    </cfRule>
    <cfRule type="containsText" dxfId="664" priority="24" stopIfTrue="1" operator="containsText" text="leer">
      <formula>NOT(ISERROR(SEARCH("leer",H5)))</formula>
    </cfRule>
  </conditionalFormatting>
  <conditionalFormatting sqref="H5:H7">
    <cfRule type="cellIs" dxfId="663" priority="21" stopIfTrue="1" operator="equal">
      <formula>"-"</formula>
    </cfRule>
    <cfRule type="containsText" dxfId="662" priority="22" stopIfTrue="1" operator="containsText" text="leer">
      <formula>NOT(ISERROR(SEARCH("leer",H5)))</formula>
    </cfRule>
  </conditionalFormatting>
  <conditionalFormatting sqref="H5:H7">
    <cfRule type="cellIs" dxfId="661" priority="19" stopIfTrue="1" operator="equal">
      <formula>"-"</formula>
    </cfRule>
    <cfRule type="containsText" dxfId="660" priority="20" stopIfTrue="1" operator="containsText" text="leer">
      <formula>NOT(ISERROR(SEARCH("leer",H5)))</formula>
    </cfRule>
  </conditionalFormatting>
  <conditionalFormatting sqref="H5:H7">
    <cfRule type="cellIs" dxfId="659" priority="17" stopIfTrue="1" operator="equal">
      <formula>"-"</formula>
    </cfRule>
    <cfRule type="containsText" dxfId="658" priority="18" stopIfTrue="1" operator="containsText" text="leer">
      <formula>NOT(ISERROR(SEARCH("leer",H5)))</formula>
    </cfRule>
  </conditionalFormatting>
  <conditionalFormatting sqref="H5:H7">
    <cfRule type="cellIs" dxfId="657" priority="15" stopIfTrue="1" operator="equal">
      <formula>"-"</formula>
    </cfRule>
    <cfRule type="containsText" dxfId="656" priority="16" stopIfTrue="1" operator="containsText" text="leer">
      <formula>NOT(ISERROR(SEARCH("leer",H5)))</formula>
    </cfRule>
  </conditionalFormatting>
  <conditionalFormatting sqref="H5:H7">
    <cfRule type="cellIs" dxfId="655" priority="13" stopIfTrue="1" operator="equal">
      <formula>"-"</formula>
    </cfRule>
    <cfRule type="containsText" dxfId="654" priority="14" stopIfTrue="1" operator="containsText" text="leer">
      <formula>NOT(ISERROR(SEARCH("leer",H5)))</formula>
    </cfRule>
  </conditionalFormatting>
  <conditionalFormatting sqref="G5:G7">
    <cfRule type="cellIs" dxfId="653" priority="11" stopIfTrue="1" operator="equal">
      <formula>"-"</formula>
    </cfRule>
    <cfRule type="containsText" dxfId="652" priority="12" stopIfTrue="1" operator="containsText" text="leer">
      <formula>NOT(ISERROR(SEARCH("leer",G5)))</formula>
    </cfRule>
  </conditionalFormatting>
  <conditionalFormatting sqref="G5:G7">
    <cfRule type="cellIs" dxfId="651" priority="10" stopIfTrue="1" operator="equal">
      <formula>"-"</formula>
    </cfRule>
  </conditionalFormatting>
  <conditionalFormatting sqref="G5:G7">
    <cfRule type="cellIs" dxfId="650" priority="8" stopIfTrue="1" operator="equal">
      <formula>"-"</formula>
    </cfRule>
    <cfRule type="containsText" dxfId="649" priority="9" stopIfTrue="1" operator="containsText" text="leer">
      <formula>NOT(ISERROR(SEARCH("leer",G5)))</formula>
    </cfRule>
  </conditionalFormatting>
  <conditionalFormatting sqref="G5:G7">
    <cfRule type="cellIs" dxfId="648" priority="7" stopIfTrue="1" operator="equal">
      <formula>"-"</formula>
    </cfRule>
  </conditionalFormatting>
  <conditionalFormatting sqref="G5:G7">
    <cfRule type="cellIs" dxfId="647" priority="5" stopIfTrue="1" operator="equal">
      <formula>"-"</formula>
    </cfRule>
    <cfRule type="containsText" dxfId="646" priority="6" stopIfTrue="1" operator="containsText" text="leer">
      <formula>NOT(ISERROR(SEARCH("leer",G5)))</formula>
    </cfRule>
  </conditionalFormatting>
  <conditionalFormatting sqref="G5:G7">
    <cfRule type="cellIs" dxfId="645" priority="4" stopIfTrue="1" operator="equal">
      <formula>"-"</formula>
    </cfRule>
  </conditionalFormatting>
  <conditionalFormatting sqref="G5:G7">
    <cfRule type="cellIs" dxfId="644" priority="2" stopIfTrue="1" operator="equal">
      <formula>"-"</formula>
    </cfRule>
    <cfRule type="containsText" dxfId="643" priority="3" stopIfTrue="1" operator="containsText" text="leer">
      <formula>NOT(ISERROR(SEARCH("leer",G5)))</formula>
    </cfRule>
  </conditionalFormatting>
  <conditionalFormatting sqref="G5:G7">
    <cfRule type="cellIs" dxfId="642" priority="1" stopIfTrue="1" operator="equal">
      <formula>"-"</formula>
    </cfRule>
  </conditionalFormatting>
  <hyperlinks>
    <hyperlink ref="A1" location="Index!A1" display="zurück"/>
  </hyperlinks>
  <pageMargins left="0.79000000000000015" right="0.79000000000000015" top="0.98" bottom="0.98" header="0.51" footer="0.51"/>
  <pageSetup paperSize="9" orientation="portrait" horizontalDpi="4294967292" verticalDpi="4294967292"/>
  <extLst>
    <ext xmlns:mx="http://schemas.microsoft.com/office/mac/excel/2008/main" uri="{64002731-A6B0-56B0-2670-7721B7C09600}">
      <mx:PLV Mode="0" OnePage="0" WScale="0"/>
    </ext>
  </extLs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M79"/>
  <sheetViews>
    <sheetView showRuler="0" zoomScale="70" zoomScaleNormal="70" workbookViewId="0"/>
  </sheetViews>
  <sheetFormatPr baseColWidth="10" defaultColWidth="10.7109375" defaultRowHeight="12.75" x14ac:dyDescent="0.2"/>
  <cols>
    <col min="1" max="1" width="52.42578125" style="5" customWidth="1"/>
    <col min="2" max="2" width="4.85546875" style="5" customWidth="1"/>
    <col min="3" max="3" width="9.140625" style="69" customWidth="1"/>
    <col min="4" max="6" width="12.28515625" style="20" customWidth="1"/>
    <col min="7" max="7" width="11.42578125" style="20" customWidth="1"/>
    <col min="8" max="9" width="10.42578125" style="69" customWidth="1"/>
    <col min="10" max="10" width="10.140625" style="8" customWidth="1"/>
    <col min="11" max="11" width="10.42578125" style="8" customWidth="1"/>
    <col min="12" max="16384" width="10.7109375" style="5"/>
  </cols>
  <sheetData>
    <row r="1" spans="1:13" x14ac:dyDescent="0.2">
      <c r="A1" s="93" t="s">
        <v>2400</v>
      </c>
      <c r="C1" s="8"/>
      <c r="H1" s="5"/>
      <c r="I1" s="5"/>
      <c r="J1" s="5"/>
      <c r="K1" s="5"/>
    </row>
    <row r="2" spans="1:13" x14ac:dyDescent="0.2">
      <c r="A2" s="93"/>
      <c r="C2" s="8"/>
      <c r="H2" s="5"/>
      <c r="I2" s="5"/>
      <c r="J2" s="5"/>
      <c r="K2" s="5"/>
    </row>
    <row r="3" spans="1:13" s="4" customFormat="1" x14ac:dyDescent="0.2">
      <c r="A3" s="4" t="s">
        <v>2401</v>
      </c>
      <c r="C3" s="28" t="s">
        <v>2402</v>
      </c>
      <c r="D3" s="28" t="s">
        <v>2403</v>
      </c>
      <c r="E3" s="22">
        <v>2014</v>
      </c>
      <c r="F3" s="22">
        <v>2013</v>
      </c>
      <c r="G3" s="22">
        <v>2012</v>
      </c>
      <c r="H3" s="22">
        <v>2011</v>
      </c>
      <c r="I3" s="22">
        <v>2010</v>
      </c>
      <c r="J3" s="315"/>
      <c r="K3" s="315"/>
      <c r="L3" s="306"/>
    </row>
    <row r="4" spans="1:13" s="4" customFormat="1" x14ac:dyDescent="0.2">
      <c r="C4" s="69"/>
      <c r="D4" s="138"/>
      <c r="E4" s="138"/>
      <c r="F4" s="138"/>
      <c r="G4" s="138"/>
      <c r="H4" s="69"/>
      <c r="I4" s="22"/>
      <c r="J4" s="315"/>
      <c r="K4" s="315"/>
      <c r="L4" s="306"/>
    </row>
    <row r="5" spans="1:13" x14ac:dyDescent="0.2">
      <c r="A5" s="4" t="s">
        <v>2404</v>
      </c>
      <c r="B5" s="28"/>
      <c r="D5" s="138"/>
      <c r="E5" s="138"/>
      <c r="F5" s="138"/>
      <c r="G5" s="138"/>
      <c r="J5" s="133"/>
      <c r="K5" s="133"/>
      <c r="L5" s="30"/>
    </row>
    <row r="6" spans="1:13" x14ac:dyDescent="0.2">
      <c r="A6" s="28" t="s">
        <v>2405</v>
      </c>
      <c r="B6" s="28" t="s">
        <v>2406</v>
      </c>
      <c r="C6" s="69">
        <v>1</v>
      </c>
      <c r="D6" s="28"/>
      <c r="E6" s="33">
        <v>2710481.0040000002</v>
      </c>
      <c r="F6" s="33">
        <v>2733020.3587787999</v>
      </c>
      <c r="G6" s="33">
        <v>2594193.156</v>
      </c>
      <c r="H6" s="33">
        <v>2500050.0239999997</v>
      </c>
      <c r="I6" s="33">
        <v>2477697.84</v>
      </c>
      <c r="J6" s="133"/>
      <c r="K6" s="133"/>
      <c r="L6" s="30"/>
    </row>
    <row r="7" spans="1:13" x14ac:dyDescent="0.2">
      <c r="A7" s="159" t="s">
        <v>2407</v>
      </c>
      <c r="B7" s="28" t="s">
        <v>2408</v>
      </c>
      <c r="C7" s="69">
        <v>1</v>
      </c>
      <c r="D7" s="138" t="s">
        <v>2409</v>
      </c>
      <c r="E7" s="33">
        <v>2184563.7000000002</v>
      </c>
      <c r="F7" s="33">
        <v>2188290.6288000001</v>
      </c>
      <c r="G7" s="33">
        <v>2094631.2</v>
      </c>
      <c r="H7" s="33">
        <v>2019694.14</v>
      </c>
      <c r="I7" s="33">
        <v>1957115.196</v>
      </c>
      <c r="J7" s="316"/>
      <c r="K7" s="316"/>
      <c r="L7" s="30"/>
    </row>
    <row r="8" spans="1:13" x14ac:dyDescent="0.2">
      <c r="A8" s="159" t="s">
        <v>2410</v>
      </c>
      <c r="B8" s="28" t="s">
        <v>2411</v>
      </c>
      <c r="C8" s="69">
        <v>1</v>
      </c>
      <c r="D8" s="138" t="s">
        <v>2412</v>
      </c>
      <c r="E8" s="33">
        <v>525917.304</v>
      </c>
      <c r="F8" s="33">
        <v>544729.72997880005</v>
      </c>
      <c r="G8" s="33">
        <v>499561.95600000001</v>
      </c>
      <c r="H8" s="33">
        <v>480355.88400000002</v>
      </c>
      <c r="I8" s="33">
        <v>520582.64399999997</v>
      </c>
      <c r="J8" s="316"/>
      <c r="K8" s="316"/>
      <c r="L8" s="30"/>
    </row>
    <row r="9" spans="1:13" x14ac:dyDescent="0.2">
      <c r="A9" s="28" t="s">
        <v>2413</v>
      </c>
      <c r="B9" s="28" t="s">
        <v>2414</v>
      </c>
      <c r="C9" s="69">
        <v>1</v>
      </c>
      <c r="D9" s="28"/>
      <c r="E9" s="33">
        <v>166040.23369999998</v>
      </c>
      <c r="F9" s="33">
        <v>179956.55765999999</v>
      </c>
      <c r="G9" s="33">
        <v>211348.88829999999</v>
      </c>
      <c r="H9" s="33">
        <v>217477.1973</v>
      </c>
      <c r="I9" s="33">
        <v>243360.63399999999</v>
      </c>
      <c r="J9" s="316"/>
      <c r="K9" s="316"/>
      <c r="L9" s="30"/>
    </row>
    <row r="10" spans="1:13" x14ac:dyDescent="0.2">
      <c r="A10" s="159" t="s">
        <v>2415</v>
      </c>
      <c r="B10" s="28" t="s">
        <v>2416</v>
      </c>
      <c r="C10" s="69">
        <v>1</v>
      </c>
      <c r="D10" s="138" t="s">
        <v>2417</v>
      </c>
      <c r="E10" s="33">
        <v>118010.2858</v>
      </c>
      <c r="F10" s="33">
        <v>127360.09286</v>
      </c>
      <c r="G10" s="33">
        <v>155687.6629</v>
      </c>
      <c r="H10" s="33">
        <v>154126.18979999999</v>
      </c>
      <c r="I10" s="33">
        <v>175610.96739999999</v>
      </c>
      <c r="J10" s="316"/>
      <c r="K10" s="316"/>
      <c r="L10" s="30"/>
    </row>
    <row r="11" spans="1:13" x14ac:dyDescent="0.2">
      <c r="A11" s="159" t="s">
        <v>2418</v>
      </c>
      <c r="B11" s="28" t="s">
        <v>2419</v>
      </c>
      <c r="C11" s="69">
        <v>1</v>
      </c>
      <c r="D11" s="138" t="s">
        <v>2420</v>
      </c>
      <c r="E11" s="33">
        <v>48029.947899999999</v>
      </c>
      <c r="F11" s="33">
        <v>52596.464800000002</v>
      </c>
      <c r="G11" s="33">
        <v>55661.225400000003</v>
      </c>
      <c r="H11" s="33">
        <v>63351.0075</v>
      </c>
      <c r="I11" s="33">
        <v>67749.666599999997</v>
      </c>
      <c r="J11" s="316"/>
      <c r="K11" s="316"/>
      <c r="L11" s="30"/>
    </row>
    <row r="12" spans="1:13" x14ac:dyDescent="0.2">
      <c r="A12" s="28" t="s">
        <v>2421</v>
      </c>
      <c r="B12" s="28" t="s">
        <v>2422</v>
      </c>
      <c r="C12" s="69">
        <v>1</v>
      </c>
      <c r="D12" s="28"/>
      <c r="E12" s="33">
        <v>13704.82214032</v>
      </c>
      <c r="F12" s="33">
        <v>15003.106555971999</v>
      </c>
      <c r="G12" s="33">
        <v>16547.298619557001</v>
      </c>
      <c r="H12" s="33">
        <v>43580.495220299003</v>
      </c>
      <c r="I12" s="33">
        <v>41224.599348930999</v>
      </c>
      <c r="J12" s="316"/>
      <c r="K12" s="316"/>
      <c r="L12" s="30"/>
    </row>
    <row r="13" spans="1:13" x14ac:dyDescent="0.2">
      <c r="A13" s="159" t="s">
        <v>2423</v>
      </c>
      <c r="B13" s="28" t="s">
        <v>2424</v>
      </c>
      <c r="C13" s="69">
        <v>1</v>
      </c>
      <c r="D13" s="138" t="s">
        <v>2425</v>
      </c>
      <c r="E13" s="33">
        <v>13704.82214032</v>
      </c>
      <c r="F13" s="33">
        <v>15003.106555971999</v>
      </c>
      <c r="G13" s="33">
        <v>16547.298619557001</v>
      </c>
      <c r="H13" s="33">
        <v>43580.495220299003</v>
      </c>
      <c r="I13" s="33">
        <v>41224.599348930999</v>
      </c>
      <c r="J13" s="317"/>
      <c r="K13" s="317"/>
      <c r="L13" s="318"/>
      <c r="M13" s="319"/>
    </row>
    <row r="14" spans="1:13" x14ac:dyDescent="0.2">
      <c r="A14" s="159" t="s">
        <v>2426</v>
      </c>
      <c r="B14" s="28" t="s">
        <v>2427</v>
      </c>
      <c r="C14" s="69">
        <v>1</v>
      </c>
      <c r="D14" s="138" t="s">
        <v>2428</v>
      </c>
      <c r="E14" s="33">
        <v>0</v>
      </c>
      <c r="F14" s="33">
        <v>0</v>
      </c>
      <c r="G14" s="33">
        <v>0</v>
      </c>
      <c r="H14" s="33">
        <v>0</v>
      </c>
      <c r="I14" s="33">
        <v>0</v>
      </c>
      <c r="J14" s="316"/>
      <c r="K14" s="316"/>
      <c r="L14" s="320"/>
      <c r="M14" s="319"/>
    </row>
    <row r="15" spans="1:13" x14ac:dyDescent="0.2">
      <c r="A15" s="28" t="s">
        <v>2429</v>
      </c>
      <c r="B15" s="28" t="s">
        <v>2430</v>
      </c>
      <c r="C15" s="69">
        <v>1</v>
      </c>
      <c r="D15" s="28"/>
      <c r="E15" s="33">
        <v>14211.604015591</v>
      </c>
      <c r="F15" s="33">
        <v>16140.123239552</v>
      </c>
      <c r="G15" s="33">
        <v>21413.179935501001</v>
      </c>
      <c r="H15" s="33">
        <v>22102.695286694001</v>
      </c>
      <c r="I15" s="33">
        <v>21127.714234326999</v>
      </c>
      <c r="J15" s="316"/>
      <c r="K15" s="316"/>
      <c r="L15" s="320"/>
      <c r="M15" s="319"/>
    </row>
    <row r="16" spans="1:13" x14ac:dyDescent="0.2">
      <c r="A16" s="159" t="s">
        <v>2431</v>
      </c>
      <c r="B16" s="28" t="s">
        <v>2432</v>
      </c>
      <c r="C16" s="69">
        <v>1</v>
      </c>
      <c r="D16" s="138" t="s">
        <v>2433</v>
      </c>
      <c r="E16" s="33">
        <v>14211.604015591</v>
      </c>
      <c r="F16" s="33">
        <v>16140.123239552</v>
      </c>
      <c r="G16" s="33">
        <v>21413.179935501001</v>
      </c>
      <c r="H16" s="33">
        <v>22102.695286694001</v>
      </c>
      <c r="I16" s="33">
        <v>21127.714234326999</v>
      </c>
      <c r="J16" s="316"/>
      <c r="K16" s="316"/>
      <c r="L16" s="320"/>
      <c r="M16" s="319"/>
    </row>
    <row r="17" spans="1:13" x14ac:dyDescent="0.2">
      <c r="A17" s="159" t="s">
        <v>2434</v>
      </c>
      <c r="B17" s="28" t="s">
        <v>2435</v>
      </c>
      <c r="C17" s="69">
        <v>1</v>
      </c>
      <c r="D17" s="138" t="s">
        <v>2436</v>
      </c>
      <c r="E17" s="33">
        <v>0</v>
      </c>
      <c r="F17" s="33">
        <v>0</v>
      </c>
      <c r="G17" s="33">
        <v>0</v>
      </c>
      <c r="H17" s="33">
        <v>0</v>
      </c>
      <c r="I17" s="33">
        <v>0</v>
      </c>
      <c r="J17" s="316"/>
      <c r="K17" s="316"/>
      <c r="L17" s="320"/>
      <c r="M17" s="319"/>
    </row>
    <row r="18" spans="1:13" x14ac:dyDescent="0.2">
      <c r="A18" s="29" t="s">
        <v>2437</v>
      </c>
      <c r="B18" s="28" t="s">
        <v>2438</v>
      </c>
      <c r="C18" s="133">
        <v>1</v>
      </c>
      <c r="D18" s="28"/>
      <c r="E18" s="33">
        <v>8063.0280000000002</v>
      </c>
      <c r="F18" s="33">
        <v>6521.9075999999995</v>
      </c>
      <c r="G18" s="33">
        <v>4571.8703999999998</v>
      </c>
      <c r="H18" s="33">
        <v>3497.1480000000001</v>
      </c>
      <c r="I18" s="33">
        <v>1476.5940000000001</v>
      </c>
      <c r="J18" s="133"/>
      <c r="K18" s="133"/>
      <c r="L18" s="30"/>
    </row>
    <row r="19" spans="1:13" x14ac:dyDescent="0.2">
      <c r="A19" s="321" t="s">
        <v>2439</v>
      </c>
      <c r="B19" s="28" t="s">
        <v>2440</v>
      </c>
      <c r="C19" s="133" t="s">
        <v>2441</v>
      </c>
      <c r="D19" s="29" t="s">
        <v>2442</v>
      </c>
      <c r="E19" s="316">
        <v>8063.0280000000002</v>
      </c>
      <c r="F19" s="316">
        <v>6521.9075999999995</v>
      </c>
      <c r="G19" s="316">
        <v>4571.8703999999998</v>
      </c>
      <c r="H19" s="316">
        <v>3497.1480000000001</v>
      </c>
      <c r="I19" s="316">
        <v>1476.5940000000001</v>
      </c>
      <c r="J19" s="316"/>
      <c r="K19" s="316"/>
      <c r="L19" s="322"/>
      <c r="M19" s="17"/>
    </row>
    <row r="20" spans="1:13" x14ac:dyDescent="0.2">
      <c r="A20" s="321" t="s">
        <v>2443</v>
      </c>
      <c r="B20" s="28" t="s">
        <v>2444</v>
      </c>
      <c r="C20" s="133">
        <v>1</v>
      </c>
      <c r="D20" s="29" t="s">
        <v>2445</v>
      </c>
      <c r="E20" s="316">
        <v>0</v>
      </c>
      <c r="F20" s="316">
        <v>0</v>
      </c>
      <c r="G20" s="316">
        <v>0</v>
      </c>
      <c r="H20" s="316">
        <v>0</v>
      </c>
      <c r="I20" s="316">
        <v>0</v>
      </c>
      <c r="J20" s="316"/>
      <c r="K20" s="316"/>
      <c r="L20" s="322"/>
      <c r="M20" s="17"/>
    </row>
    <row r="21" spans="1:13" x14ac:dyDescent="0.2">
      <c r="A21" s="248" t="s">
        <v>2446</v>
      </c>
      <c r="B21" s="28" t="s">
        <v>2447</v>
      </c>
      <c r="C21" s="133">
        <v>1</v>
      </c>
      <c r="D21" s="29"/>
      <c r="E21" s="316">
        <v>8294.2356899999995</v>
      </c>
      <c r="F21" s="316">
        <v>7863.6793559999996</v>
      </c>
      <c r="G21" s="316">
        <v>2663.8453140000001</v>
      </c>
      <c r="H21" s="316">
        <v>59.373989999999999</v>
      </c>
      <c r="I21" s="316">
        <v>0</v>
      </c>
      <c r="J21" s="316"/>
      <c r="K21" s="316"/>
      <c r="L21" s="322"/>
      <c r="M21" s="17"/>
    </row>
    <row r="22" spans="1:13" x14ac:dyDescent="0.2">
      <c r="A22" s="321" t="s">
        <v>2448</v>
      </c>
      <c r="B22" s="28" t="s">
        <v>2449</v>
      </c>
      <c r="C22" s="133" t="s">
        <v>2450</v>
      </c>
      <c r="D22" s="29" t="s">
        <v>2451</v>
      </c>
      <c r="E22" s="316">
        <v>8294.2356899999995</v>
      </c>
      <c r="F22" s="316">
        <v>7863.6793559999996</v>
      </c>
      <c r="G22" s="316">
        <v>2663.8453140000001</v>
      </c>
      <c r="H22" s="316">
        <v>59.373989999999999</v>
      </c>
      <c r="I22" s="316">
        <v>0</v>
      </c>
      <c r="J22" s="316"/>
      <c r="K22" s="316"/>
      <c r="L22" s="322"/>
      <c r="M22" s="17"/>
    </row>
    <row r="23" spans="1:13" x14ac:dyDescent="0.2">
      <c r="A23" s="323" t="s">
        <v>2452</v>
      </c>
      <c r="B23" s="192" t="s">
        <v>2453</v>
      </c>
      <c r="C23" s="324">
        <v>1</v>
      </c>
      <c r="D23" s="192" t="s">
        <v>2454</v>
      </c>
      <c r="E23" s="325">
        <v>0</v>
      </c>
      <c r="F23" s="325">
        <v>0</v>
      </c>
      <c r="G23" s="325">
        <v>0</v>
      </c>
      <c r="H23" s="325">
        <v>0</v>
      </c>
      <c r="I23" s="325">
        <v>0</v>
      </c>
      <c r="J23" s="326"/>
      <c r="K23" s="326"/>
      <c r="L23" s="30"/>
    </row>
    <row r="24" spans="1:13" x14ac:dyDescent="0.2">
      <c r="A24" s="28" t="s">
        <v>2455</v>
      </c>
      <c r="B24" s="28" t="s">
        <v>2456</v>
      </c>
      <c r="C24" s="69">
        <v>1</v>
      </c>
      <c r="D24" s="138"/>
      <c r="E24" s="316">
        <v>2920794.9275459</v>
      </c>
      <c r="F24" s="316">
        <v>2958505.7331902999</v>
      </c>
      <c r="G24" s="316">
        <v>2850738.2385690003</v>
      </c>
      <c r="H24" s="316">
        <v>2786766.933797</v>
      </c>
      <c r="I24" s="316">
        <v>2784887.3815831998</v>
      </c>
      <c r="J24" s="317"/>
      <c r="K24" s="317"/>
      <c r="L24" s="30"/>
    </row>
    <row r="25" spans="1:13" x14ac:dyDescent="0.2">
      <c r="A25" s="321" t="s">
        <v>2457</v>
      </c>
      <c r="B25" s="28" t="s">
        <v>2458</v>
      </c>
      <c r="C25" s="69">
        <v>1</v>
      </c>
      <c r="D25" s="138" t="s">
        <v>2459</v>
      </c>
      <c r="E25" s="316">
        <v>2346847.6756459</v>
      </c>
      <c r="F25" s="316">
        <v>2361179.5384114999</v>
      </c>
      <c r="G25" s="316">
        <v>2295515.0571690002</v>
      </c>
      <c r="H25" s="316">
        <v>2243060.0422970001</v>
      </c>
      <c r="I25" s="316">
        <v>2196555.0709831999</v>
      </c>
      <c r="J25" s="327"/>
      <c r="K25" s="327"/>
      <c r="L25" s="30"/>
    </row>
    <row r="26" spans="1:13" x14ac:dyDescent="0.2">
      <c r="A26" s="159" t="s">
        <v>2460</v>
      </c>
      <c r="B26" s="28" t="s">
        <v>2461</v>
      </c>
      <c r="D26" s="138" t="s">
        <v>2462</v>
      </c>
      <c r="E26" s="90">
        <v>1.3091295446041</v>
      </c>
      <c r="F26" s="90">
        <v>1.2928161412109</v>
      </c>
      <c r="G26" s="90">
        <v>1.2480378013652</v>
      </c>
      <c r="H26" s="90">
        <v>1.1439380485962001</v>
      </c>
      <c r="I26" s="90">
        <v>1.0290799685805001</v>
      </c>
      <c r="J26" s="328"/>
      <c r="K26" s="328"/>
      <c r="L26" s="30"/>
    </row>
    <row r="27" spans="1:13" x14ac:dyDescent="0.2">
      <c r="A27" s="321" t="s">
        <v>2463</v>
      </c>
      <c r="B27" s="28" t="s">
        <v>2464</v>
      </c>
      <c r="C27" s="69">
        <v>1</v>
      </c>
      <c r="D27" s="138" t="s">
        <v>2465</v>
      </c>
      <c r="E27" s="316">
        <v>573947.25190000003</v>
      </c>
      <c r="F27" s="316">
        <v>597326.19477880001</v>
      </c>
      <c r="G27" s="316">
        <v>555223.1814</v>
      </c>
      <c r="H27" s="316">
        <v>543706.89150000003</v>
      </c>
      <c r="I27" s="316">
        <v>588332.31059999997</v>
      </c>
      <c r="J27" s="329"/>
      <c r="K27" s="329"/>
      <c r="L27" s="30"/>
    </row>
    <row r="28" spans="1:13" x14ac:dyDescent="0.2">
      <c r="A28" s="28"/>
      <c r="B28" s="28"/>
      <c r="C28" s="28"/>
      <c r="D28" s="28"/>
      <c r="E28" s="28"/>
      <c r="F28" s="28"/>
      <c r="G28" s="28"/>
      <c r="H28" s="28"/>
      <c r="I28" s="28"/>
      <c r="J28" s="330"/>
      <c r="K28" s="330"/>
      <c r="L28" s="30"/>
    </row>
    <row r="29" spans="1:13" x14ac:dyDescent="0.2">
      <c r="A29" s="331" t="s">
        <v>2466</v>
      </c>
      <c r="B29" s="28"/>
      <c r="D29" s="138"/>
      <c r="E29" s="90"/>
      <c r="F29" s="90"/>
      <c r="G29" s="90"/>
      <c r="H29" s="90"/>
      <c r="I29" s="90"/>
      <c r="J29" s="133"/>
      <c r="K29" s="133"/>
      <c r="L29" s="30"/>
    </row>
    <row r="30" spans="1:13" x14ac:dyDescent="0.2">
      <c r="A30" s="138" t="s">
        <v>2467</v>
      </c>
      <c r="B30" s="28" t="s">
        <v>2468</v>
      </c>
      <c r="D30" s="138" t="s">
        <v>2469</v>
      </c>
      <c r="E30" s="33">
        <v>428002.7966</v>
      </c>
      <c r="F30" s="33">
        <v>458091.91632000002</v>
      </c>
      <c r="G30" s="33">
        <v>489472.99680000002</v>
      </c>
      <c r="H30" s="33">
        <v>512399.2377</v>
      </c>
      <c r="I30" s="33">
        <v>529911.40439568995</v>
      </c>
      <c r="J30" s="316"/>
      <c r="K30" s="316"/>
      <c r="L30" s="322"/>
      <c r="M30" s="17"/>
    </row>
    <row r="31" spans="1:13" x14ac:dyDescent="0.2">
      <c r="A31" s="138" t="s">
        <v>2470</v>
      </c>
      <c r="B31" s="28" t="s">
        <v>2471</v>
      </c>
      <c r="D31" s="138" t="s">
        <v>2472</v>
      </c>
      <c r="E31" s="33">
        <v>1857653.7694459001</v>
      </c>
      <c r="F31" s="33">
        <v>1843429.7205515001</v>
      </c>
      <c r="G31" s="33">
        <v>1742806.8580691</v>
      </c>
      <c r="H31" s="33">
        <v>1673476.3672569999</v>
      </c>
      <c r="I31" s="33">
        <v>1612695.8363876999</v>
      </c>
      <c r="J31" s="316"/>
      <c r="K31" s="316"/>
      <c r="L31" s="322"/>
      <c r="M31" s="17"/>
    </row>
    <row r="32" spans="1:13" x14ac:dyDescent="0.2">
      <c r="A32" s="138" t="s">
        <v>2473</v>
      </c>
      <c r="B32" s="28" t="s">
        <v>2474</v>
      </c>
      <c r="D32" s="138" t="s">
        <v>2475</v>
      </c>
      <c r="E32" s="33">
        <v>61191.109600000003</v>
      </c>
      <c r="F32" s="33">
        <v>59657.901539999999</v>
      </c>
      <c r="G32" s="33">
        <v>63235.202299994002</v>
      </c>
      <c r="H32" s="33">
        <v>57184.437339994001</v>
      </c>
      <c r="I32" s="33">
        <v>53947.830199868004</v>
      </c>
      <c r="J32" s="316"/>
      <c r="K32" s="316"/>
      <c r="L32" s="322"/>
      <c r="M32" s="17"/>
    </row>
    <row r="33" spans="1:13" x14ac:dyDescent="0.2">
      <c r="A33" s="159"/>
      <c r="B33" s="28"/>
      <c r="D33" s="138"/>
      <c r="E33" s="33"/>
      <c r="F33" s="33"/>
      <c r="G33" s="33"/>
      <c r="H33" s="33"/>
      <c r="I33" s="33"/>
      <c r="J33" s="316"/>
      <c r="K33" s="316"/>
      <c r="L33" s="322"/>
      <c r="M33" s="17"/>
    </row>
    <row r="34" spans="1:13" x14ac:dyDescent="0.2">
      <c r="A34" s="4" t="s">
        <v>2476</v>
      </c>
      <c r="B34" s="28"/>
      <c r="D34" s="138"/>
      <c r="E34" s="138"/>
      <c r="F34" s="138"/>
      <c r="G34" s="138"/>
      <c r="J34" s="326"/>
      <c r="K34" s="326"/>
      <c r="L34" s="30"/>
    </row>
    <row r="35" spans="1:13" x14ac:dyDescent="0.2">
      <c r="A35" s="28" t="s">
        <v>2477</v>
      </c>
      <c r="B35" s="28" t="s">
        <v>2478</v>
      </c>
      <c r="C35" s="69">
        <v>1</v>
      </c>
      <c r="D35" s="5"/>
      <c r="E35" s="33">
        <v>222732.13064399897</v>
      </c>
      <c r="F35" s="33">
        <v>297943.24427999998</v>
      </c>
      <c r="G35" s="33">
        <v>327419.171399999</v>
      </c>
      <c r="H35" s="33">
        <v>373918.26360000001</v>
      </c>
      <c r="I35" s="33">
        <v>447053.59140000003</v>
      </c>
      <c r="J35" s="332"/>
      <c r="K35" s="332"/>
      <c r="L35" s="30"/>
    </row>
    <row r="36" spans="1:13" x14ac:dyDescent="0.2">
      <c r="A36" s="159" t="s">
        <v>2479</v>
      </c>
      <c r="B36" s="28" t="s">
        <v>2480</v>
      </c>
      <c r="C36" s="69">
        <v>1</v>
      </c>
      <c r="D36" s="138" t="s">
        <v>2481</v>
      </c>
      <c r="E36" s="33">
        <v>154139.41184399999</v>
      </c>
      <c r="F36" s="33">
        <v>197891.14920000001</v>
      </c>
      <c r="G36" s="33">
        <v>233774.81400000001</v>
      </c>
      <c r="H36" s="33">
        <v>238908.11040000001</v>
      </c>
      <c r="I36" s="33">
        <v>301323.6642</v>
      </c>
      <c r="J36" s="133"/>
      <c r="K36" s="133"/>
      <c r="L36" s="30"/>
    </row>
    <row r="37" spans="1:13" x14ac:dyDescent="0.2">
      <c r="A37" s="159" t="s">
        <v>2482</v>
      </c>
      <c r="B37" s="28" t="s">
        <v>2483</v>
      </c>
      <c r="C37" s="69">
        <v>1</v>
      </c>
      <c r="D37" s="138" t="s">
        <v>2484</v>
      </c>
      <c r="E37" s="33">
        <v>68592.718799998998</v>
      </c>
      <c r="F37" s="33">
        <v>100052.09508</v>
      </c>
      <c r="G37" s="33">
        <v>93644.357399999004</v>
      </c>
      <c r="H37" s="33">
        <v>135010.1532</v>
      </c>
      <c r="I37" s="33">
        <v>145729.92720000001</v>
      </c>
      <c r="J37" s="328"/>
      <c r="K37" s="328"/>
      <c r="L37" s="30"/>
    </row>
    <row r="38" spans="1:13" x14ac:dyDescent="0.2">
      <c r="A38" s="28" t="s">
        <v>2485</v>
      </c>
      <c r="B38" s="28" t="s">
        <v>2486</v>
      </c>
      <c r="C38" s="69">
        <v>1</v>
      </c>
      <c r="D38" s="5"/>
      <c r="E38" s="33">
        <v>120733.31303999999</v>
      </c>
      <c r="F38" s="33">
        <v>122751.14070888</v>
      </c>
      <c r="G38" s="33">
        <v>157142.49479999999</v>
      </c>
      <c r="H38" s="33">
        <v>121680.24840000001</v>
      </c>
      <c r="I38" s="33">
        <v>128708.7552</v>
      </c>
      <c r="J38" s="328"/>
      <c r="K38" s="328"/>
      <c r="L38" s="30"/>
    </row>
    <row r="39" spans="1:13" x14ac:dyDescent="0.2">
      <c r="A39" s="159" t="s">
        <v>2487</v>
      </c>
      <c r="B39" s="28" t="s">
        <v>2488</v>
      </c>
      <c r="C39" s="69">
        <v>1</v>
      </c>
      <c r="D39" s="138" t="s">
        <v>2489</v>
      </c>
      <c r="E39" s="33">
        <v>87381.741599999994</v>
      </c>
      <c r="F39" s="33">
        <v>82642.982399999994</v>
      </c>
      <c r="G39" s="33">
        <v>111816.4032</v>
      </c>
      <c r="H39" s="33">
        <v>81406.512000000002</v>
      </c>
      <c r="I39" s="33">
        <v>85083.202799999999</v>
      </c>
      <c r="J39" s="133"/>
      <c r="K39" s="133"/>
      <c r="L39" s="30"/>
    </row>
    <row r="40" spans="1:13" x14ac:dyDescent="0.2">
      <c r="A40" s="159" t="s">
        <v>2490</v>
      </c>
      <c r="B40" s="28" t="s">
        <v>2491</v>
      </c>
      <c r="C40" s="69">
        <v>1</v>
      </c>
      <c r="D40" s="138" t="s">
        <v>2492</v>
      </c>
      <c r="E40" s="33">
        <v>33351.57144</v>
      </c>
      <c r="F40" s="33">
        <v>40108.158308880003</v>
      </c>
      <c r="G40" s="33">
        <v>45326.0916</v>
      </c>
      <c r="H40" s="33">
        <v>40273.736400000002</v>
      </c>
      <c r="I40" s="33">
        <v>43625.5524</v>
      </c>
      <c r="J40" s="69"/>
      <c r="K40" s="69"/>
    </row>
    <row r="41" spans="1:13" x14ac:dyDescent="0.2">
      <c r="A41" s="138" t="s">
        <v>2493</v>
      </c>
      <c r="B41" s="28" t="s">
        <v>2494</v>
      </c>
      <c r="C41" s="69">
        <v>1</v>
      </c>
      <c r="D41" s="138"/>
      <c r="E41" s="33">
        <v>70769.792000000001</v>
      </c>
      <c r="F41" s="33">
        <v>63616.844000000005</v>
      </c>
      <c r="G41" s="33">
        <v>69478.284800000009</v>
      </c>
      <c r="H41" s="33">
        <v>62885.176400000004</v>
      </c>
      <c r="I41" s="33">
        <v>85571.026400000002</v>
      </c>
      <c r="J41" s="69"/>
      <c r="K41" s="69"/>
    </row>
    <row r="42" spans="1:13" x14ac:dyDescent="0.2">
      <c r="A42" s="159" t="s">
        <v>2495</v>
      </c>
      <c r="B42" s="28" t="s">
        <v>2496</v>
      </c>
      <c r="C42" s="69">
        <v>1</v>
      </c>
      <c r="D42" s="138" t="s">
        <v>2497</v>
      </c>
      <c r="E42" s="33">
        <v>70743.491999999998</v>
      </c>
      <c r="F42" s="33">
        <v>63590.544000000002</v>
      </c>
      <c r="G42" s="33">
        <v>69451.984800000006</v>
      </c>
      <c r="H42" s="33">
        <v>62858.876400000001</v>
      </c>
      <c r="I42" s="33">
        <v>85544.7264</v>
      </c>
      <c r="J42" s="69"/>
      <c r="K42" s="69"/>
    </row>
    <row r="43" spans="1:13" x14ac:dyDescent="0.2">
      <c r="A43" s="159" t="s">
        <v>2498</v>
      </c>
      <c r="B43" s="28" t="s">
        <v>2499</v>
      </c>
      <c r="D43" s="138" t="s">
        <v>2500</v>
      </c>
      <c r="E43" s="33">
        <v>26.3</v>
      </c>
      <c r="F43" s="33">
        <v>26.3</v>
      </c>
      <c r="G43" s="33">
        <v>26.3</v>
      </c>
      <c r="H43" s="33">
        <v>26.3</v>
      </c>
      <c r="I43" s="33">
        <v>26.3</v>
      </c>
    </row>
    <row r="44" spans="1:13" x14ac:dyDescent="0.2">
      <c r="A44" s="159" t="s">
        <v>2501</v>
      </c>
      <c r="B44" s="28" t="s">
        <v>2502</v>
      </c>
      <c r="C44" s="69">
        <v>1</v>
      </c>
      <c r="D44" s="138" t="s">
        <v>2503</v>
      </c>
      <c r="E44" s="33">
        <v>36402.429600000003</v>
      </c>
      <c r="F44" s="33">
        <v>30280.479393312002</v>
      </c>
      <c r="G44" s="33">
        <v>24983.031599999998</v>
      </c>
      <c r="H44" s="33">
        <v>37831.946400000001</v>
      </c>
      <c r="I44" s="33">
        <v>43862.198400000001</v>
      </c>
    </row>
    <row r="45" spans="1:13" x14ac:dyDescent="0.2">
      <c r="A45" s="138" t="s">
        <v>2504</v>
      </c>
      <c r="B45" s="28" t="s">
        <v>2505</v>
      </c>
      <c r="C45" s="69" t="s">
        <v>2506</v>
      </c>
      <c r="D45" s="138"/>
      <c r="E45" s="33">
        <v>0</v>
      </c>
      <c r="F45" s="33">
        <v>0</v>
      </c>
      <c r="G45" s="33">
        <v>0</v>
      </c>
      <c r="H45" s="33">
        <v>0</v>
      </c>
      <c r="I45" s="33">
        <v>0</v>
      </c>
    </row>
    <row r="46" spans="1:13" x14ac:dyDescent="0.2">
      <c r="A46" s="159" t="s">
        <v>2507</v>
      </c>
      <c r="B46" s="28" t="s">
        <v>2508</v>
      </c>
      <c r="C46" s="69" t="s">
        <v>2509</v>
      </c>
      <c r="D46" s="138" t="s">
        <v>2510</v>
      </c>
      <c r="E46" s="33">
        <v>0</v>
      </c>
      <c r="F46" s="33">
        <v>0</v>
      </c>
      <c r="G46" s="33">
        <v>0</v>
      </c>
      <c r="H46" s="33">
        <v>0</v>
      </c>
      <c r="I46" s="33">
        <v>0</v>
      </c>
    </row>
    <row r="47" spans="1:13" x14ac:dyDescent="0.2">
      <c r="A47" s="159" t="s">
        <v>2511</v>
      </c>
      <c r="B47" s="28" t="s">
        <v>2512</v>
      </c>
      <c r="C47" s="69" t="s">
        <v>2513</v>
      </c>
      <c r="D47" s="138" t="s">
        <v>2514</v>
      </c>
      <c r="E47" s="33">
        <v>0</v>
      </c>
      <c r="F47" s="33">
        <v>0</v>
      </c>
      <c r="G47" s="33">
        <v>0</v>
      </c>
      <c r="H47" s="33">
        <v>0</v>
      </c>
      <c r="I47" s="33">
        <v>0</v>
      </c>
    </row>
    <row r="48" spans="1:13" x14ac:dyDescent="0.2">
      <c r="A48" s="28" t="s">
        <v>2515</v>
      </c>
      <c r="B48" s="28" t="s">
        <v>2516</v>
      </c>
      <c r="C48" s="69">
        <v>1</v>
      </c>
      <c r="D48" s="5"/>
      <c r="E48" s="33">
        <v>2541.6</v>
      </c>
      <c r="F48" s="33">
        <v>2541.6</v>
      </c>
      <c r="G48" s="33">
        <v>2541.6</v>
      </c>
      <c r="H48" s="33">
        <v>2541.6</v>
      </c>
      <c r="I48" s="33">
        <v>2541.6</v>
      </c>
    </row>
    <row r="49" spans="1:9" x14ac:dyDescent="0.2">
      <c r="A49" s="159" t="s">
        <v>2517</v>
      </c>
      <c r="B49" s="28" t="s">
        <v>2518</v>
      </c>
      <c r="C49" s="69">
        <v>1</v>
      </c>
      <c r="D49" s="138" t="s">
        <v>2519</v>
      </c>
      <c r="E49" s="33">
        <v>2541.6</v>
      </c>
      <c r="F49" s="33">
        <v>2541.6</v>
      </c>
      <c r="G49" s="33">
        <v>2541.6</v>
      </c>
      <c r="H49" s="33">
        <v>2541.6</v>
      </c>
      <c r="I49" s="33">
        <v>2541.6</v>
      </c>
    </row>
    <row r="50" spans="1:9" x14ac:dyDescent="0.2">
      <c r="A50" s="159" t="s">
        <v>2520</v>
      </c>
      <c r="B50" s="28" t="s">
        <v>2521</v>
      </c>
      <c r="C50" s="69">
        <v>1</v>
      </c>
      <c r="D50" s="138" t="s">
        <v>2522</v>
      </c>
      <c r="E50" s="33">
        <v>0</v>
      </c>
      <c r="F50" s="33">
        <v>0</v>
      </c>
      <c r="G50" s="33">
        <v>0</v>
      </c>
      <c r="H50" s="33">
        <v>0</v>
      </c>
      <c r="I50" s="33">
        <v>0</v>
      </c>
    </row>
    <row r="51" spans="1:9" x14ac:dyDescent="0.2">
      <c r="A51" s="29" t="s">
        <v>2523</v>
      </c>
      <c r="B51" s="28" t="s">
        <v>2524</v>
      </c>
      <c r="C51" s="133">
        <v>1</v>
      </c>
      <c r="D51" s="5"/>
      <c r="E51" s="316">
        <v>28865.696400000001</v>
      </c>
      <c r="F51" s="316">
        <v>3337.2719999999999</v>
      </c>
      <c r="G51" s="316">
        <v>3337.2719999999999</v>
      </c>
      <c r="H51" s="316">
        <v>3337.2719999999999</v>
      </c>
      <c r="I51" s="316">
        <v>3337.2719999999999</v>
      </c>
    </row>
    <row r="52" spans="1:9" x14ac:dyDescent="0.2">
      <c r="A52" s="321" t="s">
        <v>2525</v>
      </c>
      <c r="B52" s="28" t="s">
        <v>2526</v>
      </c>
      <c r="C52" s="133">
        <v>1</v>
      </c>
      <c r="D52" s="248" t="s">
        <v>2527</v>
      </c>
      <c r="E52" s="316">
        <v>28865.696400000001</v>
      </c>
      <c r="F52" s="316">
        <v>3337.2719999999999</v>
      </c>
      <c r="G52" s="316">
        <v>3337.2719999999999</v>
      </c>
      <c r="H52" s="316">
        <v>3337.2719999999999</v>
      </c>
      <c r="I52" s="316">
        <v>3337.2719999999999</v>
      </c>
    </row>
    <row r="53" spans="1:9" x14ac:dyDescent="0.2">
      <c r="A53" s="323" t="s">
        <v>2528</v>
      </c>
      <c r="B53" s="192" t="s">
        <v>2529</v>
      </c>
      <c r="C53" s="324">
        <v>1</v>
      </c>
      <c r="D53" s="333" t="s">
        <v>2530</v>
      </c>
      <c r="E53" s="325">
        <v>0</v>
      </c>
      <c r="F53" s="325">
        <v>0</v>
      </c>
      <c r="G53" s="325">
        <v>0</v>
      </c>
      <c r="H53" s="325">
        <v>0</v>
      </c>
      <c r="I53" s="325">
        <v>0</v>
      </c>
    </row>
    <row r="54" spans="1:9" x14ac:dyDescent="0.2">
      <c r="A54" s="28" t="s">
        <v>2531</v>
      </c>
      <c r="B54" s="28" t="s">
        <v>2532</v>
      </c>
      <c r="C54" s="69">
        <v>1</v>
      </c>
      <c r="D54" s="138"/>
      <c r="E54" s="201">
        <v>482018.66168400005</v>
      </c>
      <c r="F54" s="201">
        <v>520444.28038219002</v>
      </c>
      <c r="G54" s="201">
        <v>584875.55460000003</v>
      </c>
      <c r="H54" s="201">
        <v>602168.20680000004</v>
      </c>
      <c r="I54" s="201">
        <v>711048.14339999994</v>
      </c>
    </row>
    <row r="55" spans="1:9" x14ac:dyDescent="0.2">
      <c r="A55" s="321" t="s">
        <v>2533</v>
      </c>
      <c r="B55" s="28" t="s">
        <v>2534</v>
      </c>
      <c r="C55" s="69">
        <v>1</v>
      </c>
      <c r="D55" s="138" t="s">
        <v>2535</v>
      </c>
      <c r="E55" s="201">
        <v>343671.94184400002</v>
      </c>
      <c r="F55" s="201">
        <v>350003.54759999999</v>
      </c>
      <c r="G55" s="201">
        <v>420922.07400000002</v>
      </c>
      <c r="H55" s="201">
        <v>389052.37079999998</v>
      </c>
      <c r="I55" s="201">
        <v>477830.46539999999</v>
      </c>
    </row>
    <row r="56" spans="1:9" x14ac:dyDescent="0.2">
      <c r="A56" s="159" t="s">
        <v>2536</v>
      </c>
      <c r="B56" s="28" t="s">
        <v>2537</v>
      </c>
      <c r="D56" s="138" t="s">
        <v>2538</v>
      </c>
      <c r="E56" s="90">
        <v>14.552492859222999</v>
      </c>
      <c r="F56" s="90">
        <v>6.4579874195537998</v>
      </c>
      <c r="G56" s="90">
        <v>5.7361553346332999</v>
      </c>
      <c r="H56" s="90">
        <v>5.7603444099613998</v>
      </c>
      <c r="I56" s="90">
        <v>5.9387454542993998</v>
      </c>
    </row>
    <row r="57" spans="1:9" x14ac:dyDescent="0.2">
      <c r="A57" s="321" t="s">
        <v>2539</v>
      </c>
      <c r="B57" s="28" t="s">
        <v>2540</v>
      </c>
      <c r="C57" s="69">
        <v>1</v>
      </c>
      <c r="D57" s="138" t="s">
        <v>2541</v>
      </c>
      <c r="E57" s="201">
        <v>138346.71984000001</v>
      </c>
      <c r="F57" s="201">
        <v>170440.73278219</v>
      </c>
      <c r="G57" s="201">
        <v>163953.48060000001</v>
      </c>
      <c r="H57" s="201">
        <v>213115.83600000001</v>
      </c>
      <c r="I57" s="201">
        <v>233217.67800000001</v>
      </c>
    </row>
    <row r="58" spans="1:9" x14ac:dyDescent="0.2">
      <c r="A58" s="334"/>
      <c r="B58" s="334"/>
      <c r="C58" s="335"/>
      <c r="D58" s="336"/>
      <c r="E58" s="336"/>
      <c r="F58" s="336"/>
      <c r="G58" s="336"/>
      <c r="H58" s="337"/>
      <c r="I58" s="337"/>
    </row>
    <row r="59" spans="1:9" x14ac:dyDescent="0.2">
      <c r="A59" s="4" t="s">
        <v>2542</v>
      </c>
      <c r="B59" s="338"/>
      <c r="C59" s="335"/>
      <c r="D59" s="336"/>
      <c r="E59" s="336"/>
      <c r="F59" s="336"/>
      <c r="G59" s="336"/>
      <c r="H59" s="335"/>
      <c r="I59" s="335"/>
    </row>
    <row r="60" spans="1:9" x14ac:dyDescent="0.2">
      <c r="A60" s="28" t="s">
        <v>2543</v>
      </c>
      <c r="B60" s="28" t="s">
        <v>2544</v>
      </c>
      <c r="C60" s="69">
        <v>1</v>
      </c>
      <c r="D60" s="138"/>
      <c r="E60" s="33">
        <v>666650.28960000002</v>
      </c>
      <c r="F60" s="33">
        <v>628762.98528000002</v>
      </c>
      <c r="G60" s="33">
        <v>665133.23880000005</v>
      </c>
      <c r="H60" s="33">
        <v>726290.1936</v>
      </c>
      <c r="I60" s="33">
        <v>771624.78480000002</v>
      </c>
    </row>
    <row r="61" spans="1:9" x14ac:dyDescent="0.2">
      <c r="A61" s="159" t="s">
        <v>2545</v>
      </c>
      <c r="B61" s="28" t="s">
        <v>2546</v>
      </c>
      <c r="C61" s="69" t="s">
        <v>2547</v>
      </c>
      <c r="D61" s="138" t="s">
        <v>2548</v>
      </c>
      <c r="E61" s="33">
        <v>468045.20447500999</v>
      </c>
      <c r="F61" s="33">
        <v>431818.93815409002</v>
      </c>
      <c r="G61" s="33">
        <v>486359.97957243002</v>
      </c>
      <c r="H61" s="33">
        <v>504145.24899771</v>
      </c>
      <c r="I61" s="33">
        <v>544597.37919591996</v>
      </c>
    </row>
    <row r="62" spans="1:9" x14ac:dyDescent="0.2">
      <c r="A62" s="159" t="s">
        <v>2549</v>
      </c>
      <c r="B62" s="28" t="s">
        <v>2550</v>
      </c>
      <c r="D62" s="138" t="s">
        <v>2551</v>
      </c>
      <c r="E62" s="201">
        <v>100</v>
      </c>
      <c r="F62" s="201">
        <v>100</v>
      </c>
      <c r="G62" s="201">
        <v>100</v>
      </c>
      <c r="H62" s="33">
        <v>100</v>
      </c>
      <c r="I62" s="33">
        <v>100</v>
      </c>
    </row>
    <row r="63" spans="1:9" x14ac:dyDescent="0.2">
      <c r="A63" s="159" t="s">
        <v>2552</v>
      </c>
      <c r="B63" s="28" t="s">
        <v>2553</v>
      </c>
      <c r="C63" s="69">
        <v>1</v>
      </c>
      <c r="D63" s="138" t="s">
        <v>2554</v>
      </c>
      <c r="E63" s="33">
        <v>198605.08512499</v>
      </c>
      <c r="F63" s="33">
        <v>196944.04712591</v>
      </c>
      <c r="G63" s="33">
        <v>178773.25922757</v>
      </c>
      <c r="H63" s="33">
        <v>222144.94460228999</v>
      </c>
      <c r="I63" s="33">
        <v>227027.40560408001</v>
      </c>
    </row>
    <row r="64" spans="1:9" x14ac:dyDescent="0.2">
      <c r="A64" s="339"/>
      <c r="B64" s="338"/>
      <c r="C64" s="335"/>
      <c r="D64" s="336"/>
      <c r="E64" s="340"/>
      <c r="F64" s="340"/>
      <c r="G64" s="340"/>
      <c r="H64" s="340"/>
      <c r="I64" s="340"/>
    </row>
    <row r="65" spans="1:9" x14ac:dyDescent="0.2">
      <c r="A65" s="9" t="s">
        <v>2555</v>
      </c>
      <c r="B65" s="28"/>
      <c r="D65" s="138"/>
      <c r="E65" s="138"/>
      <c r="F65" s="138"/>
      <c r="G65" s="138"/>
    </row>
    <row r="66" spans="1:9" x14ac:dyDescent="0.2">
      <c r="A66" s="29" t="s">
        <v>2556</v>
      </c>
      <c r="B66" s="29" t="s">
        <v>2557</v>
      </c>
      <c r="C66" s="133">
        <v>1</v>
      </c>
      <c r="D66" s="248" t="s">
        <v>2558</v>
      </c>
      <c r="E66" s="328">
        <v>4069463.8788299002</v>
      </c>
      <c r="F66" s="328">
        <v>4107712.9988525002</v>
      </c>
      <c r="G66" s="328">
        <v>4100747.0319690001</v>
      </c>
      <c r="H66" s="328">
        <v>4115225.3341970001</v>
      </c>
      <c r="I66" s="328">
        <v>4267560.3097831998</v>
      </c>
    </row>
    <row r="67" spans="1:9" x14ac:dyDescent="0.2">
      <c r="A67" s="159" t="s">
        <v>2559</v>
      </c>
      <c r="B67" s="28" t="s">
        <v>2560</v>
      </c>
      <c r="C67" s="69">
        <v>1</v>
      </c>
      <c r="D67" s="138" t="s">
        <v>2561</v>
      </c>
      <c r="E67" s="341">
        <v>3158564.8219649</v>
      </c>
      <c r="F67" s="341">
        <v>3143002.0241656001</v>
      </c>
      <c r="G67" s="341">
        <v>3202797.1107414998</v>
      </c>
      <c r="H67" s="201">
        <v>3136257.6620947002</v>
      </c>
      <c r="I67" s="201">
        <v>3218982.9155791998</v>
      </c>
    </row>
    <row r="68" spans="1:9" x14ac:dyDescent="0.2">
      <c r="A68" s="321" t="s">
        <v>2562</v>
      </c>
      <c r="B68" s="29" t="s">
        <v>2563</v>
      </c>
      <c r="C68" s="133"/>
      <c r="D68" s="248" t="s">
        <v>2564</v>
      </c>
      <c r="E68" s="342">
        <v>2.7095133311501001</v>
      </c>
      <c r="F68" s="342">
        <v>1.8277775263075999</v>
      </c>
      <c r="G68" s="342">
        <v>1.8002151698668001</v>
      </c>
      <c r="H68" s="342">
        <v>1.6934650141084999</v>
      </c>
      <c r="I68" s="342">
        <v>1.752957954402</v>
      </c>
    </row>
    <row r="69" spans="1:9" x14ac:dyDescent="0.2">
      <c r="A69" s="159" t="s">
        <v>2565</v>
      </c>
      <c r="B69" s="28" t="s">
        <v>2566</v>
      </c>
      <c r="C69" s="69">
        <v>1</v>
      </c>
      <c r="D69" s="138" t="s">
        <v>2567</v>
      </c>
      <c r="E69" s="201">
        <v>910899.05686499004</v>
      </c>
      <c r="F69" s="201">
        <v>964710.97468690004</v>
      </c>
      <c r="G69" s="201">
        <v>897949.92122757004</v>
      </c>
      <c r="H69" s="201">
        <v>978967.67210227996</v>
      </c>
      <c r="I69" s="201">
        <v>1048577.3942040999</v>
      </c>
    </row>
    <row r="70" spans="1:9" x14ac:dyDescent="0.2">
      <c r="A70" s="28"/>
      <c r="B70" s="28"/>
      <c r="D70" s="138"/>
      <c r="E70" s="201"/>
      <c r="F70" s="201"/>
      <c r="G70" s="201"/>
      <c r="H70" s="201"/>
      <c r="I70" s="201"/>
    </row>
    <row r="71" spans="1:9" x14ac:dyDescent="0.2">
      <c r="A71" s="9" t="s">
        <v>2568</v>
      </c>
      <c r="B71" s="28"/>
      <c r="D71" s="138"/>
      <c r="E71" s="201"/>
      <c r="F71" s="201"/>
      <c r="G71" s="201"/>
      <c r="H71" s="201"/>
      <c r="I71" s="201"/>
    </row>
    <row r="72" spans="1:9" x14ac:dyDescent="0.2">
      <c r="A72" s="28" t="s">
        <v>2569</v>
      </c>
      <c r="B72" s="28" t="s">
        <v>2570</v>
      </c>
      <c r="C72" s="69">
        <v>5</v>
      </c>
      <c r="D72" s="138" t="s">
        <v>2571</v>
      </c>
      <c r="E72" s="343">
        <v>19.79690884536754</v>
      </c>
      <c r="F72" s="343">
        <v>20.295663284913985</v>
      </c>
      <c r="G72" s="343">
        <v>11.129836406188893</v>
      </c>
      <c r="H72" s="343">
        <v>7.340167769537695</v>
      </c>
      <c r="I72" s="343">
        <v>4.7860530990930643</v>
      </c>
    </row>
    <row r="73" spans="1:9" x14ac:dyDescent="0.2">
      <c r="A73" s="28"/>
      <c r="B73" s="28"/>
      <c r="D73" s="138"/>
      <c r="E73" s="138"/>
      <c r="F73" s="138"/>
      <c r="G73" s="138"/>
    </row>
    <row r="74" spans="1:9" x14ac:dyDescent="0.2">
      <c r="A74" s="28"/>
      <c r="B74" s="28"/>
      <c r="D74" s="138"/>
      <c r="E74" s="138"/>
      <c r="F74" s="138"/>
      <c r="G74" s="138"/>
    </row>
    <row r="75" spans="1:9" x14ac:dyDescent="0.2">
      <c r="A75" s="28" t="s">
        <v>2572</v>
      </c>
      <c r="B75" s="28"/>
      <c r="D75" s="138"/>
      <c r="E75" s="138"/>
      <c r="F75" s="138"/>
      <c r="G75" s="138"/>
    </row>
    <row r="76" spans="1:9" x14ac:dyDescent="0.2">
      <c r="A76" s="28" t="s">
        <v>2573</v>
      </c>
      <c r="B76" s="28"/>
      <c r="D76" s="138"/>
      <c r="E76" s="138"/>
      <c r="F76" s="138"/>
      <c r="G76" s="138"/>
    </row>
    <row r="77" spans="1:9" x14ac:dyDescent="0.2">
      <c r="A77" s="28" t="s">
        <v>2574</v>
      </c>
      <c r="B77" s="28"/>
      <c r="D77" s="138"/>
      <c r="E77" s="138"/>
      <c r="F77" s="138"/>
      <c r="G77" s="138"/>
    </row>
    <row r="78" spans="1:9" x14ac:dyDescent="0.2">
      <c r="A78" s="28" t="s">
        <v>2575</v>
      </c>
      <c r="B78" s="28"/>
      <c r="C78" s="344"/>
      <c r="D78" s="138"/>
      <c r="E78" s="138"/>
      <c r="F78" s="138"/>
      <c r="G78" s="138"/>
    </row>
    <row r="79" spans="1:9" x14ac:dyDescent="0.2">
      <c r="A79" s="28" t="s">
        <v>2576</v>
      </c>
    </row>
  </sheetData>
  <conditionalFormatting sqref="J20:K20 J16:K16 J12:K14 K19 K21 J22:K24 J26:K27 J30:K30 J32:K32 J34:K35 J37:K38">
    <cfRule type="cellIs" dxfId="641" priority="35" stopIfTrue="1" operator="equal">
      <formula>"-"</formula>
    </cfRule>
    <cfRule type="containsText" dxfId="640" priority="36" stopIfTrue="1" operator="containsText" text="leer">
      <formula>NOT(ISERROR(SEARCH("leer",J12)))</formula>
    </cfRule>
  </conditionalFormatting>
  <conditionalFormatting sqref="J20:K20 J16:K16 J12:K14 K19 K21 J22:K24 J26:K27 J30:K30 J32:K32 J34:K35 J37:K38">
    <cfRule type="cellIs" dxfId="639" priority="34" stopIfTrue="1" operator="equal">
      <formula>"-"</formula>
    </cfRule>
  </conditionalFormatting>
  <conditionalFormatting sqref="G6:G17 H38:I42 H32:I32 H51:I53 F35:G42 F24:I27 F60:I61 H63:I63 F62:G63 F66:I66 F68:I68 H29:I30 F29:G32 F64:I64 F44:G53 F43 H44:I47 F54:I57">
    <cfRule type="cellIs" dxfId="638" priority="23" stopIfTrue="1" operator="equal">
      <formula>"-"</formula>
    </cfRule>
    <cfRule type="containsText" dxfId="637" priority="24" stopIfTrue="1" operator="containsText" text="leer">
      <formula>NOT(ISERROR(SEARCH("leer",F6)))</formula>
    </cfRule>
  </conditionalFormatting>
  <conditionalFormatting sqref="G6:G17 H38:I42 H32:I32 H51:I53 F35:G42 F24:I27 F60:I61 H63:I63 F62:G63 F66:I66 F68:I68 H29:I30 F29:G32 F64:I64 F44:G53 F43 H44:I47 F54:I57">
    <cfRule type="cellIs" dxfId="636" priority="22" stopIfTrue="1" operator="equal">
      <formula>"-"</formula>
    </cfRule>
  </conditionalFormatting>
  <conditionalFormatting sqref="F9:F11">
    <cfRule type="cellIs" dxfId="635" priority="20" stopIfTrue="1" operator="equal">
      <formula>"-"</formula>
    </cfRule>
    <cfRule type="containsText" dxfId="634" priority="21" stopIfTrue="1" operator="containsText" text="leer">
      <formula>NOT(ISERROR(SEARCH("leer",F9)))</formula>
    </cfRule>
  </conditionalFormatting>
  <conditionalFormatting sqref="F9:F11">
    <cfRule type="cellIs" dxfId="633" priority="19" stopIfTrue="1" operator="equal">
      <formula>"-"</formula>
    </cfRule>
  </conditionalFormatting>
  <conditionalFormatting sqref="F33">
    <cfRule type="cellIs" dxfId="632" priority="17" stopIfTrue="1" operator="equal">
      <formula>"-"</formula>
    </cfRule>
    <cfRule type="containsText" dxfId="631" priority="18" stopIfTrue="1" operator="containsText" text="leer">
      <formula>NOT(ISERROR(SEARCH("leer",F33)))</formula>
    </cfRule>
  </conditionalFormatting>
  <conditionalFormatting sqref="F33">
    <cfRule type="cellIs" dxfId="630" priority="16" stopIfTrue="1" operator="equal">
      <formula>"-"</formula>
    </cfRule>
  </conditionalFormatting>
  <conditionalFormatting sqref="G33">
    <cfRule type="cellIs" dxfId="629" priority="14" stopIfTrue="1" operator="equal">
      <formula>"-"</formula>
    </cfRule>
    <cfRule type="containsText" dxfId="628" priority="15" stopIfTrue="1" operator="containsText" text="leer">
      <formula>NOT(ISERROR(SEARCH("leer",G33)))</formula>
    </cfRule>
  </conditionalFormatting>
  <conditionalFormatting sqref="G33">
    <cfRule type="cellIs" dxfId="627" priority="13" stopIfTrue="1" operator="equal">
      <formula>"-"</formula>
    </cfRule>
  </conditionalFormatting>
  <conditionalFormatting sqref="G43:I43">
    <cfRule type="cellIs" dxfId="626" priority="11" stopIfTrue="1" operator="equal">
      <formula>"-"</formula>
    </cfRule>
    <cfRule type="containsText" dxfId="625" priority="12" stopIfTrue="1" operator="containsText" text="leer">
      <formula>NOT(ISERROR(SEARCH("leer",G43)))</formula>
    </cfRule>
  </conditionalFormatting>
  <conditionalFormatting sqref="G43:I43">
    <cfRule type="cellIs" dxfId="624" priority="10" stopIfTrue="1" operator="equal">
      <formula>"-"</formula>
    </cfRule>
  </conditionalFormatting>
  <conditionalFormatting sqref="E24:E27 E66 E68 E29:E32 E60:E64 E35:E57">
    <cfRule type="cellIs" dxfId="623" priority="8" stopIfTrue="1" operator="equal">
      <formula>"-"</formula>
    </cfRule>
    <cfRule type="containsText" dxfId="622" priority="9" stopIfTrue="1" operator="containsText" text="leer">
      <formula>NOT(ISERROR(SEARCH("leer",E24)))</formula>
    </cfRule>
  </conditionalFormatting>
  <conditionalFormatting sqref="E24:E27 E66 E68 E29:E32 E60:E64 E35:E57">
    <cfRule type="cellIs" dxfId="621" priority="7" stopIfTrue="1" operator="equal">
      <formula>"-"</formula>
    </cfRule>
  </conditionalFormatting>
  <conditionalFormatting sqref="E9:E11">
    <cfRule type="cellIs" dxfId="620" priority="5" stopIfTrue="1" operator="equal">
      <formula>"-"</formula>
    </cfRule>
    <cfRule type="containsText" dxfId="619" priority="6" stopIfTrue="1" operator="containsText" text="leer">
      <formula>NOT(ISERROR(SEARCH("leer",E9)))</formula>
    </cfRule>
  </conditionalFormatting>
  <conditionalFormatting sqref="E9:E11">
    <cfRule type="cellIs" dxfId="618" priority="4" stopIfTrue="1" operator="equal">
      <formula>"-"</formula>
    </cfRule>
  </conditionalFormatting>
  <conditionalFormatting sqref="E33">
    <cfRule type="cellIs" dxfId="617" priority="2" stopIfTrue="1" operator="equal">
      <formula>"-"</formula>
    </cfRule>
    <cfRule type="containsText" dxfId="616" priority="3" stopIfTrue="1" operator="containsText" text="leer">
      <formula>NOT(ISERROR(SEARCH("leer",E33)))</formula>
    </cfRule>
  </conditionalFormatting>
  <conditionalFormatting sqref="E33">
    <cfRule type="cellIs" dxfId="615" priority="1" stopIfTrue="1" operator="equal">
      <formula>"-"</formula>
    </cfRule>
  </conditionalFormatting>
  <hyperlinks>
    <hyperlink ref="A1" location="Index!A1" display="zurück"/>
  </hyperlinks>
  <pageMargins left="0.79000000000000015" right="0.79000000000000015" top="0.98" bottom="0.98" header="0.51" footer="0.51"/>
  <pageSetup paperSize="9" orientation="portrait" horizontalDpi="4294967292" verticalDpi="4294967292" r:id="rId1"/>
  <extLst>
    <ext xmlns:mx="http://schemas.microsoft.com/office/mac/excel/2008/main" uri="{64002731-A6B0-56B0-2670-7721B7C09600}">
      <mx:PLV Mode="0" OnePage="0" WScale="0"/>
    </ext>
  </extLst>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U59"/>
  <sheetViews>
    <sheetView showRuler="0" zoomScale="70" zoomScaleNormal="70" workbookViewId="0"/>
  </sheetViews>
  <sheetFormatPr baseColWidth="10" defaultColWidth="10.7109375" defaultRowHeight="12.75" x14ac:dyDescent="0.2"/>
  <cols>
    <col min="1" max="1" width="50.85546875" style="5" customWidth="1"/>
    <col min="2" max="2" width="40.42578125" style="5" customWidth="1"/>
    <col min="3" max="3" width="8.140625" style="8" customWidth="1"/>
    <col min="4" max="9" width="12.28515625" style="20" customWidth="1"/>
    <col min="10" max="10" width="7.85546875" style="20" customWidth="1"/>
    <col min="11" max="11" width="10.7109375" style="5"/>
    <col min="12" max="12" width="7.85546875" style="5" customWidth="1"/>
    <col min="13" max="13" width="10.7109375" style="5"/>
    <col min="14" max="14" width="7.85546875" style="5" customWidth="1"/>
    <col min="15" max="15" width="10.7109375" style="5"/>
    <col min="16" max="16" width="7.85546875" style="5" customWidth="1"/>
    <col min="17" max="17" width="11.85546875" style="5" customWidth="1"/>
    <col min="18" max="18" width="7.85546875" style="5" customWidth="1"/>
    <col min="19" max="19" width="10.7109375" style="5"/>
    <col min="20" max="20" width="7.85546875" style="5" customWidth="1"/>
    <col min="21" max="16384" width="10.7109375" style="5"/>
  </cols>
  <sheetData>
    <row r="1" spans="1:21" x14ac:dyDescent="0.2">
      <c r="A1" s="93" t="s">
        <v>2577</v>
      </c>
    </row>
    <row r="2" spans="1:21" x14ac:dyDescent="0.2">
      <c r="A2" s="93"/>
    </row>
    <row r="3" spans="1:21" s="4" customFormat="1" x14ac:dyDescent="0.2">
      <c r="A3" s="4" t="s">
        <v>2578</v>
      </c>
      <c r="C3" s="8" t="s">
        <v>2579</v>
      </c>
      <c r="D3" s="5" t="s">
        <v>2580</v>
      </c>
      <c r="E3" s="22">
        <v>2014</v>
      </c>
      <c r="F3" s="22">
        <v>2013</v>
      </c>
      <c r="G3" s="22">
        <v>2012</v>
      </c>
      <c r="H3" s="22">
        <v>2011</v>
      </c>
      <c r="I3" s="22">
        <v>2010</v>
      </c>
      <c r="J3" s="28"/>
      <c r="K3" s="22"/>
      <c r="L3" s="191"/>
      <c r="M3" s="22"/>
      <c r="N3" s="191"/>
      <c r="O3" s="22"/>
      <c r="P3" s="191"/>
      <c r="Q3" s="22"/>
      <c r="R3" s="191"/>
      <c r="S3" s="5"/>
      <c r="T3" s="5"/>
      <c r="U3" s="5"/>
    </row>
    <row r="4" spans="1:21" s="4" customFormat="1" x14ac:dyDescent="0.2">
      <c r="C4" s="118"/>
      <c r="D4" s="20"/>
      <c r="E4" s="20"/>
      <c r="F4" s="20"/>
      <c r="G4" s="20"/>
      <c r="H4" s="22"/>
      <c r="I4" s="22"/>
      <c r="J4" s="20"/>
      <c r="K4" s="22"/>
      <c r="L4" s="22"/>
      <c r="M4" s="22"/>
      <c r="N4" s="22"/>
      <c r="O4" s="22"/>
      <c r="P4" s="22"/>
      <c r="Q4" s="22"/>
      <c r="R4" s="22"/>
      <c r="S4" s="5"/>
      <c r="T4" s="5"/>
      <c r="U4" s="5"/>
    </row>
    <row r="5" spans="1:21" s="4" customFormat="1" x14ac:dyDescent="0.2">
      <c r="A5" s="4" t="s">
        <v>2581</v>
      </c>
      <c r="C5" s="118"/>
      <c r="D5" s="20"/>
      <c r="E5" s="20"/>
      <c r="F5" s="20"/>
      <c r="G5" s="20"/>
      <c r="H5" s="22"/>
      <c r="I5" s="22"/>
      <c r="J5" s="20"/>
      <c r="K5" s="22"/>
      <c r="L5" s="22"/>
      <c r="M5" s="22"/>
      <c r="N5" s="22"/>
      <c r="O5" s="22"/>
      <c r="P5" s="22"/>
      <c r="Q5" s="22"/>
      <c r="R5" s="22"/>
      <c r="S5" s="5"/>
      <c r="T5" s="5"/>
      <c r="U5" s="5"/>
    </row>
    <row r="6" spans="1:21" x14ac:dyDescent="0.2">
      <c r="A6" s="345" t="s">
        <v>2582</v>
      </c>
      <c r="H6" s="5"/>
      <c r="I6" s="5"/>
      <c r="L6" s="39"/>
      <c r="N6" s="39"/>
      <c r="P6" s="39"/>
      <c r="R6" s="39"/>
    </row>
    <row r="7" spans="1:21" x14ac:dyDescent="0.2">
      <c r="A7" s="28" t="s">
        <v>2583</v>
      </c>
      <c r="B7" s="5" t="s">
        <v>2584</v>
      </c>
      <c r="C7" s="133">
        <v>3</v>
      </c>
      <c r="E7" s="18">
        <v>426303.53753336298</v>
      </c>
      <c r="F7" s="18">
        <v>433762.52091898047</v>
      </c>
      <c r="G7" s="18">
        <v>461937.49383763497</v>
      </c>
      <c r="H7" s="18">
        <v>451058.01808814693</v>
      </c>
      <c r="I7" s="18">
        <v>461482.51362103003</v>
      </c>
      <c r="K7" s="18"/>
      <c r="L7" s="39"/>
      <c r="M7" s="18"/>
      <c r="N7" s="39"/>
      <c r="O7" s="18"/>
      <c r="P7" s="39"/>
      <c r="Q7" s="18"/>
      <c r="R7" s="39"/>
    </row>
    <row r="8" spans="1:21" x14ac:dyDescent="0.2">
      <c r="A8" s="14" t="s">
        <v>2585</v>
      </c>
      <c r="B8" s="5" t="s">
        <v>2586</v>
      </c>
      <c r="C8" s="133">
        <v>3</v>
      </c>
      <c r="D8" s="138" t="s">
        <v>2587</v>
      </c>
      <c r="E8" s="18">
        <v>189904.659021723</v>
      </c>
      <c r="F8" s="18">
        <v>194729.92025445451</v>
      </c>
      <c r="G8" s="18">
        <v>194206.72906242698</v>
      </c>
      <c r="H8" s="18">
        <v>187930.12699004996</v>
      </c>
      <c r="I8" s="18">
        <v>190363.54327026999</v>
      </c>
      <c r="J8" s="346"/>
      <c r="K8" s="18"/>
      <c r="L8" s="243"/>
      <c r="M8" s="18"/>
      <c r="N8" s="243"/>
      <c r="O8" s="18"/>
      <c r="P8" s="243"/>
      <c r="Q8" s="18"/>
      <c r="R8" s="243"/>
    </row>
    <row r="9" spans="1:21" x14ac:dyDescent="0.2">
      <c r="A9" s="23" t="s">
        <v>2588</v>
      </c>
      <c r="B9" s="5" t="s">
        <v>2589</v>
      </c>
      <c r="C9" s="133">
        <v>3</v>
      </c>
      <c r="E9" s="17">
        <v>170923.66042686001</v>
      </c>
      <c r="F9" s="17">
        <v>171940.19477604999</v>
      </c>
      <c r="G9" s="17">
        <v>167144.39264271999</v>
      </c>
      <c r="H9" s="17">
        <v>163077.88358267999</v>
      </c>
      <c r="I9" s="17">
        <v>160768.95117314</v>
      </c>
      <c r="J9" s="346"/>
      <c r="K9" s="17"/>
      <c r="L9" s="243"/>
      <c r="M9" s="17"/>
      <c r="N9" s="243"/>
      <c r="O9" s="17"/>
      <c r="P9" s="243"/>
      <c r="Q9" s="17"/>
      <c r="R9" s="243"/>
    </row>
    <row r="10" spans="1:21" x14ac:dyDescent="0.2">
      <c r="A10" s="23" t="s">
        <v>2590</v>
      </c>
      <c r="B10" s="5" t="s">
        <v>2591</v>
      </c>
      <c r="C10" s="133">
        <v>3</v>
      </c>
      <c r="E10" s="17">
        <v>15955.871557863</v>
      </c>
      <c r="F10" s="17">
        <v>19330.667558166999</v>
      </c>
      <c r="G10" s="17">
        <v>23633.240579706999</v>
      </c>
      <c r="H10" s="17">
        <v>22305.195509869998</v>
      </c>
      <c r="I10" s="17">
        <v>27143.90479963</v>
      </c>
      <c r="J10" s="346"/>
      <c r="K10" s="17"/>
      <c r="L10" s="243"/>
      <c r="M10" s="17"/>
      <c r="N10" s="243"/>
      <c r="O10" s="17"/>
      <c r="P10" s="243"/>
      <c r="Q10" s="17"/>
      <c r="R10" s="243"/>
    </row>
    <row r="11" spans="1:21" x14ac:dyDescent="0.2">
      <c r="A11" s="23" t="s">
        <v>2592</v>
      </c>
      <c r="B11" s="5" t="s">
        <v>2593</v>
      </c>
      <c r="C11" s="133">
        <v>3</v>
      </c>
      <c r="E11" s="17">
        <v>3025.1270370000002</v>
      </c>
      <c r="F11" s="17">
        <v>3459.0579202375002</v>
      </c>
      <c r="G11" s="17">
        <v>3429.09584</v>
      </c>
      <c r="H11" s="17">
        <v>2547.0478975000001</v>
      </c>
      <c r="I11" s="17">
        <v>2450.6872975000001</v>
      </c>
      <c r="J11" s="346"/>
      <c r="K11" s="17"/>
      <c r="L11" s="243"/>
      <c r="M11" s="17"/>
      <c r="N11" s="243"/>
      <c r="O11" s="17"/>
      <c r="P11" s="243"/>
      <c r="Q11" s="17"/>
      <c r="R11" s="243"/>
    </row>
    <row r="12" spans="1:21" x14ac:dyDescent="0.2">
      <c r="A12" s="14" t="s">
        <v>2594</v>
      </c>
      <c r="B12" s="5" t="s">
        <v>2595</v>
      </c>
      <c r="C12" s="133">
        <v>3</v>
      </c>
      <c r="D12" s="138" t="s">
        <v>2596</v>
      </c>
      <c r="E12" s="18">
        <v>19316.45051712</v>
      </c>
      <c r="F12" s="18">
        <v>17541.350394776</v>
      </c>
      <c r="G12" s="18">
        <v>19759.427348148001</v>
      </c>
      <c r="H12" s="18">
        <v>20180.160362246999</v>
      </c>
      <c r="I12" s="18">
        <v>23782.612039129999</v>
      </c>
      <c r="J12" s="346"/>
      <c r="K12" s="17"/>
      <c r="L12" s="243"/>
      <c r="M12" s="17"/>
      <c r="N12" s="243"/>
      <c r="O12" s="17"/>
      <c r="P12" s="243"/>
      <c r="Q12" s="17"/>
      <c r="R12" s="243"/>
    </row>
    <row r="13" spans="1:21" x14ac:dyDescent="0.2">
      <c r="A13" s="23" t="s">
        <v>2597</v>
      </c>
      <c r="B13" s="5" t="s">
        <v>2598</v>
      </c>
      <c r="C13" s="133">
        <v>3</v>
      </c>
      <c r="E13" s="17">
        <v>2245.8251428549002</v>
      </c>
      <c r="F13" s="17">
        <v>2018.7474285694</v>
      </c>
      <c r="G13" s="17">
        <v>2204.8249142835002</v>
      </c>
      <c r="H13" s="17">
        <v>1995.5198857123</v>
      </c>
      <c r="I13" s="17">
        <v>2715.7055999971999</v>
      </c>
      <c r="J13" s="346"/>
      <c r="K13" s="347"/>
      <c r="L13" s="243"/>
      <c r="M13" s="347"/>
      <c r="N13" s="243"/>
      <c r="O13" s="347"/>
      <c r="P13" s="243"/>
      <c r="Q13" s="347"/>
      <c r="R13" s="243"/>
      <c r="S13" s="30"/>
    </row>
    <row r="14" spans="1:21" x14ac:dyDescent="0.2">
      <c r="A14" s="348" t="s">
        <v>2599</v>
      </c>
      <c r="B14" s="30" t="s">
        <v>2600</v>
      </c>
      <c r="C14" s="133" t="s">
        <v>2601</v>
      </c>
      <c r="D14" s="349"/>
      <c r="E14" s="347">
        <v>17070.625374265099</v>
      </c>
      <c r="F14" s="347">
        <v>15522.602966206599</v>
      </c>
      <c r="G14" s="347">
        <v>17554.6024338645</v>
      </c>
      <c r="H14" s="347">
        <v>18184.6404765347</v>
      </c>
      <c r="I14" s="347">
        <v>21066.906439132799</v>
      </c>
      <c r="J14" s="346"/>
      <c r="K14" s="347"/>
      <c r="L14" s="243"/>
      <c r="M14" s="347"/>
      <c r="N14" s="243"/>
      <c r="O14" s="347"/>
      <c r="P14" s="243"/>
      <c r="Q14" s="347"/>
      <c r="R14" s="243"/>
      <c r="S14" s="30"/>
    </row>
    <row r="15" spans="1:21" x14ac:dyDescent="0.2">
      <c r="A15" s="226" t="s">
        <v>2602</v>
      </c>
      <c r="B15" s="30" t="s">
        <v>2603</v>
      </c>
      <c r="C15" s="133">
        <v>3</v>
      </c>
      <c r="D15" s="248" t="s">
        <v>2604</v>
      </c>
      <c r="E15" s="347">
        <v>217082.42799452</v>
      </c>
      <c r="F15" s="347">
        <v>221491.25026974999</v>
      </c>
      <c r="G15" s="347">
        <v>247971.33742706</v>
      </c>
      <c r="H15" s="347">
        <v>242947.73073585</v>
      </c>
      <c r="I15" s="347">
        <v>247336.35831163</v>
      </c>
    </row>
    <row r="16" spans="1:21" x14ac:dyDescent="0.2">
      <c r="C16" s="69"/>
      <c r="G16" s="350"/>
      <c r="H16" s="5"/>
      <c r="I16" s="5"/>
      <c r="J16" s="243"/>
      <c r="K16" s="17"/>
      <c r="L16" s="243"/>
      <c r="M16" s="17"/>
      <c r="N16" s="243"/>
      <c r="O16" s="17"/>
      <c r="P16" s="243"/>
      <c r="Q16" s="17"/>
      <c r="R16" s="243"/>
    </row>
    <row r="17" spans="1:18" x14ac:dyDescent="0.2">
      <c r="A17" s="345" t="s">
        <v>2605</v>
      </c>
      <c r="C17" s="69"/>
      <c r="G17" s="350"/>
      <c r="H17" s="5"/>
      <c r="I17" s="5"/>
      <c r="J17" s="243"/>
      <c r="K17" s="17"/>
      <c r="L17" s="243"/>
      <c r="M17" s="17"/>
      <c r="N17" s="243"/>
      <c r="O17" s="17"/>
      <c r="P17" s="243"/>
      <c r="Q17" s="17"/>
      <c r="R17" s="243"/>
    </row>
    <row r="18" spans="1:18" x14ac:dyDescent="0.2">
      <c r="A18" s="5" t="s">
        <v>2606</v>
      </c>
      <c r="B18" s="5" t="s">
        <v>2607</v>
      </c>
      <c r="C18" s="133">
        <v>3</v>
      </c>
      <c r="E18" s="17">
        <v>119023.73428369001</v>
      </c>
      <c r="F18" s="17">
        <v>119675.42556638</v>
      </c>
      <c r="G18" s="17">
        <v>173560.50550510001</v>
      </c>
      <c r="H18" s="17">
        <v>166310.66196229</v>
      </c>
      <c r="I18" s="17">
        <v>174891.85969379</v>
      </c>
      <c r="J18" s="243"/>
      <c r="K18" s="17"/>
      <c r="L18" s="243"/>
      <c r="M18" s="17"/>
      <c r="N18" s="243"/>
      <c r="O18" s="17"/>
      <c r="P18" s="243"/>
      <c r="Q18" s="17"/>
      <c r="R18" s="243"/>
    </row>
    <row r="19" spans="1:18" x14ac:dyDescent="0.2">
      <c r="A19" s="5" t="s">
        <v>2608</v>
      </c>
      <c r="B19" s="5" t="s">
        <v>2609</v>
      </c>
      <c r="C19" s="133">
        <v>3</v>
      </c>
      <c r="E19" s="17">
        <v>99932.913177195995</v>
      </c>
      <c r="F19" s="17">
        <v>106945.18565650001</v>
      </c>
      <c r="G19" s="17">
        <v>89692.531120761996</v>
      </c>
      <c r="H19" s="17">
        <v>93542.270768828006</v>
      </c>
      <c r="I19" s="17">
        <v>100583.35882379</v>
      </c>
      <c r="J19" s="243"/>
      <c r="K19" s="17"/>
      <c r="L19" s="243"/>
      <c r="M19" s="17"/>
      <c r="N19" s="243"/>
      <c r="O19" s="17"/>
      <c r="P19" s="243"/>
      <c r="Q19" s="17"/>
      <c r="R19" s="243"/>
    </row>
    <row r="20" spans="1:18" x14ac:dyDescent="0.2">
      <c r="A20" s="5" t="s">
        <v>2612</v>
      </c>
      <c r="B20" s="5" t="s">
        <v>2611</v>
      </c>
      <c r="C20" s="133">
        <v>3</v>
      </c>
      <c r="E20" s="17">
        <v>12688.851299376</v>
      </c>
      <c r="F20" s="17">
        <v>13005.660173206001</v>
      </c>
      <c r="G20" s="17">
        <v>13650.626797295001</v>
      </c>
      <c r="H20" s="17">
        <v>14001.781863755999</v>
      </c>
      <c r="I20" s="17">
        <v>14287.181231082999</v>
      </c>
      <c r="J20" s="243"/>
      <c r="K20" s="17"/>
      <c r="L20" s="243"/>
      <c r="M20" s="17"/>
      <c r="N20" s="243"/>
      <c r="O20" s="17"/>
      <c r="P20" s="243"/>
      <c r="Q20" s="17"/>
      <c r="R20" s="243"/>
    </row>
    <row r="21" spans="1:18" x14ac:dyDescent="0.2">
      <c r="A21" s="5" t="s">
        <v>2610</v>
      </c>
      <c r="B21" s="5" t="s">
        <v>2613</v>
      </c>
      <c r="C21" s="133">
        <v>3</v>
      </c>
      <c r="E21" s="17">
        <v>171266.84304740999</v>
      </c>
      <c r="F21" s="17">
        <v>169602.04956335001</v>
      </c>
      <c r="G21" s="17">
        <v>160422.90264412999</v>
      </c>
      <c r="H21" s="17">
        <v>153427.29124950001</v>
      </c>
      <c r="I21" s="17">
        <v>147918.82576999001</v>
      </c>
    </row>
    <row r="22" spans="1:18" x14ac:dyDescent="0.2">
      <c r="A22" s="5" t="s">
        <v>2614</v>
      </c>
      <c r="B22" s="5" t="s">
        <v>2615</v>
      </c>
      <c r="C22" s="133">
        <v>3</v>
      </c>
      <c r="E22" s="17">
        <v>23391.195725702</v>
      </c>
      <c r="F22" s="17">
        <v>24534.199959543999</v>
      </c>
      <c r="G22" s="17">
        <v>24610.927770351998</v>
      </c>
      <c r="H22" s="17">
        <v>23776.012243771002</v>
      </c>
      <c r="I22" s="17">
        <v>23801.288102383001</v>
      </c>
    </row>
    <row r="23" spans="1:18" x14ac:dyDescent="0.2">
      <c r="C23" s="69"/>
      <c r="G23" s="350"/>
      <c r="H23" s="5"/>
      <c r="I23" s="5"/>
      <c r="J23" s="243"/>
      <c r="K23" s="18"/>
      <c r="L23" s="243"/>
      <c r="M23" s="18"/>
      <c r="N23" s="243"/>
      <c r="O23" s="18"/>
      <c r="P23" s="243"/>
      <c r="Q23" s="18"/>
      <c r="R23" s="243"/>
    </row>
    <row r="24" spans="1:18" x14ac:dyDescent="0.2">
      <c r="A24" s="345" t="s">
        <v>2616</v>
      </c>
      <c r="C24" s="69"/>
      <c r="E24" s="350">
        <v>426303.537533366</v>
      </c>
      <c r="F24" s="350">
        <v>433762.52091898047</v>
      </c>
      <c r="G24" s="350">
        <v>461937.49383764301</v>
      </c>
      <c r="H24" s="17">
        <v>451058.01808814402</v>
      </c>
      <c r="I24" s="17">
        <v>461482.51362103899</v>
      </c>
      <c r="J24" s="243"/>
      <c r="K24" s="201"/>
      <c r="L24" s="243"/>
      <c r="M24" s="201"/>
      <c r="N24" s="243"/>
      <c r="O24" s="201"/>
      <c r="P24" s="243"/>
      <c r="Q24" s="201"/>
      <c r="R24" s="243"/>
    </row>
    <row r="25" spans="1:18" x14ac:dyDescent="0.2">
      <c r="A25" s="28" t="s">
        <v>2617</v>
      </c>
      <c r="B25" s="5" t="s">
        <v>2618</v>
      </c>
      <c r="C25" s="133">
        <v>3</v>
      </c>
      <c r="E25" s="18">
        <v>75343.638120225994</v>
      </c>
      <c r="F25" s="18">
        <v>80588.422781270463</v>
      </c>
      <c r="G25" s="18">
        <v>89738.439553852993</v>
      </c>
      <c r="H25" s="18">
        <v>93299.582007753997</v>
      </c>
      <c r="I25" s="18">
        <v>105437.406483689</v>
      </c>
      <c r="J25" s="243"/>
      <c r="K25" s="201"/>
      <c r="L25" s="243"/>
      <c r="M25" s="201"/>
      <c r="N25" s="243"/>
      <c r="O25" s="201"/>
      <c r="P25" s="243"/>
      <c r="Q25" s="201"/>
      <c r="R25" s="243"/>
    </row>
    <row r="26" spans="1:18" x14ac:dyDescent="0.2">
      <c r="A26" s="159" t="s">
        <v>2619</v>
      </c>
      <c r="B26" s="5" t="s">
        <v>2620</v>
      </c>
      <c r="C26" s="133">
        <v>3</v>
      </c>
      <c r="E26" s="201">
        <v>32864.521494494002</v>
      </c>
      <c r="F26" s="201">
        <v>39220.227391494001</v>
      </c>
      <c r="G26" s="201">
        <v>44296.101668768002</v>
      </c>
      <c r="H26" s="201">
        <v>46139.92550238</v>
      </c>
      <c r="I26" s="201">
        <v>54373.168248428003</v>
      </c>
      <c r="J26" s="243"/>
      <c r="K26" s="18"/>
      <c r="L26" s="243"/>
      <c r="M26" s="18"/>
      <c r="N26" s="243"/>
      <c r="O26" s="18"/>
      <c r="P26" s="243"/>
      <c r="Q26" s="18"/>
      <c r="R26" s="243"/>
    </row>
    <row r="27" spans="1:18" x14ac:dyDescent="0.2">
      <c r="A27" s="159" t="s">
        <v>2621</v>
      </c>
      <c r="B27" s="5" t="s">
        <v>2622</v>
      </c>
      <c r="C27" s="133" t="s">
        <v>2623</v>
      </c>
      <c r="E27" s="201">
        <v>27755.717943677999</v>
      </c>
      <c r="F27" s="201">
        <v>25815.767964556999</v>
      </c>
      <c r="G27" s="201">
        <v>27998.843653712</v>
      </c>
      <c r="H27" s="201">
        <v>30417.377096286</v>
      </c>
      <c r="I27" s="201">
        <v>34048.374247706</v>
      </c>
      <c r="J27" s="243"/>
      <c r="K27" s="201"/>
      <c r="L27" s="243"/>
      <c r="M27" s="201"/>
      <c r="N27" s="243"/>
      <c r="O27" s="201"/>
      <c r="P27" s="243"/>
      <c r="Q27" s="201"/>
      <c r="R27" s="243"/>
    </row>
    <row r="28" spans="1:18" x14ac:dyDescent="0.2">
      <c r="A28" s="159" t="s">
        <v>2641</v>
      </c>
      <c r="B28" s="5" t="s">
        <v>2625</v>
      </c>
      <c r="C28" s="133">
        <v>3</v>
      </c>
      <c r="E28" s="201">
        <v>14723.398682055</v>
      </c>
      <c r="F28" s="201">
        <v>15552.427425219463</v>
      </c>
      <c r="G28" s="201">
        <v>17443.494231372999</v>
      </c>
      <c r="H28" s="201">
        <v>16742.279409088002</v>
      </c>
      <c r="I28" s="201">
        <v>17015.863987555</v>
      </c>
      <c r="J28" s="243"/>
      <c r="K28" s="18"/>
      <c r="L28" s="243"/>
      <c r="M28" s="18"/>
      <c r="N28" s="243"/>
      <c r="O28" s="18"/>
      <c r="P28" s="243"/>
      <c r="Q28" s="18"/>
      <c r="R28" s="243"/>
    </row>
    <row r="29" spans="1:18" x14ac:dyDescent="0.2">
      <c r="A29" s="138" t="s">
        <v>2624</v>
      </c>
      <c r="B29" s="5" t="s">
        <v>2627</v>
      </c>
      <c r="C29" s="133">
        <v>3</v>
      </c>
      <c r="E29" s="18">
        <v>350959.89941314002</v>
      </c>
      <c r="F29" s="18">
        <v>353174.09813771001</v>
      </c>
      <c r="G29" s="18">
        <v>372199.05428379</v>
      </c>
      <c r="H29" s="18">
        <v>357758.43608039001</v>
      </c>
      <c r="I29" s="18">
        <v>356045.10713735002</v>
      </c>
      <c r="J29" s="243"/>
      <c r="K29" s="201"/>
      <c r="L29" s="243"/>
      <c r="M29" s="201"/>
      <c r="N29" s="243"/>
      <c r="O29" s="201"/>
      <c r="P29" s="243"/>
      <c r="Q29" s="201"/>
      <c r="R29" s="243"/>
    </row>
    <row r="30" spans="1:18" x14ac:dyDescent="0.2">
      <c r="A30" s="14" t="s">
        <v>2626</v>
      </c>
      <c r="B30" s="5" t="s">
        <v>2629</v>
      </c>
      <c r="C30" s="133">
        <v>3</v>
      </c>
      <c r="E30" s="201">
        <v>165307.88673914</v>
      </c>
      <c r="F30" s="201">
        <v>164081.27125883001</v>
      </c>
      <c r="G30" s="201">
        <v>155445.23199633</v>
      </c>
      <c r="H30" s="201">
        <v>148690.09584220001</v>
      </c>
      <c r="I30" s="201">
        <v>143305.67182630001</v>
      </c>
      <c r="J30" s="243"/>
      <c r="K30" s="201"/>
      <c r="L30" s="243"/>
      <c r="M30" s="201"/>
      <c r="N30" s="243"/>
      <c r="O30" s="201"/>
      <c r="P30" s="243"/>
      <c r="Q30" s="201"/>
      <c r="R30" s="243"/>
    </row>
    <row r="31" spans="1:18" x14ac:dyDescent="0.2">
      <c r="A31" s="14" t="s">
        <v>2628</v>
      </c>
      <c r="B31" s="5" t="s">
        <v>2631</v>
      </c>
      <c r="C31" s="133">
        <v>3</v>
      </c>
      <c r="E31" s="18">
        <v>126208.81955727001</v>
      </c>
      <c r="F31" s="18">
        <v>132128.06963667</v>
      </c>
      <c r="G31" s="18">
        <v>161111.02141685001</v>
      </c>
      <c r="H31" s="18">
        <v>154014.52756066</v>
      </c>
      <c r="I31" s="18">
        <v>157251.90408894999</v>
      </c>
      <c r="J31" s="243"/>
      <c r="K31" s="201"/>
      <c r="L31" s="243"/>
      <c r="M31" s="201"/>
      <c r="N31" s="243"/>
      <c r="O31" s="201"/>
      <c r="P31" s="243"/>
      <c r="Q31" s="201"/>
      <c r="R31" s="243"/>
    </row>
    <row r="32" spans="1:18" x14ac:dyDescent="0.2">
      <c r="A32" s="351" t="s">
        <v>2630</v>
      </c>
      <c r="B32" s="5" t="s">
        <v>2633</v>
      </c>
      <c r="C32" s="133">
        <v>3</v>
      </c>
      <c r="E32" s="201">
        <v>88181.533926337404</v>
      </c>
      <c r="F32" s="201">
        <v>93033.119781829402</v>
      </c>
      <c r="G32" s="201">
        <v>92891.543088461403</v>
      </c>
      <c r="H32" s="201">
        <v>94131.107788890717</v>
      </c>
      <c r="I32" s="201">
        <v>99990.17285469349</v>
      </c>
      <c r="J32" s="243"/>
      <c r="K32" s="201"/>
      <c r="L32" s="243"/>
      <c r="M32" s="201"/>
      <c r="N32" s="243"/>
      <c r="O32" s="201"/>
      <c r="P32" s="243"/>
      <c r="Q32" s="201"/>
      <c r="R32" s="243"/>
    </row>
    <row r="33" spans="1:18" x14ac:dyDescent="0.2">
      <c r="A33" s="351" t="s">
        <v>2632</v>
      </c>
      <c r="B33" s="5" t="s">
        <v>2635</v>
      </c>
      <c r="C33" s="133" t="s">
        <v>2636</v>
      </c>
      <c r="D33" s="138"/>
      <c r="E33" s="201">
        <v>1577.0118768626</v>
      </c>
      <c r="F33" s="201">
        <v>1471.2107819406001</v>
      </c>
      <c r="G33" s="201">
        <v>1337.4225809085999</v>
      </c>
      <c r="H33" s="201">
        <v>1391.2248155693001</v>
      </c>
      <c r="I33" s="201">
        <v>1397.2737261464999</v>
      </c>
      <c r="J33" s="243"/>
      <c r="K33" s="201"/>
      <c r="L33" s="243"/>
      <c r="M33" s="201"/>
      <c r="N33" s="243"/>
      <c r="O33" s="201"/>
      <c r="P33" s="243"/>
      <c r="Q33" s="201"/>
      <c r="R33" s="243"/>
    </row>
    <row r="34" spans="1:18" x14ac:dyDescent="0.2">
      <c r="A34" s="351" t="s">
        <v>2634</v>
      </c>
      <c r="B34" s="5" t="s">
        <v>2638</v>
      </c>
      <c r="C34" s="133">
        <v>3</v>
      </c>
      <c r="E34" s="201">
        <v>36450.273754070004</v>
      </c>
      <c r="F34" s="201">
        <v>37623.739072900004</v>
      </c>
      <c r="G34" s="201">
        <v>66882.055747480001</v>
      </c>
      <c r="H34" s="201">
        <v>58492.194956200001</v>
      </c>
      <c r="I34" s="201">
        <v>55864.457508109997</v>
      </c>
      <c r="J34" s="243"/>
      <c r="K34" s="201"/>
      <c r="L34" s="243"/>
      <c r="M34" s="201"/>
      <c r="N34" s="243"/>
      <c r="O34" s="201"/>
      <c r="P34" s="243"/>
      <c r="Q34" s="201"/>
      <c r="R34" s="243"/>
    </row>
    <row r="35" spans="1:18" x14ac:dyDescent="0.2">
      <c r="A35" s="14" t="s">
        <v>2637</v>
      </c>
      <c r="B35" s="5" t="s">
        <v>2640</v>
      </c>
      <c r="C35" s="133">
        <v>3</v>
      </c>
      <c r="D35" s="138"/>
      <c r="E35" s="201">
        <v>5882.4879820249998</v>
      </c>
      <c r="F35" s="201">
        <v>5658.9231816474003</v>
      </c>
      <c r="G35" s="201">
        <v>6172.6261541266003</v>
      </c>
      <c r="H35" s="201">
        <v>5612.0135029281</v>
      </c>
      <c r="I35" s="201">
        <v>5286.8053865938</v>
      </c>
      <c r="P35" s="39"/>
      <c r="R35" s="39"/>
    </row>
    <row r="36" spans="1:18" x14ac:dyDescent="0.2">
      <c r="A36" s="14" t="s">
        <v>2639</v>
      </c>
      <c r="B36" s="5" t="s">
        <v>2642</v>
      </c>
      <c r="C36" s="133">
        <v>3</v>
      </c>
      <c r="E36" s="201">
        <v>53560.705134700998</v>
      </c>
      <c r="F36" s="201">
        <v>51305.834060556997</v>
      </c>
      <c r="G36" s="201">
        <v>49470.174716476002</v>
      </c>
      <c r="H36" s="201">
        <v>49441.799174603002</v>
      </c>
      <c r="I36" s="201">
        <v>50200.725835504003</v>
      </c>
      <c r="P36" s="39"/>
      <c r="R36" s="39"/>
    </row>
    <row r="37" spans="1:18" x14ac:dyDescent="0.2">
      <c r="C37" s="69"/>
      <c r="E37" s="352"/>
      <c r="F37" s="352"/>
      <c r="G37" s="350"/>
      <c r="H37" s="5"/>
      <c r="I37" s="5"/>
      <c r="J37" s="18"/>
      <c r="K37" s="18"/>
      <c r="L37" s="18"/>
      <c r="M37" s="18"/>
      <c r="N37" s="18"/>
      <c r="O37" s="18"/>
      <c r="P37" s="18"/>
      <c r="Q37" s="18"/>
      <c r="R37" s="39"/>
    </row>
    <row r="38" spans="1:18" x14ac:dyDescent="0.2">
      <c r="A38" s="4" t="s">
        <v>2643</v>
      </c>
      <c r="C38" s="69"/>
      <c r="E38" s="18"/>
      <c r="F38" s="18"/>
      <c r="G38" s="350"/>
      <c r="H38" s="5"/>
      <c r="I38" s="5"/>
      <c r="J38" s="243"/>
      <c r="K38" s="18"/>
      <c r="L38" s="353"/>
      <c r="M38" s="18"/>
      <c r="N38" s="15"/>
      <c r="O38" s="18"/>
      <c r="P38" s="15"/>
      <c r="Q38" s="18"/>
      <c r="R38" s="39"/>
    </row>
    <row r="39" spans="1:18" x14ac:dyDescent="0.2">
      <c r="A39" s="28" t="s">
        <v>2644</v>
      </c>
      <c r="B39" s="5" t="s">
        <v>2645</v>
      </c>
      <c r="C39" s="69"/>
      <c r="D39" s="138" t="s">
        <v>2646</v>
      </c>
      <c r="E39" s="292">
        <v>81.667344355049806</v>
      </c>
      <c r="F39" s="292">
        <v>81.311524243455338</v>
      </c>
      <c r="G39" s="292">
        <v>86.883121912297696</v>
      </c>
      <c r="H39" s="292">
        <v>86.924658603256219</v>
      </c>
      <c r="I39" s="292">
        <v>87.566115202885342</v>
      </c>
      <c r="J39" s="243"/>
      <c r="K39" s="38"/>
      <c r="L39" s="353"/>
      <c r="M39" s="38"/>
      <c r="N39" s="15"/>
      <c r="O39" s="38"/>
      <c r="P39" s="15"/>
      <c r="Q39" s="38"/>
      <c r="R39" s="39"/>
    </row>
    <row r="40" spans="1:18" x14ac:dyDescent="0.2">
      <c r="A40" s="28" t="s">
        <v>2647</v>
      </c>
      <c r="B40" s="5" t="s">
        <v>2648</v>
      </c>
      <c r="C40" s="69"/>
      <c r="D40" s="138" t="s">
        <v>2649</v>
      </c>
      <c r="E40" s="292">
        <v>50.408364376653658</v>
      </c>
      <c r="F40" s="292">
        <v>50.522192556166765</v>
      </c>
      <c r="G40" s="292">
        <v>54.509670583465173</v>
      </c>
      <c r="H40" s="292">
        <v>52.574417464446128</v>
      </c>
      <c r="I40" s="292">
        <v>53.645574472473548</v>
      </c>
    </row>
    <row r="41" spans="1:18" x14ac:dyDescent="0.2">
      <c r="A41" s="28" t="s">
        <v>2650</v>
      </c>
      <c r="B41" s="5" t="s">
        <v>2651</v>
      </c>
      <c r="C41" s="69">
        <v>2</v>
      </c>
      <c r="D41" s="138" t="s">
        <v>2652</v>
      </c>
      <c r="E41" s="292">
        <v>9.5410473698744429</v>
      </c>
      <c r="F41" s="292">
        <v>9.8226459850159848</v>
      </c>
      <c r="G41" s="292">
        <v>10.350788248894743</v>
      </c>
      <c r="H41" s="292">
        <v>10.16682159680459</v>
      </c>
      <c r="I41" s="292">
        <v>10.221770810095505</v>
      </c>
      <c r="R41" s="39"/>
    </row>
    <row r="42" spans="1:18" x14ac:dyDescent="0.2">
      <c r="C42" s="69"/>
      <c r="E42" s="138"/>
      <c r="F42" s="138"/>
      <c r="G42" s="350"/>
      <c r="H42" s="5"/>
      <c r="I42" s="5"/>
      <c r="K42" s="200"/>
      <c r="L42" s="200"/>
      <c r="M42" s="200"/>
      <c r="N42" s="200"/>
      <c r="O42" s="200"/>
      <c r="P42" s="200"/>
      <c r="Q42" s="168"/>
    </row>
    <row r="43" spans="1:18" x14ac:dyDescent="0.2">
      <c r="A43" s="4" t="s">
        <v>2653</v>
      </c>
      <c r="C43" s="69"/>
      <c r="E43" s="138"/>
      <c r="F43" s="138"/>
      <c r="G43" s="350"/>
      <c r="H43" s="5"/>
      <c r="I43" s="5"/>
      <c r="K43" s="208"/>
      <c r="L43" s="200"/>
      <c r="M43" s="208"/>
      <c r="N43" s="200"/>
      <c r="O43" s="208"/>
      <c r="P43" s="200"/>
      <c r="Q43" s="168"/>
    </row>
    <row r="44" spans="1:18" x14ac:dyDescent="0.2">
      <c r="A44" s="28" t="s">
        <v>2654</v>
      </c>
      <c r="B44" s="5" t="s">
        <v>2655</v>
      </c>
      <c r="C44" s="69">
        <v>4</v>
      </c>
      <c r="D44" s="138" t="s">
        <v>2656</v>
      </c>
      <c r="E44" s="18">
        <v>35900</v>
      </c>
      <c r="F44" s="18">
        <v>41800</v>
      </c>
      <c r="G44" s="18">
        <v>38300</v>
      </c>
      <c r="H44" s="200">
        <v>9500</v>
      </c>
      <c r="I44" s="200">
        <v>27000</v>
      </c>
      <c r="K44" s="208"/>
      <c r="L44" s="200"/>
      <c r="M44" s="208"/>
      <c r="N44" s="200"/>
      <c r="O44" s="208"/>
      <c r="P44" s="200"/>
      <c r="Q44" s="168"/>
    </row>
    <row r="45" spans="1:18" x14ac:dyDescent="0.2">
      <c r="A45" s="5" t="s">
        <v>2657</v>
      </c>
      <c r="B45" s="5" t="s">
        <v>2658</v>
      </c>
      <c r="C45" s="69">
        <v>4</v>
      </c>
      <c r="D45" s="138"/>
      <c r="E45" s="18">
        <v>2199</v>
      </c>
      <c r="F45" s="18">
        <v>2252</v>
      </c>
      <c r="G45" s="18">
        <v>1726</v>
      </c>
      <c r="H45" s="208">
        <v>67</v>
      </c>
      <c r="I45" s="208">
        <v>69</v>
      </c>
      <c r="K45" s="208"/>
      <c r="L45" s="200"/>
      <c r="M45" s="208"/>
      <c r="N45" s="200"/>
      <c r="O45" s="208"/>
      <c r="P45" s="200"/>
      <c r="Q45" s="168"/>
    </row>
    <row r="46" spans="1:18" x14ac:dyDescent="0.2">
      <c r="C46" s="296"/>
      <c r="H46" s="208"/>
      <c r="I46" s="208"/>
    </row>
    <row r="47" spans="1:18" x14ac:dyDescent="0.2">
      <c r="A47" s="4" t="s">
        <v>2659</v>
      </c>
      <c r="C47" s="296"/>
      <c r="H47" s="208"/>
      <c r="I47" s="208"/>
      <c r="K47" s="99"/>
    </row>
    <row r="48" spans="1:18" x14ac:dyDescent="0.2">
      <c r="A48" s="28" t="s">
        <v>2660</v>
      </c>
      <c r="B48" s="28" t="s">
        <v>2661</v>
      </c>
      <c r="C48" s="69">
        <v>6</v>
      </c>
      <c r="D48" s="138"/>
      <c r="E48" s="25">
        <v>10.576693943307424</v>
      </c>
      <c r="F48" s="25">
        <v>10.154996882454205</v>
      </c>
      <c r="G48" s="25">
        <v>2.8382753916991668</v>
      </c>
      <c r="H48" s="241">
        <v>1.6748844269722571</v>
      </c>
      <c r="I48" s="241">
        <v>0</v>
      </c>
    </row>
    <row r="49" spans="1:17" x14ac:dyDescent="0.2">
      <c r="A49" s="28" t="s">
        <v>2662</v>
      </c>
      <c r="B49" s="28" t="s">
        <v>2663</v>
      </c>
      <c r="C49" s="69"/>
      <c r="D49" s="138" t="s">
        <v>2664</v>
      </c>
      <c r="E49" s="208">
        <v>2750</v>
      </c>
      <c r="F49" s="208">
        <v>5131</v>
      </c>
      <c r="G49" s="208">
        <v>5984</v>
      </c>
      <c r="H49" s="208">
        <v>7437</v>
      </c>
      <c r="I49" s="208"/>
    </row>
    <row r="50" spans="1:17" x14ac:dyDescent="0.2">
      <c r="A50" s="28"/>
      <c r="B50" s="28"/>
      <c r="C50" s="296"/>
      <c r="H50" s="208"/>
      <c r="I50" s="208"/>
    </row>
    <row r="51" spans="1:17" x14ac:dyDescent="0.2">
      <c r="A51" s="28"/>
      <c r="B51" s="28"/>
      <c r="H51" s="5"/>
      <c r="I51" s="5"/>
      <c r="K51" s="208"/>
      <c r="L51" s="200"/>
      <c r="M51" s="208"/>
      <c r="N51" s="200"/>
      <c r="O51" s="208"/>
      <c r="P51" s="200"/>
      <c r="Q51" s="168"/>
    </row>
    <row r="52" spans="1:17" x14ac:dyDescent="0.2">
      <c r="A52" s="28" t="s">
        <v>2665</v>
      </c>
      <c r="B52" s="28"/>
      <c r="H52" s="99"/>
      <c r="I52" s="5"/>
    </row>
    <row r="53" spans="1:17" x14ac:dyDescent="0.2">
      <c r="A53" s="28" t="s">
        <v>2666</v>
      </c>
      <c r="B53" s="28"/>
      <c r="H53" s="5"/>
      <c r="I53" s="5"/>
    </row>
    <row r="54" spans="1:17" x14ac:dyDescent="0.2">
      <c r="A54" s="28" t="s">
        <v>2667</v>
      </c>
      <c r="B54" s="28"/>
      <c r="H54" s="5"/>
      <c r="I54" s="5"/>
    </row>
    <row r="55" spans="1:17" x14ac:dyDescent="0.2">
      <c r="A55" s="28" t="s">
        <v>2668</v>
      </c>
      <c r="B55" s="28"/>
      <c r="H55" s="5"/>
      <c r="I55" s="5"/>
    </row>
    <row r="56" spans="1:17" x14ac:dyDescent="0.2">
      <c r="A56" s="28" t="s">
        <v>2669</v>
      </c>
      <c r="B56" s="28"/>
      <c r="C56" s="296"/>
      <c r="H56" s="208"/>
      <c r="I56" s="208"/>
    </row>
    <row r="57" spans="1:17" x14ac:dyDescent="0.2">
      <c r="A57" s="28" t="s">
        <v>2670</v>
      </c>
      <c r="B57" s="28"/>
      <c r="H57" s="5"/>
      <c r="I57" s="5"/>
    </row>
    <row r="58" spans="1:17" x14ac:dyDescent="0.2">
      <c r="A58" s="28"/>
      <c r="B58" s="28"/>
      <c r="C58" s="296"/>
      <c r="H58" s="208"/>
      <c r="I58" s="208"/>
    </row>
    <row r="59" spans="1:17" x14ac:dyDescent="0.2">
      <c r="A59" s="28"/>
      <c r="B59" s="28"/>
      <c r="H59" s="5"/>
      <c r="I59" s="5"/>
    </row>
  </sheetData>
  <phoneticPr fontId="12" type="noConversion"/>
  <conditionalFormatting sqref="H58:I58">
    <cfRule type="cellIs" dxfId="614" priority="131" stopIfTrue="1" operator="equal">
      <formula>"-"</formula>
    </cfRule>
    <cfRule type="containsText" dxfId="613" priority="132" stopIfTrue="1" operator="containsText" text="leer">
      <formula>NOT(ISERROR(SEARCH("leer",H58)))</formula>
    </cfRule>
  </conditionalFormatting>
  <conditionalFormatting sqref="H58:I58">
    <cfRule type="cellIs" dxfId="612" priority="130" stopIfTrue="1" operator="equal">
      <formula>"-"</formula>
    </cfRule>
  </conditionalFormatting>
  <conditionalFormatting sqref="K47:K51 O47:O51 Q47:Q51 M47:M51 K43:K45 O43:O45 Q43:Q45 M43:M45 J40:J44 O38:O39 Q38:Q39 R20 P20 N20 L20 J20 J16:J18 L16:L18 N16:N18 P16:P18 R16:R18 J34 J23:J32 L23:L32 L34 N34 N23:N32 P23:P32 P34 R34 R23:R32 J37:Q37 J38:M39 J8:J14 L8:L14 N8:N14 P8:P14 R8:R14">
    <cfRule type="cellIs" dxfId="611" priority="80" stopIfTrue="1" operator="equal">
      <formula>"-"</formula>
    </cfRule>
    <cfRule type="containsText" dxfId="610" priority="81" stopIfTrue="1" operator="containsText" text="leer">
      <formula>NOT(ISERROR(SEARCH("leer",J8)))</formula>
    </cfRule>
  </conditionalFormatting>
  <conditionalFormatting sqref="K47:K51 O47:O51 Q47:Q51 M47:M51 K43:K45 O43:O45 Q43:Q45 M43:M45 J40:J44 O38:O39 Q38:Q39 R20 P20 N20 L20 J20 J16:J18 L16:L18 N16:N18 P16:P18 R16:R18 J34 J23:J32 L23:L32 L34 N34 N23:N32 P23:P32 P34 R34 R23:R32 J37:Q37 J38:M39 J8:J14 L8:L14 N8:N14 P8:P14 R8:R14">
    <cfRule type="cellIs" dxfId="609" priority="79" stopIfTrue="1" operator="equal">
      <formula>"-"</formula>
    </cfRule>
  </conditionalFormatting>
  <conditionalFormatting sqref="J39">
    <cfRule type="cellIs" dxfId="608" priority="77" stopIfTrue="1" operator="equal">
      <formula>"-"</formula>
    </cfRule>
    <cfRule type="containsText" dxfId="607" priority="78" stopIfTrue="1" operator="containsText" text="leer">
      <formula>NOT(ISERROR(SEARCH("leer",J39)))</formula>
    </cfRule>
  </conditionalFormatting>
  <conditionalFormatting sqref="J39">
    <cfRule type="cellIs" dxfId="606" priority="76" stopIfTrue="1" operator="equal">
      <formula>"-"</formula>
    </cfRule>
  </conditionalFormatting>
  <conditionalFormatting sqref="L39">
    <cfRule type="cellIs" dxfId="605" priority="74" stopIfTrue="1" operator="equal">
      <formula>"-"</formula>
    </cfRule>
    <cfRule type="containsText" dxfId="604" priority="75" stopIfTrue="1" operator="containsText" text="leer">
      <formula>NOT(ISERROR(SEARCH("leer",L39)))</formula>
    </cfRule>
  </conditionalFormatting>
  <conditionalFormatting sqref="L39">
    <cfRule type="cellIs" dxfId="603" priority="73" stopIfTrue="1" operator="equal">
      <formula>"-"</formula>
    </cfRule>
  </conditionalFormatting>
  <conditionalFormatting sqref="K39">
    <cfRule type="cellIs" dxfId="602" priority="71" stopIfTrue="1" operator="equal">
      <formula>"-"</formula>
    </cfRule>
    <cfRule type="containsText" dxfId="601" priority="72" stopIfTrue="1" operator="containsText" text="leer">
      <formula>NOT(ISERROR(SEARCH("leer",K39)))</formula>
    </cfRule>
  </conditionalFormatting>
  <conditionalFormatting sqref="K39">
    <cfRule type="cellIs" dxfId="600" priority="70" stopIfTrue="1" operator="equal">
      <formula>"-"</formula>
    </cfRule>
  </conditionalFormatting>
  <conditionalFormatting sqref="M39">
    <cfRule type="cellIs" dxfId="599" priority="68" stopIfTrue="1" operator="equal">
      <formula>"-"</formula>
    </cfRule>
    <cfRule type="containsText" dxfId="598" priority="69" stopIfTrue="1" operator="containsText" text="leer">
      <formula>NOT(ISERROR(SEARCH("leer",M39)))</formula>
    </cfRule>
  </conditionalFormatting>
  <conditionalFormatting sqref="M39">
    <cfRule type="cellIs" dxfId="597" priority="67" stopIfTrue="1" operator="equal">
      <formula>"-"</formula>
    </cfRule>
  </conditionalFormatting>
  <conditionalFormatting sqref="O39">
    <cfRule type="cellIs" dxfId="596" priority="65" stopIfTrue="1" operator="equal">
      <formula>"-"</formula>
    </cfRule>
    <cfRule type="containsText" dxfId="595" priority="66" stopIfTrue="1" operator="containsText" text="leer">
      <formula>NOT(ISERROR(SEARCH("leer",O39)))</formula>
    </cfRule>
  </conditionalFormatting>
  <conditionalFormatting sqref="O39">
    <cfRule type="cellIs" dxfId="594" priority="64" stopIfTrue="1" operator="equal">
      <formula>"-"</formula>
    </cfRule>
  </conditionalFormatting>
  <conditionalFormatting sqref="Q39">
    <cfRule type="cellIs" dxfId="593" priority="62" stopIfTrue="1" operator="equal">
      <formula>"-"</formula>
    </cfRule>
    <cfRule type="containsText" dxfId="592" priority="63" stopIfTrue="1" operator="containsText" text="leer">
      <formula>NOT(ISERROR(SEARCH("leer",Q39)))</formula>
    </cfRule>
  </conditionalFormatting>
  <conditionalFormatting sqref="Q39">
    <cfRule type="cellIs" dxfId="591" priority="61" stopIfTrue="1" operator="equal">
      <formula>"-"</formula>
    </cfRule>
  </conditionalFormatting>
  <conditionalFormatting sqref="J19 L19 N19 P19 R19">
    <cfRule type="cellIs" dxfId="590" priority="59" stopIfTrue="1" operator="equal">
      <formula>"-"</formula>
    </cfRule>
    <cfRule type="containsText" dxfId="589" priority="60" stopIfTrue="1" operator="containsText" text="leer">
      <formula>NOT(ISERROR(SEARCH("leer",J19)))</formula>
    </cfRule>
  </conditionalFormatting>
  <conditionalFormatting sqref="J19 L19 N19 P19 R19">
    <cfRule type="cellIs" dxfId="588" priority="58" stopIfTrue="1" operator="equal">
      <formula>"-"</formula>
    </cfRule>
  </conditionalFormatting>
  <conditionalFormatting sqref="J33 L33 N33 P33 R33">
    <cfRule type="cellIs" dxfId="587" priority="56" stopIfTrue="1" operator="equal">
      <formula>"-"</formula>
    </cfRule>
    <cfRule type="containsText" dxfId="586" priority="57" stopIfTrue="1" operator="containsText" text="leer">
      <formula>NOT(ISERROR(SEARCH("leer",J33)))</formula>
    </cfRule>
  </conditionalFormatting>
  <conditionalFormatting sqref="J33 L33 N33 P33 R33">
    <cfRule type="cellIs" dxfId="585" priority="55" stopIfTrue="1" operator="equal">
      <formula>"-"</formula>
    </cfRule>
  </conditionalFormatting>
  <conditionalFormatting sqref="K23:K34 K7:K8">
    <cfRule type="cellIs" dxfId="584" priority="53" stopIfTrue="1" operator="equal">
      <formula>"-"</formula>
    </cfRule>
    <cfRule type="containsText" dxfId="583" priority="54" stopIfTrue="1" operator="containsText" text="leer">
      <formula>NOT(ISERROR(SEARCH("leer",K7)))</formula>
    </cfRule>
  </conditionalFormatting>
  <conditionalFormatting sqref="K23:K34 K7:K8">
    <cfRule type="cellIs" dxfId="582" priority="52" stopIfTrue="1" operator="equal">
      <formula>"-"</formula>
    </cfRule>
  </conditionalFormatting>
  <conditionalFormatting sqref="M23:M34 M7:M8">
    <cfRule type="cellIs" dxfId="581" priority="50" stopIfTrue="1" operator="equal">
      <formula>"-"</formula>
    </cfRule>
    <cfRule type="containsText" dxfId="580" priority="51" stopIfTrue="1" operator="containsText" text="leer">
      <formula>NOT(ISERROR(SEARCH("leer",M7)))</formula>
    </cfRule>
  </conditionalFormatting>
  <conditionalFormatting sqref="M23:M34 M7:M8">
    <cfRule type="cellIs" dxfId="579" priority="49" stopIfTrue="1" operator="equal">
      <formula>"-"</formula>
    </cfRule>
  </conditionalFormatting>
  <conditionalFormatting sqref="O23:O34 O7:O8">
    <cfRule type="cellIs" dxfId="578" priority="47" stopIfTrue="1" operator="equal">
      <formula>"-"</formula>
    </cfRule>
    <cfRule type="containsText" dxfId="577" priority="48" stopIfTrue="1" operator="containsText" text="leer">
      <formula>NOT(ISERROR(SEARCH("leer",O7)))</formula>
    </cfRule>
  </conditionalFormatting>
  <conditionalFormatting sqref="O23:O34 O7:O8">
    <cfRule type="cellIs" dxfId="576" priority="46" stopIfTrue="1" operator="equal">
      <formula>"-"</formula>
    </cfRule>
  </conditionalFormatting>
  <conditionalFormatting sqref="Q23:Q34 Q7:Q8">
    <cfRule type="cellIs" dxfId="575" priority="44" stopIfTrue="1" operator="equal">
      <formula>"-"</formula>
    </cfRule>
    <cfRule type="containsText" dxfId="574" priority="45" stopIfTrue="1" operator="containsText" text="leer">
      <formula>NOT(ISERROR(SEARCH("leer",Q7)))</formula>
    </cfRule>
  </conditionalFormatting>
  <conditionalFormatting sqref="Q23:Q34 Q7:Q8">
    <cfRule type="cellIs" dxfId="573" priority="43" stopIfTrue="1" operator="equal">
      <formula>"-"</formula>
    </cfRule>
  </conditionalFormatting>
  <conditionalFormatting sqref="H52:I56 G52:G54 H50:I50">
    <cfRule type="cellIs" dxfId="572" priority="41" stopIfTrue="1" operator="equal">
      <formula>"-"</formula>
    </cfRule>
    <cfRule type="containsText" dxfId="571" priority="42" stopIfTrue="1" operator="containsText" text="leer">
      <formula>NOT(ISERROR(SEARCH("leer",G50)))</formula>
    </cfRule>
  </conditionalFormatting>
  <conditionalFormatting sqref="H52:I56 G52:G54 H50:I50">
    <cfRule type="cellIs" dxfId="570" priority="40" stopIfTrue="1" operator="equal">
      <formula>"-"</formula>
    </cfRule>
  </conditionalFormatting>
  <conditionalFormatting sqref="G44:G45">
    <cfRule type="cellIs" dxfId="569" priority="35" stopIfTrue="1" operator="equal">
      <formula>"-"</formula>
    </cfRule>
    <cfRule type="containsText" dxfId="568" priority="36" stopIfTrue="1" operator="containsText" text="leer">
      <formula>NOT(ISERROR(SEARCH("leer",G44)))</formula>
    </cfRule>
  </conditionalFormatting>
  <conditionalFormatting sqref="G44:G45">
    <cfRule type="cellIs" dxfId="567" priority="34" stopIfTrue="1" operator="equal">
      <formula>"-"</formula>
    </cfRule>
  </conditionalFormatting>
  <conditionalFormatting sqref="G42:G48 H45:I49 E7:G15 E28:I36 E39:I40">
    <cfRule type="cellIs" dxfId="566" priority="38" stopIfTrue="1" operator="equal">
      <formula>"-"</formula>
    </cfRule>
    <cfRule type="containsText" dxfId="565" priority="39" stopIfTrue="1" operator="containsText" text="leer">
      <formula>NOT(ISERROR(SEARCH("leer",E7)))</formula>
    </cfRule>
  </conditionalFormatting>
  <conditionalFormatting sqref="G42:G48 H45:I49 E7:G15 E28:I36 E39:I40">
    <cfRule type="cellIs" dxfId="564" priority="37" stopIfTrue="1" operator="equal">
      <formula>"-"</formula>
    </cfRule>
  </conditionalFormatting>
  <conditionalFormatting sqref="F25:F27">
    <cfRule type="cellIs" dxfId="563" priority="29" stopIfTrue="1" operator="equal">
      <formula>"-"</formula>
    </cfRule>
    <cfRule type="containsText" dxfId="562" priority="30" stopIfTrue="1" operator="containsText" text="leer">
      <formula>NOT(ISERROR(SEARCH("leer",F25)))</formula>
    </cfRule>
  </conditionalFormatting>
  <conditionalFormatting sqref="F25:F27">
    <cfRule type="cellIs" dxfId="561" priority="28" stopIfTrue="1" operator="equal">
      <formula>"-"</formula>
    </cfRule>
  </conditionalFormatting>
  <conditionalFormatting sqref="F45">
    <cfRule type="cellIs" dxfId="560" priority="26" stopIfTrue="1" operator="equal">
      <formula>"-"</formula>
    </cfRule>
    <cfRule type="containsText" dxfId="559" priority="27" stopIfTrue="1" operator="containsText" text="leer">
      <formula>NOT(ISERROR(SEARCH("leer",F45)))</formula>
    </cfRule>
  </conditionalFormatting>
  <conditionalFormatting sqref="F45">
    <cfRule type="cellIs" dxfId="558" priority="25" stopIfTrue="1" operator="equal">
      <formula>"-"</formula>
    </cfRule>
  </conditionalFormatting>
  <conditionalFormatting sqref="G25:G27">
    <cfRule type="cellIs" dxfId="557" priority="23" stopIfTrue="1" operator="equal">
      <formula>"-"</formula>
    </cfRule>
    <cfRule type="containsText" dxfId="556" priority="24" stopIfTrue="1" operator="containsText" text="leer">
      <formula>NOT(ISERROR(SEARCH("leer",G25)))</formula>
    </cfRule>
  </conditionalFormatting>
  <conditionalFormatting sqref="G25:G27">
    <cfRule type="cellIs" dxfId="555" priority="22" stopIfTrue="1" operator="equal">
      <formula>"-"</formula>
    </cfRule>
  </conditionalFormatting>
  <conditionalFormatting sqref="H25:H27 H7:H8 H12">
    <cfRule type="cellIs" dxfId="554" priority="20" stopIfTrue="1" operator="equal">
      <formula>"-"</formula>
    </cfRule>
    <cfRule type="containsText" dxfId="553" priority="21" stopIfTrue="1" operator="containsText" text="leer">
      <formula>NOT(ISERROR(SEARCH("leer",H7)))</formula>
    </cfRule>
  </conditionalFormatting>
  <conditionalFormatting sqref="H25:H27 H7:H8 H12">
    <cfRule type="cellIs" dxfId="552" priority="19" stopIfTrue="1" operator="equal">
      <formula>"-"</formula>
    </cfRule>
  </conditionalFormatting>
  <conditionalFormatting sqref="I25:I27 I7:I8 I12">
    <cfRule type="cellIs" dxfId="551" priority="17" stopIfTrue="1" operator="equal">
      <formula>"-"</formula>
    </cfRule>
    <cfRule type="containsText" dxfId="550" priority="18" stopIfTrue="1" operator="containsText" text="leer">
      <formula>NOT(ISERROR(SEARCH("leer",I7)))</formula>
    </cfRule>
  </conditionalFormatting>
  <conditionalFormatting sqref="I25:I27 I7:I8 I12">
    <cfRule type="cellIs" dxfId="549" priority="16" stopIfTrue="1" operator="equal">
      <formula>"-"</formula>
    </cfRule>
  </conditionalFormatting>
  <conditionalFormatting sqref="E49:G49">
    <cfRule type="cellIs" dxfId="548" priority="5" stopIfTrue="1" operator="equal">
      <formula>"-"</formula>
    </cfRule>
    <cfRule type="containsText" dxfId="547" priority="6" stopIfTrue="1" operator="containsText" text="leer">
      <formula>NOT(ISERROR(SEARCH("leer",E49)))</formula>
    </cfRule>
  </conditionalFormatting>
  <conditionalFormatting sqref="E49:G49">
    <cfRule type="cellIs" dxfId="546" priority="4" stopIfTrue="1" operator="equal">
      <formula>"-"</formula>
    </cfRule>
  </conditionalFormatting>
  <conditionalFormatting sqref="E41:I41">
    <cfRule type="cellIs" dxfId="545" priority="2" stopIfTrue="1" operator="equal">
      <formula>"-"</formula>
    </cfRule>
    <cfRule type="containsText" dxfId="544" priority="3" stopIfTrue="1" operator="containsText" text="leer">
      <formula>NOT(ISERROR(SEARCH("leer",E41)))</formula>
    </cfRule>
  </conditionalFormatting>
  <conditionalFormatting sqref="E41:I41">
    <cfRule type="cellIs" dxfId="543" priority="1" stopIfTrue="1" operator="equal">
      <formula>"-"</formula>
    </cfRule>
  </conditionalFormatting>
  <conditionalFormatting sqref="E44 E37:E38">
    <cfRule type="cellIs" dxfId="542" priority="14" stopIfTrue="1" operator="equal">
      <formula>"-"</formula>
    </cfRule>
    <cfRule type="containsText" dxfId="541" priority="15" stopIfTrue="1" operator="containsText" text="leer">
      <formula>NOT(ISERROR(SEARCH("leer",E37)))</formula>
    </cfRule>
  </conditionalFormatting>
  <conditionalFormatting sqref="E44 E37:E38">
    <cfRule type="cellIs" dxfId="540" priority="13" stopIfTrue="1" operator="equal">
      <formula>"-"</formula>
    </cfRule>
  </conditionalFormatting>
  <conditionalFormatting sqref="E25:E27">
    <cfRule type="cellIs" dxfId="539" priority="11" stopIfTrue="1" operator="equal">
      <formula>"-"</formula>
    </cfRule>
    <cfRule type="containsText" dxfId="538" priority="12" stopIfTrue="1" operator="containsText" text="leer">
      <formula>NOT(ISERROR(SEARCH("leer",E25)))</formula>
    </cfRule>
  </conditionalFormatting>
  <conditionalFormatting sqref="E25:E27">
    <cfRule type="cellIs" dxfId="537" priority="10" stopIfTrue="1" operator="equal">
      <formula>"-"</formula>
    </cfRule>
  </conditionalFormatting>
  <conditionalFormatting sqref="F44 F37:F38">
    <cfRule type="cellIs" dxfId="536" priority="32" stopIfTrue="1" operator="equal">
      <formula>"-"</formula>
    </cfRule>
    <cfRule type="containsText" dxfId="535" priority="33" stopIfTrue="1" operator="containsText" text="leer">
      <formula>NOT(ISERROR(SEARCH("leer",F37)))</formula>
    </cfRule>
  </conditionalFormatting>
  <conditionalFormatting sqref="F44 F37:F38">
    <cfRule type="cellIs" dxfId="534" priority="31" stopIfTrue="1" operator="equal">
      <formula>"-"</formula>
    </cfRule>
  </conditionalFormatting>
  <conditionalFormatting sqref="E45">
    <cfRule type="cellIs" dxfId="533" priority="8" stopIfTrue="1" operator="equal">
      <formula>"-"</formula>
    </cfRule>
    <cfRule type="containsText" dxfId="532" priority="9" stopIfTrue="1" operator="containsText" text="leer">
      <formula>NOT(ISERROR(SEARCH("leer",E45)))</formula>
    </cfRule>
  </conditionalFormatting>
  <conditionalFormatting sqref="E45">
    <cfRule type="cellIs" dxfId="531" priority="7" stopIfTrue="1" operator="equal">
      <formula>"-"</formula>
    </cfRule>
  </conditionalFormatting>
  <hyperlinks>
    <hyperlink ref="A1" location="Index!A1" display="zurück"/>
  </hyperlinks>
  <pageMargins left="0.79000000000000015" right="0.79000000000000015" top="0.98" bottom="0.98" header="0.51" footer="0.51"/>
  <pageSetup paperSize="9" scale="61" orientation="landscape" horizontalDpi="4294967292" verticalDpi="429496729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showRuler="0" zoomScale="70" zoomScaleNormal="70" workbookViewId="0"/>
  </sheetViews>
  <sheetFormatPr baseColWidth="10" defaultColWidth="11.42578125" defaultRowHeight="12.75" x14ac:dyDescent="0.2"/>
  <cols>
    <col min="1" max="1" width="80.140625" customWidth="1"/>
  </cols>
  <sheetData>
    <row r="1" spans="1:1" s="5" customFormat="1" x14ac:dyDescent="0.2">
      <c r="A1" s="93" t="s">
        <v>80</v>
      </c>
    </row>
    <row r="2" spans="1:1" s="5" customFormat="1" x14ac:dyDescent="0.2">
      <c r="A2" s="93"/>
    </row>
    <row r="3" spans="1:1" ht="15" x14ac:dyDescent="0.25">
      <c r="A3" s="111" t="s">
        <v>81</v>
      </c>
    </row>
    <row r="4" spans="1:1" ht="15" x14ac:dyDescent="0.25">
      <c r="A4" s="111"/>
    </row>
    <row r="5" spans="1:1" x14ac:dyDescent="0.2">
      <c r="A5" s="109" t="s">
        <v>82</v>
      </c>
    </row>
    <row r="6" spans="1:1" ht="25.5" x14ac:dyDescent="0.2">
      <c r="A6" s="108" t="s">
        <v>83</v>
      </c>
    </row>
    <row r="7" spans="1:1" x14ac:dyDescent="0.2">
      <c r="A7" s="108"/>
    </row>
    <row r="8" spans="1:1" x14ac:dyDescent="0.2">
      <c r="A8" s="109" t="s">
        <v>84</v>
      </c>
    </row>
    <row r="9" spans="1:1" ht="51" x14ac:dyDescent="0.2">
      <c r="A9" s="108" t="s">
        <v>85</v>
      </c>
    </row>
    <row r="10" spans="1:1" x14ac:dyDescent="0.2">
      <c r="A10" s="108"/>
    </row>
    <row r="11" spans="1:1" x14ac:dyDescent="0.2">
      <c r="A11" s="109" t="s">
        <v>86</v>
      </c>
    </row>
    <row r="12" spans="1:1" ht="38.25" x14ac:dyDescent="0.2">
      <c r="A12" s="108" t="s">
        <v>87</v>
      </c>
    </row>
    <row r="13" spans="1:1" x14ac:dyDescent="0.2">
      <c r="A13" s="108"/>
    </row>
    <row r="14" spans="1:1" x14ac:dyDescent="0.2">
      <c r="A14" s="109" t="s">
        <v>88</v>
      </c>
    </row>
    <row r="15" spans="1:1" ht="51" x14ac:dyDescent="0.2">
      <c r="A15" s="288" t="s">
        <v>89</v>
      </c>
    </row>
    <row r="16" spans="1:1" x14ac:dyDescent="0.2">
      <c r="A16" s="108"/>
    </row>
    <row r="17" spans="1:1" x14ac:dyDescent="0.2">
      <c r="A17" s="109" t="s">
        <v>90</v>
      </c>
    </row>
    <row r="18" spans="1:1" ht="25.5" x14ac:dyDescent="0.2">
      <c r="A18" s="108" t="s">
        <v>91</v>
      </c>
    </row>
    <row r="20" spans="1:1" x14ac:dyDescent="0.2">
      <c r="A20" s="109" t="s">
        <v>92</v>
      </c>
    </row>
    <row r="21" spans="1:1" ht="63.75" x14ac:dyDescent="0.2">
      <c r="A21" s="290" t="s">
        <v>93</v>
      </c>
    </row>
    <row r="32" spans="1:1" x14ac:dyDescent="0.2">
      <c r="A32" s="54"/>
    </row>
  </sheetData>
  <phoneticPr fontId="15" type="noConversion"/>
  <hyperlinks>
    <hyperlink ref="A1" location="Index!A1" display="zurück"/>
  </hyperlinks>
  <pageMargins left="0.78740157499999996" right="0.78740157499999996" top="0.984251969" bottom="0.984251969" header="0.5" footer="0.5"/>
  <extLst>
    <ext xmlns:mx="http://schemas.microsoft.com/office/mac/excel/2008/main" uri="{64002731-A6B0-56B0-2670-7721B7C09600}">
      <mx:PLV Mode="0" OnePage="0" WScale="0"/>
    </ext>
  </extLst>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N49"/>
  <sheetViews>
    <sheetView showRuler="0" zoomScale="70" zoomScaleNormal="70" workbookViewId="0"/>
  </sheetViews>
  <sheetFormatPr baseColWidth="10" defaultColWidth="10.7109375" defaultRowHeight="12.75" x14ac:dyDescent="0.2"/>
  <cols>
    <col min="1" max="1" width="30.85546875" style="5" customWidth="1"/>
    <col min="2" max="2" width="23.28515625" style="5" bestFit="1" customWidth="1"/>
    <col min="3" max="3" width="9.140625" style="69" bestFit="1" customWidth="1"/>
    <col min="4" max="6" width="12.28515625" style="8" customWidth="1"/>
    <col min="7" max="7" width="11.42578125" style="8" customWidth="1"/>
    <col min="8" max="9" width="11.42578125" style="69" customWidth="1"/>
    <col min="10" max="11" width="11.42578125" style="8" customWidth="1"/>
    <col min="12" max="12" width="11.42578125" style="5" customWidth="1"/>
    <col min="13" max="14" width="11.42578125" style="8" customWidth="1"/>
    <col min="15" max="16384" width="10.7109375" style="5"/>
  </cols>
  <sheetData>
    <row r="1" spans="1:14" x14ac:dyDescent="0.2">
      <c r="A1" s="93" t="s">
        <v>2671</v>
      </c>
      <c r="C1" s="5"/>
      <c r="D1" s="5"/>
      <c r="E1" s="5"/>
      <c r="F1" s="5"/>
      <c r="G1" s="5"/>
      <c r="H1" s="5"/>
      <c r="I1" s="5"/>
      <c r="J1" s="5"/>
      <c r="K1" s="5"/>
      <c r="M1" s="5"/>
      <c r="N1" s="5"/>
    </row>
    <row r="2" spans="1:14" x14ac:dyDescent="0.2">
      <c r="A2" s="93"/>
      <c r="C2" s="5"/>
      <c r="D2" s="5"/>
      <c r="E2" s="5"/>
      <c r="F2" s="5"/>
      <c r="G2" s="5"/>
      <c r="H2" s="5"/>
      <c r="I2" s="5"/>
      <c r="J2" s="5"/>
      <c r="K2" s="5"/>
      <c r="M2" s="5"/>
      <c r="N2" s="5"/>
    </row>
    <row r="3" spans="1:14" s="4" customFormat="1" x14ac:dyDescent="0.2">
      <c r="A3" s="4" t="s">
        <v>2672</v>
      </c>
      <c r="C3" s="5" t="s">
        <v>2673</v>
      </c>
      <c r="D3" s="5" t="s">
        <v>2674</v>
      </c>
      <c r="E3" s="22">
        <v>2014</v>
      </c>
      <c r="F3" s="22">
        <v>2013</v>
      </c>
      <c r="G3" s="22">
        <v>2012</v>
      </c>
      <c r="H3" s="22">
        <v>2011</v>
      </c>
      <c r="I3" s="22">
        <v>2010</v>
      </c>
      <c r="J3" s="22"/>
      <c r="K3" s="22"/>
      <c r="L3" s="5"/>
      <c r="M3" s="22"/>
      <c r="N3" s="22"/>
    </row>
    <row r="4" spans="1:14" s="4" customFormat="1" x14ac:dyDescent="0.2">
      <c r="C4" s="5"/>
      <c r="D4" s="5"/>
      <c r="E4" s="22"/>
      <c r="F4" s="22"/>
      <c r="G4" s="22"/>
      <c r="H4" s="22"/>
      <c r="I4" s="22"/>
      <c r="J4" s="22"/>
      <c r="K4" s="22"/>
      <c r="L4" s="5"/>
      <c r="M4" s="22"/>
      <c r="N4" s="22"/>
    </row>
    <row r="5" spans="1:14" s="4" customFormat="1" x14ac:dyDescent="0.2">
      <c r="A5" s="4" t="s">
        <v>2675</v>
      </c>
      <c r="C5" s="5"/>
      <c r="D5" s="5"/>
      <c r="E5" s="22"/>
      <c r="F5" s="22"/>
      <c r="G5" s="22"/>
      <c r="H5" s="22"/>
      <c r="I5" s="22"/>
      <c r="J5" s="22"/>
      <c r="K5" s="22"/>
      <c r="L5" s="5"/>
      <c r="M5" s="22"/>
      <c r="N5" s="22"/>
    </row>
    <row r="6" spans="1:14" x14ac:dyDescent="0.2">
      <c r="A6" s="354" t="s">
        <v>2676</v>
      </c>
      <c r="B6" s="28" t="s">
        <v>2677</v>
      </c>
      <c r="D6" s="20" t="s">
        <v>2678</v>
      </c>
      <c r="E6" s="18">
        <v>3216.4902499999998</v>
      </c>
      <c r="F6" s="18">
        <v>3340.9802599999998</v>
      </c>
      <c r="G6" s="18">
        <v>4561.6817099999998</v>
      </c>
      <c r="H6" s="168">
        <v>4657.2703150000007</v>
      </c>
      <c r="I6" s="168">
        <v>4765.2794549999999</v>
      </c>
      <c r="J6" s="202"/>
      <c r="K6" s="202"/>
    </row>
    <row r="7" spans="1:14" x14ac:dyDescent="0.2">
      <c r="A7" s="355" t="s">
        <v>2679</v>
      </c>
      <c r="B7" s="28" t="s">
        <v>2680</v>
      </c>
      <c r="D7" s="138" t="s">
        <v>2681</v>
      </c>
      <c r="E7" s="356">
        <v>5.4119198713566998</v>
      </c>
      <c r="F7" s="356">
        <v>6.2381804674295998</v>
      </c>
      <c r="G7" s="356">
        <v>6.9982921495852999</v>
      </c>
      <c r="H7" s="357">
        <v>7.1768648133537001</v>
      </c>
      <c r="I7" s="357">
        <v>7.0887413779177999</v>
      </c>
      <c r="J7" s="358"/>
      <c r="K7" s="358"/>
    </row>
    <row r="8" spans="1:14" x14ac:dyDescent="0.2">
      <c r="C8" s="5"/>
      <c r="D8" s="5"/>
      <c r="E8" s="5"/>
      <c r="F8" s="5"/>
      <c r="G8" s="5"/>
      <c r="H8" s="5"/>
      <c r="I8" s="5"/>
      <c r="J8" s="5"/>
      <c r="K8" s="5"/>
      <c r="M8" s="5"/>
      <c r="N8" s="5"/>
    </row>
    <row r="9" spans="1:14" x14ac:dyDescent="0.2">
      <c r="A9" s="4" t="s">
        <v>2682</v>
      </c>
      <c r="C9" s="5"/>
      <c r="D9" s="5"/>
      <c r="E9" s="22"/>
      <c r="F9" s="22"/>
      <c r="G9" s="22"/>
      <c r="H9" s="22"/>
      <c r="I9" s="22"/>
      <c r="J9" s="22"/>
      <c r="K9" s="22"/>
      <c r="M9" s="5"/>
      <c r="N9" s="5"/>
    </row>
    <row r="10" spans="1:14" x14ac:dyDescent="0.2">
      <c r="A10" s="77" t="s">
        <v>2683</v>
      </c>
      <c r="B10" s="5" t="s">
        <v>2684</v>
      </c>
      <c r="C10" s="5"/>
      <c r="D10" s="138" t="s">
        <v>2685</v>
      </c>
      <c r="E10" s="18">
        <v>19180.795999999998</v>
      </c>
      <c r="F10" s="18">
        <v>19462.41</v>
      </c>
      <c r="G10" s="18">
        <v>19701.046999999999</v>
      </c>
      <c r="H10" s="18">
        <v>19619.883999999998</v>
      </c>
      <c r="I10" s="18">
        <v>19910.014999999999</v>
      </c>
      <c r="J10" s="18"/>
      <c r="K10" s="18"/>
      <c r="M10" s="5"/>
      <c r="N10" s="5"/>
    </row>
    <row r="11" spans="1:14" x14ac:dyDescent="0.2">
      <c r="A11" s="14" t="s">
        <v>2686</v>
      </c>
      <c r="B11" s="5" t="s">
        <v>2687</v>
      </c>
      <c r="C11" s="5"/>
      <c r="D11" s="138" t="s">
        <v>2688</v>
      </c>
      <c r="E11" s="356">
        <v>6.8219014476771997</v>
      </c>
      <c r="F11" s="356">
        <v>5.1231784758414003</v>
      </c>
      <c r="G11" s="356">
        <v>5.2524112043385003</v>
      </c>
      <c r="H11" s="357">
        <v>5.5451194308794003</v>
      </c>
      <c r="I11" s="357">
        <v>5.5564197214315998</v>
      </c>
      <c r="J11" s="5"/>
      <c r="K11" s="5"/>
      <c r="M11" s="5"/>
      <c r="N11" s="5"/>
    </row>
    <row r="12" spans="1:14" x14ac:dyDescent="0.2">
      <c r="C12" s="5"/>
      <c r="D12" s="5"/>
      <c r="E12" s="5"/>
      <c r="F12" s="5"/>
      <c r="G12" s="5"/>
      <c r="H12" s="5"/>
      <c r="I12" s="5"/>
      <c r="J12" s="22"/>
      <c r="K12" s="22"/>
      <c r="M12" s="5"/>
      <c r="N12" s="5"/>
    </row>
    <row r="13" spans="1:14" x14ac:dyDescent="0.2">
      <c r="A13" s="4" t="s">
        <v>2689</v>
      </c>
      <c r="B13" s="4"/>
      <c r="C13" s="28"/>
      <c r="D13" s="28"/>
      <c r="E13" s="22"/>
      <c r="F13" s="22"/>
      <c r="G13" s="22"/>
      <c r="H13" s="22"/>
      <c r="I13" s="22"/>
      <c r="J13" s="18"/>
      <c r="K13" s="18"/>
      <c r="M13" s="5"/>
      <c r="N13" s="5"/>
    </row>
    <row r="14" spans="1:14" x14ac:dyDescent="0.2">
      <c r="A14" s="359" t="s">
        <v>2690</v>
      </c>
      <c r="B14" s="28" t="s">
        <v>2691</v>
      </c>
      <c r="C14" s="28">
        <v>1</v>
      </c>
      <c r="D14" s="138" t="s">
        <v>2692</v>
      </c>
      <c r="E14" s="201">
        <v>559476</v>
      </c>
      <c r="F14" s="201">
        <v>567315</v>
      </c>
      <c r="G14" s="201">
        <v>795581</v>
      </c>
      <c r="H14" s="201">
        <v>600371</v>
      </c>
      <c r="I14" s="201">
        <v>665104</v>
      </c>
      <c r="J14" s="5"/>
      <c r="K14" s="5"/>
      <c r="M14" s="5"/>
      <c r="N14" s="5"/>
    </row>
    <row r="15" spans="1:14" x14ac:dyDescent="0.2">
      <c r="A15" s="28"/>
      <c r="B15" s="28"/>
      <c r="C15" s="28"/>
      <c r="D15" s="28"/>
      <c r="E15" s="28"/>
      <c r="F15" s="28"/>
      <c r="G15" s="28"/>
      <c r="H15" s="28"/>
      <c r="I15" s="28"/>
      <c r="J15" s="22"/>
      <c r="K15" s="22"/>
      <c r="M15" s="5"/>
      <c r="N15" s="5"/>
    </row>
    <row r="16" spans="1:14" x14ac:dyDescent="0.2">
      <c r="J16" s="18"/>
      <c r="K16" s="18"/>
      <c r="M16" s="5"/>
      <c r="N16" s="5"/>
    </row>
    <row r="17" spans="1:14" x14ac:dyDescent="0.2">
      <c r="A17" s="28" t="s">
        <v>2693</v>
      </c>
      <c r="J17" s="358"/>
      <c r="K17" s="358"/>
      <c r="M17" s="5"/>
      <c r="N17" s="5"/>
    </row>
    <row r="18" spans="1:14" x14ac:dyDescent="0.2">
      <c r="C18" s="5"/>
      <c r="D18" s="5"/>
      <c r="E18" s="5"/>
      <c r="F18" s="5"/>
      <c r="G18" s="5"/>
      <c r="H18" s="5"/>
      <c r="I18" s="5"/>
      <c r="J18" s="5"/>
      <c r="K18" s="5"/>
      <c r="M18" s="5"/>
      <c r="N18" s="5"/>
    </row>
    <row r="19" spans="1:14" x14ac:dyDescent="0.2">
      <c r="C19" s="5"/>
      <c r="D19" s="5"/>
      <c r="E19" s="5"/>
      <c r="F19" s="5"/>
      <c r="G19" s="5"/>
      <c r="H19" s="5"/>
      <c r="I19" s="5"/>
      <c r="J19" s="5"/>
      <c r="K19" s="5"/>
      <c r="M19" s="5"/>
      <c r="N19" s="5"/>
    </row>
    <row r="20" spans="1:14" x14ac:dyDescent="0.2">
      <c r="A20" s="28"/>
      <c r="J20" s="69"/>
      <c r="K20" s="69"/>
    </row>
    <row r="21" spans="1:14" x14ac:dyDescent="0.2">
      <c r="A21" s="28"/>
      <c r="D21" s="22"/>
      <c r="E21" s="22"/>
      <c r="F21" s="22"/>
      <c r="G21" s="22"/>
      <c r="J21" s="69"/>
      <c r="K21" s="69"/>
    </row>
    <row r="22" spans="1:14" x14ac:dyDescent="0.2">
      <c r="J22" s="69"/>
      <c r="K22" s="69"/>
    </row>
    <row r="23" spans="1:14" x14ac:dyDescent="0.2">
      <c r="J23" s="69"/>
      <c r="K23" s="69"/>
    </row>
    <row r="24" spans="1:14" x14ac:dyDescent="0.2">
      <c r="J24" s="69"/>
      <c r="K24" s="69"/>
    </row>
    <row r="25" spans="1:14" x14ac:dyDescent="0.2">
      <c r="J25" s="69"/>
      <c r="K25" s="69"/>
    </row>
    <row r="26" spans="1:14" x14ac:dyDescent="0.2">
      <c r="J26" s="69"/>
      <c r="K26" s="69"/>
    </row>
    <row r="27" spans="1:14" x14ac:dyDescent="0.2">
      <c r="J27" s="69"/>
      <c r="K27" s="69"/>
    </row>
    <row r="28" spans="1:14" x14ac:dyDescent="0.2">
      <c r="J28" s="69"/>
      <c r="K28" s="69"/>
    </row>
    <row r="29" spans="1:14" x14ac:dyDescent="0.2">
      <c r="J29" s="69"/>
      <c r="K29" s="69"/>
    </row>
    <row r="30" spans="1:14" x14ac:dyDescent="0.2">
      <c r="J30" s="69"/>
      <c r="K30" s="69"/>
    </row>
    <row r="31" spans="1:14" x14ac:dyDescent="0.2">
      <c r="J31" s="69"/>
      <c r="K31" s="69"/>
    </row>
    <row r="32" spans="1:14" x14ac:dyDescent="0.2">
      <c r="J32" s="69"/>
      <c r="K32" s="69"/>
    </row>
    <row r="33" spans="1:11" x14ac:dyDescent="0.2">
      <c r="A33" s="28"/>
      <c r="J33" s="69"/>
      <c r="K33" s="69"/>
    </row>
    <row r="34" spans="1:11" x14ac:dyDescent="0.2">
      <c r="J34" s="69"/>
      <c r="K34" s="69"/>
    </row>
    <row r="35" spans="1:11" x14ac:dyDescent="0.2">
      <c r="J35" s="69"/>
      <c r="K35" s="69"/>
    </row>
    <row r="36" spans="1:11" x14ac:dyDescent="0.2">
      <c r="A36" s="28"/>
      <c r="J36" s="69"/>
      <c r="K36" s="69"/>
    </row>
    <row r="37" spans="1:11" x14ac:dyDescent="0.2">
      <c r="J37" s="69"/>
      <c r="K37" s="69"/>
    </row>
    <row r="38" spans="1:11" x14ac:dyDescent="0.2">
      <c r="J38" s="69"/>
      <c r="K38" s="69"/>
    </row>
    <row r="39" spans="1:11" x14ac:dyDescent="0.2">
      <c r="J39" s="69"/>
      <c r="K39" s="69"/>
    </row>
    <row r="40" spans="1:11" x14ac:dyDescent="0.2">
      <c r="J40" s="69"/>
      <c r="K40" s="69"/>
    </row>
    <row r="41" spans="1:11" x14ac:dyDescent="0.2">
      <c r="J41" s="69"/>
      <c r="K41" s="69"/>
    </row>
    <row r="42" spans="1:11" x14ac:dyDescent="0.2">
      <c r="J42" s="69"/>
      <c r="K42" s="69"/>
    </row>
    <row r="43" spans="1:11" x14ac:dyDescent="0.2">
      <c r="J43" s="69"/>
      <c r="K43" s="69"/>
    </row>
    <row r="44" spans="1:11" x14ac:dyDescent="0.2">
      <c r="J44" s="69"/>
      <c r="K44" s="69"/>
    </row>
    <row r="45" spans="1:11" x14ac:dyDescent="0.2">
      <c r="J45" s="69"/>
      <c r="K45" s="69"/>
    </row>
    <row r="46" spans="1:11" x14ac:dyDescent="0.2">
      <c r="J46" s="69"/>
      <c r="K46" s="69"/>
    </row>
    <row r="47" spans="1:11" x14ac:dyDescent="0.2">
      <c r="J47" s="69"/>
      <c r="K47" s="69"/>
    </row>
    <row r="48" spans="1:11" x14ac:dyDescent="0.2">
      <c r="J48" s="69"/>
      <c r="K48" s="69"/>
    </row>
    <row r="49" spans="10:11" x14ac:dyDescent="0.2">
      <c r="J49" s="69"/>
      <c r="K49" s="69"/>
    </row>
  </sheetData>
  <conditionalFormatting sqref="J10:K10 J13:K13 J16:K16">
    <cfRule type="cellIs" dxfId="530" priority="99" operator="equal">
      <formula>"-"</formula>
    </cfRule>
  </conditionalFormatting>
  <conditionalFormatting sqref="J10:K10 J13:K13 J16:K16">
    <cfRule type="cellIs" dxfId="529" priority="97" stopIfTrue="1" operator="equal">
      <formula>"-"</formula>
    </cfRule>
    <cfRule type="containsText" dxfId="528" priority="98" stopIfTrue="1" operator="containsText" text="leer">
      <formula>NOT(ISERROR(SEARCH("leer",J10)))</formula>
    </cfRule>
  </conditionalFormatting>
  <conditionalFormatting sqref="E6">
    <cfRule type="cellIs" dxfId="527" priority="53" operator="equal">
      <formula>"-"</formula>
    </cfRule>
  </conditionalFormatting>
  <conditionalFormatting sqref="E6">
    <cfRule type="cellIs" dxfId="526" priority="51" stopIfTrue="1" operator="equal">
      <formula>"-"</formula>
    </cfRule>
    <cfRule type="containsText" dxfId="525" priority="52" stopIfTrue="1" operator="containsText" text="leer">
      <formula>NOT(ISERROR(SEARCH("leer",E6)))</formula>
    </cfRule>
  </conditionalFormatting>
  <conditionalFormatting sqref="E7">
    <cfRule type="cellIs" dxfId="524" priority="50" operator="equal">
      <formula>"-"</formula>
    </cfRule>
  </conditionalFormatting>
  <conditionalFormatting sqref="E7">
    <cfRule type="cellIs" dxfId="523" priority="48" stopIfTrue="1" operator="equal">
      <formula>"-"</formula>
    </cfRule>
    <cfRule type="containsText" dxfId="522" priority="49" stopIfTrue="1" operator="containsText" text="leer">
      <formula>NOT(ISERROR(SEARCH("leer",E7)))</formula>
    </cfRule>
  </conditionalFormatting>
  <conditionalFormatting sqref="E7">
    <cfRule type="cellIs" dxfId="521" priority="47" operator="equal">
      <formula>"-"</formula>
    </cfRule>
  </conditionalFormatting>
  <conditionalFormatting sqref="E7">
    <cfRule type="cellIs" dxfId="520" priority="45" stopIfTrue="1" operator="equal">
      <formula>"-"</formula>
    </cfRule>
    <cfRule type="containsText" dxfId="519" priority="46" stopIfTrue="1" operator="containsText" text="leer">
      <formula>NOT(ISERROR(SEARCH("leer",E7)))</formula>
    </cfRule>
  </conditionalFormatting>
  <conditionalFormatting sqref="E14 E10">
    <cfRule type="cellIs" dxfId="518" priority="44" operator="equal">
      <formula>"-"</formula>
    </cfRule>
  </conditionalFormatting>
  <conditionalFormatting sqref="E14 E10">
    <cfRule type="cellIs" dxfId="517" priority="42" stopIfTrue="1" operator="equal">
      <formula>"-"</formula>
    </cfRule>
    <cfRule type="containsText" dxfId="516" priority="43" stopIfTrue="1" operator="containsText" text="leer">
      <formula>NOT(ISERROR(SEARCH("leer",E10)))</formula>
    </cfRule>
  </conditionalFormatting>
  <conditionalFormatting sqref="E14">
    <cfRule type="cellIs" dxfId="515" priority="41" operator="equal">
      <formula>"-"</formula>
    </cfRule>
  </conditionalFormatting>
  <conditionalFormatting sqref="E10">
    <cfRule type="cellIs" dxfId="514" priority="40" operator="equal">
      <formula>"-"</formula>
    </cfRule>
  </conditionalFormatting>
  <conditionalFormatting sqref="E11">
    <cfRule type="cellIs" dxfId="513" priority="39" operator="equal">
      <formula>"-"</formula>
    </cfRule>
  </conditionalFormatting>
  <conditionalFormatting sqref="E11">
    <cfRule type="cellIs" dxfId="512" priority="37" stopIfTrue="1" operator="equal">
      <formula>"-"</formula>
    </cfRule>
    <cfRule type="containsText" dxfId="511" priority="38" stopIfTrue="1" operator="containsText" text="leer">
      <formula>NOT(ISERROR(SEARCH("leer",E11)))</formula>
    </cfRule>
  </conditionalFormatting>
  <conditionalFormatting sqref="E10">
    <cfRule type="cellIs" dxfId="510" priority="36" operator="equal">
      <formula>"-"</formula>
    </cfRule>
  </conditionalFormatting>
  <conditionalFormatting sqref="E10">
    <cfRule type="cellIs" dxfId="509" priority="35" operator="equal">
      <formula>"-"</formula>
    </cfRule>
  </conditionalFormatting>
  <conditionalFormatting sqref="E11">
    <cfRule type="cellIs" dxfId="508" priority="34" operator="equal">
      <formula>"-"</formula>
    </cfRule>
  </conditionalFormatting>
  <conditionalFormatting sqref="E11">
    <cfRule type="cellIs" dxfId="507" priority="32" stopIfTrue="1" operator="equal">
      <formula>"-"</formula>
    </cfRule>
    <cfRule type="containsText" dxfId="506" priority="33" stopIfTrue="1" operator="containsText" text="leer">
      <formula>NOT(ISERROR(SEARCH("leer",E11)))</formula>
    </cfRule>
  </conditionalFormatting>
  <conditionalFormatting sqref="E11">
    <cfRule type="cellIs" dxfId="505" priority="31" operator="equal">
      <formula>"-"</formula>
    </cfRule>
  </conditionalFormatting>
  <conditionalFormatting sqref="E11">
    <cfRule type="cellIs" dxfId="504" priority="29" stopIfTrue="1" operator="equal">
      <formula>"-"</formula>
    </cfRule>
    <cfRule type="containsText" dxfId="503" priority="30" stopIfTrue="1" operator="containsText" text="leer">
      <formula>NOT(ISERROR(SEARCH("leer",E11)))</formula>
    </cfRule>
  </conditionalFormatting>
  <conditionalFormatting sqref="G6:I7">
    <cfRule type="cellIs" dxfId="502" priority="28" operator="equal">
      <formula>"-"</formula>
    </cfRule>
  </conditionalFormatting>
  <conditionalFormatting sqref="G6:H7">
    <cfRule type="cellIs" dxfId="501" priority="26" stopIfTrue="1" operator="equal">
      <formula>"-"</formula>
    </cfRule>
    <cfRule type="containsText" dxfId="500" priority="27" stopIfTrue="1" operator="containsText" text="leer">
      <formula>NOT(ISERROR(SEARCH("leer",G6)))</formula>
    </cfRule>
  </conditionalFormatting>
  <conditionalFormatting sqref="F6">
    <cfRule type="cellIs" dxfId="499" priority="25" operator="equal">
      <formula>"-"</formula>
    </cfRule>
  </conditionalFormatting>
  <conditionalFormatting sqref="F6">
    <cfRule type="cellIs" dxfId="498" priority="23" stopIfTrue="1" operator="equal">
      <formula>"-"</formula>
    </cfRule>
    <cfRule type="containsText" dxfId="497" priority="24" stopIfTrue="1" operator="containsText" text="leer">
      <formula>NOT(ISERROR(SEARCH("leer",F6)))</formula>
    </cfRule>
  </conditionalFormatting>
  <conditionalFormatting sqref="F7">
    <cfRule type="cellIs" dxfId="496" priority="22" operator="equal">
      <formula>"-"</formula>
    </cfRule>
  </conditionalFormatting>
  <conditionalFormatting sqref="F7">
    <cfRule type="cellIs" dxfId="495" priority="20" stopIfTrue="1" operator="equal">
      <formula>"-"</formula>
    </cfRule>
    <cfRule type="containsText" dxfId="494" priority="21" stopIfTrue="1" operator="containsText" text="leer">
      <formula>NOT(ISERROR(SEARCH("leer",F7)))</formula>
    </cfRule>
  </conditionalFormatting>
  <conditionalFormatting sqref="F7">
    <cfRule type="cellIs" dxfId="493" priority="19" operator="equal">
      <formula>"-"</formula>
    </cfRule>
  </conditionalFormatting>
  <conditionalFormatting sqref="F7">
    <cfRule type="cellIs" dxfId="492" priority="17" stopIfTrue="1" operator="equal">
      <formula>"-"</formula>
    </cfRule>
    <cfRule type="containsText" dxfId="491" priority="18" stopIfTrue="1" operator="containsText" text="leer">
      <formula>NOT(ISERROR(SEARCH("leer",F7)))</formula>
    </cfRule>
  </conditionalFormatting>
  <conditionalFormatting sqref="F14:I14 F10 G10:I11">
    <cfRule type="cellIs" dxfId="490" priority="16" operator="equal">
      <formula>"-"</formula>
    </cfRule>
  </conditionalFormatting>
  <conditionalFormatting sqref="F14:I14 F10:I10 G11:H11">
    <cfRule type="cellIs" dxfId="489" priority="14" stopIfTrue="1" operator="equal">
      <formula>"-"</formula>
    </cfRule>
    <cfRule type="containsText" dxfId="488" priority="15" stopIfTrue="1" operator="containsText" text="leer">
      <formula>NOT(ISERROR(SEARCH("leer",F10)))</formula>
    </cfRule>
  </conditionalFormatting>
  <conditionalFormatting sqref="F14">
    <cfRule type="cellIs" dxfId="487" priority="13" operator="equal">
      <formula>"-"</formula>
    </cfRule>
  </conditionalFormatting>
  <conditionalFormatting sqref="F10">
    <cfRule type="cellIs" dxfId="486" priority="12" operator="equal">
      <formula>"-"</formula>
    </cfRule>
  </conditionalFormatting>
  <conditionalFormatting sqref="F11">
    <cfRule type="cellIs" dxfId="485" priority="11" operator="equal">
      <formula>"-"</formula>
    </cfRule>
  </conditionalFormatting>
  <conditionalFormatting sqref="F11">
    <cfRule type="cellIs" dxfId="484" priority="9" stopIfTrue="1" operator="equal">
      <formula>"-"</formula>
    </cfRule>
    <cfRule type="containsText" dxfId="483" priority="10" stopIfTrue="1" operator="containsText" text="leer">
      <formula>NOT(ISERROR(SEARCH("leer",F11)))</formula>
    </cfRule>
  </conditionalFormatting>
  <conditionalFormatting sqref="F10">
    <cfRule type="cellIs" dxfId="482" priority="8" operator="equal">
      <formula>"-"</formula>
    </cfRule>
  </conditionalFormatting>
  <conditionalFormatting sqref="F10">
    <cfRule type="cellIs" dxfId="481" priority="7" operator="equal">
      <formula>"-"</formula>
    </cfRule>
  </conditionalFormatting>
  <conditionalFormatting sqref="F11">
    <cfRule type="cellIs" dxfId="480" priority="6" operator="equal">
      <formula>"-"</formula>
    </cfRule>
  </conditionalFormatting>
  <conditionalFormatting sqref="F11">
    <cfRule type="cellIs" dxfId="479" priority="4" stopIfTrue="1" operator="equal">
      <formula>"-"</formula>
    </cfRule>
    <cfRule type="containsText" dxfId="478" priority="5" stopIfTrue="1" operator="containsText" text="leer">
      <formula>NOT(ISERROR(SEARCH("leer",F11)))</formula>
    </cfRule>
  </conditionalFormatting>
  <conditionalFormatting sqref="F11">
    <cfRule type="cellIs" dxfId="477" priority="3" operator="equal">
      <formula>"-"</formula>
    </cfRule>
  </conditionalFormatting>
  <conditionalFormatting sqref="F11">
    <cfRule type="cellIs" dxfId="476" priority="1" stopIfTrue="1" operator="equal">
      <formula>"-"</formula>
    </cfRule>
    <cfRule type="containsText" dxfId="475" priority="2" stopIfTrue="1" operator="containsText" text="leer">
      <formula>NOT(ISERROR(SEARCH("leer",F11)))</formula>
    </cfRule>
  </conditionalFormatting>
  <hyperlinks>
    <hyperlink ref="A1" location="Index!A1" display="zurück"/>
  </hyperlinks>
  <pageMargins left="0.79000000000000015" right="0.79000000000000015" top="0.98" bottom="0.98" header="0.51" footer="0.51"/>
  <pageSetup paperSize="9" orientation="portrait" horizontalDpi="4294967292" verticalDpi="4294967292"/>
  <extLst>
    <ext xmlns:mx="http://schemas.microsoft.com/office/mac/excel/2008/main" uri="{64002731-A6B0-56B0-2670-7721B7C09600}">
      <mx:PLV Mode="0" OnePage="0" WScale="0"/>
    </ext>
  </extLst>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M16"/>
  <sheetViews>
    <sheetView showRuler="0" zoomScale="70" zoomScaleNormal="70" workbookViewId="0"/>
  </sheetViews>
  <sheetFormatPr baseColWidth="10" defaultColWidth="11.42578125" defaultRowHeight="12.75" x14ac:dyDescent="0.2"/>
  <cols>
    <col min="1" max="1" width="61" style="5" customWidth="1"/>
    <col min="2" max="2" width="5.42578125" style="5" customWidth="1"/>
    <col min="3" max="3" width="8.140625" style="8" customWidth="1"/>
    <col min="4" max="7" width="12.28515625" style="20" customWidth="1"/>
    <col min="8" max="9" width="11.42578125" style="8" customWidth="1"/>
    <col min="10" max="16384" width="11.42578125" style="5"/>
  </cols>
  <sheetData>
    <row r="1" spans="1:13" x14ac:dyDescent="0.2">
      <c r="A1" s="93" t="s">
        <v>2694</v>
      </c>
      <c r="C1" s="5"/>
      <c r="H1" s="5"/>
      <c r="I1" s="5"/>
    </row>
    <row r="2" spans="1:13" x14ac:dyDescent="0.2">
      <c r="A2" s="93"/>
      <c r="C2" s="5"/>
      <c r="H2" s="5"/>
      <c r="I2" s="5"/>
    </row>
    <row r="3" spans="1:13" x14ac:dyDescent="0.2">
      <c r="A3" s="4" t="s">
        <v>2695</v>
      </c>
      <c r="B3" s="28"/>
      <c r="C3" s="69" t="s">
        <v>2696</v>
      </c>
      <c r="D3" s="28" t="s">
        <v>2697</v>
      </c>
      <c r="E3" s="22">
        <v>2014</v>
      </c>
      <c r="F3" s="22">
        <v>2013</v>
      </c>
      <c r="G3" s="22">
        <v>2012</v>
      </c>
      <c r="H3" s="22">
        <v>2011</v>
      </c>
      <c r="I3" s="22">
        <v>2010</v>
      </c>
      <c r="J3" s="28"/>
      <c r="K3" s="28"/>
      <c r="L3" s="28"/>
      <c r="M3" s="28"/>
    </row>
    <row r="4" spans="1:13" x14ac:dyDescent="0.2">
      <c r="A4" s="4"/>
      <c r="B4" s="28"/>
      <c r="C4" s="69"/>
      <c r="D4" s="138"/>
      <c r="E4" s="138"/>
      <c r="F4" s="138"/>
      <c r="G4" s="138"/>
      <c r="H4" s="69"/>
      <c r="I4" s="22"/>
      <c r="J4" s="28"/>
      <c r="K4" s="28"/>
      <c r="L4" s="28"/>
      <c r="M4" s="28"/>
    </row>
    <row r="5" spans="1:13" x14ac:dyDescent="0.2">
      <c r="A5" s="4" t="s">
        <v>2698</v>
      </c>
      <c r="B5" s="28"/>
      <c r="C5" s="69"/>
      <c r="D5" s="138"/>
      <c r="E5" s="138"/>
      <c r="F5" s="138"/>
      <c r="G5" s="138"/>
      <c r="H5" s="69"/>
      <c r="I5" s="69"/>
      <c r="J5" s="28"/>
      <c r="K5" s="28"/>
      <c r="L5" s="28"/>
      <c r="M5" s="28"/>
    </row>
    <row r="6" spans="1:13" x14ac:dyDescent="0.2">
      <c r="A6" s="28" t="s">
        <v>2699</v>
      </c>
      <c r="B6" s="28" t="s">
        <v>2700</v>
      </c>
      <c r="C6" s="69" t="s">
        <v>2701</v>
      </c>
      <c r="D6" s="138" t="s">
        <v>2702</v>
      </c>
      <c r="E6" s="137">
        <v>1778.9272891792994</v>
      </c>
      <c r="F6" s="137">
        <v>1866.6615235279473</v>
      </c>
      <c r="G6" s="137">
        <v>1992.5804188307759</v>
      </c>
      <c r="H6" s="137">
        <f>1989.82240318215+4.429035003793</f>
        <v>1994.251438185943</v>
      </c>
      <c r="I6" s="137">
        <f>2043.35175301386+6.56713941595773</f>
        <v>2049.9188924298178</v>
      </c>
      <c r="J6" s="28"/>
      <c r="K6" s="28"/>
      <c r="L6" s="28"/>
      <c r="M6" s="28"/>
    </row>
    <row r="7" spans="1:13" x14ac:dyDescent="0.2">
      <c r="A7" s="28" t="s">
        <v>2703</v>
      </c>
      <c r="B7" s="28" t="s">
        <v>2704</v>
      </c>
      <c r="C7" s="69" t="s">
        <v>2705</v>
      </c>
      <c r="D7" s="138" t="s">
        <v>2706</v>
      </c>
      <c r="E7" s="137">
        <v>271.62611286755765</v>
      </c>
      <c r="F7" s="137">
        <v>367.50565341705214</v>
      </c>
      <c r="G7" s="137">
        <v>419.8899418668878</v>
      </c>
      <c r="H7" s="137">
        <f>405.655724862299+4.64397241587423</f>
        <v>410.2996972781732</v>
      </c>
      <c r="I7" s="137">
        <f>415.389125639544+5.87390779458727</f>
        <v>421.26303343413127</v>
      </c>
      <c r="J7" s="28"/>
      <c r="K7" s="28"/>
      <c r="L7" s="28"/>
      <c r="M7" s="28"/>
    </row>
    <row r="8" spans="1:13" x14ac:dyDescent="0.2">
      <c r="A8" s="28" t="s">
        <v>2707</v>
      </c>
      <c r="B8" s="28" t="s">
        <v>2708</v>
      </c>
      <c r="C8" s="69" t="s">
        <v>2709</v>
      </c>
      <c r="D8" s="138" t="s">
        <v>2710</v>
      </c>
      <c r="E8" s="137">
        <v>259.12415307828644</v>
      </c>
      <c r="F8" s="137">
        <v>301.89848634655527</v>
      </c>
      <c r="G8" s="137">
        <v>330.12725063843516</v>
      </c>
      <c r="H8" s="137">
        <f>337.98657780295+0.401150228989816</f>
        <v>338.38772803193984</v>
      </c>
      <c r="I8" s="137">
        <f>355.274617146284+0.720485148135056</f>
        <v>355.9951022944191</v>
      </c>
      <c r="J8" s="28"/>
      <c r="K8" s="28"/>
      <c r="L8" s="28"/>
      <c r="M8" s="28"/>
    </row>
    <row r="9" spans="1:13" x14ac:dyDescent="0.2">
      <c r="A9" s="28" t="s">
        <v>2711</v>
      </c>
      <c r="B9" s="28" t="s">
        <v>2712</v>
      </c>
      <c r="C9" s="69" t="s">
        <v>2713</v>
      </c>
      <c r="D9" s="138" t="s">
        <v>2714</v>
      </c>
      <c r="E9" s="137">
        <v>62.635064295777731</v>
      </c>
      <c r="F9" s="137">
        <v>83.428255580440606</v>
      </c>
      <c r="G9" s="137">
        <v>78.476720019186743</v>
      </c>
      <c r="H9" s="137">
        <f>81.3234700871278+0.528391323914281</f>
        <v>81.85186141104208</v>
      </c>
      <c r="I9" s="137">
        <f>88.0489763279073+0.611316937575547</f>
        <v>88.660293265482849</v>
      </c>
      <c r="J9" s="28"/>
      <c r="K9" s="28"/>
      <c r="L9" s="28"/>
      <c r="M9" s="28"/>
    </row>
    <row r="10" spans="1:13" x14ac:dyDescent="0.2">
      <c r="A10" s="28"/>
      <c r="B10" s="28"/>
      <c r="C10" s="69"/>
      <c r="D10" s="9"/>
      <c r="E10" s="133"/>
      <c r="F10" s="133"/>
      <c r="G10" s="9"/>
      <c r="H10" s="133"/>
      <c r="I10" s="90"/>
      <c r="J10" s="28"/>
      <c r="K10" s="28"/>
      <c r="L10" s="28"/>
      <c r="M10" s="28"/>
    </row>
    <row r="11" spans="1:13" x14ac:dyDescent="0.2">
      <c r="A11" s="4" t="s">
        <v>2715</v>
      </c>
      <c r="B11" s="28"/>
      <c r="C11" s="69"/>
      <c r="D11" s="138"/>
      <c r="E11" s="69"/>
      <c r="F11" s="69"/>
      <c r="G11" s="138"/>
      <c r="H11" s="69"/>
      <c r="I11" s="90"/>
      <c r="J11" s="28"/>
      <c r="K11" s="28"/>
      <c r="L11" s="28"/>
      <c r="M11" s="28"/>
    </row>
    <row r="12" spans="1:13" x14ac:dyDescent="0.2">
      <c r="A12" s="28" t="s">
        <v>2716</v>
      </c>
      <c r="B12" s="28" t="s">
        <v>2717</v>
      </c>
      <c r="C12" s="69" t="s">
        <v>2718</v>
      </c>
      <c r="D12" s="138" t="s">
        <v>2719</v>
      </c>
      <c r="E12" s="137">
        <v>53.605249999999998</v>
      </c>
      <c r="F12" s="137">
        <v>106.6825</v>
      </c>
      <c r="G12" s="69">
        <v>108</v>
      </c>
      <c r="H12" s="137">
        <v>56.216750000000005</v>
      </c>
      <c r="I12" s="137">
        <v>56.656749999999995</v>
      </c>
      <c r="J12" s="28"/>
      <c r="K12" s="28"/>
      <c r="L12" s="28"/>
      <c r="M12" s="28"/>
    </row>
    <row r="13" spans="1:13" x14ac:dyDescent="0.2">
      <c r="A13" s="28"/>
      <c r="B13" s="28"/>
      <c r="C13" s="69"/>
      <c r="D13" s="138"/>
      <c r="E13" s="138"/>
      <c r="F13" s="138"/>
      <c r="G13" s="138"/>
      <c r="H13" s="69"/>
      <c r="I13" s="69"/>
      <c r="J13" s="28"/>
      <c r="K13" s="28"/>
      <c r="L13" s="28"/>
      <c r="M13" s="28"/>
    </row>
    <row r="14" spans="1:13" x14ac:dyDescent="0.2">
      <c r="A14" s="28"/>
      <c r="B14" s="28"/>
      <c r="C14" s="69"/>
      <c r="D14" s="138"/>
      <c r="E14" s="138"/>
      <c r="F14" s="138"/>
      <c r="G14" s="138"/>
      <c r="H14" s="69"/>
      <c r="I14" s="69"/>
      <c r="J14" s="28"/>
      <c r="K14" s="28"/>
      <c r="L14" s="28"/>
      <c r="M14" s="28"/>
    </row>
    <row r="15" spans="1:13" x14ac:dyDescent="0.2">
      <c r="A15" s="28" t="s">
        <v>2720</v>
      </c>
      <c r="B15" s="28"/>
      <c r="C15" s="69"/>
      <c r="D15" s="138"/>
      <c r="E15" s="138"/>
      <c r="F15" s="138"/>
      <c r="G15" s="138"/>
      <c r="H15" s="69"/>
      <c r="I15" s="69"/>
      <c r="J15" s="28"/>
      <c r="K15" s="28"/>
      <c r="L15" s="28"/>
      <c r="M15" s="28"/>
    </row>
    <row r="16" spans="1:13" x14ac:dyDescent="0.2">
      <c r="A16" s="28" t="s">
        <v>2721</v>
      </c>
    </row>
  </sheetData>
  <conditionalFormatting sqref="I10:I11">
    <cfRule type="cellIs" dxfId="474" priority="49" operator="equal">
      <formula>"-"</formula>
    </cfRule>
  </conditionalFormatting>
  <conditionalFormatting sqref="H6:H9">
    <cfRule type="cellIs" dxfId="473" priority="43" stopIfTrue="1" operator="equal">
      <formula>"-"</formula>
    </cfRule>
    <cfRule type="containsText" dxfId="472" priority="44" stopIfTrue="1" operator="containsText" text="leer">
      <formula>NOT(ISERROR(SEARCH("leer",H6)))</formula>
    </cfRule>
  </conditionalFormatting>
  <conditionalFormatting sqref="H6:I9">
    <cfRule type="cellIs" dxfId="471" priority="48" operator="equal">
      <formula>"-"</formula>
    </cfRule>
  </conditionalFormatting>
  <conditionalFormatting sqref="H6:H9">
    <cfRule type="cellIs" dxfId="470" priority="46" stopIfTrue="1" operator="equal">
      <formula>"-"</formula>
    </cfRule>
    <cfRule type="containsText" dxfId="469" priority="47" stopIfTrue="1" operator="containsText" text="leer">
      <formula>NOT(ISERROR(SEARCH("leer",H6)))</formula>
    </cfRule>
  </conditionalFormatting>
  <conditionalFormatting sqref="H6:I9">
    <cfRule type="cellIs" dxfId="468" priority="45" operator="equal">
      <formula>"-"</formula>
    </cfRule>
  </conditionalFormatting>
  <conditionalFormatting sqref="H12:I12">
    <cfRule type="cellIs" dxfId="467" priority="42" operator="equal">
      <formula>"-"</formula>
    </cfRule>
  </conditionalFormatting>
  <conditionalFormatting sqref="H12">
    <cfRule type="cellIs" dxfId="466" priority="40" stopIfTrue="1" operator="equal">
      <formula>"-"</formula>
    </cfRule>
    <cfRule type="containsText" dxfId="465" priority="41" stopIfTrue="1" operator="containsText" text="leer">
      <formula>NOT(ISERROR(SEARCH("leer",H12)))</formula>
    </cfRule>
  </conditionalFormatting>
  <conditionalFormatting sqref="H12:I12">
    <cfRule type="cellIs" dxfId="464" priority="39" operator="equal">
      <formula>"-"</formula>
    </cfRule>
  </conditionalFormatting>
  <conditionalFormatting sqref="H12">
    <cfRule type="cellIs" dxfId="463" priority="37" stopIfTrue="1" operator="equal">
      <formula>"-"</formula>
    </cfRule>
    <cfRule type="containsText" dxfId="462" priority="38" stopIfTrue="1" operator="containsText" text="leer">
      <formula>NOT(ISERROR(SEARCH("leer",H12)))</formula>
    </cfRule>
  </conditionalFormatting>
  <conditionalFormatting sqref="G6:G9">
    <cfRule type="cellIs" dxfId="461" priority="35" stopIfTrue="1" operator="equal">
      <formula>"-"</formula>
    </cfRule>
    <cfRule type="containsText" dxfId="460" priority="36" stopIfTrue="1" operator="containsText" text="leer">
      <formula>NOT(ISERROR(SEARCH("leer",G6)))</formula>
    </cfRule>
  </conditionalFormatting>
  <conditionalFormatting sqref="G6:G9">
    <cfRule type="cellIs" dxfId="459" priority="34" stopIfTrue="1" operator="equal">
      <formula>"-"</formula>
    </cfRule>
  </conditionalFormatting>
  <conditionalFormatting sqref="G6:G9">
    <cfRule type="cellIs" dxfId="458" priority="32" stopIfTrue="1" operator="equal">
      <formula>"-"</formula>
    </cfRule>
    <cfRule type="containsText" dxfId="457" priority="33" stopIfTrue="1" operator="containsText" text="leer">
      <formula>NOT(ISERROR(SEARCH("leer",G6)))</formula>
    </cfRule>
  </conditionalFormatting>
  <conditionalFormatting sqref="G6:G9">
    <cfRule type="cellIs" dxfId="456" priority="31" stopIfTrue="1" operator="equal">
      <formula>"-"</formula>
    </cfRule>
  </conditionalFormatting>
  <conditionalFormatting sqref="G12">
    <cfRule type="cellIs" dxfId="455" priority="29" stopIfTrue="1" operator="equal">
      <formula>"-"</formula>
    </cfRule>
    <cfRule type="containsText" dxfId="454" priority="30" stopIfTrue="1" operator="containsText" text="leer">
      <formula>NOT(ISERROR(SEARCH("leer",G12)))</formula>
    </cfRule>
  </conditionalFormatting>
  <conditionalFormatting sqref="G12">
    <cfRule type="cellIs" dxfId="453" priority="28" stopIfTrue="1" operator="equal">
      <formula>"-"</formula>
    </cfRule>
  </conditionalFormatting>
  <conditionalFormatting sqref="G12">
    <cfRule type="cellIs" dxfId="452" priority="26" stopIfTrue="1" operator="equal">
      <formula>"-"</formula>
    </cfRule>
    <cfRule type="containsText" dxfId="451" priority="27" stopIfTrue="1" operator="containsText" text="leer">
      <formula>NOT(ISERROR(SEARCH("leer",G12)))</formula>
    </cfRule>
  </conditionalFormatting>
  <conditionalFormatting sqref="G12">
    <cfRule type="cellIs" dxfId="450" priority="25" stopIfTrue="1" operator="equal">
      <formula>"-"</formula>
    </cfRule>
  </conditionalFormatting>
  <conditionalFormatting sqref="G6:G9">
    <cfRule type="cellIs" dxfId="449" priority="23" stopIfTrue="1" operator="equal">
      <formula>"-"</formula>
    </cfRule>
    <cfRule type="containsText" dxfId="448" priority="24" stopIfTrue="1" operator="containsText" text="leer">
      <formula>NOT(ISERROR(SEARCH("leer",G6)))</formula>
    </cfRule>
  </conditionalFormatting>
  <conditionalFormatting sqref="G6:G9">
    <cfRule type="cellIs" dxfId="447" priority="22" stopIfTrue="1" operator="equal">
      <formula>"-"</formula>
    </cfRule>
  </conditionalFormatting>
  <conditionalFormatting sqref="G6:G9">
    <cfRule type="cellIs" dxfId="446" priority="20" stopIfTrue="1" operator="equal">
      <formula>"-"</formula>
    </cfRule>
    <cfRule type="containsText" dxfId="445" priority="21" stopIfTrue="1" operator="containsText" text="leer">
      <formula>NOT(ISERROR(SEARCH("leer",G6)))</formula>
    </cfRule>
  </conditionalFormatting>
  <conditionalFormatting sqref="G6:G9">
    <cfRule type="cellIs" dxfId="444" priority="19" stopIfTrue="1" operator="equal">
      <formula>"-"</formula>
    </cfRule>
  </conditionalFormatting>
  <conditionalFormatting sqref="G12">
    <cfRule type="cellIs" dxfId="443" priority="17" stopIfTrue="1" operator="equal">
      <formula>"-"</formula>
    </cfRule>
    <cfRule type="containsText" dxfId="442" priority="18" stopIfTrue="1" operator="containsText" text="leer">
      <formula>NOT(ISERROR(SEARCH("leer",G12)))</formula>
    </cfRule>
  </conditionalFormatting>
  <conditionalFormatting sqref="G12">
    <cfRule type="cellIs" dxfId="441" priority="16" stopIfTrue="1" operator="equal">
      <formula>"-"</formula>
    </cfRule>
  </conditionalFormatting>
  <conditionalFormatting sqref="G12">
    <cfRule type="cellIs" dxfId="440" priority="14" stopIfTrue="1" operator="equal">
      <formula>"-"</formula>
    </cfRule>
    <cfRule type="containsText" dxfId="439" priority="15" stopIfTrue="1" operator="containsText" text="leer">
      <formula>NOT(ISERROR(SEARCH("leer",G12)))</formula>
    </cfRule>
  </conditionalFormatting>
  <conditionalFormatting sqref="G12">
    <cfRule type="cellIs" dxfId="438" priority="13" stopIfTrue="1" operator="equal">
      <formula>"-"</formula>
    </cfRule>
  </conditionalFormatting>
  <conditionalFormatting sqref="I10:I11 G6:I9 G12:I12">
    <cfRule type="cellIs" dxfId="437" priority="12" operator="equal">
      <formula>"-"</formula>
    </cfRule>
  </conditionalFormatting>
  <conditionalFormatting sqref="G6:H9 G12:H12">
    <cfRule type="cellIs" dxfId="436" priority="10" stopIfTrue="1" operator="equal">
      <formula>"-"</formula>
    </cfRule>
    <cfRule type="containsText" dxfId="435" priority="11" stopIfTrue="1" operator="containsText" text="leer">
      <formula>NOT(ISERROR(SEARCH("leer",G6)))</formula>
    </cfRule>
  </conditionalFormatting>
  <conditionalFormatting sqref="H6:I9">
    <cfRule type="cellIs" dxfId="434" priority="9" operator="equal">
      <formula>"-"</formula>
    </cfRule>
  </conditionalFormatting>
  <conditionalFormatting sqref="H6:H9">
    <cfRule type="cellIs" dxfId="433" priority="7" stopIfTrue="1" operator="equal">
      <formula>"-"</formula>
    </cfRule>
    <cfRule type="containsText" dxfId="432" priority="8" stopIfTrue="1" operator="containsText" text="leer">
      <formula>NOT(ISERROR(SEARCH("leer",H6)))</formula>
    </cfRule>
  </conditionalFormatting>
  <conditionalFormatting sqref="F12 F6:F9">
    <cfRule type="cellIs" dxfId="431" priority="6" operator="equal">
      <formula>"-"</formula>
    </cfRule>
  </conditionalFormatting>
  <conditionalFormatting sqref="F12 F6:F9">
    <cfRule type="cellIs" dxfId="430" priority="4" stopIfTrue="1" operator="equal">
      <formula>"-"</formula>
    </cfRule>
    <cfRule type="containsText" dxfId="429" priority="5" stopIfTrue="1" operator="containsText" text="leer">
      <formula>NOT(ISERROR(SEARCH("leer",F6)))</formula>
    </cfRule>
  </conditionalFormatting>
  <conditionalFormatting sqref="E12 E6:E9">
    <cfRule type="cellIs" dxfId="428" priority="3" operator="equal">
      <formula>"-"</formula>
    </cfRule>
  </conditionalFormatting>
  <conditionalFormatting sqref="E12 E6:E9">
    <cfRule type="cellIs" dxfId="427" priority="1" stopIfTrue="1" operator="equal">
      <formula>"-"</formula>
    </cfRule>
    <cfRule type="containsText" dxfId="426" priority="2" stopIfTrue="1" operator="containsText" text="leer">
      <formula>NOT(ISERROR(SEARCH("leer",E6)))</formula>
    </cfRule>
  </conditionalFormatting>
  <hyperlinks>
    <hyperlink ref="A1" location="Index!A1" display="zurück"/>
  </hyperlinks>
  <pageMargins left="0.79000000000000015" right="0.79000000000000015" top="0.98" bottom="0.98" header="0.51" footer="0.51"/>
  <pageSetup paperSize="9" orientation="portrait" horizontalDpi="4294967292" verticalDpi="4294967292"/>
  <extLst>
    <ext xmlns:mx="http://schemas.microsoft.com/office/mac/excel/2008/main" uri="{64002731-A6B0-56B0-2670-7721B7C09600}">
      <mx:PLV Mode="0" OnePage="0" WScale="0"/>
    </ext>
  </extLst>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64"/>
  <sheetViews>
    <sheetView showRuler="0" zoomScale="70" zoomScaleNormal="70" workbookViewId="0"/>
  </sheetViews>
  <sheetFormatPr baseColWidth="10" defaultColWidth="11.42578125" defaultRowHeight="12.75" x14ac:dyDescent="0.2"/>
  <cols>
    <col min="1" max="1" width="34.28515625" style="5" customWidth="1"/>
    <col min="2" max="2" width="12.85546875" style="5" customWidth="1"/>
    <col min="3" max="3" width="11.42578125" style="5"/>
    <col min="4" max="4" width="12.28515625" style="8" customWidth="1"/>
    <col min="5" max="7" width="11.42578125" style="8" customWidth="1"/>
    <col min="8" max="9" width="11.42578125" style="5" customWidth="1"/>
    <col min="10" max="16384" width="11.42578125" style="5"/>
  </cols>
  <sheetData>
    <row r="1" spans="1:11" x14ac:dyDescent="0.2">
      <c r="A1" s="93" t="s">
        <v>2722</v>
      </c>
      <c r="D1" s="5"/>
      <c r="E1" s="5"/>
      <c r="F1" s="5"/>
      <c r="G1" s="5"/>
    </row>
    <row r="2" spans="1:11" x14ac:dyDescent="0.2">
      <c r="A2" s="299"/>
      <c r="D2" s="5"/>
      <c r="E2" s="5"/>
      <c r="F2" s="5"/>
      <c r="G2" s="5"/>
    </row>
    <row r="3" spans="1:11" x14ac:dyDescent="0.2">
      <c r="A3" s="129" t="s">
        <v>2723</v>
      </c>
      <c r="B3" s="4"/>
      <c r="C3" s="5" t="s">
        <v>2724</v>
      </c>
      <c r="D3" s="5" t="s">
        <v>2725</v>
      </c>
      <c r="E3" s="4">
        <v>2014</v>
      </c>
      <c r="F3" s="22">
        <v>2013</v>
      </c>
      <c r="G3" s="22">
        <v>2012</v>
      </c>
      <c r="H3" s="22">
        <v>2011</v>
      </c>
      <c r="I3" s="22">
        <v>2010</v>
      </c>
    </row>
    <row r="4" spans="1:11" x14ac:dyDescent="0.2">
      <c r="A4" s="11"/>
      <c r="C4" s="8"/>
      <c r="H4" s="8"/>
      <c r="I4" s="8"/>
    </row>
    <row r="5" spans="1:11" x14ac:dyDescent="0.2">
      <c r="A5" s="207" t="s">
        <v>2726</v>
      </c>
      <c r="B5" s="28" t="s">
        <v>2727</v>
      </c>
      <c r="C5" s="28"/>
      <c r="D5" s="69" t="s">
        <v>2728</v>
      </c>
      <c r="E5" s="18">
        <v>45029</v>
      </c>
      <c r="F5" s="17">
        <v>48250</v>
      </c>
      <c r="G5" s="17">
        <v>50306</v>
      </c>
      <c r="H5" s="17">
        <v>52154</v>
      </c>
      <c r="I5" s="17"/>
    </row>
    <row r="6" spans="1:11" x14ac:dyDescent="0.2">
      <c r="A6" s="207" t="s">
        <v>2729</v>
      </c>
      <c r="B6" s="28" t="s">
        <v>2730</v>
      </c>
      <c r="C6" s="28"/>
      <c r="D6" s="69" t="s">
        <v>2731</v>
      </c>
      <c r="E6" s="18">
        <v>492</v>
      </c>
      <c r="F6" s="17">
        <v>340</v>
      </c>
      <c r="G6" s="17">
        <v>339</v>
      </c>
      <c r="H6" s="17">
        <v>342</v>
      </c>
      <c r="I6" s="17"/>
    </row>
    <row r="7" spans="1:11" x14ac:dyDescent="0.2">
      <c r="A7" s="5" t="s">
        <v>2732</v>
      </c>
      <c r="B7" s="5" t="s">
        <v>2733</v>
      </c>
      <c r="D7" s="69" t="s">
        <v>2734</v>
      </c>
      <c r="E7" s="18">
        <v>3399.09152606</v>
      </c>
      <c r="F7" s="18">
        <v>3379.8509565500003</v>
      </c>
      <c r="G7" s="18">
        <v>3366.2399120199998</v>
      </c>
      <c r="H7" s="17">
        <v>3282.8308080000002</v>
      </c>
      <c r="I7" s="17">
        <v>3082.31781</v>
      </c>
      <c r="K7" s="30"/>
    </row>
    <row r="8" spans="1:11" x14ac:dyDescent="0.2">
      <c r="A8" s="304"/>
      <c r="B8" s="301"/>
      <c r="C8" s="301"/>
      <c r="H8" s="301"/>
      <c r="I8" s="301"/>
      <c r="K8" s="30"/>
    </row>
    <row r="9" spans="1:11" x14ac:dyDescent="0.2">
      <c r="A9" s="222"/>
      <c r="B9" s="225"/>
      <c r="C9" s="225"/>
      <c r="D9" s="225"/>
      <c r="E9" s="225"/>
      <c r="F9" s="225"/>
      <c r="G9" s="225"/>
      <c r="H9" s="8"/>
      <c r="I9" s="8"/>
      <c r="K9" s="30"/>
    </row>
    <row r="10" spans="1:11" x14ac:dyDescent="0.2">
      <c r="A10" s="20"/>
      <c r="C10" s="8"/>
      <c r="D10" s="22"/>
      <c r="E10" s="22"/>
      <c r="F10" s="22"/>
      <c r="G10" s="22"/>
      <c r="H10" s="8"/>
      <c r="I10" s="8"/>
      <c r="K10" s="30"/>
    </row>
    <row r="11" spans="1:11" x14ac:dyDescent="0.2">
      <c r="A11" s="11"/>
      <c r="C11" s="8"/>
      <c r="H11" s="8"/>
      <c r="I11" s="8"/>
      <c r="K11" s="30"/>
    </row>
    <row r="12" spans="1:11" x14ac:dyDescent="0.2">
      <c r="A12" s="367"/>
      <c r="B12" s="367"/>
      <c r="C12" s="8"/>
      <c r="H12" s="8"/>
      <c r="I12" s="8"/>
      <c r="K12" s="30"/>
    </row>
    <row r="13" spans="1:11" x14ac:dyDescent="0.2">
      <c r="A13" s="11"/>
      <c r="C13" s="8"/>
      <c r="H13" s="8"/>
      <c r="I13" s="8"/>
    </row>
    <row r="14" spans="1:11" x14ac:dyDescent="0.2">
      <c r="A14" s="11"/>
      <c r="C14" s="8"/>
      <c r="H14" s="8"/>
      <c r="I14" s="8"/>
    </row>
    <row r="15" spans="1:11" x14ac:dyDescent="0.2">
      <c r="A15" s="11"/>
      <c r="C15" s="8"/>
      <c r="H15" s="8"/>
      <c r="I15" s="8"/>
    </row>
    <row r="16" spans="1:11" x14ac:dyDescent="0.2">
      <c r="A16" s="11"/>
      <c r="C16" s="8"/>
      <c r="H16" s="8"/>
      <c r="I16" s="8"/>
    </row>
    <row r="17" spans="1:9" x14ac:dyDescent="0.2">
      <c r="A17" s="11"/>
      <c r="C17" s="8"/>
      <c r="H17" s="8"/>
      <c r="I17" s="8"/>
    </row>
    <row r="18" spans="1:9" x14ac:dyDescent="0.2">
      <c r="A18" s="11"/>
      <c r="C18" s="8"/>
      <c r="H18" s="8"/>
      <c r="I18" s="8"/>
    </row>
    <row r="19" spans="1:9" x14ac:dyDescent="0.2">
      <c r="A19" s="11"/>
      <c r="C19" s="8"/>
      <c r="H19" s="8"/>
      <c r="I19" s="8"/>
    </row>
    <row r="20" spans="1:9" x14ac:dyDescent="0.2">
      <c r="A20" s="11"/>
      <c r="C20" s="8"/>
      <c r="H20" s="8"/>
      <c r="I20" s="8"/>
    </row>
    <row r="21" spans="1:9" x14ac:dyDescent="0.2">
      <c r="A21" s="11"/>
      <c r="C21" s="8"/>
      <c r="H21" s="8"/>
      <c r="I21" s="8"/>
    </row>
    <row r="22" spans="1:9" x14ac:dyDescent="0.2">
      <c r="A22" s="11"/>
      <c r="C22" s="8"/>
      <c r="H22" s="8"/>
      <c r="I22" s="8"/>
    </row>
    <row r="23" spans="1:9" x14ac:dyDescent="0.2">
      <c r="A23" s="11"/>
      <c r="C23" s="8"/>
      <c r="H23" s="8"/>
      <c r="I23" s="8"/>
    </row>
    <row r="24" spans="1:9" x14ac:dyDescent="0.2">
      <c r="A24" s="11"/>
      <c r="C24" s="8"/>
      <c r="H24" s="8"/>
      <c r="I24" s="8"/>
    </row>
    <row r="25" spans="1:9" x14ac:dyDescent="0.2">
      <c r="A25" s="11"/>
      <c r="C25" s="8"/>
      <c r="H25" s="8"/>
      <c r="I25" s="8"/>
    </row>
    <row r="26" spans="1:9" x14ac:dyDescent="0.2">
      <c r="A26" s="11"/>
      <c r="C26" s="8"/>
      <c r="H26" s="8"/>
      <c r="I26" s="8"/>
    </row>
    <row r="27" spans="1:9" x14ac:dyDescent="0.2">
      <c r="A27" s="11"/>
      <c r="C27" s="8"/>
      <c r="H27" s="8"/>
      <c r="I27" s="8"/>
    </row>
    <row r="28" spans="1:9" x14ac:dyDescent="0.2">
      <c r="A28" s="11"/>
      <c r="C28" s="8"/>
      <c r="H28" s="8"/>
      <c r="I28" s="8"/>
    </row>
    <row r="29" spans="1:9" x14ac:dyDescent="0.2">
      <c r="A29" s="11"/>
      <c r="C29" s="8"/>
      <c r="H29" s="8"/>
      <c r="I29" s="8"/>
    </row>
    <row r="30" spans="1:9" x14ac:dyDescent="0.2">
      <c r="A30" s="11"/>
      <c r="C30" s="8"/>
      <c r="H30" s="8"/>
      <c r="I30" s="8"/>
    </row>
    <row r="31" spans="1:9" x14ac:dyDescent="0.2">
      <c r="A31" s="11"/>
      <c r="C31" s="8"/>
      <c r="H31" s="8"/>
      <c r="I31" s="8"/>
    </row>
    <row r="32" spans="1:9" x14ac:dyDescent="0.2">
      <c r="A32" s="11"/>
      <c r="C32" s="8"/>
      <c r="H32" s="8"/>
      <c r="I32" s="8"/>
    </row>
    <row r="33" spans="1:9" x14ac:dyDescent="0.2">
      <c r="A33" s="11"/>
      <c r="C33" s="8"/>
      <c r="H33" s="8"/>
      <c r="I33" s="8"/>
    </row>
    <row r="34" spans="1:9" x14ac:dyDescent="0.2">
      <c r="A34" s="11"/>
      <c r="C34" s="8"/>
      <c r="H34" s="8"/>
      <c r="I34" s="8"/>
    </row>
    <row r="35" spans="1:9" x14ac:dyDescent="0.2">
      <c r="A35" s="11"/>
      <c r="C35" s="8"/>
      <c r="H35" s="8"/>
      <c r="I35" s="8"/>
    </row>
    <row r="36" spans="1:9" x14ac:dyDescent="0.2">
      <c r="A36" s="11"/>
      <c r="C36" s="8"/>
      <c r="H36" s="8"/>
      <c r="I36" s="8"/>
    </row>
    <row r="37" spans="1:9" x14ac:dyDescent="0.2">
      <c r="A37" s="11"/>
      <c r="C37" s="8"/>
      <c r="H37" s="8"/>
      <c r="I37" s="8"/>
    </row>
    <row r="38" spans="1:9" x14ac:dyDescent="0.2">
      <c r="A38" s="11"/>
      <c r="C38" s="8"/>
      <c r="H38" s="8"/>
      <c r="I38" s="8"/>
    </row>
    <row r="39" spans="1:9" x14ac:dyDescent="0.2">
      <c r="A39" s="11"/>
      <c r="C39" s="8"/>
      <c r="H39" s="8"/>
      <c r="I39" s="8"/>
    </row>
    <row r="40" spans="1:9" x14ac:dyDescent="0.2">
      <c r="A40" s="11"/>
      <c r="C40" s="8"/>
      <c r="H40" s="8"/>
      <c r="I40" s="8"/>
    </row>
    <row r="41" spans="1:9" x14ac:dyDescent="0.2">
      <c r="A41" s="11"/>
      <c r="C41" s="8"/>
      <c r="H41" s="8"/>
      <c r="I41" s="8"/>
    </row>
    <row r="42" spans="1:9" x14ac:dyDescent="0.2">
      <c r="A42" s="11"/>
      <c r="C42" s="8"/>
      <c r="H42" s="8"/>
      <c r="I42" s="8"/>
    </row>
    <row r="43" spans="1:9" x14ac:dyDescent="0.2">
      <c r="A43" s="11"/>
      <c r="C43" s="8"/>
      <c r="H43" s="8"/>
      <c r="I43" s="8"/>
    </row>
    <row r="44" spans="1:9" x14ac:dyDescent="0.2">
      <c r="A44" s="11"/>
      <c r="C44" s="8"/>
      <c r="H44" s="8"/>
      <c r="I44" s="8"/>
    </row>
    <row r="45" spans="1:9" x14ac:dyDescent="0.2">
      <c r="A45" s="11"/>
      <c r="C45" s="8"/>
      <c r="H45" s="8"/>
      <c r="I45" s="8"/>
    </row>
    <row r="46" spans="1:9" x14ac:dyDescent="0.2">
      <c r="A46" s="11"/>
      <c r="C46" s="8"/>
      <c r="H46" s="8"/>
      <c r="I46" s="8"/>
    </row>
    <row r="47" spans="1:9" x14ac:dyDescent="0.2">
      <c r="A47" s="11"/>
      <c r="C47" s="8"/>
      <c r="H47" s="8"/>
      <c r="I47" s="8"/>
    </row>
    <row r="48" spans="1:9" x14ac:dyDescent="0.2">
      <c r="A48" s="11"/>
      <c r="C48" s="8"/>
      <c r="H48" s="8"/>
      <c r="I48" s="8"/>
    </row>
    <row r="49" spans="1:9" x14ac:dyDescent="0.2">
      <c r="A49" s="11"/>
      <c r="C49" s="8"/>
      <c r="H49" s="8"/>
      <c r="I49" s="8"/>
    </row>
    <row r="50" spans="1:9" x14ac:dyDescent="0.2">
      <c r="A50" s="11"/>
      <c r="C50" s="8"/>
      <c r="H50" s="8"/>
      <c r="I50" s="8"/>
    </row>
    <row r="51" spans="1:9" x14ac:dyDescent="0.2">
      <c r="A51" s="11"/>
      <c r="C51" s="8"/>
      <c r="H51" s="8"/>
      <c r="I51" s="8"/>
    </row>
    <row r="52" spans="1:9" x14ac:dyDescent="0.2">
      <c r="A52" s="11"/>
      <c r="C52" s="8"/>
      <c r="H52" s="8"/>
      <c r="I52" s="8"/>
    </row>
    <row r="53" spans="1:9" x14ac:dyDescent="0.2">
      <c r="A53" s="11"/>
      <c r="C53" s="8"/>
      <c r="H53" s="8"/>
      <c r="I53" s="8"/>
    </row>
    <row r="54" spans="1:9" x14ac:dyDescent="0.2">
      <c r="A54" s="11"/>
      <c r="C54" s="8"/>
      <c r="H54" s="8"/>
      <c r="I54" s="8"/>
    </row>
    <row r="55" spans="1:9" x14ac:dyDescent="0.2">
      <c r="A55" s="11"/>
      <c r="C55" s="8"/>
      <c r="H55" s="8"/>
      <c r="I55" s="8"/>
    </row>
    <row r="56" spans="1:9" x14ac:dyDescent="0.2">
      <c r="A56" s="11"/>
      <c r="C56" s="8"/>
      <c r="H56" s="8"/>
      <c r="I56" s="8"/>
    </row>
    <row r="57" spans="1:9" x14ac:dyDescent="0.2">
      <c r="A57" s="11"/>
      <c r="C57" s="8"/>
      <c r="H57" s="8"/>
      <c r="I57" s="8"/>
    </row>
    <row r="58" spans="1:9" x14ac:dyDescent="0.2">
      <c r="A58" s="11"/>
      <c r="C58" s="8"/>
      <c r="H58" s="8"/>
      <c r="I58" s="8"/>
    </row>
    <row r="59" spans="1:9" x14ac:dyDescent="0.2">
      <c r="A59" s="11"/>
      <c r="C59" s="8"/>
      <c r="H59" s="8"/>
      <c r="I59" s="8"/>
    </row>
    <row r="60" spans="1:9" x14ac:dyDescent="0.2">
      <c r="A60" s="11"/>
      <c r="C60" s="8"/>
      <c r="H60" s="8"/>
      <c r="I60" s="8"/>
    </row>
    <row r="61" spans="1:9" x14ac:dyDescent="0.2">
      <c r="A61" s="11"/>
      <c r="C61" s="8"/>
      <c r="H61" s="8"/>
      <c r="I61" s="8"/>
    </row>
    <row r="62" spans="1:9" x14ac:dyDescent="0.2">
      <c r="A62" s="11"/>
      <c r="C62" s="8"/>
      <c r="H62" s="8"/>
      <c r="I62" s="8"/>
    </row>
    <row r="63" spans="1:9" x14ac:dyDescent="0.2">
      <c r="A63" s="11"/>
      <c r="C63" s="8"/>
      <c r="H63" s="8"/>
      <c r="I63" s="8"/>
    </row>
    <row r="64" spans="1:9" x14ac:dyDescent="0.2">
      <c r="A64" s="11"/>
      <c r="C64" s="8"/>
      <c r="H64" s="8"/>
      <c r="I64" s="8"/>
    </row>
    <row r="65" spans="1:9" x14ac:dyDescent="0.2">
      <c r="A65" s="11"/>
      <c r="C65" s="8"/>
      <c r="H65" s="8"/>
      <c r="I65" s="8"/>
    </row>
    <row r="66" spans="1:9" x14ac:dyDescent="0.2">
      <c r="A66" s="11"/>
      <c r="C66" s="8"/>
      <c r="H66" s="8"/>
      <c r="I66" s="8"/>
    </row>
    <row r="67" spans="1:9" x14ac:dyDescent="0.2">
      <c r="A67" s="11"/>
      <c r="C67" s="8"/>
      <c r="H67" s="8"/>
      <c r="I67" s="8"/>
    </row>
    <row r="68" spans="1:9" x14ac:dyDescent="0.2">
      <c r="A68" s="11"/>
      <c r="C68" s="8"/>
      <c r="H68" s="8"/>
      <c r="I68" s="8"/>
    </row>
    <row r="69" spans="1:9" x14ac:dyDescent="0.2">
      <c r="A69" s="11"/>
      <c r="C69" s="8"/>
      <c r="H69" s="8"/>
      <c r="I69" s="8"/>
    </row>
    <row r="70" spans="1:9" x14ac:dyDescent="0.2">
      <c r="A70" s="11"/>
      <c r="C70" s="8"/>
      <c r="H70" s="8"/>
      <c r="I70" s="8"/>
    </row>
    <row r="71" spans="1:9" x14ac:dyDescent="0.2">
      <c r="A71" s="11"/>
      <c r="C71" s="8"/>
      <c r="H71" s="8"/>
      <c r="I71" s="8"/>
    </row>
    <row r="72" spans="1:9" x14ac:dyDescent="0.2">
      <c r="A72" s="11"/>
      <c r="C72" s="8"/>
      <c r="H72" s="8"/>
      <c r="I72" s="8"/>
    </row>
    <row r="73" spans="1:9" x14ac:dyDescent="0.2">
      <c r="A73" s="11"/>
      <c r="C73" s="8"/>
      <c r="H73" s="8"/>
      <c r="I73" s="8"/>
    </row>
    <row r="74" spans="1:9" x14ac:dyDescent="0.2">
      <c r="A74" s="11"/>
      <c r="C74" s="8"/>
      <c r="H74" s="8"/>
      <c r="I74" s="8"/>
    </row>
    <row r="75" spans="1:9" x14ac:dyDescent="0.2">
      <c r="A75" s="11"/>
      <c r="C75" s="8"/>
      <c r="H75" s="8"/>
      <c r="I75" s="8"/>
    </row>
    <row r="76" spans="1:9" x14ac:dyDescent="0.2">
      <c r="A76" s="11"/>
      <c r="C76" s="8"/>
      <c r="H76" s="8"/>
      <c r="I76" s="8"/>
    </row>
    <row r="77" spans="1:9" x14ac:dyDescent="0.2">
      <c r="A77" s="11"/>
      <c r="C77" s="8"/>
      <c r="H77" s="8"/>
      <c r="I77" s="8"/>
    </row>
    <row r="78" spans="1:9" x14ac:dyDescent="0.2">
      <c r="A78" s="11"/>
      <c r="C78" s="8"/>
      <c r="H78" s="8"/>
      <c r="I78" s="8"/>
    </row>
    <row r="79" spans="1:9" x14ac:dyDescent="0.2">
      <c r="A79" s="11"/>
      <c r="C79" s="8"/>
      <c r="H79" s="8"/>
      <c r="I79" s="8"/>
    </row>
    <row r="80" spans="1:9" x14ac:dyDescent="0.2">
      <c r="A80" s="11"/>
      <c r="C80" s="8"/>
      <c r="H80" s="8"/>
      <c r="I80" s="8"/>
    </row>
    <row r="81" spans="1:9" x14ac:dyDescent="0.2">
      <c r="A81" s="11"/>
      <c r="C81" s="8"/>
      <c r="H81" s="8"/>
      <c r="I81" s="8"/>
    </row>
    <row r="82" spans="1:9" x14ac:dyDescent="0.2">
      <c r="A82" s="11"/>
      <c r="C82" s="8"/>
      <c r="H82" s="8"/>
      <c r="I82" s="8"/>
    </row>
    <row r="83" spans="1:9" x14ac:dyDescent="0.2">
      <c r="A83" s="11"/>
      <c r="C83" s="8"/>
      <c r="H83" s="8"/>
      <c r="I83" s="8"/>
    </row>
    <row r="84" spans="1:9" x14ac:dyDescent="0.2">
      <c r="A84" s="11"/>
      <c r="C84" s="8"/>
      <c r="H84" s="8"/>
      <c r="I84" s="8"/>
    </row>
    <row r="85" spans="1:9" x14ac:dyDescent="0.2">
      <c r="A85" s="11"/>
      <c r="C85" s="8"/>
      <c r="H85" s="8"/>
      <c r="I85" s="8"/>
    </row>
    <row r="86" spans="1:9" x14ac:dyDescent="0.2">
      <c r="A86" s="11"/>
      <c r="C86" s="8"/>
      <c r="H86" s="8"/>
      <c r="I86" s="8"/>
    </row>
    <row r="87" spans="1:9" x14ac:dyDescent="0.2">
      <c r="A87" s="11"/>
      <c r="C87" s="8"/>
      <c r="H87" s="8"/>
      <c r="I87" s="8"/>
    </row>
    <row r="88" spans="1:9" x14ac:dyDescent="0.2">
      <c r="A88" s="11"/>
      <c r="C88" s="8"/>
      <c r="H88" s="8"/>
      <c r="I88" s="8"/>
    </row>
    <row r="89" spans="1:9" x14ac:dyDescent="0.2">
      <c r="A89" s="11"/>
      <c r="C89" s="8"/>
      <c r="H89" s="8"/>
      <c r="I89" s="8"/>
    </row>
    <row r="90" spans="1:9" x14ac:dyDescent="0.2">
      <c r="A90" s="11"/>
      <c r="C90" s="8"/>
      <c r="H90" s="8"/>
      <c r="I90" s="8"/>
    </row>
    <row r="91" spans="1:9" x14ac:dyDescent="0.2">
      <c r="A91" s="11"/>
      <c r="C91" s="8"/>
      <c r="H91" s="8"/>
      <c r="I91" s="8"/>
    </row>
    <row r="92" spans="1:9" x14ac:dyDescent="0.2">
      <c r="A92" s="11"/>
      <c r="C92" s="8"/>
      <c r="H92" s="8"/>
      <c r="I92" s="8"/>
    </row>
    <row r="93" spans="1:9" x14ac:dyDescent="0.2">
      <c r="A93" s="11"/>
      <c r="C93" s="8"/>
      <c r="H93" s="8"/>
      <c r="I93" s="8"/>
    </row>
    <row r="94" spans="1:9" x14ac:dyDescent="0.2">
      <c r="A94" s="11"/>
      <c r="C94" s="8"/>
      <c r="H94" s="8"/>
      <c r="I94" s="8"/>
    </row>
    <row r="95" spans="1:9" x14ac:dyDescent="0.2">
      <c r="A95" s="11"/>
      <c r="C95" s="8"/>
      <c r="H95" s="8"/>
      <c r="I95" s="8"/>
    </row>
    <row r="96" spans="1:9" x14ac:dyDescent="0.2">
      <c r="A96" s="11"/>
      <c r="C96" s="8"/>
      <c r="H96" s="8"/>
      <c r="I96" s="8"/>
    </row>
    <row r="97" spans="1:9" x14ac:dyDescent="0.2">
      <c r="A97" s="11"/>
      <c r="C97" s="8"/>
      <c r="H97" s="8"/>
      <c r="I97" s="8"/>
    </row>
    <row r="98" spans="1:9" x14ac:dyDescent="0.2">
      <c r="A98" s="11"/>
      <c r="C98" s="8"/>
      <c r="H98" s="8"/>
      <c r="I98" s="8"/>
    </row>
    <row r="99" spans="1:9" x14ac:dyDescent="0.2">
      <c r="A99" s="11"/>
      <c r="C99" s="8"/>
      <c r="H99" s="8"/>
      <c r="I99" s="8"/>
    </row>
    <row r="100" spans="1:9" x14ac:dyDescent="0.2">
      <c r="A100" s="11"/>
      <c r="C100" s="8"/>
      <c r="H100" s="8"/>
      <c r="I100" s="8"/>
    </row>
    <row r="101" spans="1:9" x14ac:dyDescent="0.2">
      <c r="A101" s="11"/>
      <c r="C101" s="8"/>
      <c r="H101" s="8"/>
      <c r="I101" s="8"/>
    </row>
    <row r="102" spans="1:9" x14ac:dyDescent="0.2">
      <c r="A102" s="11"/>
      <c r="C102" s="8"/>
      <c r="H102" s="8"/>
      <c r="I102" s="8"/>
    </row>
    <row r="103" spans="1:9" x14ac:dyDescent="0.2">
      <c r="A103" s="11"/>
      <c r="C103" s="8"/>
      <c r="H103" s="8"/>
      <c r="I103" s="8"/>
    </row>
    <row r="104" spans="1:9" x14ac:dyDescent="0.2">
      <c r="A104" s="11"/>
      <c r="C104" s="8"/>
      <c r="H104" s="8"/>
      <c r="I104" s="8"/>
    </row>
    <row r="105" spans="1:9" x14ac:dyDescent="0.2">
      <c r="A105" s="11"/>
      <c r="C105" s="8"/>
      <c r="H105" s="8"/>
      <c r="I105" s="8"/>
    </row>
    <row r="106" spans="1:9" x14ac:dyDescent="0.2">
      <c r="A106" s="11"/>
      <c r="C106" s="8"/>
      <c r="H106" s="8"/>
      <c r="I106" s="8"/>
    </row>
    <row r="107" spans="1:9" x14ac:dyDescent="0.2">
      <c r="A107" s="11"/>
      <c r="C107" s="8"/>
      <c r="H107" s="8"/>
      <c r="I107" s="8"/>
    </row>
    <row r="108" spans="1:9" x14ac:dyDescent="0.2">
      <c r="A108" s="11"/>
      <c r="C108" s="8"/>
      <c r="H108" s="8"/>
      <c r="I108" s="8"/>
    </row>
    <row r="109" spans="1:9" x14ac:dyDescent="0.2">
      <c r="A109" s="11"/>
      <c r="C109" s="8"/>
      <c r="H109" s="8"/>
      <c r="I109" s="8"/>
    </row>
    <row r="110" spans="1:9" x14ac:dyDescent="0.2">
      <c r="A110" s="11"/>
      <c r="C110" s="8"/>
      <c r="H110" s="8"/>
      <c r="I110" s="8"/>
    </row>
    <row r="111" spans="1:9" x14ac:dyDescent="0.2">
      <c r="A111" s="11"/>
      <c r="C111" s="8"/>
      <c r="H111" s="8"/>
      <c r="I111" s="8"/>
    </row>
    <row r="112" spans="1:9" x14ac:dyDescent="0.2">
      <c r="A112" s="11"/>
      <c r="C112" s="8"/>
      <c r="H112" s="8"/>
      <c r="I112" s="8"/>
    </row>
    <row r="113" spans="1:9" x14ac:dyDescent="0.2">
      <c r="A113" s="11"/>
      <c r="C113" s="8"/>
      <c r="H113" s="8"/>
      <c r="I113" s="8"/>
    </row>
    <row r="114" spans="1:9" x14ac:dyDescent="0.2">
      <c r="A114" s="11"/>
      <c r="C114" s="8"/>
      <c r="H114" s="8"/>
      <c r="I114" s="8"/>
    </row>
    <row r="115" spans="1:9" x14ac:dyDescent="0.2">
      <c r="A115" s="11"/>
      <c r="C115" s="8"/>
      <c r="H115" s="8"/>
      <c r="I115" s="8"/>
    </row>
    <row r="116" spans="1:9" x14ac:dyDescent="0.2">
      <c r="A116" s="11"/>
      <c r="C116" s="8"/>
      <c r="H116" s="8"/>
      <c r="I116" s="8"/>
    </row>
    <row r="117" spans="1:9" x14ac:dyDescent="0.2">
      <c r="A117" s="11"/>
      <c r="C117" s="8"/>
      <c r="H117" s="8"/>
      <c r="I117" s="8"/>
    </row>
    <row r="118" spans="1:9" x14ac:dyDescent="0.2">
      <c r="A118" s="11"/>
      <c r="C118" s="8"/>
      <c r="H118" s="8"/>
      <c r="I118" s="8"/>
    </row>
    <row r="119" spans="1:9" x14ac:dyDescent="0.2">
      <c r="A119" s="11"/>
      <c r="C119" s="8"/>
      <c r="H119" s="8"/>
      <c r="I119" s="8"/>
    </row>
    <row r="120" spans="1:9" x14ac:dyDescent="0.2">
      <c r="A120" s="11"/>
      <c r="C120" s="8"/>
      <c r="H120" s="8"/>
      <c r="I120" s="8"/>
    </row>
    <row r="121" spans="1:9" x14ac:dyDescent="0.2">
      <c r="A121" s="11"/>
      <c r="C121" s="8"/>
      <c r="H121" s="8"/>
      <c r="I121" s="8"/>
    </row>
    <row r="122" spans="1:9" x14ac:dyDescent="0.2">
      <c r="A122" s="11"/>
      <c r="C122" s="8"/>
      <c r="H122" s="8"/>
      <c r="I122" s="8"/>
    </row>
    <row r="123" spans="1:9" x14ac:dyDescent="0.2">
      <c r="A123" s="11"/>
      <c r="C123" s="8"/>
      <c r="H123" s="8"/>
      <c r="I123" s="8"/>
    </row>
    <row r="124" spans="1:9" x14ac:dyDescent="0.2">
      <c r="A124" s="11"/>
      <c r="C124" s="8"/>
      <c r="H124" s="8"/>
      <c r="I124" s="8"/>
    </row>
    <row r="125" spans="1:9" x14ac:dyDescent="0.2">
      <c r="A125" s="11"/>
      <c r="C125" s="8"/>
      <c r="H125" s="8"/>
      <c r="I125" s="8"/>
    </row>
    <row r="126" spans="1:9" x14ac:dyDescent="0.2">
      <c r="A126" s="11"/>
      <c r="C126" s="8"/>
      <c r="H126" s="8"/>
      <c r="I126" s="8"/>
    </row>
    <row r="127" spans="1:9" x14ac:dyDescent="0.2">
      <c r="A127" s="11"/>
      <c r="C127" s="8"/>
      <c r="H127" s="8"/>
      <c r="I127" s="8"/>
    </row>
    <row r="128" spans="1:9" x14ac:dyDescent="0.2">
      <c r="A128" s="11"/>
      <c r="C128" s="8"/>
      <c r="H128" s="8"/>
      <c r="I128" s="8"/>
    </row>
    <row r="129" spans="1:9" x14ac:dyDescent="0.2">
      <c r="A129" s="11"/>
      <c r="C129" s="8"/>
      <c r="H129" s="8"/>
      <c r="I129" s="8"/>
    </row>
    <row r="130" spans="1:9" x14ac:dyDescent="0.2">
      <c r="A130" s="11"/>
      <c r="C130" s="8"/>
      <c r="H130" s="8"/>
      <c r="I130" s="8"/>
    </row>
    <row r="131" spans="1:9" x14ac:dyDescent="0.2">
      <c r="A131" s="11"/>
      <c r="C131" s="8"/>
      <c r="H131" s="8"/>
      <c r="I131" s="8"/>
    </row>
    <row r="132" spans="1:9" x14ac:dyDescent="0.2">
      <c r="A132" s="11"/>
      <c r="C132" s="8"/>
      <c r="H132" s="8"/>
      <c r="I132" s="8"/>
    </row>
    <row r="133" spans="1:9" x14ac:dyDescent="0.2">
      <c r="A133" s="11"/>
      <c r="C133" s="8"/>
      <c r="H133" s="8"/>
      <c r="I133" s="8"/>
    </row>
    <row r="134" spans="1:9" x14ac:dyDescent="0.2">
      <c r="A134" s="11"/>
      <c r="C134" s="8"/>
      <c r="H134" s="8"/>
      <c r="I134" s="8"/>
    </row>
    <row r="135" spans="1:9" x14ac:dyDescent="0.2">
      <c r="A135" s="11"/>
      <c r="C135" s="8"/>
      <c r="H135" s="8"/>
      <c r="I135" s="8"/>
    </row>
    <row r="136" spans="1:9" x14ac:dyDescent="0.2">
      <c r="A136" s="11"/>
      <c r="C136" s="8"/>
      <c r="H136" s="8"/>
      <c r="I136" s="8"/>
    </row>
    <row r="137" spans="1:9" x14ac:dyDescent="0.2">
      <c r="A137" s="11"/>
      <c r="C137" s="8"/>
      <c r="H137" s="8"/>
      <c r="I137" s="8"/>
    </row>
    <row r="138" spans="1:9" x14ac:dyDescent="0.2">
      <c r="A138" s="11"/>
      <c r="C138" s="8"/>
      <c r="H138" s="8"/>
      <c r="I138" s="8"/>
    </row>
    <row r="139" spans="1:9" x14ac:dyDescent="0.2">
      <c r="A139" s="11"/>
      <c r="C139" s="8"/>
      <c r="H139" s="8"/>
      <c r="I139" s="8"/>
    </row>
    <row r="140" spans="1:9" x14ac:dyDescent="0.2">
      <c r="A140" s="11"/>
      <c r="C140" s="8"/>
      <c r="H140" s="8"/>
      <c r="I140" s="8"/>
    </row>
    <row r="141" spans="1:9" x14ac:dyDescent="0.2">
      <c r="A141" s="11"/>
      <c r="C141" s="8"/>
      <c r="H141" s="8"/>
      <c r="I141" s="8"/>
    </row>
    <row r="142" spans="1:9" x14ac:dyDescent="0.2">
      <c r="A142" s="11"/>
      <c r="C142" s="8"/>
      <c r="H142" s="8"/>
      <c r="I142" s="8"/>
    </row>
    <row r="143" spans="1:9" x14ac:dyDescent="0.2">
      <c r="A143" s="11"/>
      <c r="C143" s="8"/>
      <c r="H143" s="8"/>
      <c r="I143" s="8"/>
    </row>
    <row r="144" spans="1:9" x14ac:dyDescent="0.2">
      <c r="A144" s="11"/>
      <c r="C144" s="8"/>
      <c r="H144" s="8"/>
      <c r="I144" s="8"/>
    </row>
    <row r="145" spans="1:9" x14ac:dyDescent="0.2">
      <c r="A145" s="11"/>
      <c r="C145" s="8"/>
      <c r="H145" s="8"/>
      <c r="I145" s="8"/>
    </row>
    <row r="146" spans="1:9" x14ac:dyDescent="0.2">
      <c r="A146" s="11"/>
      <c r="C146" s="8"/>
      <c r="H146" s="8"/>
      <c r="I146" s="8"/>
    </row>
    <row r="147" spans="1:9" x14ac:dyDescent="0.2">
      <c r="A147" s="11"/>
      <c r="C147" s="8"/>
      <c r="H147" s="8"/>
      <c r="I147" s="8"/>
    </row>
    <row r="148" spans="1:9" x14ac:dyDescent="0.2">
      <c r="A148" s="11"/>
      <c r="C148" s="8"/>
      <c r="H148" s="8"/>
      <c r="I148" s="8"/>
    </row>
    <row r="149" spans="1:9" x14ac:dyDescent="0.2">
      <c r="A149" s="11"/>
      <c r="C149" s="8"/>
      <c r="H149" s="8"/>
      <c r="I149" s="8"/>
    </row>
    <row r="150" spans="1:9" x14ac:dyDescent="0.2">
      <c r="A150" s="11"/>
      <c r="C150" s="8"/>
      <c r="H150" s="8"/>
      <c r="I150" s="8"/>
    </row>
    <row r="151" spans="1:9" x14ac:dyDescent="0.2">
      <c r="A151" s="11"/>
      <c r="C151" s="8"/>
      <c r="H151" s="8"/>
      <c r="I151" s="8"/>
    </row>
    <row r="152" spans="1:9" x14ac:dyDescent="0.2">
      <c r="A152" s="11"/>
      <c r="C152" s="8"/>
      <c r="H152" s="8"/>
      <c r="I152" s="8"/>
    </row>
    <row r="153" spans="1:9" x14ac:dyDescent="0.2">
      <c r="A153" s="11"/>
      <c r="C153" s="8"/>
      <c r="H153" s="8"/>
      <c r="I153" s="8"/>
    </row>
    <row r="154" spans="1:9" x14ac:dyDescent="0.2">
      <c r="A154" s="11"/>
      <c r="C154" s="8"/>
      <c r="H154" s="8"/>
      <c r="I154" s="8"/>
    </row>
    <row r="155" spans="1:9" x14ac:dyDescent="0.2">
      <c r="A155" s="11"/>
      <c r="C155" s="8"/>
      <c r="H155" s="8"/>
      <c r="I155" s="8"/>
    </row>
    <row r="156" spans="1:9" x14ac:dyDescent="0.2">
      <c r="A156" s="11"/>
      <c r="C156" s="8"/>
      <c r="H156" s="8"/>
      <c r="I156" s="8"/>
    </row>
    <row r="157" spans="1:9" x14ac:dyDescent="0.2">
      <c r="A157" s="11"/>
      <c r="C157" s="8"/>
      <c r="H157" s="8"/>
      <c r="I157" s="8"/>
    </row>
    <row r="158" spans="1:9" x14ac:dyDescent="0.2">
      <c r="A158" s="11"/>
      <c r="C158" s="8"/>
      <c r="H158" s="8"/>
      <c r="I158" s="8"/>
    </row>
    <row r="159" spans="1:9" x14ac:dyDescent="0.2">
      <c r="A159" s="11"/>
      <c r="C159" s="8"/>
      <c r="H159" s="8"/>
      <c r="I159" s="8"/>
    </row>
    <row r="160" spans="1:9" x14ac:dyDescent="0.2">
      <c r="A160" s="11"/>
      <c r="C160" s="8"/>
      <c r="H160" s="8"/>
      <c r="I160" s="8"/>
    </row>
    <row r="161" spans="1:9" x14ac:dyDescent="0.2">
      <c r="A161" s="11"/>
      <c r="C161" s="8"/>
      <c r="H161" s="8"/>
      <c r="I161" s="8"/>
    </row>
    <row r="162" spans="1:9" x14ac:dyDescent="0.2">
      <c r="A162" s="11"/>
      <c r="C162" s="8"/>
      <c r="H162" s="8"/>
      <c r="I162" s="8"/>
    </row>
    <row r="163" spans="1:9" x14ac:dyDescent="0.2">
      <c r="A163" s="11"/>
      <c r="C163" s="8"/>
      <c r="H163" s="8"/>
      <c r="I163" s="8"/>
    </row>
    <row r="164" spans="1:9" x14ac:dyDescent="0.2">
      <c r="A164" s="11"/>
      <c r="C164" s="8"/>
      <c r="H164" s="8"/>
      <c r="I164" s="8"/>
    </row>
  </sheetData>
  <mergeCells count="1">
    <mergeCell ref="A12:B12"/>
  </mergeCells>
  <hyperlinks>
    <hyperlink ref="A1" location="Index!A1" display="zurück"/>
  </hyperlinks>
  <pageMargins left="0.79000000000000015" right="0.79000000000000015" top="0.98" bottom="0.98" header="0.51" footer="0.51"/>
  <pageSetup paperSize="9" scale="55" orientation="portrait" horizontalDpi="4294967292" verticalDpi="429496729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Z14"/>
  <sheetViews>
    <sheetView showRuler="0" zoomScale="70" zoomScaleNormal="70" workbookViewId="0"/>
  </sheetViews>
  <sheetFormatPr baseColWidth="10" defaultColWidth="10.7109375" defaultRowHeight="12.75" x14ac:dyDescent="0.2"/>
  <cols>
    <col min="1" max="1" width="41.7109375" style="5" customWidth="1"/>
    <col min="2" max="2" width="11.7109375" style="5" customWidth="1"/>
    <col min="3" max="3" width="10.140625" style="5" customWidth="1"/>
    <col min="4" max="4" width="11.28515625" style="8" bestFit="1" customWidth="1"/>
    <col min="5" max="10" width="7" style="8" customWidth="1"/>
    <col min="11" max="16" width="7" style="5" customWidth="1"/>
    <col min="17" max="26" width="6.42578125" style="5" customWidth="1"/>
    <col min="27" max="16384" width="10.7109375" style="5"/>
  </cols>
  <sheetData>
    <row r="1" spans="1:26" x14ac:dyDescent="0.2">
      <c r="A1" s="93" t="s">
        <v>2735</v>
      </c>
      <c r="D1" s="5"/>
      <c r="E1" s="5"/>
      <c r="F1" s="5"/>
      <c r="G1" s="5"/>
      <c r="H1" s="5"/>
      <c r="I1" s="5"/>
      <c r="J1" s="5"/>
    </row>
    <row r="2" spans="1:26" x14ac:dyDescent="0.2">
      <c r="A2" s="93"/>
      <c r="D2" s="5"/>
      <c r="E2" s="5"/>
      <c r="F2" s="5"/>
      <c r="G2" s="5"/>
      <c r="H2" s="5"/>
      <c r="I2" s="5"/>
      <c r="J2" s="5"/>
    </row>
    <row r="3" spans="1:26" x14ac:dyDescent="0.2">
      <c r="A3" s="4" t="s">
        <v>2736</v>
      </c>
      <c r="C3" s="8" t="s">
        <v>2737</v>
      </c>
      <c r="D3" s="5" t="s">
        <v>2738</v>
      </c>
      <c r="E3" s="22">
        <v>2014</v>
      </c>
      <c r="F3" s="77" t="s">
        <v>2739</v>
      </c>
      <c r="G3" s="22">
        <v>2013</v>
      </c>
      <c r="H3" s="77" t="s">
        <v>2740</v>
      </c>
      <c r="I3" s="22">
        <v>2012</v>
      </c>
      <c r="J3" s="77" t="s">
        <v>2741</v>
      </c>
      <c r="K3" s="22">
        <v>2011</v>
      </c>
      <c r="L3" s="77" t="s">
        <v>2742</v>
      </c>
      <c r="M3" s="22">
        <v>2010</v>
      </c>
      <c r="N3" s="77" t="s">
        <v>2743</v>
      </c>
      <c r="O3" s="22">
        <v>2009</v>
      </c>
      <c r="P3" s="77" t="s">
        <v>2744</v>
      </c>
      <c r="Q3" s="22">
        <v>2008</v>
      </c>
      <c r="R3" s="77" t="s">
        <v>2745</v>
      </c>
      <c r="S3" s="22">
        <v>2007</v>
      </c>
      <c r="T3" s="191" t="s">
        <v>2746</v>
      </c>
      <c r="U3" s="22">
        <v>2006</v>
      </c>
      <c r="V3" s="191" t="s">
        <v>2747</v>
      </c>
      <c r="W3" s="22">
        <v>2005</v>
      </c>
      <c r="X3" s="191" t="s">
        <v>2748</v>
      </c>
      <c r="Y3" s="22">
        <v>2004</v>
      </c>
      <c r="Z3" s="191" t="s">
        <v>2749</v>
      </c>
    </row>
    <row r="4" spans="1:26" x14ac:dyDescent="0.2">
      <c r="A4" s="4"/>
      <c r="D4" s="5"/>
      <c r="E4" s="5"/>
      <c r="F4" s="5"/>
      <c r="G4" s="5"/>
      <c r="H4" s="5"/>
      <c r="I4" s="5"/>
      <c r="J4" s="5"/>
      <c r="K4" s="77"/>
      <c r="L4" s="77"/>
      <c r="M4" s="77"/>
      <c r="N4" s="77"/>
      <c r="O4" s="77"/>
      <c r="P4" s="77"/>
      <c r="Q4" s="77"/>
      <c r="R4" s="77"/>
      <c r="S4" s="77"/>
      <c r="T4" s="77"/>
      <c r="U4" s="77"/>
      <c r="V4" s="77"/>
      <c r="W4" s="77"/>
      <c r="X4" s="77"/>
      <c r="Y4" s="77"/>
      <c r="Z4" s="77"/>
    </row>
    <row r="5" spans="1:26" x14ac:dyDescent="0.2">
      <c r="A5" s="4" t="s">
        <v>2750</v>
      </c>
      <c r="B5" s="5" t="s">
        <v>2751</v>
      </c>
      <c r="D5" s="191" t="s">
        <v>2752</v>
      </c>
      <c r="E5" s="69">
        <v>19.7</v>
      </c>
      <c r="F5" s="279">
        <v>1</v>
      </c>
      <c r="G5" s="69">
        <v>20.5</v>
      </c>
      <c r="H5" s="279">
        <f>G5/$G$5</f>
        <v>1</v>
      </c>
      <c r="I5" s="246">
        <v>20.100000000000001</v>
      </c>
      <c r="J5" s="247">
        <v>1</v>
      </c>
      <c r="K5" s="238">
        <v>20.700000000000003</v>
      </c>
      <c r="L5" s="236">
        <v>1</v>
      </c>
      <c r="M5" s="238">
        <v>19</v>
      </c>
      <c r="N5" s="236">
        <v>1</v>
      </c>
      <c r="O5" s="238">
        <v>20.7</v>
      </c>
      <c r="P5" s="236">
        <v>1</v>
      </c>
      <c r="Q5" s="238">
        <v>20.14</v>
      </c>
      <c r="R5" s="236">
        <v>1</v>
      </c>
      <c r="S5" s="238">
        <v>17.830000000000002</v>
      </c>
      <c r="T5" s="236">
        <v>1</v>
      </c>
      <c r="U5" s="238">
        <v>16.68</v>
      </c>
      <c r="V5" s="236">
        <v>1</v>
      </c>
      <c r="W5" s="238">
        <v>17.849999999999998</v>
      </c>
      <c r="X5" s="236">
        <v>1</v>
      </c>
      <c r="Y5" s="238">
        <v>16.690000000000001</v>
      </c>
      <c r="Z5" s="236">
        <v>1</v>
      </c>
    </row>
    <row r="6" spans="1:26" x14ac:dyDescent="0.2">
      <c r="A6" s="14" t="s">
        <v>2753</v>
      </c>
      <c r="B6" s="5" t="s">
        <v>2754</v>
      </c>
      <c r="D6" s="8" t="s">
        <v>2755</v>
      </c>
      <c r="E6" s="8">
        <v>10.7</v>
      </c>
      <c r="F6" s="243">
        <v>0.54</v>
      </c>
      <c r="G6" s="8">
        <v>10.3</v>
      </c>
      <c r="H6" s="279">
        <f t="shared" ref="H6:H9" si="0">G6/$G$5</f>
        <v>0.5024390243902439</v>
      </c>
      <c r="I6" s="246">
        <v>11.9</v>
      </c>
      <c r="J6" s="247">
        <v>0.59</v>
      </c>
      <c r="K6" s="238">
        <v>11.8</v>
      </c>
      <c r="L6" s="236">
        <v>0.57004830917874394</v>
      </c>
      <c r="M6" s="238">
        <v>11.8</v>
      </c>
      <c r="N6" s="236">
        <v>0.62105263157894741</v>
      </c>
      <c r="O6" s="237">
        <v>11.7</v>
      </c>
      <c r="P6" s="236">
        <v>0.56521739130434778</v>
      </c>
      <c r="Q6" s="237">
        <v>12.65</v>
      </c>
      <c r="R6" s="236">
        <v>0.628103277060576</v>
      </c>
      <c r="S6" s="237">
        <v>9.75</v>
      </c>
      <c r="T6" s="236">
        <v>0.54683118339876602</v>
      </c>
      <c r="U6" s="237">
        <v>9.65</v>
      </c>
      <c r="V6" s="236">
        <v>0.57853717026378904</v>
      </c>
      <c r="W6" s="237">
        <v>9.6</v>
      </c>
      <c r="X6" s="236">
        <v>0.53781512605042026</v>
      </c>
      <c r="Y6" s="237">
        <v>8.1300000000000008</v>
      </c>
      <c r="Z6" s="236">
        <v>0.48711803475134813</v>
      </c>
    </row>
    <row r="7" spans="1:26" x14ac:dyDescent="0.2">
      <c r="A7" s="14" t="s">
        <v>2756</v>
      </c>
      <c r="B7" s="5" t="s">
        <v>2757</v>
      </c>
      <c r="D7" s="8" t="s">
        <v>2758</v>
      </c>
      <c r="E7" s="8">
        <v>4.4000000000000004</v>
      </c>
      <c r="F7" s="243">
        <v>0.22</v>
      </c>
      <c r="G7" s="8">
        <v>5.0999999999999996</v>
      </c>
      <c r="H7" s="279">
        <f t="shared" si="0"/>
        <v>0.24878048780487802</v>
      </c>
      <c r="I7" s="246">
        <v>2.2999999999999998</v>
      </c>
      <c r="J7" s="247">
        <v>0.12</v>
      </c>
      <c r="K7" s="238">
        <v>2.5</v>
      </c>
      <c r="L7" s="236">
        <v>0.12077294685990336</v>
      </c>
      <c r="M7" s="238">
        <v>2.6</v>
      </c>
      <c r="N7" s="236">
        <v>0.1368421052631579</v>
      </c>
      <c r="O7" s="237">
        <v>4</v>
      </c>
      <c r="P7" s="236">
        <v>0.19323671497584541</v>
      </c>
      <c r="Q7" s="237">
        <v>4.2699999999999996</v>
      </c>
      <c r="R7" s="236">
        <v>0.21201588877855013</v>
      </c>
      <c r="S7" s="237">
        <v>4.6500000000000004</v>
      </c>
      <c r="T7" s="236">
        <v>0.26079641054402691</v>
      </c>
      <c r="U7" s="237">
        <v>3.63</v>
      </c>
      <c r="V7" s="236">
        <v>0.21762589928057555</v>
      </c>
      <c r="W7" s="237">
        <v>5.14</v>
      </c>
      <c r="X7" s="236">
        <v>0.28795518207282916</v>
      </c>
      <c r="Y7" s="237">
        <v>4.91</v>
      </c>
      <c r="Z7" s="236">
        <v>0.29418813660874776</v>
      </c>
    </row>
    <row r="8" spans="1:26" x14ac:dyDescent="0.2">
      <c r="A8" s="159" t="s">
        <v>2759</v>
      </c>
      <c r="B8" s="5" t="s">
        <v>2760</v>
      </c>
      <c r="D8" s="8" t="s">
        <v>2761</v>
      </c>
      <c r="E8" s="8">
        <v>4.5999999999999996</v>
      </c>
      <c r="F8" s="243">
        <v>0.24</v>
      </c>
      <c r="G8" s="8">
        <v>5.0999999999999996</v>
      </c>
      <c r="H8" s="279">
        <f t="shared" si="0"/>
        <v>0.24878048780487802</v>
      </c>
      <c r="I8" s="246">
        <v>5.9</v>
      </c>
      <c r="J8" s="247">
        <v>0.28999999999999998</v>
      </c>
      <c r="K8" s="238">
        <v>6.4</v>
      </c>
      <c r="L8" s="236">
        <v>0.30917874396135264</v>
      </c>
      <c r="M8" s="238">
        <v>4.5999999999999996</v>
      </c>
      <c r="N8" s="236">
        <v>0.24210526315789471</v>
      </c>
      <c r="O8" s="237">
        <v>5</v>
      </c>
      <c r="P8" s="236">
        <v>0.24154589371980678</v>
      </c>
      <c r="Q8" s="237">
        <v>3.22</v>
      </c>
      <c r="R8" s="236">
        <v>0.1598808341608739</v>
      </c>
      <c r="S8" s="237">
        <v>3.43</v>
      </c>
      <c r="T8" s="236">
        <v>0.19237240605720696</v>
      </c>
      <c r="U8" s="237">
        <v>3.4</v>
      </c>
      <c r="V8" s="236">
        <v>0.2038369304556355</v>
      </c>
      <c r="W8" s="237">
        <v>3.11</v>
      </c>
      <c r="X8" s="236">
        <v>0.17422969187675072</v>
      </c>
      <c r="Y8" s="237">
        <v>3.65</v>
      </c>
      <c r="Z8" s="236">
        <v>0.21869382863990411</v>
      </c>
    </row>
    <row r="9" spans="1:26" x14ac:dyDescent="0.2">
      <c r="A9" s="14" t="s">
        <v>2762</v>
      </c>
      <c r="B9" s="5" t="s">
        <v>2763</v>
      </c>
      <c r="D9" s="8" t="s">
        <v>2764</v>
      </c>
      <c r="E9" s="8">
        <v>0</v>
      </c>
      <c r="F9" s="243">
        <v>0</v>
      </c>
      <c r="G9" s="8">
        <v>0</v>
      </c>
      <c r="H9" s="279">
        <f t="shared" si="0"/>
        <v>0</v>
      </c>
      <c r="I9" s="246">
        <v>0</v>
      </c>
      <c r="J9" s="247">
        <v>0</v>
      </c>
      <c r="K9" s="238">
        <v>0</v>
      </c>
      <c r="L9" s="236">
        <v>0</v>
      </c>
      <c r="M9" s="238">
        <v>0</v>
      </c>
      <c r="N9" s="236">
        <v>0</v>
      </c>
      <c r="O9" s="237">
        <v>0</v>
      </c>
      <c r="P9" s="236">
        <v>0</v>
      </c>
      <c r="Q9" s="237">
        <v>0</v>
      </c>
      <c r="R9" s="236">
        <v>0</v>
      </c>
      <c r="S9" s="237">
        <v>0</v>
      </c>
      <c r="T9" s="236">
        <v>0</v>
      </c>
      <c r="U9" s="237">
        <v>0</v>
      </c>
      <c r="V9" s="236">
        <v>0</v>
      </c>
      <c r="W9" s="237">
        <v>0</v>
      </c>
      <c r="X9" s="236">
        <v>0</v>
      </c>
      <c r="Y9" s="237">
        <v>0</v>
      </c>
      <c r="Z9" s="236">
        <v>0</v>
      </c>
    </row>
    <row r="10" spans="1:26" x14ac:dyDescent="0.2">
      <c r="A10" s="14"/>
    </row>
    <row r="11" spans="1:26" x14ac:dyDescent="0.2">
      <c r="Q11" s="8"/>
      <c r="R11" s="8"/>
      <c r="T11" s="39"/>
      <c r="U11" s="35"/>
      <c r="W11" s="35"/>
      <c r="Y11" s="35"/>
    </row>
    <row r="13" spans="1:26" x14ac:dyDescent="0.2">
      <c r="A13" s="28"/>
    </row>
    <row r="14" spans="1:26" x14ac:dyDescent="0.2">
      <c r="A14" s="28"/>
    </row>
  </sheetData>
  <phoneticPr fontId="15" type="noConversion"/>
  <conditionalFormatting sqref="O6:O9">
    <cfRule type="cellIs" dxfId="425" priority="126" operator="equal">
      <formula>"-"</formula>
    </cfRule>
  </conditionalFormatting>
  <conditionalFormatting sqref="K5:N9 Z5:Z9 P5:P9 R5:R9 T5:T9 V5:V9 X5:X9">
    <cfRule type="cellIs" dxfId="424" priority="124" stopIfTrue="1" operator="equal">
      <formula>"-"</formula>
    </cfRule>
    <cfRule type="containsText" dxfId="423" priority="125" stopIfTrue="1" operator="containsText" text="leer">
      <formula>NOT(ISERROR(SEARCH("leer",K5)))</formula>
    </cfRule>
  </conditionalFormatting>
  <conditionalFormatting sqref="Q5 O5">
    <cfRule type="cellIs" dxfId="422" priority="104" stopIfTrue="1" operator="equal">
      <formula>"-"</formula>
    </cfRule>
    <cfRule type="containsText" dxfId="421" priority="105" stopIfTrue="1" operator="containsText" text="leer">
      <formula>NOT(ISERROR(SEARCH("leer",O5)))</formula>
    </cfRule>
  </conditionalFormatting>
  <conditionalFormatting sqref="Q5 O5">
    <cfRule type="cellIs" dxfId="420" priority="102" stopIfTrue="1" operator="equal">
      <formula>"-"</formula>
    </cfRule>
    <cfRule type="containsText" dxfId="419" priority="103" stopIfTrue="1" operator="containsText" text="leer">
      <formula>NOT(ISERROR(SEARCH("leer",O5)))</formula>
    </cfRule>
  </conditionalFormatting>
  <conditionalFormatting sqref="S5">
    <cfRule type="cellIs" dxfId="418" priority="100" stopIfTrue="1" operator="equal">
      <formula>"-"</formula>
    </cfRule>
    <cfRule type="containsText" dxfId="417" priority="101" stopIfTrue="1" operator="containsText" text="leer">
      <formula>NOT(ISERROR(SEARCH("leer",S5)))</formula>
    </cfRule>
  </conditionalFormatting>
  <conditionalFormatting sqref="S5">
    <cfRule type="cellIs" dxfId="416" priority="98" stopIfTrue="1" operator="equal">
      <formula>"-"</formula>
    </cfRule>
    <cfRule type="containsText" dxfId="415" priority="99" stopIfTrue="1" operator="containsText" text="leer">
      <formula>NOT(ISERROR(SEARCH("leer",S5)))</formula>
    </cfRule>
  </conditionalFormatting>
  <conditionalFormatting sqref="U5">
    <cfRule type="cellIs" dxfId="414" priority="96" stopIfTrue="1" operator="equal">
      <formula>"-"</formula>
    </cfRule>
    <cfRule type="containsText" dxfId="413" priority="97" stopIfTrue="1" operator="containsText" text="leer">
      <formula>NOT(ISERROR(SEARCH("leer",U5)))</formula>
    </cfRule>
  </conditionalFormatting>
  <conditionalFormatting sqref="U5">
    <cfRule type="cellIs" dxfId="412" priority="94" stopIfTrue="1" operator="equal">
      <formula>"-"</formula>
    </cfRule>
    <cfRule type="containsText" dxfId="411" priority="95" stopIfTrue="1" operator="containsText" text="leer">
      <formula>NOT(ISERROR(SEARCH("leer",U5)))</formula>
    </cfRule>
  </conditionalFormatting>
  <conditionalFormatting sqref="W5">
    <cfRule type="cellIs" dxfId="410" priority="92" stopIfTrue="1" operator="equal">
      <formula>"-"</formula>
    </cfRule>
    <cfRule type="containsText" dxfId="409" priority="93" stopIfTrue="1" operator="containsText" text="leer">
      <formula>NOT(ISERROR(SEARCH("leer",W5)))</formula>
    </cfRule>
  </conditionalFormatting>
  <conditionalFormatting sqref="W5">
    <cfRule type="cellIs" dxfId="408" priority="90" stopIfTrue="1" operator="equal">
      <formula>"-"</formula>
    </cfRule>
    <cfRule type="containsText" dxfId="407" priority="91" stopIfTrue="1" operator="containsText" text="leer">
      <formula>NOT(ISERROR(SEARCH("leer",W5)))</formula>
    </cfRule>
  </conditionalFormatting>
  <conditionalFormatting sqref="Y5">
    <cfRule type="cellIs" dxfId="406" priority="88" stopIfTrue="1" operator="equal">
      <formula>"-"</formula>
    </cfRule>
    <cfRule type="containsText" dxfId="405" priority="89" stopIfTrue="1" operator="containsText" text="leer">
      <formula>NOT(ISERROR(SEARCH("leer",Y5)))</formula>
    </cfRule>
  </conditionalFormatting>
  <conditionalFormatting sqref="Y5">
    <cfRule type="cellIs" dxfId="404" priority="86" stopIfTrue="1" operator="equal">
      <formula>"-"</formula>
    </cfRule>
    <cfRule type="containsText" dxfId="403" priority="87" stopIfTrue="1" operator="containsText" text="leer">
      <formula>NOT(ISERROR(SEARCH("leer",Y5)))</formula>
    </cfRule>
  </conditionalFormatting>
  <conditionalFormatting sqref="L6">
    <cfRule type="cellIs" dxfId="402" priority="60" stopIfTrue="1" operator="equal">
      <formula>"-"</formula>
    </cfRule>
    <cfRule type="containsText" dxfId="401" priority="61" stopIfTrue="1" operator="containsText" text="leer">
      <formula>NOT(ISERROR(SEARCH("leer",L6)))</formula>
    </cfRule>
  </conditionalFormatting>
  <conditionalFormatting sqref="L6">
    <cfRule type="cellIs" dxfId="400" priority="58" stopIfTrue="1" operator="equal">
      <formula>"-"</formula>
    </cfRule>
    <cfRule type="containsText" dxfId="399" priority="59" stopIfTrue="1" operator="containsText" text="leer">
      <formula>NOT(ISERROR(SEARCH("leer",L6)))</formula>
    </cfRule>
  </conditionalFormatting>
  <conditionalFormatting sqref="L7">
    <cfRule type="cellIs" dxfId="398" priority="56" stopIfTrue="1" operator="equal">
      <formula>"-"</formula>
    </cfRule>
    <cfRule type="containsText" dxfId="397" priority="57" stopIfTrue="1" operator="containsText" text="leer">
      <formula>NOT(ISERROR(SEARCH("leer",L7)))</formula>
    </cfRule>
  </conditionalFormatting>
  <conditionalFormatting sqref="L7">
    <cfRule type="cellIs" dxfId="396" priority="54" stopIfTrue="1" operator="equal">
      <formula>"-"</formula>
    </cfRule>
    <cfRule type="containsText" dxfId="395" priority="55" stopIfTrue="1" operator="containsText" text="leer">
      <formula>NOT(ISERROR(SEARCH("leer",L7)))</formula>
    </cfRule>
  </conditionalFormatting>
  <conditionalFormatting sqref="L8">
    <cfRule type="cellIs" dxfId="394" priority="52" stopIfTrue="1" operator="equal">
      <formula>"-"</formula>
    </cfRule>
    <cfRule type="containsText" dxfId="393" priority="53" stopIfTrue="1" operator="containsText" text="leer">
      <formula>NOT(ISERROR(SEARCH("leer",L8)))</formula>
    </cfRule>
  </conditionalFormatting>
  <conditionalFormatting sqref="L8">
    <cfRule type="cellIs" dxfId="392" priority="50" stopIfTrue="1" operator="equal">
      <formula>"-"</formula>
    </cfRule>
    <cfRule type="containsText" dxfId="391" priority="51" stopIfTrue="1" operator="containsText" text="leer">
      <formula>NOT(ISERROR(SEARCH("leer",L8)))</formula>
    </cfRule>
  </conditionalFormatting>
  <conditionalFormatting sqref="L9">
    <cfRule type="cellIs" dxfId="390" priority="48" stopIfTrue="1" operator="equal">
      <formula>"-"</formula>
    </cfRule>
    <cfRule type="containsText" dxfId="389" priority="49" stopIfTrue="1" operator="containsText" text="leer">
      <formula>NOT(ISERROR(SEARCH("leer",L9)))</formula>
    </cfRule>
  </conditionalFormatting>
  <conditionalFormatting sqref="L9">
    <cfRule type="cellIs" dxfId="388" priority="46" stopIfTrue="1" operator="equal">
      <formula>"-"</formula>
    </cfRule>
    <cfRule type="containsText" dxfId="387" priority="47" stopIfTrue="1" operator="containsText" text="leer">
      <formula>NOT(ISERROR(SEARCH("leer",L9)))</formula>
    </cfRule>
  </conditionalFormatting>
  <conditionalFormatting sqref="L9">
    <cfRule type="cellIs" dxfId="386" priority="44" stopIfTrue="1" operator="equal">
      <formula>"-"</formula>
    </cfRule>
    <cfRule type="containsText" dxfId="385" priority="45" stopIfTrue="1" operator="containsText" text="leer">
      <formula>NOT(ISERROR(SEARCH("leer",L9)))</formula>
    </cfRule>
  </conditionalFormatting>
  <conditionalFormatting sqref="L9">
    <cfRule type="cellIs" dxfId="384" priority="42" stopIfTrue="1" operator="equal">
      <formula>"-"</formula>
    </cfRule>
    <cfRule type="containsText" dxfId="383" priority="43" stopIfTrue="1" operator="containsText" text="leer">
      <formula>NOT(ISERROR(SEARCH("leer",L9)))</formula>
    </cfRule>
  </conditionalFormatting>
  <conditionalFormatting sqref="L5">
    <cfRule type="cellIs" dxfId="382" priority="40" stopIfTrue="1" operator="equal">
      <formula>"-"</formula>
    </cfRule>
    <cfRule type="containsText" dxfId="381" priority="41" stopIfTrue="1" operator="containsText" text="leer">
      <formula>NOT(ISERROR(SEARCH("leer",L5)))</formula>
    </cfRule>
  </conditionalFormatting>
  <conditionalFormatting sqref="L5">
    <cfRule type="cellIs" dxfId="380" priority="38" stopIfTrue="1" operator="equal">
      <formula>"-"</formula>
    </cfRule>
    <cfRule type="containsText" dxfId="379" priority="39" stopIfTrue="1" operator="containsText" text="leer">
      <formula>NOT(ISERROR(SEARCH("leer",L5)))</formula>
    </cfRule>
  </conditionalFormatting>
  <conditionalFormatting sqref="L5">
    <cfRule type="cellIs" dxfId="378" priority="36" stopIfTrue="1" operator="equal">
      <formula>"-"</formula>
    </cfRule>
    <cfRule type="containsText" dxfId="377" priority="37" stopIfTrue="1" operator="containsText" text="leer">
      <formula>NOT(ISERROR(SEARCH("leer",L5)))</formula>
    </cfRule>
  </conditionalFormatting>
  <conditionalFormatting sqref="L5">
    <cfRule type="cellIs" dxfId="376" priority="34" stopIfTrue="1" operator="equal">
      <formula>"-"</formula>
    </cfRule>
    <cfRule type="containsText" dxfId="375" priority="35" stopIfTrue="1" operator="containsText" text="leer">
      <formula>NOT(ISERROR(SEARCH("leer",L5)))</formula>
    </cfRule>
  </conditionalFormatting>
  <conditionalFormatting sqref="K6:K9">
    <cfRule type="cellIs" dxfId="374" priority="32" stopIfTrue="1" operator="equal">
      <formula>"-"</formula>
    </cfRule>
    <cfRule type="containsText" dxfId="373" priority="33" stopIfTrue="1" operator="containsText" text="leer">
      <formula>NOT(ISERROR(SEARCH("leer",K6)))</formula>
    </cfRule>
  </conditionalFormatting>
  <conditionalFormatting sqref="K6:K9">
    <cfRule type="cellIs" dxfId="372" priority="30" stopIfTrue="1" operator="equal">
      <formula>"-"</formula>
    </cfRule>
    <cfRule type="containsText" dxfId="371" priority="31" stopIfTrue="1" operator="containsText" text="leer">
      <formula>NOT(ISERROR(SEARCH("leer",K6)))</formula>
    </cfRule>
  </conditionalFormatting>
  <conditionalFormatting sqref="K6:K9">
    <cfRule type="cellIs" dxfId="370" priority="28" stopIfTrue="1" operator="equal">
      <formula>"-"</formula>
    </cfRule>
    <cfRule type="containsText" dxfId="369" priority="29" stopIfTrue="1" operator="containsText" text="leer">
      <formula>NOT(ISERROR(SEARCH("leer",K6)))</formula>
    </cfRule>
  </conditionalFormatting>
  <conditionalFormatting sqref="K6:K9">
    <cfRule type="cellIs" dxfId="368" priority="26" stopIfTrue="1" operator="equal">
      <formula>"-"</formula>
    </cfRule>
    <cfRule type="containsText" dxfId="367" priority="27" stopIfTrue="1" operator="containsText" text="leer">
      <formula>NOT(ISERROR(SEARCH("leer",K6)))</formula>
    </cfRule>
  </conditionalFormatting>
  <conditionalFormatting sqref="K6:K9">
    <cfRule type="cellIs" dxfId="366" priority="25" stopIfTrue="1" operator="equal">
      <formula>"-"</formula>
    </cfRule>
  </conditionalFormatting>
  <conditionalFormatting sqref="K6:K9">
    <cfRule type="cellIs" dxfId="365" priority="23" stopIfTrue="1" operator="equal">
      <formula>"-"</formula>
    </cfRule>
    <cfRule type="containsText" dxfId="364" priority="24" stopIfTrue="1" operator="containsText" text="leer">
      <formula>NOT(ISERROR(SEARCH("leer",K6)))</formula>
    </cfRule>
  </conditionalFormatting>
  <conditionalFormatting sqref="K6:K9">
    <cfRule type="cellIs" dxfId="363" priority="21" stopIfTrue="1" operator="equal">
      <formula>"-"</formula>
    </cfRule>
    <cfRule type="containsText" dxfId="362" priority="22" stopIfTrue="1" operator="containsText" text="leer">
      <formula>NOT(ISERROR(SEARCH("leer",K6)))</formula>
    </cfRule>
  </conditionalFormatting>
  <conditionalFormatting sqref="K6:K9">
    <cfRule type="cellIs" dxfId="361" priority="19" stopIfTrue="1" operator="equal">
      <formula>"-"</formula>
    </cfRule>
    <cfRule type="containsText" dxfId="360" priority="20" stopIfTrue="1" operator="containsText" text="leer">
      <formula>NOT(ISERROR(SEARCH("leer",K6)))</formula>
    </cfRule>
  </conditionalFormatting>
  <conditionalFormatting sqref="K6:K9">
    <cfRule type="cellIs" dxfId="359" priority="17" stopIfTrue="1" operator="equal">
      <formula>"-"</formula>
    </cfRule>
    <cfRule type="containsText" dxfId="358" priority="18" stopIfTrue="1" operator="containsText" text="leer">
      <formula>NOT(ISERROR(SEARCH("leer",K6)))</formula>
    </cfRule>
  </conditionalFormatting>
  <conditionalFormatting sqref="K6:K9">
    <cfRule type="cellIs" dxfId="357" priority="15" stopIfTrue="1" operator="equal">
      <formula>"-"</formula>
    </cfRule>
    <cfRule type="containsText" dxfId="356" priority="16" stopIfTrue="1" operator="containsText" text="leer">
      <formula>NOT(ISERROR(SEARCH("leer",K6)))</formula>
    </cfRule>
  </conditionalFormatting>
  <conditionalFormatting sqref="K6:K9">
    <cfRule type="cellIs" dxfId="355" priority="13" stopIfTrue="1" operator="equal">
      <formula>"-"</formula>
    </cfRule>
    <cfRule type="containsText" dxfId="354" priority="14" stopIfTrue="1" operator="containsText" text="leer">
      <formula>NOT(ISERROR(SEARCH("leer",K6)))</formula>
    </cfRule>
  </conditionalFormatting>
  <conditionalFormatting sqref="K6:K9">
    <cfRule type="cellIs" dxfId="353" priority="11" stopIfTrue="1" operator="equal">
      <formula>"-"</formula>
    </cfRule>
    <cfRule type="containsText" dxfId="352" priority="12" stopIfTrue="1" operator="containsText" text="leer">
      <formula>NOT(ISERROR(SEARCH("leer",K6)))</formula>
    </cfRule>
  </conditionalFormatting>
  <conditionalFormatting sqref="K6:K9">
    <cfRule type="cellIs" dxfId="351" priority="9" stopIfTrue="1" operator="equal">
      <formula>"-"</formula>
    </cfRule>
    <cfRule type="containsText" dxfId="350" priority="10" stopIfTrue="1" operator="containsText" text="leer">
      <formula>NOT(ISERROR(SEARCH("leer",K6)))</formula>
    </cfRule>
  </conditionalFormatting>
  <conditionalFormatting sqref="K6:K9">
    <cfRule type="cellIs" dxfId="349" priority="7" stopIfTrue="1" operator="equal">
      <formula>"-"</formula>
    </cfRule>
    <cfRule type="containsText" dxfId="348" priority="8" stopIfTrue="1" operator="containsText" text="leer">
      <formula>NOT(ISERROR(SEARCH("leer",K6)))</formula>
    </cfRule>
  </conditionalFormatting>
  <conditionalFormatting sqref="I5:J9">
    <cfRule type="cellIs" dxfId="347" priority="5" stopIfTrue="1" operator="equal">
      <formula>"-"</formula>
    </cfRule>
    <cfRule type="containsText" dxfId="346" priority="6" stopIfTrue="1" operator="containsText" text="leer">
      <formula>NOT(ISERROR(SEARCH("leer",I5)))</formula>
    </cfRule>
  </conditionalFormatting>
  <conditionalFormatting sqref="I5:J9">
    <cfRule type="cellIs" dxfId="345" priority="4" stopIfTrue="1" operator="equal">
      <formula>"-"</formula>
    </cfRule>
  </conditionalFormatting>
  <conditionalFormatting sqref="I5:J9">
    <cfRule type="cellIs" dxfId="344" priority="2" stopIfTrue="1" operator="equal">
      <formula>"-"</formula>
    </cfRule>
    <cfRule type="containsText" dxfId="343" priority="3" stopIfTrue="1" operator="containsText" text="leer">
      <formula>NOT(ISERROR(SEARCH("leer",I5)))</formula>
    </cfRule>
  </conditionalFormatting>
  <conditionalFormatting sqref="I5:J9">
    <cfRule type="cellIs" dxfId="342" priority="1" stopIfTrue="1" operator="equal">
      <formula>"-"</formula>
    </cfRule>
  </conditionalFormatting>
  <hyperlinks>
    <hyperlink ref="A1" location="Index!A1" display="zurück"/>
  </hyperlinks>
  <pageMargins left="0.79000000000000015" right="0.79000000000000015" top="0.98" bottom="0.98" header="0.51" footer="0.51"/>
  <pageSetup paperSize="9" scale="41" orientation="portrait" r:id="rId1"/>
  <extLst>
    <ext xmlns:mx="http://schemas.microsoft.com/office/mac/excel/2008/main" uri="{64002731-A6B0-56B0-2670-7721B7C09600}">
      <mx:PLV Mode="0" OnePage="0" WScale="0"/>
    </ext>
  </extLst>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L201"/>
  <sheetViews>
    <sheetView showRuler="0" zoomScale="70" zoomScaleNormal="70" workbookViewId="0"/>
  </sheetViews>
  <sheetFormatPr baseColWidth="10" defaultColWidth="10.7109375" defaultRowHeight="12.75" x14ac:dyDescent="0.2"/>
  <cols>
    <col min="1" max="1" width="45.140625" style="11" customWidth="1"/>
    <col min="2" max="2" width="15.42578125" style="5" customWidth="1"/>
    <col min="3" max="3" width="8.140625" style="8" customWidth="1"/>
    <col min="4" max="6" width="12.28515625" style="8" customWidth="1"/>
    <col min="7" max="12" width="11.42578125" style="8" customWidth="1"/>
    <col min="13" max="16384" width="10.7109375" style="5"/>
  </cols>
  <sheetData>
    <row r="1" spans="1:12" x14ac:dyDescent="0.2">
      <c r="A1" s="93" t="s">
        <v>2765</v>
      </c>
      <c r="C1" s="5"/>
      <c r="D1" s="5"/>
      <c r="E1" s="5"/>
      <c r="F1" s="5"/>
      <c r="G1" s="5"/>
      <c r="H1" s="5"/>
      <c r="I1" s="5"/>
      <c r="J1" s="5"/>
      <c r="K1" s="5"/>
      <c r="L1" s="5"/>
    </row>
    <row r="2" spans="1:12" x14ac:dyDescent="0.2">
      <c r="A2" s="93"/>
      <c r="C2" s="5"/>
      <c r="D2" s="5"/>
      <c r="E2" s="5"/>
      <c r="F2" s="5"/>
      <c r="G2" s="5"/>
      <c r="H2" s="5"/>
      <c r="I2" s="5"/>
      <c r="J2" s="5"/>
      <c r="K2" s="5"/>
      <c r="L2" s="5"/>
    </row>
    <row r="3" spans="1:12" s="4" customFormat="1" x14ac:dyDescent="0.2">
      <c r="A3" s="87" t="s">
        <v>2766</v>
      </c>
      <c r="C3" s="5" t="s">
        <v>2767</v>
      </c>
      <c r="D3" s="5" t="s">
        <v>2768</v>
      </c>
      <c r="E3" s="4">
        <v>2014</v>
      </c>
      <c r="F3" s="22">
        <v>2013</v>
      </c>
      <c r="G3" s="22">
        <v>2012</v>
      </c>
      <c r="H3" s="22">
        <v>2011</v>
      </c>
      <c r="I3" s="22">
        <v>2010</v>
      </c>
      <c r="J3" s="22">
        <v>2009</v>
      </c>
      <c r="K3" s="22">
        <v>2008</v>
      </c>
      <c r="L3" s="22">
        <v>2007</v>
      </c>
    </row>
    <row r="4" spans="1:12" x14ac:dyDescent="0.2">
      <c r="A4" s="87"/>
    </row>
    <row r="5" spans="1:12" x14ac:dyDescent="0.2">
      <c r="A5" s="11" t="s">
        <v>2769</v>
      </c>
      <c r="B5" s="5" t="s">
        <v>2770</v>
      </c>
      <c r="C5" s="8">
        <v>1</v>
      </c>
      <c r="D5" s="8" t="s">
        <v>2771</v>
      </c>
      <c r="E5" s="69" t="s">
        <v>2772</v>
      </c>
      <c r="F5" s="69" t="s">
        <v>2773</v>
      </c>
      <c r="G5" s="69" t="s">
        <v>2774</v>
      </c>
      <c r="H5" s="69" t="s">
        <v>2775</v>
      </c>
      <c r="I5" s="69" t="s">
        <v>2776</v>
      </c>
      <c r="J5" s="90" t="s">
        <v>2777</v>
      </c>
      <c r="K5" s="8" t="s">
        <v>2778</v>
      </c>
      <c r="L5" s="8" t="s">
        <v>2779</v>
      </c>
    </row>
    <row r="6" spans="1:12" x14ac:dyDescent="0.2">
      <c r="L6" s="5"/>
    </row>
    <row r="7" spans="1:12" x14ac:dyDescent="0.2">
      <c r="A7" s="87"/>
    </row>
    <row r="8" spans="1:12" x14ac:dyDescent="0.2">
      <c r="A8" s="213" t="s">
        <v>2780</v>
      </c>
      <c r="B8" s="217"/>
      <c r="C8" s="217"/>
    </row>
    <row r="9" spans="1:12" x14ac:dyDescent="0.2">
      <c r="D9" s="22"/>
      <c r="E9" s="22"/>
      <c r="F9" s="22"/>
      <c r="G9" s="22"/>
    </row>
    <row r="10" spans="1:12" x14ac:dyDescent="0.2">
      <c r="A10" s="181"/>
    </row>
    <row r="11" spans="1:12" x14ac:dyDescent="0.2">
      <c r="L11" s="5"/>
    </row>
    <row r="12" spans="1:12" x14ac:dyDescent="0.2">
      <c r="A12" s="181"/>
    </row>
    <row r="13" spans="1:12" s="4" customFormat="1" x14ac:dyDescent="0.2">
      <c r="A13" s="87"/>
      <c r="C13" s="22"/>
      <c r="D13" s="8"/>
      <c r="E13" s="8"/>
      <c r="F13" s="8"/>
      <c r="G13" s="8"/>
      <c r="H13" s="22"/>
      <c r="I13" s="22"/>
      <c r="J13" s="22"/>
      <c r="K13" s="22"/>
      <c r="L13" s="22"/>
    </row>
    <row r="14" spans="1:12" x14ac:dyDescent="0.2">
      <c r="A14" s="87"/>
      <c r="L14" s="7"/>
    </row>
    <row r="15" spans="1:12" x14ac:dyDescent="0.2">
      <c r="L15" s="5"/>
    </row>
    <row r="16" spans="1:12" x14ac:dyDescent="0.2">
      <c r="K16" s="47"/>
      <c r="L16" s="5"/>
    </row>
    <row r="17" spans="12:12" x14ac:dyDescent="0.2">
      <c r="L17" s="5"/>
    </row>
    <row r="18" spans="12:12" x14ac:dyDescent="0.2">
      <c r="L18" s="5"/>
    </row>
    <row r="19" spans="12:12" x14ac:dyDescent="0.2">
      <c r="L19" s="5"/>
    </row>
    <row r="20" spans="12:12" x14ac:dyDescent="0.2">
      <c r="L20" s="5"/>
    </row>
    <row r="21" spans="12:12" x14ac:dyDescent="0.2">
      <c r="L21" s="5"/>
    </row>
    <row r="22" spans="12:12" x14ac:dyDescent="0.2">
      <c r="L22" s="5"/>
    </row>
    <row r="23" spans="12:12" x14ac:dyDescent="0.2">
      <c r="L23" s="5"/>
    </row>
    <row r="24" spans="12:12" x14ac:dyDescent="0.2">
      <c r="L24" s="5"/>
    </row>
    <row r="25" spans="12:12" x14ac:dyDescent="0.2">
      <c r="L25" s="5"/>
    </row>
    <row r="26" spans="12:12" x14ac:dyDescent="0.2">
      <c r="L26" s="5"/>
    </row>
    <row r="27" spans="12:12" x14ac:dyDescent="0.2">
      <c r="L27" s="5"/>
    </row>
    <row r="28" spans="12:12" x14ac:dyDescent="0.2">
      <c r="L28" s="5"/>
    </row>
    <row r="29" spans="12:12" x14ac:dyDescent="0.2">
      <c r="L29" s="5"/>
    </row>
    <row r="30" spans="12:12" x14ac:dyDescent="0.2">
      <c r="L30" s="5"/>
    </row>
    <row r="31" spans="12:12" x14ac:dyDescent="0.2">
      <c r="L31" s="5"/>
    </row>
    <row r="32" spans="12:12" x14ac:dyDescent="0.2">
      <c r="L32" s="5"/>
    </row>
    <row r="33" spans="12:12" x14ac:dyDescent="0.2">
      <c r="L33" s="5"/>
    </row>
    <row r="34" spans="12:12" x14ac:dyDescent="0.2">
      <c r="L34" s="5"/>
    </row>
    <row r="35" spans="12:12" x14ac:dyDescent="0.2">
      <c r="L35" s="5"/>
    </row>
    <row r="36" spans="12:12" x14ac:dyDescent="0.2">
      <c r="L36" s="5"/>
    </row>
    <row r="37" spans="12:12" x14ac:dyDescent="0.2">
      <c r="L37" s="5"/>
    </row>
    <row r="38" spans="12:12" x14ac:dyDescent="0.2">
      <c r="L38" s="5"/>
    </row>
    <row r="39" spans="12:12" x14ac:dyDescent="0.2">
      <c r="L39" s="5"/>
    </row>
    <row r="40" spans="12:12" x14ac:dyDescent="0.2">
      <c r="L40" s="5"/>
    </row>
    <row r="41" spans="12:12" x14ac:dyDescent="0.2">
      <c r="L41" s="5"/>
    </row>
    <row r="42" spans="12:12" x14ac:dyDescent="0.2">
      <c r="L42" s="5"/>
    </row>
    <row r="43" spans="12:12" x14ac:dyDescent="0.2">
      <c r="L43" s="5"/>
    </row>
    <row r="44" spans="12:12" x14ac:dyDescent="0.2">
      <c r="L44" s="5"/>
    </row>
    <row r="45" spans="12:12" x14ac:dyDescent="0.2">
      <c r="L45" s="5"/>
    </row>
    <row r="46" spans="12:12" x14ac:dyDescent="0.2">
      <c r="L46" s="5"/>
    </row>
    <row r="47" spans="12:12" x14ac:dyDescent="0.2">
      <c r="L47" s="5"/>
    </row>
    <row r="48" spans="12:12" x14ac:dyDescent="0.2">
      <c r="L48" s="5"/>
    </row>
    <row r="49" spans="12:12" x14ac:dyDescent="0.2">
      <c r="L49" s="5"/>
    </row>
    <row r="50" spans="12:12" x14ac:dyDescent="0.2">
      <c r="L50" s="5"/>
    </row>
    <row r="51" spans="12:12" x14ac:dyDescent="0.2">
      <c r="L51" s="5"/>
    </row>
    <row r="52" spans="12:12" x14ac:dyDescent="0.2">
      <c r="L52" s="5"/>
    </row>
    <row r="53" spans="12:12" x14ac:dyDescent="0.2">
      <c r="L53" s="5"/>
    </row>
    <row r="54" spans="12:12" x14ac:dyDescent="0.2">
      <c r="L54" s="5"/>
    </row>
    <row r="55" spans="12:12" x14ac:dyDescent="0.2">
      <c r="L55" s="5"/>
    </row>
    <row r="56" spans="12:12" x14ac:dyDescent="0.2">
      <c r="L56" s="5"/>
    </row>
    <row r="57" spans="12:12" x14ac:dyDescent="0.2">
      <c r="L57" s="5"/>
    </row>
    <row r="58" spans="12:12" x14ac:dyDescent="0.2">
      <c r="L58" s="5"/>
    </row>
    <row r="59" spans="12:12" x14ac:dyDescent="0.2">
      <c r="L59" s="5"/>
    </row>
    <row r="60" spans="12:12" x14ac:dyDescent="0.2">
      <c r="L60" s="5"/>
    </row>
    <row r="61" spans="12:12" x14ac:dyDescent="0.2">
      <c r="L61" s="5"/>
    </row>
    <row r="62" spans="12:12" x14ac:dyDescent="0.2">
      <c r="L62" s="5"/>
    </row>
    <row r="63" spans="12:12" x14ac:dyDescent="0.2">
      <c r="L63" s="5"/>
    </row>
    <row r="64" spans="12:12" x14ac:dyDescent="0.2">
      <c r="L64" s="5"/>
    </row>
    <row r="65" spans="12:12" x14ac:dyDescent="0.2">
      <c r="L65" s="5"/>
    </row>
    <row r="66" spans="12:12" x14ac:dyDescent="0.2">
      <c r="L66" s="5"/>
    </row>
    <row r="67" spans="12:12" x14ac:dyDescent="0.2">
      <c r="L67" s="5"/>
    </row>
    <row r="68" spans="12:12" x14ac:dyDescent="0.2">
      <c r="L68" s="5"/>
    </row>
    <row r="69" spans="12:12" x14ac:dyDescent="0.2">
      <c r="L69" s="5"/>
    </row>
    <row r="70" spans="12:12" x14ac:dyDescent="0.2">
      <c r="L70" s="5"/>
    </row>
    <row r="71" spans="12:12" x14ac:dyDescent="0.2">
      <c r="L71" s="5"/>
    </row>
    <row r="72" spans="12:12" x14ac:dyDescent="0.2">
      <c r="L72" s="5"/>
    </row>
    <row r="73" spans="12:12" x14ac:dyDescent="0.2">
      <c r="L73" s="5"/>
    </row>
    <row r="74" spans="12:12" x14ac:dyDescent="0.2">
      <c r="L74" s="5"/>
    </row>
    <row r="75" spans="12:12" x14ac:dyDescent="0.2">
      <c r="L75" s="5"/>
    </row>
    <row r="76" spans="12:12" x14ac:dyDescent="0.2">
      <c r="L76" s="5"/>
    </row>
    <row r="77" spans="12:12" x14ac:dyDescent="0.2">
      <c r="L77" s="5"/>
    </row>
    <row r="78" spans="12:12" x14ac:dyDescent="0.2">
      <c r="L78" s="5"/>
    </row>
    <row r="79" spans="12:12" x14ac:dyDescent="0.2">
      <c r="L79" s="5"/>
    </row>
    <row r="80" spans="12:12" x14ac:dyDescent="0.2">
      <c r="L80" s="5"/>
    </row>
    <row r="81" spans="12:12" x14ac:dyDescent="0.2">
      <c r="L81" s="5"/>
    </row>
    <row r="82" spans="12:12" x14ac:dyDescent="0.2">
      <c r="L82" s="5"/>
    </row>
    <row r="83" spans="12:12" x14ac:dyDescent="0.2">
      <c r="L83" s="5"/>
    </row>
    <row r="84" spans="12:12" x14ac:dyDescent="0.2">
      <c r="L84" s="5"/>
    </row>
    <row r="85" spans="12:12" x14ac:dyDescent="0.2">
      <c r="L85" s="5"/>
    </row>
    <row r="86" spans="12:12" x14ac:dyDescent="0.2">
      <c r="L86" s="5"/>
    </row>
    <row r="87" spans="12:12" x14ac:dyDescent="0.2">
      <c r="L87" s="5"/>
    </row>
    <row r="88" spans="12:12" x14ac:dyDescent="0.2">
      <c r="L88" s="5"/>
    </row>
    <row r="89" spans="12:12" x14ac:dyDescent="0.2">
      <c r="L89" s="5"/>
    </row>
    <row r="90" spans="12:12" x14ac:dyDescent="0.2">
      <c r="L90" s="5"/>
    </row>
    <row r="91" spans="12:12" x14ac:dyDescent="0.2">
      <c r="L91" s="5"/>
    </row>
    <row r="92" spans="12:12" x14ac:dyDescent="0.2">
      <c r="L92" s="5"/>
    </row>
    <row r="93" spans="12:12" x14ac:dyDescent="0.2">
      <c r="L93" s="5"/>
    </row>
    <row r="94" spans="12:12" x14ac:dyDescent="0.2">
      <c r="L94" s="5"/>
    </row>
    <row r="95" spans="12:12" x14ac:dyDescent="0.2">
      <c r="L95" s="5"/>
    </row>
    <row r="96" spans="12:12" x14ac:dyDescent="0.2">
      <c r="L96" s="5"/>
    </row>
    <row r="97" spans="12:12" x14ac:dyDescent="0.2">
      <c r="L97" s="5"/>
    </row>
    <row r="98" spans="12:12" x14ac:dyDescent="0.2">
      <c r="L98" s="5"/>
    </row>
    <row r="99" spans="12:12" x14ac:dyDescent="0.2">
      <c r="L99" s="5"/>
    </row>
    <row r="100" spans="12:12" x14ac:dyDescent="0.2">
      <c r="L100" s="5"/>
    </row>
    <row r="101" spans="12:12" x14ac:dyDescent="0.2">
      <c r="L101" s="5"/>
    </row>
    <row r="102" spans="12:12" x14ac:dyDescent="0.2">
      <c r="L102" s="5"/>
    </row>
    <row r="103" spans="12:12" x14ac:dyDescent="0.2">
      <c r="L103" s="5"/>
    </row>
    <row r="104" spans="12:12" x14ac:dyDescent="0.2">
      <c r="L104" s="5"/>
    </row>
    <row r="105" spans="12:12" x14ac:dyDescent="0.2">
      <c r="L105" s="5"/>
    </row>
    <row r="106" spans="12:12" x14ac:dyDescent="0.2">
      <c r="L106" s="5"/>
    </row>
    <row r="107" spans="12:12" x14ac:dyDescent="0.2">
      <c r="L107" s="5"/>
    </row>
    <row r="108" spans="12:12" x14ac:dyDescent="0.2">
      <c r="L108" s="5"/>
    </row>
    <row r="109" spans="12:12" x14ac:dyDescent="0.2">
      <c r="L109" s="5"/>
    </row>
    <row r="110" spans="12:12" x14ac:dyDescent="0.2">
      <c r="L110" s="5"/>
    </row>
    <row r="111" spans="12:12" x14ac:dyDescent="0.2">
      <c r="L111" s="5"/>
    </row>
    <row r="112" spans="12:12" x14ac:dyDescent="0.2">
      <c r="L112" s="5"/>
    </row>
    <row r="113" spans="12:12" x14ac:dyDescent="0.2">
      <c r="L113" s="5"/>
    </row>
    <row r="114" spans="12:12" x14ac:dyDescent="0.2">
      <c r="L114" s="5"/>
    </row>
    <row r="115" spans="12:12" x14ac:dyDescent="0.2">
      <c r="L115" s="5"/>
    </row>
    <row r="116" spans="12:12" x14ac:dyDescent="0.2">
      <c r="L116" s="5"/>
    </row>
    <row r="117" spans="12:12" x14ac:dyDescent="0.2">
      <c r="L117" s="5"/>
    </row>
    <row r="118" spans="12:12" x14ac:dyDescent="0.2">
      <c r="L118" s="5"/>
    </row>
    <row r="119" spans="12:12" x14ac:dyDescent="0.2">
      <c r="L119" s="5"/>
    </row>
    <row r="120" spans="12:12" x14ac:dyDescent="0.2">
      <c r="L120" s="5"/>
    </row>
    <row r="121" spans="12:12" x14ac:dyDescent="0.2">
      <c r="L121" s="5"/>
    </row>
    <row r="122" spans="12:12" x14ac:dyDescent="0.2">
      <c r="L122" s="5"/>
    </row>
    <row r="123" spans="12:12" x14ac:dyDescent="0.2">
      <c r="L123" s="5"/>
    </row>
    <row r="124" spans="12:12" x14ac:dyDescent="0.2">
      <c r="L124" s="5"/>
    </row>
    <row r="125" spans="12:12" x14ac:dyDescent="0.2">
      <c r="L125" s="5"/>
    </row>
    <row r="126" spans="12:12" x14ac:dyDescent="0.2">
      <c r="L126" s="5"/>
    </row>
    <row r="127" spans="12:12" x14ac:dyDescent="0.2">
      <c r="L127" s="5"/>
    </row>
    <row r="128" spans="12:12" x14ac:dyDescent="0.2">
      <c r="L128" s="5"/>
    </row>
    <row r="129" spans="12:12" x14ac:dyDescent="0.2">
      <c r="L129" s="5"/>
    </row>
    <row r="130" spans="12:12" x14ac:dyDescent="0.2">
      <c r="L130" s="5"/>
    </row>
    <row r="131" spans="12:12" x14ac:dyDescent="0.2">
      <c r="L131" s="5"/>
    </row>
    <row r="132" spans="12:12" x14ac:dyDescent="0.2">
      <c r="L132" s="5"/>
    </row>
    <row r="133" spans="12:12" x14ac:dyDescent="0.2">
      <c r="L133" s="5"/>
    </row>
    <row r="134" spans="12:12" x14ac:dyDescent="0.2">
      <c r="L134" s="5"/>
    </row>
    <row r="135" spans="12:12" x14ac:dyDescent="0.2">
      <c r="L135" s="5"/>
    </row>
    <row r="136" spans="12:12" x14ac:dyDescent="0.2">
      <c r="L136" s="5"/>
    </row>
    <row r="137" spans="12:12" x14ac:dyDescent="0.2">
      <c r="L137" s="5"/>
    </row>
    <row r="138" spans="12:12" x14ac:dyDescent="0.2">
      <c r="L138" s="5"/>
    </row>
    <row r="139" spans="12:12" x14ac:dyDescent="0.2">
      <c r="L139" s="5"/>
    </row>
    <row r="140" spans="12:12" x14ac:dyDescent="0.2">
      <c r="L140" s="5"/>
    </row>
    <row r="141" spans="12:12" x14ac:dyDescent="0.2">
      <c r="L141" s="5"/>
    </row>
    <row r="142" spans="12:12" x14ac:dyDescent="0.2">
      <c r="L142" s="5"/>
    </row>
    <row r="143" spans="12:12" x14ac:dyDescent="0.2">
      <c r="L143" s="5"/>
    </row>
    <row r="144" spans="12:12" x14ac:dyDescent="0.2">
      <c r="L144" s="5"/>
    </row>
    <row r="145" spans="12:12" x14ac:dyDescent="0.2">
      <c r="L145" s="5"/>
    </row>
    <row r="146" spans="12:12" x14ac:dyDescent="0.2">
      <c r="L146" s="5"/>
    </row>
    <row r="147" spans="12:12" x14ac:dyDescent="0.2">
      <c r="L147" s="5"/>
    </row>
    <row r="148" spans="12:12" x14ac:dyDescent="0.2">
      <c r="L148" s="5"/>
    </row>
    <row r="149" spans="12:12" x14ac:dyDescent="0.2">
      <c r="L149" s="5"/>
    </row>
    <row r="150" spans="12:12" x14ac:dyDescent="0.2">
      <c r="L150" s="5"/>
    </row>
    <row r="151" spans="12:12" x14ac:dyDescent="0.2">
      <c r="L151" s="5"/>
    </row>
    <row r="152" spans="12:12" x14ac:dyDescent="0.2">
      <c r="L152" s="5"/>
    </row>
    <row r="153" spans="12:12" x14ac:dyDescent="0.2">
      <c r="L153" s="5"/>
    </row>
    <row r="154" spans="12:12" x14ac:dyDescent="0.2">
      <c r="L154" s="5"/>
    </row>
    <row r="155" spans="12:12" x14ac:dyDescent="0.2">
      <c r="L155" s="5"/>
    </row>
    <row r="156" spans="12:12" x14ac:dyDescent="0.2">
      <c r="L156" s="5"/>
    </row>
    <row r="157" spans="12:12" x14ac:dyDescent="0.2">
      <c r="L157" s="5"/>
    </row>
    <row r="158" spans="12:12" x14ac:dyDescent="0.2">
      <c r="L158" s="5"/>
    </row>
    <row r="159" spans="12:12" x14ac:dyDescent="0.2">
      <c r="L159" s="5"/>
    </row>
    <row r="160" spans="12:12" x14ac:dyDescent="0.2">
      <c r="L160" s="5"/>
    </row>
    <row r="161" spans="12:12" x14ac:dyDescent="0.2">
      <c r="L161" s="5"/>
    </row>
    <row r="162" spans="12:12" x14ac:dyDescent="0.2">
      <c r="L162" s="5"/>
    </row>
    <row r="163" spans="12:12" x14ac:dyDescent="0.2">
      <c r="L163" s="5"/>
    </row>
    <row r="164" spans="12:12" x14ac:dyDescent="0.2">
      <c r="L164" s="5"/>
    </row>
    <row r="165" spans="12:12" x14ac:dyDescent="0.2">
      <c r="L165" s="5"/>
    </row>
    <row r="166" spans="12:12" x14ac:dyDescent="0.2">
      <c r="L166" s="5"/>
    </row>
    <row r="167" spans="12:12" x14ac:dyDescent="0.2">
      <c r="L167" s="5"/>
    </row>
    <row r="168" spans="12:12" x14ac:dyDescent="0.2">
      <c r="L168" s="5"/>
    </row>
    <row r="169" spans="12:12" x14ac:dyDescent="0.2">
      <c r="L169" s="5"/>
    </row>
    <row r="170" spans="12:12" x14ac:dyDescent="0.2">
      <c r="L170" s="5"/>
    </row>
    <row r="171" spans="12:12" x14ac:dyDescent="0.2">
      <c r="L171" s="5"/>
    </row>
    <row r="172" spans="12:12" x14ac:dyDescent="0.2">
      <c r="L172" s="5"/>
    </row>
    <row r="173" spans="12:12" x14ac:dyDescent="0.2">
      <c r="L173" s="5"/>
    </row>
    <row r="174" spans="12:12" x14ac:dyDescent="0.2">
      <c r="L174" s="5"/>
    </row>
    <row r="175" spans="12:12" x14ac:dyDescent="0.2">
      <c r="L175" s="5"/>
    </row>
    <row r="176" spans="12:12" x14ac:dyDescent="0.2">
      <c r="L176" s="5"/>
    </row>
    <row r="177" spans="12:12" x14ac:dyDescent="0.2">
      <c r="L177" s="5"/>
    </row>
    <row r="178" spans="12:12" x14ac:dyDescent="0.2">
      <c r="L178" s="5"/>
    </row>
    <row r="179" spans="12:12" x14ac:dyDescent="0.2">
      <c r="L179" s="5"/>
    </row>
    <row r="180" spans="12:12" x14ac:dyDescent="0.2">
      <c r="L180" s="5"/>
    </row>
    <row r="181" spans="12:12" x14ac:dyDescent="0.2">
      <c r="L181" s="5"/>
    </row>
    <row r="182" spans="12:12" x14ac:dyDescent="0.2">
      <c r="L182" s="5"/>
    </row>
    <row r="183" spans="12:12" x14ac:dyDescent="0.2">
      <c r="L183" s="5"/>
    </row>
    <row r="184" spans="12:12" x14ac:dyDescent="0.2">
      <c r="L184" s="5"/>
    </row>
    <row r="185" spans="12:12" x14ac:dyDescent="0.2">
      <c r="L185" s="5"/>
    </row>
    <row r="186" spans="12:12" x14ac:dyDescent="0.2">
      <c r="L186" s="5"/>
    </row>
    <row r="187" spans="12:12" x14ac:dyDescent="0.2">
      <c r="L187" s="5"/>
    </row>
    <row r="188" spans="12:12" x14ac:dyDescent="0.2">
      <c r="L188" s="5"/>
    </row>
    <row r="189" spans="12:12" x14ac:dyDescent="0.2">
      <c r="L189" s="5"/>
    </row>
    <row r="190" spans="12:12" x14ac:dyDescent="0.2">
      <c r="L190" s="5"/>
    </row>
    <row r="191" spans="12:12" x14ac:dyDescent="0.2">
      <c r="L191" s="5"/>
    </row>
    <row r="192" spans="12:12" x14ac:dyDescent="0.2">
      <c r="L192" s="5"/>
    </row>
    <row r="193" spans="12:12" x14ac:dyDescent="0.2">
      <c r="L193" s="5"/>
    </row>
    <row r="194" spans="12:12" x14ac:dyDescent="0.2">
      <c r="L194" s="5"/>
    </row>
    <row r="195" spans="12:12" x14ac:dyDescent="0.2">
      <c r="L195" s="5"/>
    </row>
    <row r="196" spans="12:12" x14ac:dyDescent="0.2">
      <c r="L196" s="5"/>
    </row>
    <row r="197" spans="12:12" x14ac:dyDescent="0.2">
      <c r="L197" s="5"/>
    </row>
    <row r="198" spans="12:12" x14ac:dyDescent="0.2">
      <c r="L198" s="5"/>
    </row>
    <row r="199" spans="12:12" x14ac:dyDescent="0.2">
      <c r="L199" s="5"/>
    </row>
    <row r="200" spans="12:12" x14ac:dyDescent="0.2">
      <c r="L200" s="5"/>
    </row>
    <row r="201" spans="12:12" x14ac:dyDescent="0.2">
      <c r="L201" s="5"/>
    </row>
  </sheetData>
  <phoneticPr fontId="15" type="noConversion"/>
  <conditionalFormatting sqref="J5">
    <cfRule type="cellIs" dxfId="341" priority="99" operator="equal">
      <formula>"-"</formula>
    </cfRule>
  </conditionalFormatting>
  <conditionalFormatting sqref="G5:I5">
    <cfRule type="cellIs" dxfId="340" priority="97" stopIfTrue="1" operator="equal">
      <formula>"-"</formula>
    </cfRule>
    <cfRule type="containsText" dxfId="339" priority="98" stopIfTrue="1" operator="containsText" text="leer">
      <formula>NOT(ISERROR(SEARCH("leer",G5)))</formula>
    </cfRule>
  </conditionalFormatting>
  <conditionalFormatting sqref="G5">
    <cfRule type="cellIs" dxfId="338" priority="70" stopIfTrue="1" operator="equal">
      <formula>"-"</formula>
    </cfRule>
  </conditionalFormatting>
  <conditionalFormatting sqref="G5">
    <cfRule type="cellIs" dxfId="337" priority="43" stopIfTrue="1" operator="equal">
      <formula>"-"</formula>
    </cfRule>
    <cfRule type="containsText" dxfId="336" priority="44" stopIfTrue="1" operator="containsText" text="leer">
      <formula>NOT(ISERROR(SEARCH("leer",G5)))</formula>
    </cfRule>
  </conditionalFormatting>
  <conditionalFormatting sqref="G5">
    <cfRule type="cellIs" dxfId="335" priority="41" stopIfTrue="1" operator="equal">
      <formula>"-"</formula>
    </cfRule>
    <cfRule type="containsText" dxfId="334" priority="42" stopIfTrue="1" operator="containsText" text="leer">
      <formula>NOT(ISERROR(SEARCH("leer",G5)))</formula>
    </cfRule>
  </conditionalFormatting>
  <conditionalFormatting sqref="G5">
    <cfRule type="cellIs" dxfId="333" priority="39" stopIfTrue="1" operator="equal">
      <formula>"-"</formula>
    </cfRule>
    <cfRule type="containsText" dxfId="332" priority="40" stopIfTrue="1" operator="containsText" text="leer">
      <formula>NOT(ISERROR(SEARCH("leer",G5)))</formula>
    </cfRule>
  </conditionalFormatting>
  <conditionalFormatting sqref="G5">
    <cfRule type="cellIs" dxfId="331" priority="37" stopIfTrue="1" operator="equal">
      <formula>"-"</formula>
    </cfRule>
    <cfRule type="containsText" dxfId="330" priority="38" stopIfTrue="1" operator="containsText" text="leer">
      <formula>NOT(ISERROR(SEARCH("leer",G5)))</formula>
    </cfRule>
  </conditionalFormatting>
  <conditionalFormatting sqref="G5">
    <cfRule type="cellIs" dxfId="329" priority="35" stopIfTrue="1" operator="equal">
      <formula>"-"</formula>
    </cfRule>
    <cfRule type="containsText" dxfId="328" priority="36" stopIfTrue="1" operator="containsText" text="leer">
      <formula>NOT(ISERROR(SEARCH("leer",G5)))</formula>
    </cfRule>
  </conditionalFormatting>
  <conditionalFormatting sqref="G5">
    <cfRule type="cellIs" dxfId="327" priority="33" stopIfTrue="1" operator="equal">
      <formula>"-"</formula>
    </cfRule>
    <cfRule type="containsText" dxfId="326" priority="34" stopIfTrue="1" operator="containsText" text="leer">
      <formula>NOT(ISERROR(SEARCH("leer",G5)))</formula>
    </cfRule>
  </conditionalFormatting>
  <conditionalFormatting sqref="G5">
    <cfRule type="cellIs" dxfId="325" priority="31" stopIfTrue="1" operator="equal">
      <formula>"-"</formula>
    </cfRule>
    <cfRule type="containsText" dxfId="324" priority="32" stopIfTrue="1" operator="containsText" text="leer">
      <formula>NOT(ISERROR(SEARCH("leer",G5)))</formula>
    </cfRule>
  </conditionalFormatting>
  <conditionalFormatting sqref="G5">
    <cfRule type="cellIs" dxfId="323" priority="29" stopIfTrue="1" operator="equal">
      <formula>"-"</formula>
    </cfRule>
    <cfRule type="containsText" dxfId="322" priority="30" stopIfTrue="1" operator="containsText" text="leer">
      <formula>NOT(ISERROR(SEARCH("leer",G5)))</formula>
    </cfRule>
  </conditionalFormatting>
  <conditionalFormatting sqref="G5">
    <cfRule type="cellIs" dxfId="321" priority="27" stopIfTrue="1" operator="equal">
      <formula>"-"</formula>
    </cfRule>
    <cfRule type="containsText" dxfId="320" priority="28" stopIfTrue="1" operator="containsText" text="leer">
      <formula>NOT(ISERROR(SEARCH("leer",G5)))</formula>
    </cfRule>
  </conditionalFormatting>
  <conditionalFormatting sqref="G5">
    <cfRule type="cellIs" dxfId="319" priority="25" stopIfTrue="1" operator="equal">
      <formula>"-"</formula>
    </cfRule>
    <cfRule type="containsText" dxfId="318" priority="26" stopIfTrue="1" operator="containsText" text="leer">
      <formula>NOT(ISERROR(SEARCH("leer",G5)))</formula>
    </cfRule>
  </conditionalFormatting>
  <conditionalFormatting sqref="G5">
    <cfRule type="cellIs" dxfId="317" priority="23" stopIfTrue="1" operator="equal">
      <formula>"-"</formula>
    </cfRule>
    <cfRule type="containsText" dxfId="316" priority="24" stopIfTrue="1" operator="containsText" text="leer">
      <formula>NOT(ISERROR(SEARCH("leer",G5)))</formula>
    </cfRule>
  </conditionalFormatting>
  <conditionalFormatting sqref="G5">
    <cfRule type="cellIs" dxfId="315" priority="21" stopIfTrue="1" operator="equal">
      <formula>"-"</formula>
    </cfRule>
    <cfRule type="containsText" dxfId="314" priority="22" stopIfTrue="1" operator="containsText" text="leer">
      <formula>NOT(ISERROR(SEARCH("leer",G5)))</formula>
    </cfRule>
  </conditionalFormatting>
  <conditionalFormatting sqref="G5">
    <cfRule type="cellIs" dxfId="313" priority="19" stopIfTrue="1" operator="equal">
      <formula>"-"</formula>
    </cfRule>
    <cfRule type="containsText" dxfId="312" priority="20" stopIfTrue="1" operator="containsText" text="leer">
      <formula>NOT(ISERROR(SEARCH("leer",G5)))</formula>
    </cfRule>
  </conditionalFormatting>
  <conditionalFormatting sqref="G5">
    <cfRule type="cellIs" dxfId="311" priority="17" stopIfTrue="1" operator="equal">
      <formula>"-"</formula>
    </cfRule>
    <cfRule type="containsText" dxfId="310" priority="18" stopIfTrue="1" operator="containsText" text="leer">
      <formula>NOT(ISERROR(SEARCH("leer",G5)))</formula>
    </cfRule>
  </conditionalFormatting>
  <conditionalFormatting sqref="G5">
    <cfRule type="cellIs" dxfId="309" priority="15" stopIfTrue="1" operator="equal">
      <formula>"-"</formula>
    </cfRule>
    <cfRule type="containsText" dxfId="308" priority="16" stopIfTrue="1" operator="containsText" text="leer">
      <formula>NOT(ISERROR(SEARCH("leer",G5)))</formula>
    </cfRule>
  </conditionalFormatting>
  <conditionalFormatting sqref="G5">
    <cfRule type="cellIs" dxfId="307" priority="13" stopIfTrue="1" operator="equal">
      <formula>"-"</formula>
    </cfRule>
    <cfRule type="containsText" dxfId="306" priority="14" stopIfTrue="1" operator="containsText" text="leer">
      <formula>NOT(ISERROR(SEARCH("leer",G5)))</formula>
    </cfRule>
  </conditionalFormatting>
  <conditionalFormatting sqref="G5">
    <cfRule type="cellIs" dxfId="305" priority="11" stopIfTrue="1" operator="equal">
      <formula>"-"</formula>
    </cfRule>
    <cfRule type="containsText" dxfId="304" priority="12" stopIfTrue="1" operator="containsText" text="leer">
      <formula>NOT(ISERROR(SEARCH("leer",G5)))</formula>
    </cfRule>
  </conditionalFormatting>
  <conditionalFormatting sqref="G5">
    <cfRule type="cellIs" dxfId="303" priority="9" stopIfTrue="1" operator="equal">
      <formula>"-"</formula>
    </cfRule>
    <cfRule type="containsText" dxfId="302" priority="10" stopIfTrue="1" operator="containsText" text="leer">
      <formula>NOT(ISERROR(SEARCH("leer",G5)))</formula>
    </cfRule>
  </conditionalFormatting>
  <conditionalFormatting sqref="G5">
    <cfRule type="cellIs" dxfId="301" priority="7" stopIfTrue="1" operator="equal">
      <formula>"-"</formula>
    </cfRule>
    <cfRule type="containsText" dxfId="300" priority="8" stopIfTrue="1" operator="containsText" text="leer">
      <formula>NOT(ISERROR(SEARCH("leer",G5)))</formula>
    </cfRule>
  </conditionalFormatting>
  <conditionalFormatting sqref="G5">
    <cfRule type="cellIs" dxfId="299" priority="5" stopIfTrue="1" operator="equal">
      <formula>"-"</formula>
    </cfRule>
    <cfRule type="containsText" dxfId="298" priority="6" stopIfTrue="1" operator="containsText" text="leer">
      <formula>NOT(ISERROR(SEARCH("leer",G5)))</formula>
    </cfRule>
  </conditionalFormatting>
  <conditionalFormatting sqref="G5">
    <cfRule type="cellIs" dxfId="297" priority="3" stopIfTrue="1" operator="equal">
      <formula>"-"</formula>
    </cfRule>
    <cfRule type="containsText" dxfId="296" priority="4" stopIfTrue="1" operator="containsText" text="leer">
      <formula>NOT(ISERROR(SEARCH("leer",G5)))</formula>
    </cfRule>
  </conditionalFormatting>
  <conditionalFormatting sqref="G5">
    <cfRule type="cellIs" dxfId="295" priority="1" stopIfTrue="1" operator="equal">
      <formula>"-"</formula>
    </cfRule>
    <cfRule type="containsText" dxfId="294" priority="2" stopIfTrue="1" operator="containsText" text="leer">
      <formula>NOT(ISERROR(SEARCH("leer",G5)))</formula>
    </cfRule>
  </conditionalFormatting>
  <hyperlinks>
    <hyperlink ref="A1" location="Index!A1" display="zurück"/>
  </hyperlinks>
  <pageMargins left="0.79000000000000015" right="0.79000000000000015" top="0.98" bottom="0.98" header="0.51" footer="0.51"/>
  <pageSetup paperSize="9" orientation="portrait" horizontalDpi="4294967292" verticalDpi="4294967292"/>
  <extLst>
    <ext xmlns:mx="http://schemas.microsoft.com/office/mac/excel/2008/main" uri="{64002731-A6B0-56B0-2670-7721B7C09600}">
      <mx:PLV Mode="0" OnePage="0" WScale="0"/>
    </ext>
  </extLst>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T202"/>
  <sheetViews>
    <sheetView showRuler="0" zoomScale="70" zoomScaleNormal="70" workbookViewId="0"/>
  </sheetViews>
  <sheetFormatPr baseColWidth="10" defaultColWidth="10.7109375" defaultRowHeight="12.75" x14ac:dyDescent="0.2"/>
  <cols>
    <col min="1" max="1" width="21.85546875" style="5" bestFit="1" customWidth="1"/>
    <col min="2" max="2" width="36.42578125" style="5" customWidth="1"/>
    <col min="3" max="3" width="9" style="8" customWidth="1"/>
    <col min="4" max="4" width="12.28515625" style="8" customWidth="1"/>
    <col min="5" max="15" width="11.42578125" style="8" customWidth="1"/>
    <col min="16" max="16384" width="10.7109375" style="5"/>
  </cols>
  <sheetData>
    <row r="1" spans="1:17" x14ac:dyDescent="0.2">
      <c r="A1" s="93" t="s">
        <v>2781</v>
      </c>
      <c r="C1" s="5"/>
      <c r="D1" s="5"/>
      <c r="E1" s="5"/>
      <c r="F1" s="5"/>
      <c r="G1" s="5"/>
      <c r="K1" s="135"/>
      <c r="L1" s="135"/>
      <c r="M1" s="135"/>
      <c r="N1" s="135"/>
      <c r="O1" s="134"/>
    </row>
    <row r="2" spans="1:17" x14ac:dyDescent="0.2">
      <c r="A2" s="93"/>
      <c r="C2" s="5"/>
      <c r="D2" s="5"/>
      <c r="E2" s="5"/>
      <c r="F2" s="5"/>
      <c r="G2" s="5"/>
      <c r="H2" s="5"/>
      <c r="I2" s="5"/>
      <c r="J2" s="5"/>
      <c r="K2" s="5"/>
      <c r="L2" s="5"/>
      <c r="M2" s="5"/>
      <c r="N2" s="5"/>
      <c r="O2" s="5"/>
    </row>
    <row r="3" spans="1:17" x14ac:dyDescent="0.2">
      <c r="A3" s="4" t="s">
        <v>2782</v>
      </c>
      <c r="B3" s="4"/>
      <c r="C3" s="5" t="s">
        <v>2783</v>
      </c>
      <c r="D3" s="5" t="s">
        <v>2784</v>
      </c>
      <c r="E3" s="4">
        <v>2014</v>
      </c>
      <c r="F3" s="22">
        <v>2013</v>
      </c>
      <c r="G3" s="22">
        <v>2012</v>
      </c>
      <c r="H3" s="22">
        <v>2011</v>
      </c>
      <c r="I3" s="22">
        <v>2010</v>
      </c>
      <c r="J3" s="22">
        <v>2009</v>
      </c>
      <c r="K3" s="22">
        <v>2008</v>
      </c>
      <c r="L3" s="22">
        <v>2007</v>
      </c>
      <c r="M3" s="22">
        <v>2006</v>
      </c>
      <c r="N3" s="22">
        <v>2005</v>
      </c>
      <c r="O3" s="22">
        <v>2004</v>
      </c>
    </row>
    <row r="4" spans="1:17" x14ac:dyDescent="0.2">
      <c r="A4" s="4"/>
      <c r="B4" s="4"/>
      <c r="C4" s="118"/>
      <c r="H4" s="22"/>
      <c r="I4" s="22"/>
      <c r="J4" s="22"/>
      <c r="K4" s="22"/>
      <c r="L4" s="22"/>
      <c r="M4" s="22"/>
      <c r="N4" s="22"/>
      <c r="O4" s="22"/>
    </row>
    <row r="5" spans="1:17" s="4" customFormat="1" x14ac:dyDescent="0.2">
      <c r="A5" s="4" t="s">
        <v>2785</v>
      </c>
      <c r="B5" s="5"/>
      <c r="C5" s="8"/>
      <c r="D5" s="8"/>
      <c r="E5" s="8"/>
      <c r="F5" s="8"/>
      <c r="G5" s="8"/>
      <c r="H5" s="8"/>
      <c r="I5" s="8"/>
      <c r="J5" s="8"/>
      <c r="K5" s="8"/>
      <c r="L5" s="7"/>
      <c r="M5" s="7"/>
      <c r="N5" s="7"/>
      <c r="O5" s="7"/>
    </row>
    <row r="6" spans="1:17" x14ac:dyDescent="0.2">
      <c r="A6" s="28" t="s">
        <v>2786</v>
      </c>
      <c r="B6" s="28" t="s">
        <v>2787</v>
      </c>
      <c r="C6" s="191" t="s">
        <v>2788</v>
      </c>
      <c r="D6" s="8" t="s">
        <v>2789</v>
      </c>
      <c r="E6" s="18">
        <v>2103.5278333333335</v>
      </c>
      <c r="F6" s="18">
        <v>2228.5073333333335</v>
      </c>
      <c r="G6" s="208">
        <v>2406</v>
      </c>
      <c r="H6" s="168">
        <v>2504</v>
      </c>
      <c r="I6" s="168">
        <v>2505.5350000000003</v>
      </c>
      <c r="J6" s="168">
        <v>2557.2199999999998</v>
      </c>
      <c r="K6" s="168">
        <v>2570</v>
      </c>
      <c r="L6" s="168">
        <v>2354</v>
      </c>
      <c r="M6" s="168">
        <v>2452</v>
      </c>
      <c r="N6" s="168">
        <v>2546</v>
      </c>
      <c r="O6" s="168">
        <v>2575</v>
      </c>
      <c r="Q6" s="40"/>
    </row>
    <row r="7" spans="1:17" x14ac:dyDescent="0.2">
      <c r="A7" s="28" t="s">
        <v>2790</v>
      </c>
      <c r="B7" s="28" t="s">
        <v>2791</v>
      </c>
      <c r="C7" s="191" t="s">
        <v>2792</v>
      </c>
      <c r="D7" s="8" t="s">
        <v>2793</v>
      </c>
      <c r="E7" s="18">
        <v>40.095416666666665</v>
      </c>
      <c r="F7" s="18">
        <v>39.22291666666667</v>
      </c>
      <c r="G7" s="208">
        <v>37</v>
      </c>
      <c r="H7" s="168">
        <v>39</v>
      </c>
      <c r="I7" s="168">
        <v>39.446666666666673</v>
      </c>
      <c r="J7" s="168">
        <v>41.997999999999998</v>
      </c>
      <c r="K7" s="168">
        <v>40</v>
      </c>
      <c r="L7" s="168">
        <v>40</v>
      </c>
      <c r="M7" s="168">
        <v>41</v>
      </c>
      <c r="N7" s="168">
        <v>40</v>
      </c>
      <c r="O7" s="168">
        <v>39</v>
      </c>
      <c r="Q7" s="40"/>
    </row>
    <row r="8" spans="1:17" x14ac:dyDescent="0.2">
      <c r="A8" s="28" t="s">
        <v>2794</v>
      </c>
      <c r="B8" s="28" t="s">
        <v>2795</v>
      </c>
      <c r="C8" s="191" t="s">
        <v>2796</v>
      </c>
      <c r="D8" s="8" t="s">
        <v>2797</v>
      </c>
      <c r="E8" s="18">
        <v>129.78966666666668</v>
      </c>
      <c r="F8" s="18">
        <v>132.54058333333333</v>
      </c>
      <c r="G8" s="208">
        <v>137</v>
      </c>
      <c r="H8" s="168">
        <v>142</v>
      </c>
      <c r="I8" s="168">
        <v>147.40916666666666</v>
      </c>
      <c r="J8" s="168">
        <v>169.29000000000002</v>
      </c>
      <c r="K8" s="168">
        <v>170</v>
      </c>
      <c r="L8" s="168">
        <v>174</v>
      </c>
      <c r="M8" s="168">
        <v>186</v>
      </c>
      <c r="N8" s="168">
        <v>192</v>
      </c>
      <c r="O8" s="168">
        <v>200</v>
      </c>
      <c r="Q8" s="40"/>
    </row>
    <row r="9" spans="1:17" x14ac:dyDescent="0.2">
      <c r="A9" s="28" t="s">
        <v>2798</v>
      </c>
      <c r="B9" s="28" t="s">
        <v>2799</v>
      </c>
      <c r="C9" s="191" t="s">
        <v>2800</v>
      </c>
      <c r="D9" s="8" t="s">
        <v>2801</v>
      </c>
      <c r="E9" s="18">
        <v>7975.4466666666667</v>
      </c>
      <c r="F9" s="18">
        <v>7981.5377499999995</v>
      </c>
      <c r="G9" s="208">
        <v>8080</v>
      </c>
      <c r="H9" s="168">
        <v>7929</v>
      </c>
      <c r="I9" s="168">
        <v>7973.0468378380756</v>
      </c>
      <c r="J9" s="168">
        <v>7938.2110000000002</v>
      </c>
      <c r="K9" s="168">
        <v>8269</v>
      </c>
      <c r="L9" s="168">
        <v>8349</v>
      </c>
      <c r="M9" s="168">
        <v>8240</v>
      </c>
      <c r="N9" s="168">
        <v>8277</v>
      </c>
      <c r="O9" s="168">
        <v>8405</v>
      </c>
      <c r="Q9" s="40"/>
    </row>
    <row r="10" spans="1:17" x14ac:dyDescent="0.2">
      <c r="A10" s="28" t="s">
        <v>2802</v>
      </c>
      <c r="B10" s="28" t="s">
        <v>2803</v>
      </c>
      <c r="C10" s="191" t="s">
        <v>2804</v>
      </c>
      <c r="D10" s="8" t="s">
        <v>2805</v>
      </c>
      <c r="E10" s="18">
        <v>813.07783333333339</v>
      </c>
      <c r="F10" s="18">
        <v>874.64083333333338</v>
      </c>
      <c r="G10" s="208">
        <v>906</v>
      </c>
      <c r="H10" s="168">
        <v>931</v>
      </c>
      <c r="I10" s="168">
        <v>954.14249999999993</v>
      </c>
      <c r="J10" s="168">
        <v>1100.6089999999999</v>
      </c>
      <c r="K10" s="168">
        <v>1054</v>
      </c>
      <c r="L10" s="168">
        <v>983</v>
      </c>
      <c r="M10" s="168">
        <v>972</v>
      </c>
      <c r="N10" s="168">
        <v>1013</v>
      </c>
      <c r="O10" s="168">
        <v>1116</v>
      </c>
      <c r="Q10" s="40"/>
    </row>
    <row r="11" spans="1:17" x14ac:dyDescent="0.2">
      <c r="A11" s="28" t="s">
        <v>2806</v>
      </c>
      <c r="B11" s="28" t="s">
        <v>2807</v>
      </c>
      <c r="C11" s="191" t="s">
        <v>2808</v>
      </c>
      <c r="D11" s="8" t="s">
        <v>2809</v>
      </c>
      <c r="E11" s="18">
        <v>1551.9482500000001</v>
      </c>
      <c r="F11" s="18">
        <v>1511.6490833333332</v>
      </c>
      <c r="G11" s="208">
        <v>1501</v>
      </c>
      <c r="H11" s="168">
        <v>1198</v>
      </c>
      <c r="I11" s="168">
        <v>1287.9200056752909</v>
      </c>
      <c r="J11" s="168">
        <v>1264.5559999999998</v>
      </c>
      <c r="K11" s="168">
        <v>1426</v>
      </c>
      <c r="L11" s="168">
        <v>1495</v>
      </c>
      <c r="M11" s="168">
        <v>1527</v>
      </c>
      <c r="N11" s="168">
        <v>1573</v>
      </c>
      <c r="O11" s="168">
        <v>1692</v>
      </c>
      <c r="Q11" s="40"/>
    </row>
    <row r="12" spans="1:17" x14ac:dyDescent="0.2">
      <c r="A12" s="28" t="s">
        <v>2810</v>
      </c>
      <c r="B12" s="28" t="s">
        <v>2811</v>
      </c>
      <c r="C12" s="191" t="s">
        <v>2812</v>
      </c>
      <c r="D12" s="8" t="s">
        <v>2813</v>
      </c>
      <c r="E12" s="18">
        <v>1138.31925</v>
      </c>
      <c r="F12" s="18">
        <v>1116.1558333333332</v>
      </c>
      <c r="G12" s="208">
        <v>1096</v>
      </c>
      <c r="H12" s="168">
        <v>1083</v>
      </c>
      <c r="I12" s="168">
        <v>1078.5083333333332</v>
      </c>
      <c r="J12" s="168">
        <v>1092.145</v>
      </c>
      <c r="K12" s="168">
        <v>1117</v>
      </c>
      <c r="L12" s="168">
        <v>1136</v>
      </c>
      <c r="M12" s="168">
        <v>1164</v>
      </c>
      <c r="N12" s="168">
        <v>1187</v>
      </c>
      <c r="O12" s="168">
        <v>1150</v>
      </c>
      <c r="Q12" s="40"/>
    </row>
    <row r="13" spans="1:17" x14ac:dyDescent="0.2">
      <c r="A13" s="28" t="s">
        <v>2814</v>
      </c>
      <c r="B13" s="28" t="s">
        <v>2815</v>
      </c>
      <c r="C13" s="191" t="s">
        <v>2816</v>
      </c>
      <c r="D13" s="8" t="s">
        <v>2817</v>
      </c>
      <c r="E13" s="18">
        <v>1431.9389999999999</v>
      </c>
      <c r="F13" s="18">
        <v>1465.8400833333335</v>
      </c>
      <c r="G13" s="208">
        <v>1504</v>
      </c>
      <c r="H13" s="168">
        <v>1575</v>
      </c>
      <c r="I13" s="168">
        <v>1570.3766666666666</v>
      </c>
      <c r="J13" s="168">
        <v>1612.6959999999999</v>
      </c>
      <c r="K13" s="168">
        <v>1806</v>
      </c>
      <c r="L13" s="168">
        <v>1979</v>
      </c>
      <c r="M13" s="168">
        <v>2097</v>
      </c>
      <c r="N13" s="168">
        <v>2169</v>
      </c>
      <c r="O13" s="168">
        <v>2187</v>
      </c>
      <c r="Q13" s="40"/>
    </row>
    <row r="14" spans="1:17" x14ac:dyDescent="0.2">
      <c r="A14" s="28" t="s">
        <v>2818</v>
      </c>
      <c r="B14" s="28" t="s">
        <v>2819</v>
      </c>
      <c r="C14" s="191" t="s">
        <v>2820</v>
      </c>
      <c r="D14" s="8" t="s">
        <v>2821</v>
      </c>
      <c r="E14" s="18">
        <v>239.46583333333334</v>
      </c>
      <c r="F14" s="18">
        <v>249.26050000000001</v>
      </c>
      <c r="G14" s="208">
        <v>260</v>
      </c>
      <c r="H14" s="168">
        <v>268</v>
      </c>
      <c r="I14" s="168">
        <v>269.86</v>
      </c>
      <c r="J14" s="168">
        <v>270.69299999999998</v>
      </c>
      <c r="K14" s="168">
        <v>261</v>
      </c>
      <c r="L14" s="168">
        <v>246</v>
      </c>
      <c r="M14" s="168">
        <v>256</v>
      </c>
      <c r="N14" s="168">
        <v>269</v>
      </c>
      <c r="O14" s="168">
        <v>259</v>
      </c>
      <c r="Q14" s="40"/>
    </row>
    <row r="15" spans="1:17" x14ac:dyDescent="0.2">
      <c r="A15" s="28" t="s">
        <v>2822</v>
      </c>
      <c r="B15" s="28" t="s">
        <v>2823</v>
      </c>
      <c r="C15" s="191" t="s">
        <v>2824</v>
      </c>
      <c r="D15" s="8" t="s">
        <v>2825</v>
      </c>
      <c r="E15" s="18">
        <v>920.70725000000004</v>
      </c>
      <c r="F15" s="18">
        <v>899.74924999999996</v>
      </c>
      <c r="G15" s="208">
        <v>911</v>
      </c>
      <c r="H15" s="168">
        <v>930</v>
      </c>
      <c r="I15" s="168">
        <v>934.55416666666645</v>
      </c>
      <c r="J15" s="168">
        <v>944.60699999999997</v>
      </c>
      <c r="K15" s="168">
        <v>946</v>
      </c>
      <c r="L15" s="168">
        <v>966</v>
      </c>
      <c r="M15" s="168">
        <v>1005</v>
      </c>
      <c r="N15" s="168">
        <v>1053</v>
      </c>
      <c r="O15" s="168">
        <v>1120</v>
      </c>
      <c r="Q15" s="40"/>
    </row>
    <row r="16" spans="1:17" x14ac:dyDescent="0.2">
      <c r="A16" s="28" t="s">
        <v>2826</v>
      </c>
      <c r="B16" s="28" t="s">
        <v>2827</v>
      </c>
      <c r="C16" s="191" t="s">
        <v>2828</v>
      </c>
      <c r="D16" s="8" t="s">
        <v>2829</v>
      </c>
      <c r="E16" s="18">
        <v>289.53483333333332</v>
      </c>
      <c r="F16" s="18">
        <v>279.67633333333333</v>
      </c>
      <c r="G16" s="208">
        <v>286</v>
      </c>
      <c r="H16" s="168">
        <v>297</v>
      </c>
      <c r="I16" s="168">
        <v>305.7</v>
      </c>
      <c r="J16" s="168">
        <v>315.41800000000001</v>
      </c>
      <c r="K16" s="168">
        <v>317</v>
      </c>
      <c r="L16" s="168">
        <v>311</v>
      </c>
      <c r="M16" s="168">
        <v>318</v>
      </c>
      <c r="N16" s="168">
        <v>329</v>
      </c>
      <c r="O16" s="168">
        <v>338</v>
      </c>
      <c r="Q16" s="40"/>
    </row>
    <row r="17" spans="1:20" x14ac:dyDescent="0.2">
      <c r="A17" s="28" t="s">
        <v>2830</v>
      </c>
      <c r="B17" s="28" t="s">
        <v>2831</v>
      </c>
      <c r="C17" s="191" t="s">
        <v>2832</v>
      </c>
      <c r="D17" s="8" t="s">
        <v>2833</v>
      </c>
      <c r="E17" s="18">
        <v>1574.9935833333334</v>
      </c>
      <c r="F17" s="18">
        <v>1631.0616666666667</v>
      </c>
      <c r="G17" s="208">
        <v>1656</v>
      </c>
      <c r="H17" s="168">
        <v>1672</v>
      </c>
      <c r="I17" s="168">
        <v>1696.4962445402036</v>
      </c>
      <c r="J17" s="168">
        <v>1531.7330000000002</v>
      </c>
      <c r="K17" s="168">
        <v>1647</v>
      </c>
      <c r="L17" s="168">
        <v>1738</v>
      </c>
      <c r="M17" s="168">
        <v>1753</v>
      </c>
      <c r="N17" s="168">
        <v>1759</v>
      </c>
      <c r="O17" s="168">
        <v>1832</v>
      </c>
      <c r="Q17" s="40"/>
    </row>
    <row r="18" spans="1:20" x14ac:dyDescent="0.2">
      <c r="A18" s="28" t="s">
        <v>2834</v>
      </c>
      <c r="B18" s="28" t="s">
        <v>2835</v>
      </c>
      <c r="C18" s="191" t="s">
        <v>2836</v>
      </c>
      <c r="D18" s="8" t="s">
        <v>2837</v>
      </c>
      <c r="E18" s="18">
        <v>580.35141666666664</v>
      </c>
      <c r="F18" s="18">
        <v>590.3054166666667</v>
      </c>
      <c r="G18" s="208">
        <v>597</v>
      </c>
      <c r="H18" s="168">
        <v>626</v>
      </c>
      <c r="I18" s="168">
        <v>632.70416666666654</v>
      </c>
      <c r="J18" s="168">
        <v>644.33799999999997</v>
      </c>
      <c r="K18" s="168">
        <v>645</v>
      </c>
      <c r="L18" s="168">
        <v>655</v>
      </c>
      <c r="M18" s="168">
        <v>680</v>
      </c>
      <c r="N18" s="168">
        <v>709</v>
      </c>
      <c r="O18" s="168">
        <v>743</v>
      </c>
      <c r="Q18" s="40"/>
    </row>
    <row r="19" spans="1:20" x14ac:dyDescent="0.2">
      <c r="A19" s="28" t="s">
        <v>2838</v>
      </c>
      <c r="B19" s="28" t="s">
        <v>2839</v>
      </c>
      <c r="C19" s="191" t="s">
        <v>2840</v>
      </c>
      <c r="D19" s="8" t="s">
        <v>2841</v>
      </c>
      <c r="E19" s="18">
        <v>82.684583333333336</v>
      </c>
      <c r="F19" s="18">
        <v>81.878500000000003</v>
      </c>
      <c r="G19" s="208">
        <v>84</v>
      </c>
      <c r="H19" s="168">
        <v>97</v>
      </c>
      <c r="I19" s="168">
        <v>100.94333333333333</v>
      </c>
      <c r="J19" s="168">
        <v>109.753</v>
      </c>
      <c r="K19" s="168">
        <v>110</v>
      </c>
      <c r="L19" s="168">
        <v>110</v>
      </c>
      <c r="M19" s="168">
        <v>112</v>
      </c>
      <c r="N19" s="168">
        <v>108</v>
      </c>
      <c r="O19" s="168">
        <v>110</v>
      </c>
      <c r="Q19" s="40"/>
    </row>
    <row r="20" spans="1:20" x14ac:dyDescent="0.2">
      <c r="A20" s="28" t="s">
        <v>2842</v>
      </c>
      <c r="B20" s="28" t="s">
        <v>2843</v>
      </c>
      <c r="C20" s="191" t="s">
        <v>2844</v>
      </c>
      <c r="D20" s="8" t="s">
        <v>2845</v>
      </c>
      <c r="E20" s="18">
        <v>76.456583333333327</v>
      </c>
      <c r="F20" s="18">
        <v>79.333749999999995</v>
      </c>
      <c r="G20" s="208">
        <v>79</v>
      </c>
      <c r="H20" s="168">
        <v>85</v>
      </c>
      <c r="I20" s="168">
        <v>84.689166666666679</v>
      </c>
      <c r="J20" s="168">
        <v>89.718000000000004</v>
      </c>
      <c r="K20" s="168">
        <v>87</v>
      </c>
      <c r="L20" s="168">
        <v>86</v>
      </c>
      <c r="M20" s="168">
        <v>86</v>
      </c>
      <c r="N20" s="168">
        <v>86</v>
      </c>
      <c r="O20" s="168">
        <v>91</v>
      </c>
      <c r="Q20" s="40"/>
    </row>
    <row r="21" spans="1:20" x14ac:dyDescent="0.2">
      <c r="A21" s="28" t="s">
        <v>2846</v>
      </c>
      <c r="B21" s="28" t="s">
        <v>2847</v>
      </c>
      <c r="C21" s="191" t="s">
        <v>2848</v>
      </c>
      <c r="D21" s="8" t="s">
        <v>2849</v>
      </c>
      <c r="E21" s="18">
        <v>2056.2443333333331</v>
      </c>
      <c r="F21" s="18">
        <v>1947.7953333333332</v>
      </c>
      <c r="G21" s="208">
        <v>1929</v>
      </c>
      <c r="H21" s="168">
        <v>1945</v>
      </c>
      <c r="I21" s="168">
        <v>1912.5952319625715</v>
      </c>
      <c r="J21" s="168">
        <v>1818.3240000000001</v>
      </c>
      <c r="K21" s="168">
        <v>1803</v>
      </c>
      <c r="L21" s="168">
        <v>1854</v>
      </c>
      <c r="M21" s="168">
        <v>1901</v>
      </c>
      <c r="N21" s="168">
        <v>1922</v>
      </c>
      <c r="O21" s="168">
        <v>2001</v>
      </c>
      <c r="Q21" s="40"/>
    </row>
    <row r="22" spans="1:20" x14ac:dyDescent="0.2">
      <c r="A22" s="28" t="s">
        <v>2850</v>
      </c>
      <c r="B22" s="28" t="s">
        <v>2851</v>
      </c>
      <c r="C22" s="191" t="s">
        <v>2852</v>
      </c>
      <c r="D22" s="8" t="s">
        <v>2853</v>
      </c>
      <c r="E22" s="18">
        <v>293.68608333333333</v>
      </c>
      <c r="F22" s="18">
        <v>301.18891666666667</v>
      </c>
      <c r="G22" s="208">
        <v>298</v>
      </c>
      <c r="H22" s="168">
        <v>300</v>
      </c>
      <c r="I22" s="168">
        <v>274.57583333333332</v>
      </c>
      <c r="J22" s="168">
        <v>270.46499999999997</v>
      </c>
      <c r="K22" s="168">
        <v>258</v>
      </c>
      <c r="L22" s="168">
        <v>257</v>
      </c>
      <c r="M22" s="168">
        <v>272</v>
      </c>
      <c r="N22" s="168">
        <v>263</v>
      </c>
      <c r="O22" s="168">
        <v>250</v>
      </c>
      <c r="Q22" s="40"/>
    </row>
    <row r="23" spans="1:20" x14ac:dyDescent="0.2">
      <c r="A23" s="28" t="s">
        <v>2854</v>
      </c>
      <c r="B23" s="28" t="s">
        <v>2855</v>
      </c>
      <c r="C23" s="191" t="s">
        <v>2856</v>
      </c>
      <c r="D23" s="8" t="s">
        <v>2857</v>
      </c>
      <c r="E23" s="18">
        <v>2154.30375</v>
      </c>
      <c r="F23" s="18">
        <v>2162.4022500000001</v>
      </c>
      <c r="G23" s="208">
        <v>2228</v>
      </c>
      <c r="H23" s="168">
        <v>2134</v>
      </c>
      <c r="I23" s="168">
        <v>2099.9425000000001</v>
      </c>
      <c r="J23" s="168">
        <v>2059.9280000000003</v>
      </c>
      <c r="K23" s="168">
        <v>1539</v>
      </c>
      <c r="L23" s="168">
        <v>1334</v>
      </c>
      <c r="M23" s="168">
        <v>1310</v>
      </c>
      <c r="N23" s="168">
        <v>1374</v>
      </c>
      <c r="O23" s="168">
        <v>1512</v>
      </c>
      <c r="Q23" s="40"/>
    </row>
    <row r="24" spans="1:20" x14ac:dyDescent="0.2">
      <c r="A24" s="28" t="s">
        <v>2858</v>
      </c>
      <c r="B24" s="28" t="s">
        <v>2859</v>
      </c>
      <c r="C24" s="191" t="s">
        <v>2860</v>
      </c>
      <c r="D24" s="8" t="s">
        <v>2861</v>
      </c>
      <c r="E24" s="18">
        <v>305.14208333333335</v>
      </c>
      <c r="F24" s="18">
        <v>314.661</v>
      </c>
      <c r="G24" s="208">
        <v>328</v>
      </c>
      <c r="H24" s="168">
        <v>346</v>
      </c>
      <c r="I24" s="168">
        <v>347.43000000000006</v>
      </c>
      <c r="J24" s="168">
        <v>386.738</v>
      </c>
      <c r="K24" s="168">
        <v>390</v>
      </c>
      <c r="L24" s="168">
        <v>345</v>
      </c>
      <c r="M24" s="168">
        <v>361</v>
      </c>
      <c r="N24" s="168">
        <v>365</v>
      </c>
      <c r="O24" s="168">
        <v>371</v>
      </c>
      <c r="Q24" s="40"/>
    </row>
    <row r="25" spans="1:20" x14ac:dyDescent="0.2">
      <c r="A25" s="28" t="s">
        <v>2862</v>
      </c>
      <c r="B25" s="28" t="s">
        <v>2863</v>
      </c>
      <c r="C25" s="191" t="s">
        <v>2864</v>
      </c>
      <c r="D25" s="8" t="s">
        <v>2865</v>
      </c>
      <c r="E25" s="18">
        <v>995.8000833333333</v>
      </c>
      <c r="F25" s="18">
        <v>1028.6684166666666</v>
      </c>
      <c r="G25" s="208">
        <v>1018</v>
      </c>
      <c r="H25" s="168">
        <v>1014</v>
      </c>
      <c r="I25" s="168">
        <v>998.76166666666666</v>
      </c>
      <c r="J25" s="168">
        <v>1053.6889999999999</v>
      </c>
      <c r="K25" s="168">
        <v>1054</v>
      </c>
      <c r="L25" s="168">
        <v>1017</v>
      </c>
      <c r="M25" s="168">
        <v>1028</v>
      </c>
      <c r="N25" s="168">
        <v>1051</v>
      </c>
      <c r="O25" s="168">
        <v>1103</v>
      </c>
      <c r="Q25" s="40"/>
    </row>
    <row r="26" spans="1:20" x14ac:dyDescent="0.2">
      <c r="A26" s="28" t="s">
        <v>2866</v>
      </c>
      <c r="B26" s="28" t="s">
        <v>2867</v>
      </c>
      <c r="C26" s="191" t="s">
        <v>2868</v>
      </c>
      <c r="D26" s="8" t="s">
        <v>2869</v>
      </c>
      <c r="E26" s="18">
        <v>1523.1366666666665</v>
      </c>
      <c r="F26" s="18">
        <v>1547.4628333333333</v>
      </c>
      <c r="G26" s="208">
        <v>1575</v>
      </c>
      <c r="H26" s="168">
        <v>1545</v>
      </c>
      <c r="I26" s="168">
        <v>1560.2808333333335</v>
      </c>
      <c r="J26" s="168">
        <v>1572.279</v>
      </c>
      <c r="K26" s="168">
        <v>1603</v>
      </c>
      <c r="L26" s="168">
        <v>1640</v>
      </c>
      <c r="M26" s="168">
        <v>1703</v>
      </c>
      <c r="N26" s="168">
        <v>1768</v>
      </c>
      <c r="O26" s="168">
        <v>1845</v>
      </c>
      <c r="Q26" s="40"/>
    </row>
    <row r="27" spans="1:20" x14ac:dyDescent="0.2">
      <c r="A27" s="28" t="s">
        <v>2870</v>
      </c>
      <c r="B27" s="28" t="s">
        <v>2871</v>
      </c>
      <c r="C27" s="191" t="s">
        <v>2872</v>
      </c>
      <c r="D27" s="8" t="s">
        <v>2873</v>
      </c>
      <c r="E27" s="18">
        <v>85.333749999999995</v>
      </c>
      <c r="F27" s="18">
        <v>86.510083333333327</v>
      </c>
      <c r="G27" s="208">
        <v>91</v>
      </c>
      <c r="H27" s="168">
        <v>93</v>
      </c>
      <c r="I27" s="168">
        <v>92.973333333333343</v>
      </c>
      <c r="J27" s="168">
        <v>96.533999999999992</v>
      </c>
      <c r="K27" s="168">
        <v>95</v>
      </c>
      <c r="L27" s="168">
        <v>97</v>
      </c>
      <c r="M27" s="168">
        <v>99</v>
      </c>
      <c r="N27" s="168">
        <v>98</v>
      </c>
      <c r="O27" s="168">
        <v>103</v>
      </c>
      <c r="Q27" s="40"/>
    </row>
    <row r="28" spans="1:20" s="4" customFormat="1" x14ac:dyDescent="0.2">
      <c r="A28" s="28" t="s">
        <v>2874</v>
      </c>
      <c r="B28" s="28" t="s">
        <v>2875</v>
      </c>
      <c r="C28" s="191" t="s">
        <v>2876</v>
      </c>
      <c r="D28" s="8" t="s">
        <v>2877</v>
      </c>
      <c r="E28" s="18">
        <v>3059.771666666667</v>
      </c>
      <c r="F28" s="18">
        <v>3084.159916666667</v>
      </c>
      <c r="G28" s="208">
        <v>3177</v>
      </c>
      <c r="H28" s="168">
        <v>3316</v>
      </c>
      <c r="I28" s="168">
        <v>3303.060833333333</v>
      </c>
      <c r="J28" s="168">
        <v>3392.8409999999999</v>
      </c>
      <c r="K28" s="168">
        <v>3367</v>
      </c>
      <c r="L28" s="168">
        <v>3348</v>
      </c>
      <c r="M28" s="168">
        <v>3477</v>
      </c>
      <c r="N28" s="168">
        <v>3637</v>
      </c>
      <c r="O28" s="168">
        <v>3764</v>
      </c>
      <c r="P28" s="22"/>
      <c r="Q28" s="40"/>
      <c r="R28" s="22"/>
      <c r="S28" s="22"/>
      <c r="T28" s="22"/>
    </row>
    <row r="29" spans="1:20" x14ac:dyDescent="0.2">
      <c r="A29" s="28" t="s">
        <v>2878</v>
      </c>
      <c r="B29" s="28" t="s">
        <v>2879</v>
      </c>
      <c r="C29" s="191" t="s">
        <v>2880</v>
      </c>
      <c r="D29" s="8" t="s">
        <v>2881</v>
      </c>
      <c r="E29" s="18">
        <v>1086.8663333333334</v>
      </c>
      <c r="F29" s="18">
        <v>1062.9904166666668</v>
      </c>
      <c r="G29" s="208">
        <v>1062</v>
      </c>
      <c r="H29" s="168">
        <v>1059</v>
      </c>
      <c r="I29" s="168">
        <v>1042.2274999999997</v>
      </c>
      <c r="J29" s="168">
        <v>1047.3909999999998</v>
      </c>
      <c r="K29" s="168">
        <v>1047</v>
      </c>
      <c r="L29" s="168">
        <v>1038</v>
      </c>
      <c r="M29" s="168">
        <v>1074</v>
      </c>
      <c r="N29" s="168">
        <v>1109</v>
      </c>
      <c r="O29" s="168">
        <v>1142</v>
      </c>
      <c r="Q29" s="40"/>
    </row>
    <row r="30" spans="1:20" x14ac:dyDescent="0.2">
      <c r="A30" s="28" t="s">
        <v>2882</v>
      </c>
      <c r="B30" s="28" t="s">
        <v>2883</v>
      </c>
      <c r="C30" s="191" t="s">
        <v>2884</v>
      </c>
      <c r="D30" s="8" t="s">
        <v>2885</v>
      </c>
      <c r="E30" s="18">
        <v>367.84800000000001</v>
      </c>
      <c r="F30" s="18">
        <v>384.39941666666664</v>
      </c>
      <c r="G30" s="208">
        <v>387</v>
      </c>
      <c r="H30" s="168">
        <v>327</v>
      </c>
      <c r="I30" s="168">
        <v>328.64416666666665</v>
      </c>
      <c r="J30" s="168">
        <v>351.76799999999997</v>
      </c>
      <c r="K30" s="168">
        <v>343</v>
      </c>
      <c r="L30" s="168">
        <v>367</v>
      </c>
      <c r="M30" s="168">
        <v>375</v>
      </c>
      <c r="N30" s="168">
        <v>378</v>
      </c>
      <c r="O30" s="168">
        <v>393</v>
      </c>
      <c r="P30" s="39"/>
      <c r="Q30" s="40"/>
      <c r="R30" s="39"/>
      <c r="S30" s="35"/>
      <c r="T30" s="39"/>
    </row>
    <row r="31" spans="1:20" x14ac:dyDescent="0.2">
      <c r="A31" s="28" t="s">
        <v>2886</v>
      </c>
      <c r="B31" s="28" t="s">
        <v>2887</v>
      </c>
      <c r="C31" s="191" t="s">
        <v>2888</v>
      </c>
      <c r="D31" s="8" t="s">
        <v>2889</v>
      </c>
      <c r="E31" s="18">
        <v>6178.0165000000006</v>
      </c>
      <c r="F31" s="18">
        <v>6244.6764999999996</v>
      </c>
      <c r="G31" s="208">
        <v>6351</v>
      </c>
      <c r="H31" s="168">
        <v>6248</v>
      </c>
      <c r="I31" s="168">
        <v>6331.5433466505292</v>
      </c>
      <c r="J31" s="168">
        <v>6084.2270000000008</v>
      </c>
      <c r="K31" s="168">
        <v>5938</v>
      </c>
      <c r="L31" s="168">
        <v>6016</v>
      </c>
      <c r="M31" s="168">
        <v>6310</v>
      </c>
      <c r="N31" s="168">
        <v>6451</v>
      </c>
      <c r="O31" s="168">
        <v>6784</v>
      </c>
      <c r="P31" s="39"/>
      <c r="Q31" s="40"/>
      <c r="R31" s="39"/>
      <c r="S31" s="35"/>
      <c r="T31" s="39"/>
    </row>
    <row r="32" spans="1:20" x14ac:dyDescent="0.2">
      <c r="A32" s="28" t="s">
        <v>2890</v>
      </c>
      <c r="B32" s="28" t="s">
        <v>2891</v>
      </c>
      <c r="C32" s="191" t="s">
        <v>2892</v>
      </c>
      <c r="D32" s="8" t="s">
        <v>2893</v>
      </c>
      <c r="E32" s="18">
        <v>37054.487249999998</v>
      </c>
      <c r="F32" s="18">
        <v>37326</v>
      </c>
      <c r="G32" s="208">
        <v>37984</v>
      </c>
      <c r="H32" s="168">
        <v>37703</v>
      </c>
      <c r="I32" s="168">
        <v>37873</v>
      </c>
      <c r="J32" s="168">
        <v>37817</v>
      </c>
      <c r="K32" s="168">
        <v>37902</v>
      </c>
      <c r="L32" s="168">
        <v>37935</v>
      </c>
      <c r="M32" s="168">
        <v>38799</v>
      </c>
      <c r="N32" s="168">
        <v>39727</v>
      </c>
      <c r="O32" s="168">
        <v>41125</v>
      </c>
      <c r="P32" s="39"/>
      <c r="Q32" s="40"/>
      <c r="R32" s="39"/>
      <c r="S32" s="35"/>
      <c r="T32" s="39"/>
    </row>
    <row r="33" spans="1:20" x14ac:dyDescent="0.2">
      <c r="A33" s="28" t="s">
        <v>2894</v>
      </c>
      <c r="B33" s="28" t="s">
        <v>2895</v>
      </c>
      <c r="C33" s="191" t="s">
        <v>2896</v>
      </c>
      <c r="D33" s="8" t="s">
        <v>2897</v>
      </c>
      <c r="E33" s="18">
        <v>54974</v>
      </c>
      <c r="F33" s="18">
        <v>54412</v>
      </c>
      <c r="G33" s="208">
        <v>54957</v>
      </c>
      <c r="H33" s="168">
        <v>52558</v>
      </c>
      <c r="I33" s="168">
        <v>53669</v>
      </c>
      <c r="J33" s="168">
        <v>53276</v>
      </c>
      <c r="K33" s="168">
        <v>52324</v>
      </c>
      <c r="L33" s="168">
        <v>51919</v>
      </c>
      <c r="M33" s="168">
        <v>53658</v>
      </c>
      <c r="N33" s="168">
        <v>55286</v>
      </c>
      <c r="O33" s="168">
        <v>56671</v>
      </c>
      <c r="P33" s="39"/>
      <c r="Q33" s="35"/>
      <c r="R33" s="39"/>
      <c r="S33" s="35"/>
      <c r="T33" s="39"/>
    </row>
    <row r="34" spans="1:20" x14ac:dyDescent="0.2">
      <c r="C34" s="5"/>
      <c r="E34" s="18"/>
      <c r="H34" s="34"/>
      <c r="I34" s="34"/>
      <c r="J34" s="34"/>
      <c r="K34" s="5"/>
      <c r="L34" s="5"/>
      <c r="M34" s="5"/>
      <c r="N34" s="5"/>
      <c r="O34" s="5"/>
      <c r="P34" s="39"/>
      <c r="Q34" s="83"/>
      <c r="R34" s="39"/>
      <c r="S34" s="83"/>
      <c r="T34" s="39"/>
    </row>
    <row r="35" spans="1:20" x14ac:dyDescent="0.2">
      <c r="A35" s="131"/>
      <c r="B35" s="131"/>
      <c r="C35" s="131"/>
      <c r="E35" s="18"/>
      <c r="H35" s="131"/>
      <c r="I35" s="131"/>
      <c r="J35" s="131"/>
      <c r="K35" s="131"/>
      <c r="L35" s="131"/>
      <c r="M35" s="131"/>
      <c r="N35" s="131"/>
      <c r="O35" s="131"/>
      <c r="Q35" s="35"/>
      <c r="S35" s="35"/>
    </row>
    <row r="36" spans="1:20" x14ac:dyDescent="0.2">
      <c r="A36" s="4" t="s">
        <v>2898</v>
      </c>
      <c r="B36" s="28"/>
      <c r="C36" s="69"/>
      <c r="E36" s="18"/>
      <c r="H36" s="69"/>
      <c r="I36" s="69"/>
      <c r="J36" s="69"/>
      <c r="K36" s="69"/>
      <c r="L36" s="102"/>
      <c r="M36" s="102"/>
      <c r="N36" s="102"/>
      <c r="O36" s="132"/>
    </row>
    <row r="37" spans="1:20" x14ac:dyDescent="0.2">
      <c r="A37" s="28" t="s">
        <v>2899</v>
      </c>
      <c r="B37" s="28" t="s">
        <v>2900</v>
      </c>
      <c r="C37" s="191" t="s">
        <v>2901</v>
      </c>
      <c r="D37" s="8" t="s">
        <v>2902</v>
      </c>
      <c r="E37" s="292">
        <v>0.86</v>
      </c>
      <c r="F37" s="238">
        <v>0.91</v>
      </c>
      <c r="G37" s="238">
        <v>0.98</v>
      </c>
      <c r="H37" s="102">
        <v>1.1588067898031134</v>
      </c>
      <c r="I37" s="175">
        <v>1.179590633443703</v>
      </c>
      <c r="J37" s="175">
        <v>1.2784483199695935</v>
      </c>
      <c r="K37" s="175">
        <v>1.2970258674248791</v>
      </c>
      <c r="L37" s="175">
        <v>1.206391205514096</v>
      </c>
      <c r="M37" s="175">
        <v>1.2523431029207071</v>
      </c>
      <c r="N37" s="175">
        <v>1.3080356761751266</v>
      </c>
      <c r="O37" s="175">
        <v>1.309817049549385</v>
      </c>
    </row>
    <row r="38" spans="1:20" x14ac:dyDescent="0.2">
      <c r="A38" s="28" t="s">
        <v>2903</v>
      </c>
      <c r="B38" s="28" t="s">
        <v>2904</v>
      </c>
      <c r="C38" s="191" t="s">
        <v>2905</v>
      </c>
      <c r="D38" s="8" t="s">
        <v>2906</v>
      </c>
      <c r="E38" s="292">
        <v>0.79</v>
      </c>
      <c r="F38" s="238">
        <v>0.77</v>
      </c>
      <c r="G38" s="238">
        <v>0.74</v>
      </c>
      <c r="H38" s="102">
        <v>0.91849546893765699</v>
      </c>
      <c r="I38" s="175">
        <v>0.94579102522109415</v>
      </c>
      <c r="J38" s="175">
        <v>1.151867016049787</v>
      </c>
      <c r="K38" s="175">
        <v>1.0645266950540453</v>
      </c>
      <c r="L38" s="175">
        <v>1.0317720275139208</v>
      </c>
      <c r="M38" s="175">
        <v>1.0426902500272954</v>
      </c>
      <c r="N38" s="175">
        <v>1.009935582487171</v>
      </c>
      <c r="O38" s="175">
        <v>0.99901735997379626</v>
      </c>
    </row>
    <row r="39" spans="1:20" x14ac:dyDescent="0.2">
      <c r="A39" s="28" t="s">
        <v>2907</v>
      </c>
      <c r="B39" s="28" t="s">
        <v>2908</v>
      </c>
      <c r="C39" s="191" t="s">
        <v>2909</v>
      </c>
      <c r="D39" s="8" t="s">
        <v>2910</v>
      </c>
      <c r="E39" s="292">
        <v>0.73</v>
      </c>
      <c r="F39" s="238">
        <v>0.76</v>
      </c>
      <c r="G39" s="238">
        <v>0.77</v>
      </c>
      <c r="H39" s="102">
        <v>0.89230696307531865</v>
      </c>
      <c r="I39" s="175">
        <v>0.94444707778357107</v>
      </c>
      <c r="J39" s="175">
        <v>1.275456226003697</v>
      </c>
      <c r="K39" s="175">
        <v>1.1707825757216666</v>
      </c>
      <c r="L39" s="175">
        <v>1.1850026070057353</v>
      </c>
      <c r="M39" s="175">
        <v>1.2975778546712802</v>
      </c>
      <c r="N39" s="175">
        <v>1.3588029893665765</v>
      </c>
      <c r="O39" s="175">
        <v>1.3698630136986301</v>
      </c>
    </row>
    <row r="40" spans="1:20" x14ac:dyDescent="0.2">
      <c r="A40" s="28" t="s">
        <v>2911</v>
      </c>
      <c r="B40" s="28" t="s">
        <v>2912</v>
      </c>
      <c r="C40" s="191" t="s">
        <v>2913</v>
      </c>
      <c r="D40" s="8" t="s">
        <v>2914</v>
      </c>
      <c r="E40" s="292">
        <v>1.91</v>
      </c>
      <c r="F40" s="238">
        <v>1.91</v>
      </c>
      <c r="G40" s="238">
        <v>1.93</v>
      </c>
      <c r="H40" s="102">
        <v>2.1316871858169946</v>
      </c>
      <c r="I40" s="175">
        <v>2.1615220517799179</v>
      </c>
      <c r="J40" s="175">
        <v>2.1918632206098776</v>
      </c>
      <c r="K40" s="175">
        <v>2.2168363848316535</v>
      </c>
      <c r="L40" s="175">
        <v>2.2824917316791415</v>
      </c>
      <c r="M40" s="175">
        <v>2.3593339786042642</v>
      </c>
      <c r="N40" s="175">
        <v>2.4137907550425872</v>
      </c>
      <c r="O40" s="175">
        <v>2.4419239472726408</v>
      </c>
    </row>
    <row r="41" spans="1:20" x14ac:dyDescent="0.2">
      <c r="A41" s="28" t="s">
        <v>2915</v>
      </c>
      <c r="B41" s="28" t="s">
        <v>2916</v>
      </c>
      <c r="C41" s="191" t="s">
        <v>2917</v>
      </c>
      <c r="D41" s="8" t="s">
        <v>2918</v>
      </c>
      <c r="E41" s="292">
        <v>0.75</v>
      </c>
      <c r="F41" s="238">
        <v>0.8</v>
      </c>
      <c r="G41" s="238">
        <v>0.83</v>
      </c>
      <c r="H41" s="102">
        <v>0.95249385811920462</v>
      </c>
      <c r="I41" s="175">
        <v>0.97787851266017789</v>
      </c>
      <c r="J41" s="175">
        <v>1.4396249768925968</v>
      </c>
      <c r="K41" s="175">
        <v>1.2795473360178107</v>
      </c>
      <c r="L41" s="175">
        <v>1.0488751717985194</v>
      </c>
      <c r="M41" s="175">
        <v>1.0472556222744078</v>
      </c>
      <c r="N41" s="175">
        <v>1.0989166034653897</v>
      </c>
      <c r="O41" s="175">
        <v>1.1903326662326492</v>
      </c>
    </row>
    <row r="42" spans="1:20" x14ac:dyDescent="0.2">
      <c r="A42" s="28" t="s">
        <v>2919</v>
      </c>
      <c r="B42" s="28" t="s">
        <v>2920</v>
      </c>
      <c r="C42" s="191" t="s">
        <v>2921</v>
      </c>
      <c r="D42" s="8" t="s">
        <v>2922</v>
      </c>
      <c r="E42" s="292">
        <v>1.64</v>
      </c>
      <c r="F42" s="238">
        <v>1.53</v>
      </c>
      <c r="G42" s="238">
        <v>1.48</v>
      </c>
      <c r="H42" s="102">
        <v>1.2049807827243497</v>
      </c>
      <c r="I42" s="175">
        <v>1.2916051254477872</v>
      </c>
      <c r="J42" s="175">
        <v>1.0637575795658047</v>
      </c>
      <c r="K42" s="175">
        <v>1.2391215558138804</v>
      </c>
      <c r="L42" s="175">
        <v>1.1794275660561122</v>
      </c>
      <c r="M42" s="175">
        <v>1.2224932515918825</v>
      </c>
      <c r="N42" s="175">
        <v>1.272476881669756</v>
      </c>
      <c r="O42" s="175">
        <v>1.3629080398378837</v>
      </c>
    </row>
    <row r="43" spans="1:20" x14ac:dyDescent="0.2">
      <c r="A43" s="28" t="s">
        <v>2923</v>
      </c>
      <c r="B43" s="28" t="s">
        <v>2924</v>
      </c>
      <c r="C43" s="191" t="s">
        <v>2925</v>
      </c>
      <c r="D43" s="8" t="s">
        <v>2926</v>
      </c>
      <c r="E43" s="292">
        <v>1.1499999999999999</v>
      </c>
      <c r="F43" s="238">
        <v>1.1399999999999999</v>
      </c>
      <c r="G43" s="238">
        <v>1.1200000000000001</v>
      </c>
      <c r="H43" s="102">
        <v>1.3810579223621491</v>
      </c>
      <c r="I43" s="175">
        <v>1.4054781732415873</v>
      </c>
      <c r="J43" s="175">
        <v>1.5040868371756588</v>
      </c>
      <c r="K43" s="175">
        <v>1.6183432501391302</v>
      </c>
      <c r="L43" s="175">
        <v>1.6302835840273013</v>
      </c>
      <c r="M43" s="175">
        <v>1.6472077452380509</v>
      </c>
      <c r="N43" s="175">
        <v>1.6629277548375423</v>
      </c>
      <c r="O43" s="175">
        <v>1.5774245599718086</v>
      </c>
    </row>
    <row r="44" spans="1:20" x14ac:dyDescent="0.2">
      <c r="A44" s="28" t="s">
        <v>2927</v>
      </c>
      <c r="B44" s="28" t="s">
        <v>2928</v>
      </c>
      <c r="C44" s="191" t="s">
        <v>2929</v>
      </c>
      <c r="D44" s="8" t="s">
        <v>2930</v>
      </c>
      <c r="E44" s="292">
        <v>0.56999999999999995</v>
      </c>
      <c r="F44" s="238">
        <v>0.57999999999999996</v>
      </c>
      <c r="G44" s="238">
        <v>0.59</v>
      </c>
      <c r="H44" s="102">
        <v>0.72821621228908218</v>
      </c>
      <c r="I44" s="175">
        <v>0.72600517039916201</v>
      </c>
      <c r="J44" s="175">
        <v>0.75197813175436368</v>
      </c>
      <c r="K44" s="175">
        <v>0.83065285863504756</v>
      </c>
      <c r="L44" s="175">
        <v>0.93067184917449197</v>
      </c>
      <c r="M44" s="175">
        <v>1.0070472419492527</v>
      </c>
      <c r="N44" s="175">
        <v>1.0448868142712704</v>
      </c>
      <c r="O44" s="175">
        <v>1.0265724612674139</v>
      </c>
    </row>
    <row r="45" spans="1:20" x14ac:dyDescent="0.2">
      <c r="A45" s="28" t="s">
        <v>2931</v>
      </c>
      <c r="B45" s="28" t="s">
        <v>2932</v>
      </c>
      <c r="C45" s="191" t="s">
        <v>2933</v>
      </c>
      <c r="D45" s="8" t="s">
        <v>2934</v>
      </c>
      <c r="E45" s="292">
        <v>1.46</v>
      </c>
      <c r="F45" s="238">
        <v>1.55</v>
      </c>
      <c r="G45" s="238">
        <v>1.61</v>
      </c>
      <c r="H45" s="102">
        <v>1.9107006677454756</v>
      </c>
      <c r="I45" s="175">
        <v>1.9511559994791958</v>
      </c>
      <c r="J45" s="175">
        <v>2.0339266781987613</v>
      </c>
      <c r="K45" s="175">
        <v>2.0032364265386975</v>
      </c>
      <c r="L45" s="175">
        <v>1.9362758774621951</v>
      </c>
      <c r="M45" s="175">
        <v>2.005561445603854</v>
      </c>
      <c r="N45" s="175">
        <v>2.0980972043970763</v>
      </c>
      <c r="O45" s="175">
        <v>1.9809162435131966</v>
      </c>
    </row>
    <row r="46" spans="1:20" x14ac:dyDescent="0.2">
      <c r="A46" s="28" t="s">
        <v>2935</v>
      </c>
      <c r="B46" s="28" t="s">
        <v>2936</v>
      </c>
      <c r="C46" s="191" t="s">
        <v>2937</v>
      </c>
      <c r="D46" s="8" t="s">
        <v>2938</v>
      </c>
      <c r="E46" s="292">
        <v>1.06</v>
      </c>
      <c r="F46" s="238">
        <v>1.05</v>
      </c>
      <c r="G46" s="238">
        <v>1.07</v>
      </c>
      <c r="H46" s="102">
        <v>1.3599330278957029</v>
      </c>
      <c r="I46" s="175">
        <v>1.3943473022011126</v>
      </c>
      <c r="J46" s="175">
        <v>1.5851582531209281</v>
      </c>
      <c r="K46" s="175">
        <v>1.6266655457946282</v>
      </c>
      <c r="L46" s="175">
        <v>1.5867344794249925</v>
      </c>
      <c r="M46" s="175">
        <v>1.6386623793311195</v>
      </c>
      <c r="N46" s="175">
        <v>1.6917286649012935</v>
      </c>
      <c r="O46" s="175">
        <v>1.7506620150477072</v>
      </c>
    </row>
    <row r="47" spans="1:20" x14ac:dyDescent="0.2">
      <c r="A47" s="28" t="s">
        <v>2939</v>
      </c>
      <c r="B47" s="28" t="s">
        <v>2940</v>
      </c>
      <c r="C47" s="191" t="s">
        <v>2941</v>
      </c>
      <c r="D47" s="8" t="s">
        <v>2942</v>
      </c>
      <c r="E47" s="292">
        <v>1.01</v>
      </c>
      <c r="F47" s="238">
        <v>0.97</v>
      </c>
      <c r="G47" s="238">
        <v>0.98</v>
      </c>
      <c r="H47" s="102">
        <v>1.179245283018868</v>
      </c>
      <c r="I47" s="175">
        <v>1.2397575541138424</v>
      </c>
      <c r="J47" s="175">
        <v>1.38781322540325</v>
      </c>
      <c r="K47" s="175">
        <v>1.4582465329444676</v>
      </c>
      <c r="L47" s="175">
        <v>1.4255103862865306</v>
      </c>
      <c r="M47" s="175">
        <v>1.4014542785151678</v>
      </c>
      <c r="N47" s="175">
        <v>1.4547745173898379</v>
      </c>
      <c r="O47" s="175">
        <v>1.4999107196000239</v>
      </c>
    </row>
    <row r="48" spans="1:20" x14ac:dyDescent="0.2">
      <c r="A48" s="28" t="s">
        <v>2943</v>
      </c>
      <c r="B48" s="28" t="s">
        <v>2944</v>
      </c>
      <c r="C48" s="191" t="s">
        <v>2945</v>
      </c>
      <c r="D48" s="8" t="s">
        <v>2946</v>
      </c>
      <c r="E48" s="292">
        <v>1.25</v>
      </c>
      <c r="F48" s="238">
        <v>1.3</v>
      </c>
      <c r="G48" s="238">
        <v>1.31</v>
      </c>
      <c r="H48" s="102">
        <v>1.6048760237978468</v>
      </c>
      <c r="I48" s="175">
        <v>1.6291948436424248</v>
      </c>
      <c r="J48" s="175">
        <v>1.2223124101105949</v>
      </c>
      <c r="K48" s="175">
        <v>1.2420580472026141</v>
      </c>
      <c r="L48" s="175">
        <v>1.276222909193103</v>
      </c>
      <c r="M48" s="175">
        <v>1.2952407453242287</v>
      </c>
      <c r="N48" s="175">
        <v>1.3095296744252047</v>
      </c>
      <c r="O48" s="175">
        <v>1.3643902949750102</v>
      </c>
    </row>
    <row r="49" spans="1:15" x14ac:dyDescent="0.2">
      <c r="A49" s="28" t="s">
        <v>2947</v>
      </c>
      <c r="B49" s="28" t="s">
        <v>2948</v>
      </c>
      <c r="C49" s="191" t="s">
        <v>2949</v>
      </c>
      <c r="D49" s="8" t="s">
        <v>2950</v>
      </c>
      <c r="E49" s="292">
        <v>0.73</v>
      </c>
      <c r="F49" s="238">
        <v>0.75</v>
      </c>
      <c r="G49" s="238">
        <v>0.77</v>
      </c>
      <c r="H49" s="102">
        <v>0.92943194872725088</v>
      </c>
      <c r="I49" s="175">
        <v>0.94596484067960585</v>
      </c>
      <c r="J49" s="175">
        <v>1.0235273444585524</v>
      </c>
      <c r="K49" s="175">
        <v>1.0051014439243662</v>
      </c>
      <c r="L49" s="175">
        <v>0.98970614910212218</v>
      </c>
      <c r="M49" s="175">
        <v>1.0398716669689823</v>
      </c>
      <c r="N49" s="175">
        <v>1.0840853437329947</v>
      </c>
      <c r="O49" s="175">
        <v>1.1246145474333396</v>
      </c>
    </row>
    <row r="50" spans="1:15" x14ac:dyDescent="0.2">
      <c r="A50" s="28" t="s">
        <v>2951</v>
      </c>
      <c r="B50" s="28" t="s">
        <v>2952</v>
      </c>
      <c r="C50" s="191" t="s">
        <v>2953</v>
      </c>
      <c r="D50" s="8" t="s">
        <v>2954</v>
      </c>
      <c r="E50" s="292">
        <v>0.55000000000000004</v>
      </c>
      <c r="F50" s="238">
        <v>0.55000000000000004</v>
      </c>
      <c r="G50" s="238">
        <v>0.57999999999999996</v>
      </c>
      <c r="H50" s="102">
        <v>0.76138393268150772</v>
      </c>
      <c r="I50" s="175">
        <v>0.79867057025539057</v>
      </c>
      <c r="J50" s="175">
        <v>0.9648511296470198</v>
      </c>
      <c r="K50" s="175">
        <v>0.88935535546594491</v>
      </c>
      <c r="L50" s="175">
        <v>0.86725957023697731</v>
      </c>
      <c r="M50" s="175">
        <v>0.8704818722495351</v>
      </c>
      <c r="N50" s="175">
        <v>0.87186285882634562</v>
      </c>
      <c r="O50" s="175">
        <v>0.91697508700215435</v>
      </c>
    </row>
    <row r="51" spans="1:15" x14ac:dyDescent="0.2">
      <c r="A51" s="28" t="s">
        <v>2955</v>
      </c>
      <c r="B51" s="28" t="s">
        <v>2956</v>
      </c>
      <c r="C51" s="191" t="s">
        <v>2957</v>
      </c>
      <c r="D51" s="8" t="s">
        <v>2958</v>
      </c>
      <c r="E51" s="292">
        <v>0.59</v>
      </c>
      <c r="F51" s="238">
        <v>0.61</v>
      </c>
      <c r="G51" s="238">
        <v>0.61</v>
      </c>
      <c r="H51" s="102">
        <v>0.76701338493791316</v>
      </c>
      <c r="I51" s="175">
        <v>0.77205289469440408</v>
      </c>
      <c r="J51" s="175">
        <v>0.89451499758103536</v>
      </c>
      <c r="K51" s="175">
        <v>0.78011611030478956</v>
      </c>
      <c r="L51" s="175">
        <v>0.74383164005805513</v>
      </c>
      <c r="M51" s="175">
        <v>0.73022496371552981</v>
      </c>
      <c r="N51" s="175">
        <v>0.72770520883728429</v>
      </c>
      <c r="O51" s="175">
        <v>0.77406869859700045</v>
      </c>
    </row>
    <row r="52" spans="1:15" x14ac:dyDescent="0.2">
      <c r="A52" s="28" t="s">
        <v>2959</v>
      </c>
      <c r="B52" s="28" t="s">
        <v>2960</v>
      </c>
      <c r="C52" s="191" t="s">
        <v>2961</v>
      </c>
      <c r="D52" s="8" t="s">
        <v>2962</v>
      </c>
      <c r="E52" s="292">
        <v>1.55</v>
      </c>
      <c r="F52" s="238">
        <v>1.3</v>
      </c>
      <c r="G52" s="238">
        <v>1.17</v>
      </c>
      <c r="H52" s="102">
        <v>1.3400347111828641</v>
      </c>
      <c r="I52" s="175">
        <v>1.3034404351429221</v>
      </c>
      <c r="J52" s="175">
        <v>1.1529908459921796</v>
      </c>
      <c r="K52" s="175">
        <v>1.0958383741623277</v>
      </c>
      <c r="L52" s="175">
        <v>1.1107027982278304</v>
      </c>
      <c r="M52" s="175">
        <v>1.1278878143017375</v>
      </c>
      <c r="N52" s="175">
        <v>1.13272416721376</v>
      </c>
      <c r="O52" s="175">
        <v>1.1738766005062162</v>
      </c>
    </row>
    <row r="53" spans="1:15" x14ac:dyDescent="0.2">
      <c r="A53" s="28" t="s">
        <v>2963</v>
      </c>
      <c r="B53" s="28" t="s">
        <v>2964</v>
      </c>
      <c r="C53" s="191" t="s">
        <v>2965</v>
      </c>
      <c r="D53" s="8" t="s">
        <v>2966</v>
      </c>
      <c r="E53" s="292">
        <v>0.85</v>
      </c>
      <c r="F53" s="238">
        <v>0.87</v>
      </c>
      <c r="G53" s="238">
        <v>0.89</v>
      </c>
      <c r="H53" s="102">
        <v>1.0319781484116319</v>
      </c>
      <c r="I53" s="175">
        <v>0.96918118023168998</v>
      </c>
      <c r="J53" s="175">
        <v>1.0159486733591547</v>
      </c>
      <c r="K53" s="175">
        <v>0.9880641846494348</v>
      </c>
      <c r="L53" s="175">
        <v>0.98279450899797127</v>
      </c>
      <c r="M53" s="175">
        <v>1.030880299317577</v>
      </c>
      <c r="N53" s="175">
        <v>1.0240736349344364</v>
      </c>
      <c r="O53" s="175">
        <v>0.9880641846494348</v>
      </c>
    </row>
    <row r="54" spans="1:15" x14ac:dyDescent="0.2">
      <c r="A54" s="28" t="s">
        <v>2967</v>
      </c>
      <c r="B54" s="28" t="s">
        <v>2968</v>
      </c>
      <c r="C54" s="191" t="s">
        <v>2969</v>
      </c>
      <c r="D54" s="8" t="s">
        <v>2970</v>
      </c>
      <c r="E54" s="292">
        <v>2.1800000000000002</v>
      </c>
      <c r="F54" s="238">
        <v>2.2000000000000002</v>
      </c>
      <c r="G54" s="238">
        <v>2.2400000000000002</v>
      </c>
      <c r="H54" s="102">
        <v>2.1770475347919289</v>
      </c>
      <c r="I54" s="175">
        <v>2.1691080563022438</v>
      </c>
      <c r="J54" s="175">
        <v>2.2489281704038926</v>
      </c>
      <c r="K54" s="175">
        <v>1.8901629861512812</v>
      </c>
      <c r="L54" s="175">
        <v>1.5805233250535913</v>
      </c>
      <c r="M54" s="175">
        <v>1.5919677021271295</v>
      </c>
      <c r="N54" s="175">
        <v>1.7046672037910258</v>
      </c>
      <c r="O54" s="175">
        <v>1.8399741399843479</v>
      </c>
    </row>
    <row r="55" spans="1:15" x14ac:dyDescent="0.2">
      <c r="A55" s="28" t="s">
        <v>2971</v>
      </c>
      <c r="B55" s="28" t="s">
        <v>2972</v>
      </c>
      <c r="C55" s="191" t="s">
        <v>2973</v>
      </c>
      <c r="D55" s="8" t="s">
        <v>2974</v>
      </c>
      <c r="E55" s="292">
        <v>0.56999999999999995</v>
      </c>
      <c r="F55" s="238">
        <v>0.59</v>
      </c>
      <c r="G55" s="238">
        <v>0.62</v>
      </c>
      <c r="H55" s="102">
        <v>0.79450597793704092</v>
      </c>
      <c r="I55" s="175">
        <v>0.82429821190909758</v>
      </c>
      <c r="J55" s="175">
        <v>1.0856061745100987</v>
      </c>
      <c r="K55" s="175">
        <v>1.0201751894730393</v>
      </c>
      <c r="L55" s="175">
        <v>0.91214353731268483</v>
      </c>
      <c r="M55" s="175">
        <v>0.94346714779732377</v>
      </c>
      <c r="N55" s="175">
        <v>0.95975542524933588</v>
      </c>
      <c r="O55" s="175">
        <v>0.98230842479827607</v>
      </c>
    </row>
    <row r="56" spans="1:15" x14ac:dyDescent="0.2">
      <c r="A56" s="28" t="s">
        <v>2975</v>
      </c>
      <c r="B56" s="28" t="s">
        <v>2976</v>
      </c>
      <c r="C56" s="191" t="s">
        <v>2977</v>
      </c>
      <c r="D56" s="8" t="s">
        <v>2978</v>
      </c>
      <c r="E56" s="292">
        <v>1.05</v>
      </c>
      <c r="F56" s="238">
        <v>1.0900000000000001</v>
      </c>
      <c r="G56" s="238">
        <v>1.0900000000000001</v>
      </c>
      <c r="H56" s="102">
        <v>1.2201541909063194</v>
      </c>
      <c r="I56" s="175">
        <v>1.2291114694022509</v>
      </c>
      <c r="J56" s="175">
        <v>1.4631007269538654</v>
      </c>
      <c r="K56" s="175">
        <v>1.3643349456434626</v>
      </c>
      <c r="L56" s="175">
        <v>1.3369916744453558</v>
      </c>
      <c r="M56" s="175">
        <v>1.356634829041697</v>
      </c>
      <c r="N56" s="175">
        <v>1.3977283084572423</v>
      </c>
      <c r="O56" s="175">
        <v>1.4557934734440263</v>
      </c>
    </row>
    <row r="57" spans="1:15" x14ac:dyDescent="0.2">
      <c r="A57" s="28" t="s">
        <v>2979</v>
      </c>
      <c r="B57" s="28" t="s">
        <v>2980</v>
      </c>
      <c r="C57" s="191" t="s">
        <v>2981</v>
      </c>
      <c r="D57" s="8" t="s">
        <v>2982</v>
      </c>
      <c r="E57" s="292">
        <v>1.01</v>
      </c>
      <c r="F57" s="238">
        <v>1.02</v>
      </c>
      <c r="G57" s="238">
        <v>1.03</v>
      </c>
      <c r="H57" s="102">
        <v>1.1130467359745249</v>
      </c>
      <c r="I57" s="175">
        <v>1.1321063969279761</v>
      </c>
      <c r="J57" s="175">
        <v>1.2258595110986232</v>
      </c>
      <c r="K57" s="175">
        <v>1.2655240236021355</v>
      </c>
      <c r="L57" s="175">
        <v>1.2891261590334364</v>
      </c>
      <c r="M57" s="175">
        <v>1.3033178411692361</v>
      </c>
      <c r="N57" s="175">
        <v>1.3381983421021719</v>
      </c>
      <c r="O57" s="175">
        <v>1.3728575442540039</v>
      </c>
    </row>
    <row r="58" spans="1:15" x14ac:dyDescent="0.2">
      <c r="A58" s="28" t="s">
        <v>2983</v>
      </c>
      <c r="B58" s="28" t="s">
        <v>2984</v>
      </c>
      <c r="C58" s="191" t="s">
        <v>2985</v>
      </c>
      <c r="D58" s="8" t="s">
        <v>2986</v>
      </c>
      <c r="E58" s="292">
        <v>0.79</v>
      </c>
      <c r="F58" s="238">
        <v>0.81</v>
      </c>
      <c r="G58" s="238">
        <v>0.85</v>
      </c>
      <c r="H58" s="102">
        <v>0.95935398249994353</v>
      </c>
      <c r="I58" s="175">
        <v>0.97285016982702377</v>
      </c>
      <c r="J58" s="175">
        <v>1.1640461569606586</v>
      </c>
      <c r="K58" s="175">
        <v>1.1606721101288886</v>
      </c>
      <c r="L58" s="175">
        <v>1.1134354544841083</v>
      </c>
      <c r="M58" s="175">
        <v>1.0735092336414964</v>
      </c>
      <c r="N58" s="175">
        <v>1.0622624108689294</v>
      </c>
      <c r="O58" s="175">
        <v>1.079694986166408</v>
      </c>
    </row>
    <row r="59" spans="1:15" x14ac:dyDescent="0.2">
      <c r="A59" s="28" t="s">
        <v>2987</v>
      </c>
      <c r="B59" s="28" t="s">
        <v>2988</v>
      </c>
      <c r="C59" s="191" t="s">
        <v>2989</v>
      </c>
      <c r="D59" s="8" t="s">
        <v>2990</v>
      </c>
      <c r="E59" s="292">
        <v>0.96</v>
      </c>
      <c r="F59" s="238">
        <v>0.97</v>
      </c>
      <c r="G59" s="238">
        <v>1.01</v>
      </c>
      <c r="H59" s="102">
        <v>1.2909263193225029</v>
      </c>
      <c r="I59" s="175">
        <v>1.3050476646569329</v>
      </c>
      <c r="J59" s="175">
        <v>1.3737867922443114</v>
      </c>
      <c r="K59" s="175">
        <v>1.3767185481091746</v>
      </c>
      <c r="L59" s="175">
        <v>1.3547281948008889</v>
      </c>
      <c r="M59" s="175">
        <v>1.4029073464613198</v>
      </c>
      <c r="N59" s="175">
        <v>1.4629350775832723</v>
      </c>
      <c r="O59" s="175">
        <v>1.4888809754779768</v>
      </c>
    </row>
    <row r="60" spans="1:15" x14ac:dyDescent="0.2">
      <c r="A60" s="28" t="s">
        <v>2991</v>
      </c>
      <c r="B60" s="28" t="s">
        <v>2992</v>
      </c>
      <c r="C60" s="191" t="s">
        <v>2993</v>
      </c>
      <c r="D60" s="8" t="s">
        <v>2994</v>
      </c>
      <c r="E60" s="292">
        <v>0.93</v>
      </c>
      <c r="F60" s="238">
        <v>0.92</v>
      </c>
      <c r="G60" s="238">
        <v>0.93</v>
      </c>
      <c r="H60" s="102">
        <v>1.1214532889659017</v>
      </c>
      <c r="I60" s="175">
        <v>1.1165974064475896</v>
      </c>
      <c r="J60" s="175">
        <v>1.2230437182770306</v>
      </c>
      <c r="K60" s="175">
        <v>1.2390167604618711</v>
      </c>
      <c r="L60" s="175">
        <v>1.2198488031527457</v>
      </c>
      <c r="M60" s="175">
        <v>1.218059793803894</v>
      </c>
      <c r="N60" s="175">
        <v>1.2424765767561683</v>
      </c>
      <c r="O60" s="175">
        <v>1.2505175348473463</v>
      </c>
    </row>
    <row r="61" spans="1:15" x14ac:dyDescent="0.2">
      <c r="A61" s="28" t="s">
        <v>2995</v>
      </c>
      <c r="B61" s="28" t="s">
        <v>2996</v>
      </c>
      <c r="C61" s="191" t="s">
        <v>2997</v>
      </c>
      <c r="D61" s="8" t="s">
        <v>2998</v>
      </c>
      <c r="E61" s="292">
        <v>0.72</v>
      </c>
      <c r="F61" s="238">
        <v>0.71</v>
      </c>
      <c r="G61" s="238">
        <v>0.71</v>
      </c>
      <c r="H61" s="102">
        <v>0.51816291987116281</v>
      </c>
      <c r="I61" s="175">
        <v>0.5262768684677579</v>
      </c>
      <c r="J61" s="175">
        <v>0.65712753894695319</v>
      </c>
      <c r="K61" s="175">
        <v>0.57434431078682713</v>
      </c>
      <c r="L61" s="175">
        <v>0.56448432261881287</v>
      </c>
      <c r="M61" s="175">
        <v>0.57742555708933152</v>
      </c>
      <c r="N61" s="175">
        <v>0.59221553934135274</v>
      </c>
      <c r="O61" s="175">
        <v>0.61501676197988564</v>
      </c>
    </row>
    <row r="62" spans="1:15" x14ac:dyDescent="0.2">
      <c r="A62" s="28" t="s">
        <v>2999</v>
      </c>
      <c r="B62" s="28" t="s">
        <v>3000</v>
      </c>
      <c r="C62" s="191" t="s">
        <v>3001</v>
      </c>
      <c r="D62" s="8" t="s">
        <v>3002</v>
      </c>
      <c r="E62" s="292">
        <v>1.07</v>
      </c>
      <c r="F62" s="238">
        <v>1.05</v>
      </c>
      <c r="G62" s="238">
        <v>1.08</v>
      </c>
      <c r="H62" s="102">
        <v>1.1967319042714593</v>
      </c>
      <c r="I62" s="175">
        <v>1.2699964835664153</v>
      </c>
      <c r="J62" s="175">
        <v>1.0534211260713899</v>
      </c>
      <c r="K62" s="175">
        <v>0.9426998665547045</v>
      </c>
      <c r="L62" s="175">
        <v>0.95760243980882986</v>
      </c>
      <c r="M62" s="175">
        <v>1.017758101117737</v>
      </c>
      <c r="N62" s="175">
        <v>1.052315759520462</v>
      </c>
      <c r="O62" s="175">
        <v>1.1052724449021936</v>
      </c>
    </row>
    <row r="63" spans="1:15" x14ac:dyDescent="0.2">
      <c r="A63" s="28" t="s">
        <v>3003</v>
      </c>
      <c r="B63" s="28" t="s">
        <v>3004</v>
      </c>
      <c r="C63" s="191" t="s">
        <v>3005</v>
      </c>
      <c r="D63" s="8" t="s">
        <v>3006</v>
      </c>
      <c r="E63" s="292">
        <v>1.1599999999999999</v>
      </c>
      <c r="F63" s="7">
        <v>1.1499999999999999</v>
      </c>
      <c r="G63" s="238">
        <v>1.1599999999999999</v>
      </c>
      <c r="H63" s="193">
        <v>1.3084444302818399</v>
      </c>
      <c r="I63" s="175">
        <v>1.3361010167950553</v>
      </c>
      <c r="J63" s="175">
        <v>1.3263171993287255</v>
      </c>
      <c r="K63" s="175">
        <v>1.3026169595629598</v>
      </c>
      <c r="L63" s="175">
        <v>1.2925343995785739</v>
      </c>
      <c r="M63" s="175">
        <v>1.3358271694868376</v>
      </c>
      <c r="N63" s="175">
        <v>1.3763565711030843</v>
      </c>
      <c r="O63" s="175">
        <v>1.4108364367286998</v>
      </c>
    </row>
    <row r="64" spans="1:15" x14ac:dyDescent="0.2">
      <c r="A64" s="28"/>
      <c r="B64" s="28"/>
      <c r="C64" s="69"/>
      <c r="E64" s="18"/>
      <c r="H64" s="171"/>
      <c r="I64" s="171"/>
      <c r="J64" s="171"/>
      <c r="K64" s="172"/>
      <c r="L64" s="173"/>
      <c r="M64" s="173"/>
      <c r="N64" s="173"/>
      <c r="O64" s="173"/>
    </row>
    <row r="65" spans="1:15" x14ac:dyDescent="0.2">
      <c r="E65" s="18"/>
      <c r="H65" s="171"/>
      <c r="I65" s="171"/>
      <c r="J65" s="171"/>
      <c r="K65" s="171"/>
      <c r="L65" s="174"/>
      <c r="M65" s="174"/>
      <c r="N65" s="174"/>
      <c r="O65" s="174"/>
    </row>
    <row r="66" spans="1:15" x14ac:dyDescent="0.2">
      <c r="A66" s="4" t="s">
        <v>3007</v>
      </c>
      <c r="B66" s="28"/>
      <c r="C66" s="69"/>
      <c r="E66" s="18"/>
      <c r="H66" s="171"/>
      <c r="I66" s="171"/>
      <c r="J66" s="171"/>
      <c r="K66" s="172"/>
      <c r="L66" s="173"/>
      <c r="M66" s="173"/>
      <c r="N66" s="173"/>
      <c r="O66" s="173"/>
    </row>
    <row r="67" spans="1:15" x14ac:dyDescent="0.2">
      <c r="E67" s="18"/>
      <c r="H67" s="171"/>
      <c r="I67" s="171"/>
      <c r="J67" s="171"/>
      <c r="K67" s="171"/>
      <c r="L67" s="174"/>
      <c r="M67" s="174"/>
      <c r="N67" s="174"/>
      <c r="O67" s="174"/>
    </row>
    <row r="68" spans="1:15" x14ac:dyDescent="0.2">
      <c r="A68" s="77" t="s">
        <v>3008</v>
      </c>
      <c r="B68" s="28" t="s">
        <v>3009</v>
      </c>
      <c r="C68" s="191" t="s">
        <v>3010</v>
      </c>
      <c r="D68" s="8" t="s">
        <v>3011</v>
      </c>
      <c r="E68" s="18">
        <v>13442</v>
      </c>
      <c r="F68" s="208">
        <v>13668.8575833333</v>
      </c>
      <c r="G68" s="208">
        <v>14203</v>
      </c>
      <c r="H68" s="255">
        <v>14338.631416666669</v>
      </c>
      <c r="I68" s="256">
        <v>14523</v>
      </c>
      <c r="J68" s="256">
        <v>14515.069166666668</v>
      </c>
      <c r="K68" s="256">
        <v>14628.051666666668</v>
      </c>
      <c r="L68" s="257">
        <v>14492.717416666666</v>
      </c>
      <c r="M68" s="257">
        <v>14931.553249999999</v>
      </c>
      <c r="N68" s="257">
        <v>15315.269166666663</v>
      </c>
      <c r="O68" s="257">
        <v>15818.296666666667</v>
      </c>
    </row>
    <row r="69" spans="1:15" x14ac:dyDescent="0.2">
      <c r="A69" s="28"/>
      <c r="B69" s="28" t="s">
        <v>3012</v>
      </c>
      <c r="C69" s="69">
        <v>3</v>
      </c>
      <c r="D69" s="8" t="s">
        <v>3013</v>
      </c>
      <c r="E69" s="242">
        <v>0.36299999999999999</v>
      </c>
      <c r="F69" s="242">
        <f>F68/F32</f>
        <v>0.36620204638411025</v>
      </c>
      <c r="G69" s="242">
        <v>0.37392059814658801</v>
      </c>
      <c r="H69" s="194">
        <v>0.38</v>
      </c>
      <c r="I69" s="178">
        <v>0.38300000000000001</v>
      </c>
      <c r="J69" s="178">
        <v>0.38382391957761502</v>
      </c>
      <c r="K69" s="178">
        <v>0.38594405748157534</v>
      </c>
      <c r="L69" s="178">
        <v>0.38204079126576163</v>
      </c>
      <c r="M69" s="178">
        <v>0.38484376530322945</v>
      </c>
      <c r="N69" s="178">
        <v>0.38551285439793248</v>
      </c>
      <c r="O69" s="178">
        <v>0.38463943262411349</v>
      </c>
    </row>
    <row r="70" spans="1:15" x14ac:dyDescent="0.2">
      <c r="A70" s="28"/>
      <c r="B70" s="28" t="s">
        <v>3014</v>
      </c>
      <c r="C70" s="69" t="s">
        <v>3015</v>
      </c>
      <c r="D70" s="8" t="s">
        <v>3016</v>
      </c>
      <c r="E70" s="18">
        <v>19106</v>
      </c>
      <c r="F70" s="208">
        <v>19494.166666666668</v>
      </c>
      <c r="G70" s="208">
        <v>20172</v>
      </c>
      <c r="H70" s="255">
        <v>20417.5</v>
      </c>
      <c r="I70" s="256">
        <v>20603</v>
      </c>
      <c r="J70" s="256">
        <v>20776.166666666668</v>
      </c>
      <c r="K70" s="256">
        <v>21319.083333333332</v>
      </c>
      <c r="L70" s="257">
        <v>21068.583333333332</v>
      </c>
      <c r="M70" s="257">
        <v>21420</v>
      </c>
      <c r="N70" s="257">
        <v>21916.416666666672</v>
      </c>
      <c r="O70" s="257">
        <v>22395.25</v>
      </c>
    </row>
    <row r="71" spans="1:15" x14ac:dyDescent="0.2">
      <c r="A71" s="28"/>
      <c r="B71" s="28" t="s">
        <v>3017</v>
      </c>
      <c r="C71" s="69">
        <v>3</v>
      </c>
      <c r="D71" s="8" t="s">
        <v>3018</v>
      </c>
      <c r="E71" s="242">
        <v>0.34799999999999998</v>
      </c>
      <c r="F71" s="242">
        <f>F70/F33</f>
        <v>0.35826962189713057</v>
      </c>
      <c r="G71" s="242">
        <v>0.36705060319886457</v>
      </c>
      <c r="H71" s="194">
        <v>0.38800000000000001</v>
      </c>
      <c r="I71" s="178">
        <v>0.38400000000000001</v>
      </c>
      <c r="J71" s="178">
        <v>0.38997234527116653</v>
      </c>
      <c r="K71" s="178">
        <v>0.40744368422393801</v>
      </c>
      <c r="L71" s="178">
        <v>0.40579717123467962</v>
      </c>
      <c r="M71" s="178">
        <v>0.3991949010399195</v>
      </c>
      <c r="N71" s="178">
        <v>0.39641892462226735</v>
      </c>
      <c r="O71" s="178">
        <v>0.39518007446489384</v>
      </c>
    </row>
    <row r="72" spans="1:15" x14ac:dyDescent="0.2">
      <c r="A72" s="45"/>
      <c r="B72" s="45"/>
      <c r="C72" s="61"/>
      <c r="H72" s="61"/>
      <c r="I72" s="61"/>
      <c r="J72" s="61"/>
      <c r="K72" s="85"/>
      <c r="L72" s="86"/>
      <c r="M72" s="86"/>
      <c r="N72" s="86"/>
      <c r="O72" s="86"/>
    </row>
    <row r="73" spans="1:15" x14ac:dyDescent="0.2">
      <c r="A73" s="4"/>
      <c r="B73" s="45"/>
      <c r="C73" s="61"/>
      <c r="H73" s="61"/>
      <c r="I73" s="61"/>
      <c r="J73" s="61"/>
      <c r="K73" s="85"/>
      <c r="L73" s="86"/>
      <c r="M73" s="86"/>
      <c r="N73" s="86"/>
      <c r="O73" s="86"/>
    </row>
    <row r="74" spans="1:15" x14ac:dyDescent="0.2">
      <c r="A74" s="229" t="s">
        <v>3019</v>
      </c>
      <c r="B74" s="224"/>
      <c r="C74" s="209"/>
      <c r="H74" s="61"/>
      <c r="I74" s="61"/>
      <c r="J74" s="61"/>
      <c r="K74" s="61"/>
      <c r="L74" s="61"/>
      <c r="M74" s="61"/>
      <c r="N74" s="61"/>
      <c r="O74" s="61"/>
    </row>
    <row r="75" spans="1:15" ht="15.75" customHeight="1" x14ac:dyDescent="0.2">
      <c r="A75" s="229" t="s">
        <v>3020</v>
      </c>
      <c r="B75" s="224"/>
      <c r="C75" s="209"/>
      <c r="L75" s="5"/>
      <c r="M75" s="5"/>
      <c r="N75" s="5"/>
      <c r="O75" s="5"/>
    </row>
    <row r="76" spans="1:15" x14ac:dyDescent="0.2">
      <c r="A76" s="229" t="s">
        <v>3021</v>
      </c>
      <c r="B76" s="220"/>
      <c r="C76" s="297"/>
      <c r="L76" s="5"/>
      <c r="M76" s="5"/>
      <c r="N76" s="5"/>
      <c r="O76" s="61"/>
    </row>
    <row r="77" spans="1:15" ht="15" customHeight="1" x14ac:dyDescent="0.2">
      <c r="A77" s="223" t="s">
        <v>3022</v>
      </c>
      <c r="B77" s="221"/>
      <c r="C77" s="210"/>
      <c r="L77" s="5"/>
      <c r="M77" s="5"/>
      <c r="N77" s="5"/>
      <c r="O77" s="5"/>
    </row>
    <row r="78" spans="1:15" ht="15" customHeight="1" x14ac:dyDescent="0.2">
      <c r="A78" s="223" t="s">
        <v>3023</v>
      </c>
      <c r="B78" s="220"/>
      <c r="C78" s="297"/>
      <c r="L78" s="5"/>
      <c r="M78" s="5"/>
      <c r="N78" s="5"/>
      <c r="O78" s="5"/>
    </row>
    <row r="79" spans="1:15" x14ac:dyDescent="0.2">
      <c r="A79" s="223" t="s">
        <v>3024</v>
      </c>
      <c r="B79" s="220"/>
      <c r="C79" s="297"/>
      <c r="L79" s="5"/>
      <c r="M79" s="5"/>
      <c r="N79" s="5"/>
      <c r="O79" s="5"/>
    </row>
    <row r="80" spans="1:15" x14ac:dyDescent="0.2">
      <c r="A80" s="223" t="s">
        <v>3025</v>
      </c>
      <c r="L80" s="5"/>
      <c r="M80" s="5"/>
      <c r="N80" s="5"/>
      <c r="O80" s="5"/>
    </row>
    <row r="81" spans="1:15" x14ac:dyDescent="0.2">
      <c r="A81" s="5" t="s">
        <v>3026</v>
      </c>
      <c r="L81" s="5"/>
      <c r="M81" s="5"/>
      <c r="N81" s="5"/>
      <c r="O81" s="5"/>
    </row>
    <row r="82" spans="1:15" x14ac:dyDescent="0.2">
      <c r="L82" s="5"/>
      <c r="M82" s="5"/>
      <c r="N82" s="5"/>
      <c r="O82" s="5"/>
    </row>
    <row r="83" spans="1:15" x14ac:dyDescent="0.2">
      <c r="L83" s="5"/>
      <c r="M83" s="5"/>
      <c r="N83" s="5"/>
      <c r="O83" s="5"/>
    </row>
    <row r="84" spans="1:15" x14ac:dyDescent="0.2">
      <c r="L84" s="5"/>
      <c r="M84" s="5"/>
      <c r="N84" s="5"/>
      <c r="O84" s="5"/>
    </row>
    <row r="85" spans="1:15" x14ac:dyDescent="0.2">
      <c r="L85" s="5"/>
      <c r="M85" s="5"/>
      <c r="N85" s="5"/>
      <c r="O85" s="5"/>
    </row>
    <row r="86" spans="1:15" x14ac:dyDescent="0.2">
      <c r="L86" s="5"/>
      <c r="M86" s="5"/>
      <c r="N86" s="5"/>
      <c r="O86" s="5"/>
    </row>
    <row r="87" spans="1:15" x14ac:dyDescent="0.2">
      <c r="L87" s="5"/>
      <c r="M87" s="5"/>
      <c r="N87" s="5"/>
      <c r="O87" s="5"/>
    </row>
    <row r="88" spans="1:15" x14ac:dyDescent="0.2">
      <c r="L88" s="5"/>
      <c r="M88" s="5"/>
      <c r="N88" s="5"/>
      <c r="O88" s="5"/>
    </row>
    <row r="89" spans="1:15" x14ac:dyDescent="0.2">
      <c r="L89" s="5"/>
      <c r="M89" s="5"/>
      <c r="N89" s="5"/>
      <c r="O89" s="5"/>
    </row>
    <row r="90" spans="1:15" x14ac:dyDescent="0.2">
      <c r="L90" s="5"/>
      <c r="M90" s="5"/>
      <c r="N90" s="5"/>
      <c r="O90" s="5"/>
    </row>
    <row r="91" spans="1:15" x14ac:dyDescent="0.2">
      <c r="L91" s="5"/>
      <c r="M91" s="5"/>
      <c r="N91" s="5"/>
      <c r="O91" s="5"/>
    </row>
    <row r="92" spans="1:15" x14ac:dyDescent="0.2">
      <c r="L92" s="5"/>
      <c r="M92" s="5"/>
      <c r="N92" s="5"/>
      <c r="O92" s="5"/>
    </row>
    <row r="93" spans="1:15" x14ac:dyDescent="0.2">
      <c r="L93" s="5"/>
      <c r="M93" s="5"/>
      <c r="N93" s="5"/>
      <c r="O93" s="5"/>
    </row>
    <row r="94" spans="1:15" x14ac:dyDescent="0.2">
      <c r="L94" s="5"/>
      <c r="M94" s="5"/>
      <c r="N94" s="5"/>
      <c r="O94" s="5"/>
    </row>
    <row r="95" spans="1:15" x14ac:dyDescent="0.2">
      <c r="L95" s="5"/>
      <c r="M95" s="5"/>
      <c r="N95" s="5"/>
      <c r="O95" s="5"/>
    </row>
    <row r="96" spans="1:15" x14ac:dyDescent="0.2">
      <c r="L96" s="5"/>
      <c r="M96" s="5"/>
      <c r="N96" s="5"/>
      <c r="O96" s="5"/>
    </row>
    <row r="97" spans="12:15" x14ac:dyDescent="0.2">
      <c r="L97" s="5"/>
      <c r="M97" s="5"/>
      <c r="N97" s="5"/>
      <c r="O97" s="5"/>
    </row>
    <row r="98" spans="12:15" x14ac:dyDescent="0.2">
      <c r="L98" s="5"/>
      <c r="M98" s="5"/>
      <c r="N98" s="5"/>
      <c r="O98" s="5"/>
    </row>
    <row r="99" spans="12:15" x14ac:dyDescent="0.2">
      <c r="L99" s="5"/>
      <c r="M99" s="5"/>
      <c r="N99" s="5"/>
      <c r="O99" s="5"/>
    </row>
    <row r="100" spans="12:15" x14ac:dyDescent="0.2">
      <c r="L100" s="5"/>
      <c r="M100" s="5"/>
      <c r="N100" s="5"/>
      <c r="O100" s="5"/>
    </row>
    <row r="101" spans="12:15" x14ac:dyDescent="0.2">
      <c r="L101" s="5"/>
      <c r="M101" s="5"/>
      <c r="N101" s="5"/>
      <c r="O101" s="5"/>
    </row>
    <row r="102" spans="12:15" x14ac:dyDescent="0.2">
      <c r="L102" s="5"/>
      <c r="M102" s="5"/>
      <c r="N102" s="5"/>
      <c r="O102" s="5"/>
    </row>
    <row r="103" spans="12:15" x14ac:dyDescent="0.2">
      <c r="L103" s="5"/>
      <c r="M103" s="5"/>
      <c r="N103" s="5"/>
      <c r="O103" s="5"/>
    </row>
    <row r="104" spans="12:15" x14ac:dyDescent="0.2">
      <c r="L104" s="5"/>
      <c r="M104" s="5"/>
      <c r="N104" s="5"/>
      <c r="O104" s="5"/>
    </row>
    <row r="105" spans="12:15" x14ac:dyDescent="0.2">
      <c r="L105" s="5"/>
      <c r="M105" s="5"/>
      <c r="N105" s="5"/>
      <c r="O105" s="5"/>
    </row>
    <row r="106" spans="12:15" x14ac:dyDescent="0.2">
      <c r="L106" s="5"/>
      <c r="M106" s="5"/>
      <c r="N106" s="5"/>
      <c r="O106" s="5"/>
    </row>
    <row r="107" spans="12:15" x14ac:dyDescent="0.2">
      <c r="L107" s="5"/>
      <c r="M107" s="5"/>
      <c r="N107" s="5"/>
      <c r="O107" s="5"/>
    </row>
    <row r="108" spans="12:15" x14ac:dyDescent="0.2">
      <c r="L108" s="5"/>
      <c r="M108" s="5"/>
      <c r="N108" s="5"/>
      <c r="O108" s="5"/>
    </row>
    <row r="109" spans="12:15" x14ac:dyDescent="0.2">
      <c r="L109" s="5"/>
      <c r="M109" s="5"/>
      <c r="N109" s="5"/>
      <c r="O109" s="5"/>
    </row>
    <row r="110" spans="12:15" x14ac:dyDescent="0.2">
      <c r="L110" s="5"/>
      <c r="M110" s="5"/>
      <c r="N110" s="5"/>
      <c r="O110" s="5"/>
    </row>
    <row r="111" spans="12:15" x14ac:dyDescent="0.2">
      <c r="L111" s="5"/>
      <c r="M111" s="5"/>
      <c r="N111" s="5"/>
      <c r="O111" s="5"/>
    </row>
    <row r="112" spans="12:15" x14ac:dyDescent="0.2">
      <c r="L112" s="5"/>
      <c r="M112" s="5"/>
      <c r="N112" s="5"/>
      <c r="O112" s="5"/>
    </row>
    <row r="113" spans="12:15" x14ac:dyDescent="0.2">
      <c r="L113" s="5"/>
      <c r="M113" s="5"/>
      <c r="N113" s="5"/>
      <c r="O113" s="5"/>
    </row>
    <row r="114" spans="12:15" x14ac:dyDescent="0.2">
      <c r="L114" s="5"/>
      <c r="M114" s="5"/>
      <c r="N114" s="5"/>
      <c r="O114" s="5"/>
    </row>
    <row r="115" spans="12:15" x14ac:dyDescent="0.2">
      <c r="L115" s="5"/>
      <c r="M115" s="5"/>
      <c r="N115" s="5"/>
      <c r="O115" s="5"/>
    </row>
    <row r="116" spans="12:15" x14ac:dyDescent="0.2">
      <c r="L116" s="5"/>
      <c r="M116" s="5"/>
      <c r="N116" s="5"/>
      <c r="O116" s="5"/>
    </row>
    <row r="117" spans="12:15" x14ac:dyDescent="0.2">
      <c r="L117" s="5"/>
      <c r="M117" s="5"/>
      <c r="N117" s="5"/>
      <c r="O117" s="5"/>
    </row>
    <row r="118" spans="12:15" x14ac:dyDescent="0.2">
      <c r="L118" s="5"/>
      <c r="M118" s="5"/>
      <c r="N118" s="5"/>
      <c r="O118" s="5"/>
    </row>
    <row r="119" spans="12:15" x14ac:dyDescent="0.2">
      <c r="L119" s="5"/>
      <c r="M119" s="5"/>
      <c r="N119" s="5"/>
      <c r="O119" s="5"/>
    </row>
    <row r="120" spans="12:15" x14ac:dyDescent="0.2">
      <c r="L120" s="5"/>
      <c r="M120" s="5"/>
      <c r="N120" s="5"/>
      <c r="O120" s="5"/>
    </row>
    <row r="121" spans="12:15" x14ac:dyDescent="0.2">
      <c r="L121" s="5"/>
      <c r="M121" s="5"/>
      <c r="N121" s="5"/>
      <c r="O121" s="5"/>
    </row>
    <row r="122" spans="12:15" x14ac:dyDescent="0.2">
      <c r="L122" s="5"/>
      <c r="M122" s="5"/>
      <c r="N122" s="5"/>
      <c r="O122" s="5"/>
    </row>
    <row r="123" spans="12:15" x14ac:dyDescent="0.2">
      <c r="L123" s="5"/>
      <c r="M123" s="5"/>
      <c r="N123" s="5"/>
      <c r="O123" s="5"/>
    </row>
    <row r="124" spans="12:15" x14ac:dyDescent="0.2">
      <c r="L124" s="5"/>
      <c r="M124" s="5"/>
      <c r="N124" s="5"/>
      <c r="O124" s="5"/>
    </row>
    <row r="125" spans="12:15" x14ac:dyDescent="0.2">
      <c r="L125" s="5"/>
      <c r="M125" s="5"/>
      <c r="N125" s="5"/>
      <c r="O125" s="5"/>
    </row>
    <row r="126" spans="12:15" x14ac:dyDescent="0.2">
      <c r="L126" s="5"/>
      <c r="M126" s="5"/>
      <c r="N126" s="5"/>
      <c r="O126" s="5"/>
    </row>
    <row r="127" spans="12:15" x14ac:dyDescent="0.2">
      <c r="L127" s="5"/>
      <c r="M127" s="5"/>
      <c r="N127" s="5"/>
      <c r="O127" s="5"/>
    </row>
    <row r="128" spans="12:15" x14ac:dyDescent="0.2">
      <c r="L128" s="5"/>
      <c r="M128" s="5"/>
      <c r="N128" s="5"/>
      <c r="O128" s="5"/>
    </row>
    <row r="129" spans="12:15" x14ac:dyDescent="0.2">
      <c r="L129" s="5"/>
      <c r="M129" s="5"/>
      <c r="N129" s="5"/>
      <c r="O129" s="5"/>
    </row>
    <row r="130" spans="12:15" x14ac:dyDescent="0.2">
      <c r="L130" s="5"/>
      <c r="M130" s="5"/>
      <c r="N130" s="5"/>
      <c r="O130" s="5"/>
    </row>
    <row r="131" spans="12:15" x14ac:dyDescent="0.2">
      <c r="L131" s="5"/>
      <c r="M131" s="5"/>
      <c r="N131" s="5"/>
      <c r="O131" s="5"/>
    </row>
    <row r="132" spans="12:15" x14ac:dyDescent="0.2">
      <c r="L132" s="5"/>
      <c r="M132" s="5"/>
      <c r="N132" s="5"/>
      <c r="O132" s="5"/>
    </row>
    <row r="133" spans="12:15" x14ac:dyDescent="0.2">
      <c r="L133" s="5"/>
      <c r="M133" s="5"/>
      <c r="N133" s="5"/>
      <c r="O133" s="5"/>
    </row>
    <row r="134" spans="12:15" x14ac:dyDescent="0.2">
      <c r="L134" s="5"/>
      <c r="M134" s="5"/>
      <c r="N134" s="5"/>
      <c r="O134" s="5"/>
    </row>
    <row r="135" spans="12:15" x14ac:dyDescent="0.2">
      <c r="L135" s="5"/>
      <c r="M135" s="5"/>
      <c r="N135" s="5"/>
      <c r="O135" s="5"/>
    </row>
    <row r="136" spans="12:15" x14ac:dyDescent="0.2">
      <c r="L136" s="5"/>
      <c r="M136" s="5"/>
      <c r="N136" s="5"/>
      <c r="O136" s="5"/>
    </row>
    <row r="137" spans="12:15" x14ac:dyDescent="0.2">
      <c r="L137" s="5"/>
      <c r="M137" s="5"/>
      <c r="N137" s="5"/>
      <c r="O137" s="5"/>
    </row>
    <row r="138" spans="12:15" x14ac:dyDescent="0.2">
      <c r="L138" s="5"/>
      <c r="M138" s="5"/>
      <c r="N138" s="5"/>
      <c r="O138" s="5"/>
    </row>
    <row r="139" spans="12:15" x14ac:dyDescent="0.2">
      <c r="L139" s="5"/>
      <c r="M139" s="5"/>
      <c r="N139" s="5"/>
      <c r="O139" s="5"/>
    </row>
    <row r="140" spans="12:15" x14ac:dyDescent="0.2">
      <c r="L140" s="5"/>
      <c r="M140" s="5"/>
      <c r="N140" s="5"/>
      <c r="O140" s="5"/>
    </row>
    <row r="141" spans="12:15" x14ac:dyDescent="0.2">
      <c r="L141" s="5"/>
      <c r="M141" s="5"/>
      <c r="N141" s="5"/>
      <c r="O141" s="5"/>
    </row>
    <row r="142" spans="12:15" x14ac:dyDescent="0.2">
      <c r="L142" s="5"/>
      <c r="M142" s="5"/>
      <c r="N142" s="5"/>
      <c r="O142" s="5"/>
    </row>
    <row r="143" spans="12:15" x14ac:dyDescent="0.2">
      <c r="L143" s="5"/>
      <c r="M143" s="5"/>
      <c r="N143" s="5"/>
      <c r="O143" s="5"/>
    </row>
    <row r="144" spans="12:15" x14ac:dyDescent="0.2">
      <c r="L144" s="5"/>
      <c r="M144" s="5"/>
      <c r="N144" s="5"/>
      <c r="O144" s="5"/>
    </row>
    <row r="145" spans="12:15" x14ac:dyDescent="0.2">
      <c r="L145" s="5"/>
      <c r="M145" s="5"/>
      <c r="N145" s="5"/>
      <c r="O145" s="5"/>
    </row>
    <row r="146" spans="12:15" x14ac:dyDescent="0.2">
      <c r="L146" s="5"/>
      <c r="M146" s="5"/>
      <c r="N146" s="5"/>
      <c r="O146" s="5"/>
    </row>
    <row r="147" spans="12:15" x14ac:dyDescent="0.2">
      <c r="L147" s="5"/>
      <c r="M147" s="5"/>
      <c r="N147" s="5"/>
      <c r="O147" s="5"/>
    </row>
    <row r="148" spans="12:15" x14ac:dyDescent="0.2">
      <c r="L148" s="5"/>
      <c r="M148" s="5"/>
      <c r="N148" s="5"/>
      <c r="O148" s="5"/>
    </row>
    <row r="149" spans="12:15" x14ac:dyDescent="0.2">
      <c r="L149" s="5"/>
      <c r="M149" s="5"/>
      <c r="N149" s="5"/>
      <c r="O149" s="5"/>
    </row>
    <row r="150" spans="12:15" x14ac:dyDescent="0.2">
      <c r="L150" s="5"/>
      <c r="M150" s="5"/>
      <c r="N150" s="5"/>
      <c r="O150" s="5"/>
    </row>
    <row r="151" spans="12:15" x14ac:dyDescent="0.2">
      <c r="L151" s="5"/>
      <c r="M151" s="5"/>
      <c r="N151" s="5"/>
      <c r="O151" s="5"/>
    </row>
    <row r="152" spans="12:15" x14ac:dyDescent="0.2">
      <c r="L152" s="5"/>
      <c r="M152" s="5"/>
      <c r="N152" s="5"/>
      <c r="O152" s="5"/>
    </row>
    <row r="153" spans="12:15" x14ac:dyDescent="0.2">
      <c r="L153" s="5"/>
      <c r="M153" s="5"/>
      <c r="N153" s="5"/>
      <c r="O153" s="5"/>
    </row>
    <row r="154" spans="12:15" x14ac:dyDescent="0.2">
      <c r="L154" s="5"/>
      <c r="M154" s="5"/>
      <c r="N154" s="5"/>
      <c r="O154" s="5"/>
    </row>
    <row r="155" spans="12:15" x14ac:dyDescent="0.2">
      <c r="L155" s="5"/>
      <c r="M155" s="5"/>
      <c r="N155" s="5"/>
      <c r="O155" s="5"/>
    </row>
    <row r="156" spans="12:15" x14ac:dyDescent="0.2">
      <c r="L156" s="5"/>
      <c r="M156" s="5"/>
      <c r="N156" s="5"/>
      <c r="O156" s="5"/>
    </row>
    <row r="157" spans="12:15" x14ac:dyDescent="0.2">
      <c r="L157" s="5"/>
      <c r="M157" s="5"/>
      <c r="N157" s="5"/>
      <c r="O157" s="5"/>
    </row>
    <row r="158" spans="12:15" x14ac:dyDescent="0.2">
      <c r="L158" s="5"/>
      <c r="M158" s="5"/>
      <c r="N158" s="5"/>
      <c r="O158" s="5"/>
    </row>
    <row r="159" spans="12:15" x14ac:dyDescent="0.2">
      <c r="L159" s="5"/>
      <c r="M159" s="5"/>
      <c r="N159" s="5"/>
      <c r="O159" s="5"/>
    </row>
    <row r="160" spans="12:15" x14ac:dyDescent="0.2">
      <c r="L160" s="5"/>
      <c r="M160" s="5"/>
      <c r="N160" s="5"/>
      <c r="O160" s="5"/>
    </row>
    <row r="161" spans="12:15" x14ac:dyDescent="0.2">
      <c r="L161" s="5"/>
      <c r="M161" s="5"/>
      <c r="N161" s="5"/>
      <c r="O161" s="5"/>
    </row>
    <row r="162" spans="12:15" x14ac:dyDescent="0.2">
      <c r="L162" s="5"/>
      <c r="M162" s="5"/>
      <c r="N162" s="5"/>
      <c r="O162" s="5"/>
    </row>
    <row r="163" spans="12:15" x14ac:dyDescent="0.2">
      <c r="L163" s="5"/>
      <c r="M163" s="5"/>
      <c r="N163" s="5"/>
      <c r="O163" s="5"/>
    </row>
    <row r="164" spans="12:15" x14ac:dyDescent="0.2">
      <c r="L164" s="5"/>
      <c r="M164" s="5"/>
      <c r="N164" s="5"/>
      <c r="O164" s="5"/>
    </row>
    <row r="165" spans="12:15" x14ac:dyDescent="0.2">
      <c r="L165" s="5"/>
      <c r="M165" s="5"/>
      <c r="N165" s="5"/>
      <c r="O165" s="5"/>
    </row>
    <row r="166" spans="12:15" x14ac:dyDescent="0.2">
      <c r="L166" s="5"/>
      <c r="M166" s="5"/>
      <c r="N166" s="5"/>
      <c r="O166" s="5"/>
    </row>
    <row r="167" spans="12:15" x14ac:dyDescent="0.2">
      <c r="L167" s="5"/>
      <c r="M167" s="5"/>
      <c r="N167" s="5"/>
      <c r="O167" s="5"/>
    </row>
    <row r="168" spans="12:15" x14ac:dyDescent="0.2">
      <c r="L168" s="5"/>
      <c r="M168" s="5"/>
      <c r="N168" s="5"/>
      <c r="O168" s="5"/>
    </row>
    <row r="169" spans="12:15" x14ac:dyDescent="0.2">
      <c r="L169" s="5"/>
      <c r="M169" s="5"/>
      <c r="N169" s="5"/>
      <c r="O169" s="5"/>
    </row>
    <row r="170" spans="12:15" x14ac:dyDescent="0.2">
      <c r="L170" s="5"/>
      <c r="M170" s="5"/>
      <c r="N170" s="5"/>
      <c r="O170" s="5"/>
    </row>
    <row r="171" spans="12:15" x14ac:dyDescent="0.2">
      <c r="L171" s="5"/>
      <c r="M171" s="5"/>
      <c r="N171" s="5"/>
      <c r="O171" s="5"/>
    </row>
    <row r="172" spans="12:15" x14ac:dyDescent="0.2">
      <c r="L172" s="5"/>
      <c r="M172" s="5"/>
      <c r="N172" s="5"/>
      <c r="O172" s="5"/>
    </row>
    <row r="173" spans="12:15" x14ac:dyDescent="0.2">
      <c r="L173" s="5"/>
      <c r="M173" s="5"/>
      <c r="N173" s="5"/>
      <c r="O173" s="5"/>
    </row>
    <row r="174" spans="12:15" x14ac:dyDescent="0.2">
      <c r="L174" s="5"/>
      <c r="M174" s="5"/>
      <c r="N174" s="5"/>
      <c r="O174" s="5"/>
    </row>
    <row r="175" spans="12:15" x14ac:dyDescent="0.2">
      <c r="L175" s="5"/>
      <c r="M175" s="5"/>
      <c r="N175" s="5"/>
      <c r="O175" s="5"/>
    </row>
    <row r="176" spans="12:15" x14ac:dyDescent="0.2">
      <c r="L176" s="5"/>
      <c r="M176" s="5"/>
      <c r="N176" s="5"/>
      <c r="O176" s="5"/>
    </row>
    <row r="177" spans="12:15" x14ac:dyDescent="0.2">
      <c r="L177" s="5"/>
      <c r="M177" s="5"/>
      <c r="N177" s="5"/>
      <c r="O177" s="5"/>
    </row>
    <row r="178" spans="12:15" x14ac:dyDescent="0.2">
      <c r="L178" s="5"/>
      <c r="M178" s="5"/>
      <c r="N178" s="5"/>
      <c r="O178" s="5"/>
    </row>
    <row r="179" spans="12:15" x14ac:dyDescent="0.2">
      <c r="L179" s="5"/>
      <c r="M179" s="5"/>
      <c r="N179" s="5"/>
      <c r="O179" s="5"/>
    </row>
    <row r="180" spans="12:15" x14ac:dyDescent="0.2">
      <c r="L180" s="5"/>
      <c r="M180" s="5"/>
      <c r="N180" s="5"/>
      <c r="O180" s="5"/>
    </row>
    <row r="181" spans="12:15" x14ac:dyDescent="0.2">
      <c r="L181" s="5"/>
      <c r="M181" s="5"/>
      <c r="N181" s="5"/>
      <c r="O181" s="5"/>
    </row>
    <row r="182" spans="12:15" x14ac:dyDescent="0.2">
      <c r="L182" s="5"/>
      <c r="M182" s="5"/>
      <c r="N182" s="5"/>
      <c r="O182" s="5"/>
    </row>
    <row r="183" spans="12:15" x14ac:dyDescent="0.2">
      <c r="L183" s="5"/>
      <c r="M183" s="5"/>
      <c r="N183" s="5"/>
      <c r="O183" s="5"/>
    </row>
    <row r="184" spans="12:15" x14ac:dyDescent="0.2">
      <c r="L184" s="5"/>
      <c r="M184" s="5"/>
      <c r="N184" s="5"/>
      <c r="O184" s="5"/>
    </row>
    <row r="185" spans="12:15" x14ac:dyDescent="0.2">
      <c r="L185" s="5"/>
      <c r="M185" s="5"/>
      <c r="N185" s="5"/>
      <c r="O185" s="5"/>
    </row>
    <row r="186" spans="12:15" x14ac:dyDescent="0.2">
      <c r="L186" s="5"/>
      <c r="M186" s="5"/>
      <c r="N186" s="5"/>
      <c r="O186" s="5"/>
    </row>
    <row r="187" spans="12:15" x14ac:dyDescent="0.2">
      <c r="L187" s="5"/>
      <c r="M187" s="5"/>
      <c r="N187" s="5"/>
      <c r="O187" s="5"/>
    </row>
    <row r="188" spans="12:15" x14ac:dyDescent="0.2">
      <c r="L188" s="5"/>
      <c r="M188" s="5"/>
      <c r="N188" s="5"/>
      <c r="O188" s="5"/>
    </row>
    <row r="189" spans="12:15" x14ac:dyDescent="0.2">
      <c r="L189" s="5"/>
      <c r="M189" s="5"/>
      <c r="N189" s="5"/>
      <c r="O189" s="5"/>
    </row>
    <row r="190" spans="12:15" x14ac:dyDescent="0.2">
      <c r="L190" s="5"/>
      <c r="M190" s="5"/>
      <c r="N190" s="5"/>
      <c r="O190" s="5"/>
    </row>
    <row r="191" spans="12:15" x14ac:dyDescent="0.2">
      <c r="L191" s="5"/>
      <c r="M191" s="5"/>
      <c r="N191" s="5"/>
      <c r="O191" s="5"/>
    </row>
    <row r="192" spans="12:15" x14ac:dyDescent="0.2">
      <c r="L192" s="5"/>
      <c r="M192" s="5"/>
      <c r="N192" s="5"/>
      <c r="O192" s="5"/>
    </row>
    <row r="193" spans="12:15" x14ac:dyDescent="0.2">
      <c r="L193" s="5"/>
      <c r="M193" s="5"/>
      <c r="N193" s="5"/>
      <c r="O193" s="5"/>
    </row>
    <row r="194" spans="12:15" x14ac:dyDescent="0.2">
      <c r="L194" s="5"/>
      <c r="M194" s="5"/>
      <c r="N194" s="5"/>
      <c r="O194" s="5"/>
    </row>
    <row r="195" spans="12:15" x14ac:dyDescent="0.2">
      <c r="L195" s="5"/>
      <c r="M195" s="5"/>
      <c r="N195" s="5"/>
      <c r="O195" s="5"/>
    </row>
    <row r="196" spans="12:15" x14ac:dyDescent="0.2">
      <c r="L196" s="5"/>
      <c r="M196" s="5"/>
      <c r="N196" s="5"/>
      <c r="O196" s="5"/>
    </row>
    <row r="197" spans="12:15" x14ac:dyDescent="0.2">
      <c r="L197" s="5"/>
      <c r="M197" s="5"/>
      <c r="N197" s="5"/>
      <c r="O197" s="5"/>
    </row>
    <row r="198" spans="12:15" x14ac:dyDescent="0.2">
      <c r="L198" s="5"/>
      <c r="M198" s="5"/>
      <c r="N198" s="5"/>
      <c r="O198" s="5"/>
    </row>
    <row r="199" spans="12:15" x14ac:dyDescent="0.2">
      <c r="L199" s="5"/>
      <c r="M199" s="5"/>
      <c r="N199" s="5"/>
      <c r="O199" s="5"/>
    </row>
    <row r="200" spans="12:15" x14ac:dyDescent="0.2">
      <c r="L200" s="5"/>
      <c r="M200" s="5"/>
      <c r="N200" s="5"/>
      <c r="O200" s="5"/>
    </row>
    <row r="201" spans="12:15" x14ac:dyDescent="0.2">
      <c r="L201" s="5"/>
      <c r="M201" s="5"/>
      <c r="N201" s="5"/>
      <c r="O201" s="5"/>
    </row>
    <row r="202" spans="12:15" x14ac:dyDescent="0.2">
      <c r="L202" s="5"/>
      <c r="M202" s="5"/>
      <c r="N202" s="5"/>
      <c r="O202" s="5"/>
    </row>
  </sheetData>
  <customSheetViews>
    <customSheetView guid="{F0335B52-931C-4173-85AE-87F3D6604B59}" showPageBreaks="1" showRuler="0">
      <selection activeCell="A113" sqref="A113:A116"/>
      <pageMargins left="0.7" right="0.7" top="0.78740157499999996" bottom="0.78740157499999996" header="0.3" footer="0.3"/>
      <headerFooter alignWithMargins="0"/>
    </customSheetView>
    <customSheetView guid="{A4328FE7-0B36-4A96-9E82-0C2C10ECE34E}" fitToPage="1" showRuler="0">
      <selection activeCell="A113" sqref="A113:A116"/>
      <pageMargins left="0.7" right="0.7" top="0.78740157499999996" bottom="0.78740157499999996" header="0.3" footer="0.3"/>
      <headerFooter alignWithMargins="0"/>
    </customSheetView>
    <customSheetView guid="{09D980A6-7F22-44D6-B957-3B1FFC43B461}" scale="70" fitToPage="1" showRuler="0" topLeftCell="A76">
      <selection activeCell="K28" sqref="K28"/>
      <pageMargins left="0.7" right="0.7" top="0.78740157499999996" bottom="0.78740157499999996" header="0.3" footer="0.3"/>
      <headerFooter alignWithMargins="0"/>
    </customSheetView>
    <customSheetView guid="{34161360-80E4-4153-B1A5-19E7BBEDD5ED}" fitToPage="1" showRuler="0" topLeftCell="A76">
      <selection activeCell="A67" sqref="A67"/>
      <pageMargins left="0.7" right="0.7" top="0.78740157499999996" bottom="0.78740157499999996" header="0.3" footer="0.3"/>
      <headerFooter alignWithMargins="0"/>
    </customSheetView>
    <customSheetView guid="{F90AD2DC-6F63-4FE7-9F4E-99C162A8727E}" fitToPage="1" showRuler="0">
      <selection activeCell="A113" sqref="A113:A116"/>
      <pageMargins left="0.7" right="0.7" top="0.78740157499999996" bottom="0.78740157499999996" header="0.3" footer="0.3"/>
      <headerFooter alignWithMargins="0"/>
    </customSheetView>
    <customSheetView guid="{A8A9853C-301B-405A-92F6-9DCC8EB91B52}" fitToPage="1" showRuler="0">
      <selection activeCell="A113" sqref="A113:A116"/>
      <pageMargins left="0.7" right="0.7" top="0.78740157499999996" bottom="0.78740157499999996" header="0.3" footer="0.3"/>
      <headerFooter alignWithMargins="0"/>
    </customSheetView>
    <customSheetView guid="{8144D8E7-8996-490F-8ACB-C7957A150DAC}" fitToPage="1" showRuler="0">
      <selection activeCell="A113" sqref="A113:A116"/>
      <pageMargins left="0.7" right="0.7" top="0.78740157499999996" bottom="0.78740157499999996" header="0.3" footer="0.3"/>
      <headerFooter alignWithMargins="0"/>
    </customSheetView>
    <customSheetView guid="{4221DF2B-D9E6-40BE-9C37-8B5A92E46F7B}" scale="70" showPageBreaks="1" fitToPage="1" showRuler="0" topLeftCell="A79">
      <selection activeCell="A115" sqref="A115:A120"/>
      <pageMargins left="0.7" right="0.7" top="0.78740157499999996" bottom="0.78740157499999996" header="0.3" footer="0.3"/>
      <headerFooter alignWithMargins="0"/>
    </customSheetView>
    <customSheetView guid="{595D07C0-E761-11DC-9357-001B6391840E}" fitToPage="1" topLeftCell="A76">
      <selection activeCell="A67" sqref="A67"/>
      <pageMargins left="0.7" right="0.7" top="0.78740157499999996" bottom="0.78740157499999996" header="0.3" footer="0.3"/>
      <headerFooter alignWithMargins="0"/>
    </customSheetView>
  </customSheetViews>
  <phoneticPr fontId="12" type="noConversion"/>
  <conditionalFormatting sqref="K74:O74 K47:O71 J26:J29 K27:O29 J31:J34 K32:O34 J36:J39 K37:O39 H3:H5 I3:O24 I46:J74 H63:H74">
    <cfRule type="cellIs" dxfId="293" priority="6096" operator="equal">
      <formula>"-"</formula>
    </cfRule>
  </conditionalFormatting>
  <conditionalFormatting sqref="K69:O71 J68:J71 J36:J64 K37:O63 J66 J6:O33">
    <cfRule type="cellIs" dxfId="292" priority="6082" operator="equal">
      <formula>"-"</formula>
    </cfRule>
  </conditionalFormatting>
  <conditionalFormatting sqref="J37:O63">
    <cfRule type="cellIs" dxfId="291" priority="198" operator="equal">
      <formula>"-"</formula>
    </cfRule>
  </conditionalFormatting>
  <conditionalFormatting sqref="J68:O71">
    <cfRule type="cellIs" dxfId="290" priority="197" operator="equal">
      <formula>"-"</formula>
    </cfRule>
  </conditionalFormatting>
  <conditionalFormatting sqref="I37:I63 H63">
    <cfRule type="cellIs" dxfId="289" priority="170" operator="equal">
      <formula>"-"</formula>
    </cfRule>
  </conditionalFormatting>
  <conditionalFormatting sqref="H68:I71">
    <cfRule type="cellIs" dxfId="288" priority="169" operator="equal">
      <formula>"-"</formula>
    </cfRule>
  </conditionalFormatting>
  <conditionalFormatting sqref="H36 H32:H34 I26:I29 I31:I34 I36:I39">
    <cfRule type="cellIs" dxfId="287" priority="172" operator="equal">
      <formula>"-"</formula>
    </cfRule>
  </conditionalFormatting>
  <conditionalFormatting sqref="H68:I71 H32:H33 H66:I66 I6:I33 I36:I64 H36 H63:H64">
    <cfRule type="cellIs" dxfId="286" priority="171" operator="equal">
      <formula>"-"</formula>
    </cfRule>
  </conditionalFormatting>
  <conditionalFormatting sqref="H32:H33">
    <cfRule type="cellIs" dxfId="285" priority="167" stopIfTrue="1" operator="equal">
      <formula>"-"</formula>
    </cfRule>
    <cfRule type="containsText" dxfId="284" priority="168" stopIfTrue="1" operator="containsText" text="leer">
      <formula>NOT(ISERROR(SEARCH("leer",H32)))</formula>
    </cfRule>
  </conditionalFormatting>
  <conditionalFormatting sqref="H32:H33">
    <cfRule type="cellIs" dxfId="283" priority="165" stopIfTrue="1" operator="equal">
      <formula>"-"</formula>
    </cfRule>
    <cfRule type="containsText" dxfId="282" priority="166" stopIfTrue="1" operator="containsText" text="leer">
      <formula>NOT(ISERROR(SEARCH("leer",H32)))</formula>
    </cfRule>
  </conditionalFormatting>
  <conditionalFormatting sqref="H32:H33">
    <cfRule type="cellIs" dxfId="281" priority="163" stopIfTrue="1" operator="equal">
      <formula>"-"</formula>
    </cfRule>
    <cfRule type="containsText" dxfId="280" priority="164" stopIfTrue="1" operator="containsText" text="leer">
      <formula>NOT(ISERROR(SEARCH("leer",H32)))</formula>
    </cfRule>
  </conditionalFormatting>
  <conditionalFormatting sqref="H32:H33">
    <cfRule type="cellIs" dxfId="279" priority="161" stopIfTrue="1" operator="equal">
      <formula>"-"</formula>
    </cfRule>
    <cfRule type="containsText" dxfId="278" priority="162" stopIfTrue="1" operator="containsText" text="leer">
      <formula>NOT(ISERROR(SEARCH("leer",H32)))</formula>
    </cfRule>
  </conditionalFormatting>
  <conditionalFormatting sqref="H32:H33">
    <cfRule type="cellIs" dxfId="277" priority="159" stopIfTrue="1" operator="equal">
      <formula>"-"</formula>
    </cfRule>
    <cfRule type="containsText" dxfId="276" priority="160" stopIfTrue="1" operator="containsText" text="leer">
      <formula>NOT(ISERROR(SEARCH("leer",H32)))</formula>
    </cfRule>
  </conditionalFormatting>
  <conditionalFormatting sqref="H63">
    <cfRule type="cellIs" dxfId="275" priority="157" stopIfTrue="1" operator="equal">
      <formula>"-"</formula>
    </cfRule>
    <cfRule type="containsText" dxfId="274" priority="158" stopIfTrue="1" operator="containsText" text="leer">
      <formula>NOT(ISERROR(SEARCH("leer",H63)))</formula>
    </cfRule>
  </conditionalFormatting>
  <conditionalFormatting sqref="H63">
    <cfRule type="cellIs" dxfId="273" priority="155" stopIfTrue="1" operator="equal">
      <formula>"-"</formula>
    </cfRule>
    <cfRule type="containsText" dxfId="272" priority="156" stopIfTrue="1" operator="containsText" text="leer">
      <formula>NOT(ISERROR(SEARCH("leer",H63)))</formula>
    </cfRule>
  </conditionalFormatting>
  <conditionalFormatting sqref="H63">
    <cfRule type="cellIs" dxfId="271" priority="153" stopIfTrue="1" operator="equal">
      <formula>"-"</formula>
    </cfRule>
    <cfRule type="containsText" dxfId="270" priority="154" stopIfTrue="1" operator="containsText" text="leer">
      <formula>NOT(ISERROR(SEARCH("leer",H63)))</formula>
    </cfRule>
  </conditionalFormatting>
  <conditionalFormatting sqref="H63">
    <cfRule type="cellIs" dxfId="269" priority="151" stopIfTrue="1" operator="equal">
      <formula>"-"</formula>
    </cfRule>
    <cfRule type="containsText" dxfId="268" priority="152" stopIfTrue="1" operator="containsText" text="leer">
      <formula>NOT(ISERROR(SEARCH("leer",H63)))</formula>
    </cfRule>
  </conditionalFormatting>
  <conditionalFormatting sqref="H63">
    <cfRule type="cellIs" dxfId="267" priority="149" stopIfTrue="1" operator="equal">
      <formula>"-"</formula>
    </cfRule>
    <cfRule type="containsText" dxfId="266" priority="150" stopIfTrue="1" operator="containsText" text="leer">
      <formula>NOT(ISERROR(SEARCH("leer",H63)))</formula>
    </cfRule>
  </conditionalFormatting>
  <conditionalFormatting sqref="H68:H71">
    <cfRule type="cellIs" dxfId="265" priority="147" stopIfTrue="1" operator="equal">
      <formula>"-"</formula>
    </cfRule>
    <cfRule type="containsText" dxfId="264" priority="148" stopIfTrue="1" operator="containsText" text="leer">
      <formula>NOT(ISERROR(SEARCH("leer",H68)))</formula>
    </cfRule>
  </conditionalFormatting>
  <conditionalFormatting sqref="H68:H71">
    <cfRule type="cellIs" dxfId="263" priority="145" stopIfTrue="1" operator="equal">
      <formula>"-"</formula>
    </cfRule>
    <cfRule type="containsText" dxfId="262" priority="146" stopIfTrue="1" operator="containsText" text="leer">
      <formula>NOT(ISERROR(SEARCH("leer",H68)))</formula>
    </cfRule>
  </conditionalFormatting>
  <conditionalFormatting sqref="H68:H71">
    <cfRule type="cellIs" dxfId="261" priority="143" stopIfTrue="1" operator="equal">
      <formula>"-"</formula>
    </cfRule>
    <cfRule type="containsText" dxfId="260" priority="144" stopIfTrue="1" operator="containsText" text="leer">
      <formula>NOT(ISERROR(SEARCH("leer",H68)))</formula>
    </cfRule>
  </conditionalFormatting>
  <conditionalFormatting sqref="H68:H71">
    <cfRule type="cellIs" dxfId="259" priority="141" stopIfTrue="1" operator="equal">
      <formula>"-"</formula>
    </cfRule>
    <cfRule type="containsText" dxfId="258" priority="142" stopIfTrue="1" operator="containsText" text="leer">
      <formula>NOT(ISERROR(SEARCH("leer",H68)))</formula>
    </cfRule>
  </conditionalFormatting>
  <conditionalFormatting sqref="H68:H71">
    <cfRule type="cellIs" dxfId="257" priority="139" stopIfTrue="1" operator="equal">
      <formula>"-"</formula>
    </cfRule>
    <cfRule type="containsText" dxfId="256" priority="140" stopIfTrue="1" operator="containsText" text="leer">
      <formula>NOT(ISERROR(SEARCH("leer",H68)))</formula>
    </cfRule>
  </conditionalFormatting>
  <conditionalFormatting sqref="H32:H33">
    <cfRule type="cellIs" dxfId="255" priority="138" operator="equal">
      <formula>"-"</formula>
    </cfRule>
  </conditionalFormatting>
  <conditionalFormatting sqref="H32:H33">
    <cfRule type="cellIs" dxfId="254" priority="137" operator="equal">
      <formula>"-"</formula>
    </cfRule>
  </conditionalFormatting>
  <conditionalFormatting sqref="H32:H33">
    <cfRule type="cellIs" dxfId="253" priority="135" stopIfTrue="1" operator="equal">
      <formula>"-"</formula>
    </cfRule>
    <cfRule type="containsText" dxfId="252" priority="136" stopIfTrue="1" operator="containsText" text="leer">
      <formula>NOT(ISERROR(SEARCH("leer",H32)))</formula>
    </cfRule>
  </conditionalFormatting>
  <conditionalFormatting sqref="H32:H33">
    <cfRule type="cellIs" dxfId="251" priority="133" stopIfTrue="1" operator="equal">
      <formula>"-"</formula>
    </cfRule>
    <cfRule type="containsText" dxfId="250" priority="134" stopIfTrue="1" operator="containsText" text="leer">
      <formula>NOT(ISERROR(SEARCH("leer",H32)))</formula>
    </cfRule>
  </conditionalFormatting>
  <conditionalFormatting sqref="H32:H33">
    <cfRule type="cellIs" dxfId="249" priority="131" stopIfTrue="1" operator="equal">
      <formula>"-"</formula>
    </cfRule>
    <cfRule type="containsText" dxfId="248" priority="132" stopIfTrue="1" operator="containsText" text="leer">
      <formula>NOT(ISERROR(SEARCH("leer",H32)))</formula>
    </cfRule>
  </conditionalFormatting>
  <conditionalFormatting sqref="H32:H33">
    <cfRule type="cellIs" dxfId="247" priority="129" stopIfTrue="1" operator="equal">
      <formula>"-"</formula>
    </cfRule>
    <cfRule type="containsText" dxfId="246" priority="130" stopIfTrue="1" operator="containsText" text="leer">
      <formula>NOT(ISERROR(SEARCH("leer",H32)))</formula>
    </cfRule>
  </conditionalFormatting>
  <conditionalFormatting sqref="H32:H33">
    <cfRule type="cellIs" dxfId="245" priority="127" stopIfTrue="1" operator="equal">
      <formula>"-"</formula>
    </cfRule>
    <cfRule type="containsText" dxfId="244" priority="128" stopIfTrue="1" operator="containsText" text="leer">
      <formula>NOT(ISERROR(SEARCH("leer",H32)))</formula>
    </cfRule>
  </conditionalFormatting>
  <conditionalFormatting sqref="H63">
    <cfRule type="cellIs" dxfId="243" priority="126" operator="equal">
      <formula>"-"</formula>
    </cfRule>
  </conditionalFormatting>
  <conditionalFormatting sqref="H63">
    <cfRule type="cellIs" dxfId="242" priority="125" operator="equal">
      <formula>"-"</formula>
    </cfRule>
  </conditionalFormatting>
  <conditionalFormatting sqref="H63">
    <cfRule type="cellIs" dxfId="241" priority="124" operator="equal">
      <formula>"-"</formula>
    </cfRule>
  </conditionalFormatting>
  <conditionalFormatting sqref="H63">
    <cfRule type="cellIs" dxfId="240" priority="122" stopIfTrue="1" operator="equal">
      <formula>"-"</formula>
    </cfRule>
    <cfRule type="containsText" dxfId="239" priority="123" stopIfTrue="1" operator="containsText" text="leer">
      <formula>NOT(ISERROR(SEARCH("leer",H63)))</formula>
    </cfRule>
  </conditionalFormatting>
  <conditionalFormatting sqref="H63">
    <cfRule type="cellIs" dxfId="238" priority="120" stopIfTrue="1" operator="equal">
      <formula>"-"</formula>
    </cfRule>
    <cfRule type="containsText" dxfId="237" priority="121" stopIfTrue="1" operator="containsText" text="leer">
      <formula>NOT(ISERROR(SEARCH("leer",H63)))</formula>
    </cfRule>
  </conditionalFormatting>
  <conditionalFormatting sqref="H63">
    <cfRule type="cellIs" dxfId="236" priority="118" stopIfTrue="1" operator="equal">
      <formula>"-"</formula>
    </cfRule>
    <cfRule type="containsText" dxfId="235" priority="119" stopIfTrue="1" operator="containsText" text="leer">
      <formula>NOT(ISERROR(SEARCH("leer",H63)))</formula>
    </cfRule>
  </conditionalFormatting>
  <conditionalFormatting sqref="H63">
    <cfRule type="cellIs" dxfId="234" priority="116" stopIfTrue="1" operator="equal">
      <formula>"-"</formula>
    </cfRule>
    <cfRule type="containsText" dxfId="233" priority="117" stopIfTrue="1" operator="containsText" text="leer">
      <formula>NOT(ISERROR(SEARCH("leer",H63)))</formula>
    </cfRule>
  </conditionalFormatting>
  <conditionalFormatting sqref="H63">
    <cfRule type="cellIs" dxfId="232" priority="114" stopIfTrue="1" operator="equal">
      <formula>"-"</formula>
    </cfRule>
    <cfRule type="containsText" dxfId="231" priority="115" stopIfTrue="1" operator="containsText" text="leer">
      <formula>NOT(ISERROR(SEARCH("leer",H63)))</formula>
    </cfRule>
  </conditionalFormatting>
  <conditionalFormatting sqref="H68:H71">
    <cfRule type="cellIs" dxfId="230" priority="113" operator="equal">
      <formula>"-"</formula>
    </cfRule>
  </conditionalFormatting>
  <conditionalFormatting sqref="H68:H71">
    <cfRule type="cellIs" dxfId="229" priority="112" operator="equal">
      <formula>"-"</formula>
    </cfRule>
  </conditionalFormatting>
  <conditionalFormatting sqref="H68:H71">
    <cfRule type="cellIs" dxfId="228" priority="111" operator="equal">
      <formula>"-"</formula>
    </cfRule>
  </conditionalFormatting>
  <conditionalFormatting sqref="H68:H71">
    <cfRule type="cellIs" dxfId="227" priority="109" stopIfTrue="1" operator="equal">
      <formula>"-"</formula>
    </cfRule>
    <cfRule type="containsText" dxfId="226" priority="110" stopIfTrue="1" operator="containsText" text="leer">
      <formula>NOT(ISERROR(SEARCH("leer",H68)))</formula>
    </cfRule>
  </conditionalFormatting>
  <conditionalFormatting sqref="H68:H71">
    <cfRule type="cellIs" dxfId="225" priority="107" stopIfTrue="1" operator="equal">
      <formula>"-"</formula>
    </cfRule>
    <cfRule type="containsText" dxfId="224" priority="108" stopIfTrue="1" operator="containsText" text="leer">
      <formula>NOT(ISERROR(SEARCH("leer",H68)))</formula>
    </cfRule>
  </conditionalFormatting>
  <conditionalFormatting sqref="H68:H71">
    <cfRule type="cellIs" dxfId="223" priority="105" stopIfTrue="1" operator="equal">
      <formula>"-"</formula>
    </cfRule>
    <cfRule type="containsText" dxfId="222" priority="106" stopIfTrue="1" operator="containsText" text="leer">
      <formula>NOT(ISERROR(SEARCH("leer",H68)))</formula>
    </cfRule>
  </conditionalFormatting>
  <conditionalFormatting sqref="H68:H71">
    <cfRule type="cellIs" dxfId="221" priority="103" stopIfTrue="1" operator="equal">
      <formula>"-"</formula>
    </cfRule>
    <cfRule type="containsText" dxfId="220" priority="104" stopIfTrue="1" operator="containsText" text="leer">
      <formula>NOT(ISERROR(SEARCH("leer",H68)))</formula>
    </cfRule>
  </conditionalFormatting>
  <conditionalFormatting sqref="H68:H71">
    <cfRule type="cellIs" dxfId="219" priority="101" stopIfTrue="1" operator="equal">
      <formula>"-"</formula>
    </cfRule>
    <cfRule type="containsText" dxfId="218" priority="102" stopIfTrue="1" operator="containsText" text="leer">
      <formula>NOT(ISERROR(SEARCH("leer",H68)))</formula>
    </cfRule>
  </conditionalFormatting>
  <conditionalFormatting sqref="G3">
    <cfRule type="cellIs" dxfId="217" priority="100" operator="equal">
      <formula>"-"</formula>
    </cfRule>
  </conditionalFormatting>
  <conditionalFormatting sqref="G3">
    <cfRule type="cellIs" dxfId="216" priority="99" operator="equal">
      <formula>"-"</formula>
    </cfRule>
  </conditionalFormatting>
  <conditionalFormatting sqref="G6:G33">
    <cfRule type="cellIs" dxfId="215" priority="97" stopIfTrue="1" operator="equal">
      <formula>"-"</formula>
    </cfRule>
    <cfRule type="containsText" dxfId="214" priority="98" stopIfTrue="1" operator="containsText" text="leer">
      <formula>NOT(ISERROR(SEARCH("leer",G6)))</formula>
    </cfRule>
  </conditionalFormatting>
  <conditionalFormatting sqref="G6:G33">
    <cfRule type="cellIs" dxfId="213" priority="96" stopIfTrue="1" operator="equal">
      <formula>"-"</formula>
    </cfRule>
  </conditionalFormatting>
  <conditionalFormatting sqref="G6:G33">
    <cfRule type="cellIs" dxfId="212" priority="94" stopIfTrue="1" operator="equal">
      <formula>"-"</formula>
    </cfRule>
    <cfRule type="containsText" dxfId="211" priority="95" stopIfTrue="1" operator="containsText" text="leer">
      <formula>NOT(ISERROR(SEARCH("leer",G6)))</formula>
    </cfRule>
  </conditionalFormatting>
  <conditionalFormatting sqref="G6:G33">
    <cfRule type="cellIs" dxfId="210" priority="93" stopIfTrue="1" operator="equal">
      <formula>"-"</formula>
    </cfRule>
  </conditionalFormatting>
  <conditionalFormatting sqref="G37:G63">
    <cfRule type="cellIs" dxfId="209" priority="91" stopIfTrue="1" operator="equal">
      <formula>"-"</formula>
    </cfRule>
    <cfRule type="containsText" dxfId="208" priority="92" stopIfTrue="1" operator="containsText" text="leer">
      <formula>NOT(ISERROR(SEARCH("leer",G37)))</formula>
    </cfRule>
  </conditionalFormatting>
  <conditionalFormatting sqref="G37:G63">
    <cfRule type="cellIs" dxfId="207" priority="90" stopIfTrue="1" operator="equal">
      <formula>"-"</formula>
    </cfRule>
  </conditionalFormatting>
  <conditionalFormatting sqref="G37:G63">
    <cfRule type="cellIs" dxfId="206" priority="88" stopIfTrue="1" operator="equal">
      <formula>"-"</formula>
    </cfRule>
    <cfRule type="containsText" dxfId="205" priority="89" stopIfTrue="1" operator="containsText" text="leer">
      <formula>NOT(ISERROR(SEARCH("leer",G37)))</formula>
    </cfRule>
  </conditionalFormatting>
  <conditionalFormatting sqref="G37:G63">
    <cfRule type="cellIs" dxfId="204" priority="87" stopIfTrue="1" operator="equal">
      <formula>"-"</formula>
    </cfRule>
  </conditionalFormatting>
  <conditionalFormatting sqref="G68:G71">
    <cfRule type="cellIs" dxfId="203" priority="85" stopIfTrue="1" operator="equal">
      <formula>"-"</formula>
    </cfRule>
    <cfRule type="containsText" dxfId="202" priority="86" stopIfTrue="1" operator="containsText" text="leer">
      <formula>NOT(ISERROR(SEARCH("leer",G68)))</formula>
    </cfRule>
  </conditionalFormatting>
  <conditionalFormatting sqref="G68:G71">
    <cfRule type="cellIs" dxfId="201" priority="84" stopIfTrue="1" operator="equal">
      <formula>"-"</formula>
    </cfRule>
  </conditionalFormatting>
  <conditionalFormatting sqref="G68:G71">
    <cfRule type="cellIs" dxfId="200" priority="82" stopIfTrue="1" operator="equal">
      <formula>"-"</formula>
    </cfRule>
    <cfRule type="containsText" dxfId="199" priority="83" stopIfTrue="1" operator="containsText" text="leer">
      <formula>NOT(ISERROR(SEARCH("leer",G68)))</formula>
    </cfRule>
  </conditionalFormatting>
  <conditionalFormatting sqref="G68:G71">
    <cfRule type="cellIs" dxfId="198" priority="81" stopIfTrue="1" operator="equal">
      <formula>"-"</formula>
    </cfRule>
  </conditionalFormatting>
  <conditionalFormatting sqref="G68:G71">
    <cfRule type="cellIs" dxfId="197" priority="79" stopIfTrue="1" operator="equal">
      <formula>"-"</formula>
    </cfRule>
    <cfRule type="containsText" dxfId="196" priority="80" stopIfTrue="1" operator="containsText" text="leer">
      <formula>NOT(ISERROR(SEARCH("leer",G68)))</formula>
    </cfRule>
  </conditionalFormatting>
  <conditionalFormatting sqref="G68:G71">
    <cfRule type="cellIs" dxfId="195" priority="78" stopIfTrue="1" operator="equal">
      <formula>"-"</formula>
    </cfRule>
  </conditionalFormatting>
  <conditionalFormatting sqref="G68:G71">
    <cfRule type="cellIs" dxfId="194" priority="76" stopIfTrue="1" operator="equal">
      <formula>"-"</formula>
    </cfRule>
    <cfRule type="containsText" dxfId="193" priority="77" stopIfTrue="1" operator="containsText" text="leer">
      <formula>NOT(ISERROR(SEARCH("leer",G68)))</formula>
    </cfRule>
  </conditionalFormatting>
  <conditionalFormatting sqref="G68:G71">
    <cfRule type="cellIs" dxfId="192" priority="75" stopIfTrue="1" operator="equal">
      <formula>"-"</formula>
    </cfRule>
  </conditionalFormatting>
  <conditionalFormatting sqref="G6:G33">
    <cfRule type="cellIs" dxfId="191" priority="73" stopIfTrue="1" operator="equal">
      <formula>"-"</formula>
    </cfRule>
    <cfRule type="containsText" dxfId="190" priority="74" stopIfTrue="1" operator="containsText" text="leer">
      <formula>NOT(ISERROR(SEARCH("leer",G6)))</formula>
    </cfRule>
  </conditionalFormatting>
  <conditionalFormatting sqref="G6:G33">
    <cfRule type="cellIs" dxfId="189" priority="72" stopIfTrue="1" operator="equal">
      <formula>"-"</formula>
    </cfRule>
  </conditionalFormatting>
  <conditionalFormatting sqref="G6:G33">
    <cfRule type="cellIs" dxfId="188" priority="70" stopIfTrue="1" operator="equal">
      <formula>"-"</formula>
    </cfRule>
    <cfRule type="containsText" dxfId="187" priority="71" stopIfTrue="1" operator="containsText" text="leer">
      <formula>NOT(ISERROR(SEARCH("leer",G6)))</formula>
    </cfRule>
  </conditionalFormatting>
  <conditionalFormatting sqref="G6:G33">
    <cfRule type="cellIs" dxfId="186" priority="69" stopIfTrue="1" operator="equal">
      <formula>"-"</formula>
    </cfRule>
  </conditionalFormatting>
  <conditionalFormatting sqref="G37:G63">
    <cfRule type="cellIs" dxfId="185" priority="67" stopIfTrue="1" operator="equal">
      <formula>"-"</formula>
    </cfRule>
    <cfRule type="containsText" dxfId="184" priority="68" stopIfTrue="1" operator="containsText" text="leer">
      <formula>NOT(ISERROR(SEARCH("leer",G37)))</formula>
    </cfRule>
  </conditionalFormatting>
  <conditionalFormatting sqref="G37:G63">
    <cfRule type="cellIs" dxfId="183" priority="66" stopIfTrue="1" operator="equal">
      <formula>"-"</formula>
    </cfRule>
  </conditionalFormatting>
  <conditionalFormatting sqref="G37:G63">
    <cfRule type="cellIs" dxfId="182" priority="64" stopIfTrue="1" operator="equal">
      <formula>"-"</formula>
    </cfRule>
    <cfRule type="containsText" dxfId="181" priority="65" stopIfTrue="1" operator="containsText" text="leer">
      <formula>NOT(ISERROR(SEARCH("leer",G37)))</formula>
    </cfRule>
  </conditionalFormatting>
  <conditionalFormatting sqref="G37:G63">
    <cfRule type="cellIs" dxfId="180" priority="63" stopIfTrue="1" operator="equal">
      <formula>"-"</formula>
    </cfRule>
  </conditionalFormatting>
  <conditionalFormatting sqref="F3">
    <cfRule type="cellIs" dxfId="179" priority="62" operator="equal">
      <formula>"-"</formula>
    </cfRule>
  </conditionalFormatting>
  <conditionalFormatting sqref="F3">
    <cfRule type="cellIs" dxfId="178" priority="61" operator="equal">
      <formula>"-"</formula>
    </cfRule>
  </conditionalFormatting>
  <conditionalFormatting sqref="F68">
    <cfRule type="cellIs" dxfId="177" priority="35" stopIfTrue="1" operator="equal">
      <formula>"-"</formula>
    </cfRule>
    <cfRule type="containsText" dxfId="176" priority="36" stopIfTrue="1" operator="containsText" text="leer">
      <formula>NOT(ISERROR(SEARCH("leer",F68)))</formula>
    </cfRule>
  </conditionalFormatting>
  <conditionalFormatting sqref="F68">
    <cfRule type="cellIs" dxfId="175" priority="34" stopIfTrue="1" operator="equal">
      <formula>"-"</formula>
    </cfRule>
  </conditionalFormatting>
  <conditionalFormatting sqref="F68">
    <cfRule type="cellIs" dxfId="174" priority="32" stopIfTrue="1" operator="equal">
      <formula>"-"</formula>
    </cfRule>
    <cfRule type="containsText" dxfId="173" priority="33" stopIfTrue="1" operator="containsText" text="leer">
      <formula>NOT(ISERROR(SEARCH("leer",F68)))</formula>
    </cfRule>
  </conditionalFormatting>
  <conditionalFormatting sqref="F68">
    <cfRule type="cellIs" dxfId="172" priority="31" stopIfTrue="1" operator="equal">
      <formula>"-"</formula>
    </cfRule>
  </conditionalFormatting>
  <conditionalFormatting sqref="F68">
    <cfRule type="cellIs" dxfId="171" priority="29" stopIfTrue="1" operator="equal">
      <formula>"-"</formula>
    </cfRule>
    <cfRule type="containsText" dxfId="170" priority="30" stopIfTrue="1" operator="containsText" text="leer">
      <formula>NOT(ISERROR(SEARCH("leer",F68)))</formula>
    </cfRule>
  </conditionalFormatting>
  <conditionalFormatting sqref="F68">
    <cfRule type="cellIs" dxfId="169" priority="28" stopIfTrue="1" operator="equal">
      <formula>"-"</formula>
    </cfRule>
  </conditionalFormatting>
  <conditionalFormatting sqref="F68">
    <cfRule type="cellIs" dxfId="168" priority="26" stopIfTrue="1" operator="equal">
      <formula>"-"</formula>
    </cfRule>
    <cfRule type="containsText" dxfId="167" priority="27" stopIfTrue="1" operator="containsText" text="leer">
      <formula>NOT(ISERROR(SEARCH("leer",F68)))</formula>
    </cfRule>
  </conditionalFormatting>
  <conditionalFormatting sqref="F68">
    <cfRule type="cellIs" dxfId="166" priority="25" stopIfTrue="1" operator="equal">
      <formula>"-"</formula>
    </cfRule>
  </conditionalFormatting>
  <conditionalFormatting sqref="F70">
    <cfRule type="cellIs" dxfId="165" priority="23" stopIfTrue="1" operator="equal">
      <formula>"-"</formula>
    </cfRule>
    <cfRule type="containsText" dxfId="164" priority="24" stopIfTrue="1" operator="containsText" text="leer">
      <formula>NOT(ISERROR(SEARCH("leer",F70)))</formula>
    </cfRule>
  </conditionalFormatting>
  <conditionalFormatting sqref="F70">
    <cfRule type="cellIs" dxfId="163" priority="22" stopIfTrue="1" operator="equal">
      <formula>"-"</formula>
    </cfRule>
  </conditionalFormatting>
  <conditionalFormatting sqref="F70">
    <cfRule type="cellIs" dxfId="162" priority="20" stopIfTrue="1" operator="equal">
      <formula>"-"</formula>
    </cfRule>
    <cfRule type="containsText" dxfId="161" priority="21" stopIfTrue="1" operator="containsText" text="leer">
      <formula>NOT(ISERROR(SEARCH("leer",F70)))</formula>
    </cfRule>
  </conditionalFormatting>
  <conditionalFormatting sqref="F70">
    <cfRule type="cellIs" dxfId="160" priority="19" stopIfTrue="1" operator="equal">
      <formula>"-"</formula>
    </cfRule>
  </conditionalFormatting>
  <conditionalFormatting sqref="F70">
    <cfRule type="cellIs" dxfId="159" priority="17" stopIfTrue="1" operator="equal">
      <formula>"-"</formula>
    </cfRule>
    <cfRule type="containsText" dxfId="158" priority="18" stopIfTrue="1" operator="containsText" text="leer">
      <formula>NOT(ISERROR(SEARCH("leer",F70)))</formula>
    </cfRule>
  </conditionalFormatting>
  <conditionalFormatting sqref="F70">
    <cfRule type="cellIs" dxfId="157" priority="16" stopIfTrue="1" operator="equal">
      <formula>"-"</formula>
    </cfRule>
  </conditionalFormatting>
  <conditionalFormatting sqref="F70">
    <cfRule type="cellIs" dxfId="156" priority="14" stopIfTrue="1" operator="equal">
      <formula>"-"</formula>
    </cfRule>
    <cfRule type="containsText" dxfId="155" priority="15" stopIfTrue="1" operator="containsText" text="leer">
      <formula>NOT(ISERROR(SEARCH("leer",F70)))</formula>
    </cfRule>
  </conditionalFormatting>
  <conditionalFormatting sqref="F70">
    <cfRule type="cellIs" dxfId="154" priority="13" stopIfTrue="1" operator="equal">
      <formula>"-"</formula>
    </cfRule>
  </conditionalFormatting>
  <conditionalFormatting sqref="F37:F62">
    <cfRule type="cellIs" dxfId="153" priority="11" stopIfTrue="1" operator="equal">
      <formula>"-"</formula>
    </cfRule>
    <cfRule type="containsText" dxfId="152" priority="12" stopIfTrue="1" operator="containsText" text="leer">
      <formula>NOT(ISERROR(SEARCH("leer",F37)))</formula>
    </cfRule>
  </conditionalFormatting>
  <conditionalFormatting sqref="F37:F62">
    <cfRule type="cellIs" dxfId="151" priority="10" stopIfTrue="1" operator="equal">
      <formula>"-"</formula>
    </cfRule>
  </conditionalFormatting>
  <conditionalFormatting sqref="F37:F62">
    <cfRule type="cellIs" dxfId="150" priority="8" stopIfTrue="1" operator="equal">
      <formula>"-"</formula>
    </cfRule>
    <cfRule type="containsText" dxfId="149" priority="9" stopIfTrue="1" operator="containsText" text="leer">
      <formula>NOT(ISERROR(SEARCH("leer",F37)))</formula>
    </cfRule>
  </conditionalFormatting>
  <conditionalFormatting sqref="F37:F62">
    <cfRule type="cellIs" dxfId="148" priority="7" stopIfTrue="1" operator="equal">
      <formula>"-"</formula>
    </cfRule>
  </conditionalFormatting>
  <conditionalFormatting sqref="F37:F62">
    <cfRule type="cellIs" dxfId="147" priority="5" stopIfTrue="1" operator="equal">
      <formula>"-"</formula>
    </cfRule>
    <cfRule type="containsText" dxfId="146" priority="6" stopIfTrue="1" operator="containsText" text="leer">
      <formula>NOT(ISERROR(SEARCH("leer",F37)))</formula>
    </cfRule>
  </conditionalFormatting>
  <conditionalFormatting sqref="F37:F62">
    <cfRule type="cellIs" dxfId="145" priority="4" stopIfTrue="1" operator="equal">
      <formula>"-"</formula>
    </cfRule>
  </conditionalFormatting>
  <conditionalFormatting sqref="F37:F62">
    <cfRule type="cellIs" dxfId="144" priority="2" stopIfTrue="1" operator="equal">
      <formula>"-"</formula>
    </cfRule>
    <cfRule type="containsText" dxfId="143" priority="3" stopIfTrue="1" operator="containsText" text="leer">
      <formula>NOT(ISERROR(SEARCH("leer",F37)))</formula>
    </cfRule>
  </conditionalFormatting>
  <conditionalFormatting sqref="F37:F62">
    <cfRule type="cellIs" dxfId="142" priority="1" stopIfTrue="1" operator="equal">
      <formula>"-"</formula>
    </cfRule>
  </conditionalFormatting>
  <hyperlinks>
    <hyperlink ref="A1" location="Index!A1" display="zurück"/>
  </hyperlinks>
  <pageMargins left="0.79000000000000015" right="0.79000000000000015" top="0.98" bottom="0.98" header="0.51" footer="0.51"/>
  <pageSetup paperSize="9" scale="37" orientation="portrait"/>
  <extLst>
    <ext xmlns:mx="http://schemas.microsoft.com/office/mac/excel/2008/main" uri="{64002731-A6B0-56B0-2670-7721B7C09600}">
      <mx:PLV Mode="0" OnePage="0" WScale="0"/>
    </ext>
  </extLst>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AF25"/>
  <sheetViews>
    <sheetView showRuler="0" zoomScale="70" zoomScaleNormal="70" workbookViewId="0"/>
  </sheetViews>
  <sheetFormatPr baseColWidth="10" defaultColWidth="10.7109375" defaultRowHeight="12.75" x14ac:dyDescent="0.2"/>
  <cols>
    <col min="1" max="1" width="37.42578125" style="5" customWidth="1"/>
    <col min="2" max="2" width="9.7109375" style="5" customWidth="1"/>
    <col min="3" max="3" width="8.85546875" style="5" customWidth="1"/>
    <col min="4" max="4" width="12.28515625" style="8" customWidth="1"/>
    <col min="5" max="6" width="11.42578125" style="8" customWidth="1"/>
    <col min="7" max="7" width="2.7109375" style="8" customWidth="1"/>
    <col min="8" max="9" width="11.42578125" style="8" customWidth="1"/>
    <col min="10" max="10" width="2.7109375" style="8" customWidth="1"/>
    <col min="11" max="12" width="11.42578125" style="8" customWidth="1"/>
    <col min="13" max="13" width="2.7109375" style="8" customWidth="1"/>
    <col min="14" max="15" width="8.42578125" style="5" customWidth="1"/>
    <col min="16" max="16" width="2.7109375" style="5" customWidth="1"/>
    <col min="17" max="17" width="8.42578125" style="5" customWidth="1"/>
    <col min="18" max="18" width="2.7109375" style="5" customWidth="1"/>
    <col min="19" max="19" width="8.140625" style="5" customWidth="1"/>
    <col min="20" max="20" width="7.28515625" style="5" customWidth="1"/>
    <col min="21" max="21" width="2.7109375" style="5" bestFit="1" customWidth="1"/>
    <col min="22" max="22" width="8.140625" style="5" customWidth="1"/>
    <col min="23" max="23" width="6.42578125" style="5" customWidth="1"/>
    <col min="24" max="24" width="8.42578125" style="5" customWidth="1"/>
    <col min="25" max="25" width="7.28515625" style="5" customWidth="1"/>
    <col min="26" max="26" width="8.28515625" style="5" customWidth="1"/>
    <col min="27" max="27" width="7.28515625" style="5" customWidth="1"/>
    <col min="28" max="28" width="8.28515625" style="5" customWidth="1"/>
    <col min="29" max="29" width="7.28515625" style="5" customWidth="1"/>
    <col min="30" max="30" width="8.140625" style="5" customWidth="1"/>
    <col min="31" max="31" width="7.28515625" style="5" customWidth="1"/>
    <col min="32" max="32" width="8.42578125" style="5" customWidth="1"/>
    <col min="33" max="16384" width="10.7109375" style="5"/>
  </cols>
  <sheetData>
    <row r="1" spans="1:32" x14ac:dyDescent="0.2">
      <c r="A1" s="93" t="s">
        <v>3027</v>
      </c>
      <c r="D1" s="5"/>
      <c r="E1" s="5"/>
      <c r="F1" s="5"/>
      <c r="G1" s="5"/>
      <c r="H1" s="5"/>
      <c r="I1" s="5"/>
      <c r="J1" s="5"/>
      <c r="K1" s="5"/>
      <c r="L1" s="5"/>
      <c r="M1" s="5"/>
    </row>
    <row r="2" spans="1:32" x14ac:dyDescent="0.2">
      <c r="A2" s="93"/>
      <c r="D2" s="5"/>
      <c r="E2" s="5"/>
      <c r="F2" s="5"/>
      <c r="G2" s="5"/>
      <c r="H2" s="5"/>
      <c r="I2" s="5"/>
      <c r="J2" s="5"/>
      <c r="K2" s="5"/>
      <c r="L2" s="5"/>
      <c r="M2" s="5"/>
    </row>
    <row r="3" spans="1:32" x14ac:dyDescent="0.2">
      <c r="A3" s="87" t="s">
        <v>3028</v>
      </c>
      <c r="B3" s="4"/>
      <c r="C3" s="5" t="s">
        <v>3029</v>
      </c>
      <c r="D3" s="5" t="s">
        <v>3030</v>
      </c>
      <c r="E3" s="4">
        <v>2014</v>
      </c>
      <c r="F3" s="69" t="s">
        <v>3031</v>
      </c>
      <c r="G3" s="5"/>
      <c r="H3" s="22">
        <v>2013</v>
      </c>
      <c r="I3" s="191" t="s">
        <v>3032</v>
      </c>
      <c r="J3" s="5"/>
      <c r="K3" s="22">
        <v>2012</v>
      </c>
      <c r="L3" s="191" t="s">
        <v>3033</v>
      </c>
      <c r="M3" s="5"/>
      <c r="N3" s="22">
        <v>2011</v>
      </c>
      <c r="O3" s="191" t="s">
        <v>3034</v>
      </c>
      <c r="P3" s="22"/>
      <c r="Q3" s="22">
        <v>2010</v>
      </c>
      <c r="R3" s="22"/>
      <c r="S3" s="191" t="s">
        <v>3035</v>
      </c>
      <c r="T3" s="22">
        <v>2009</v>
      </c>
      <c r="U3" s="22"/>
      <c r="V3" s="191" t="s">
        <v>3036</v>
      </c>
      <c r="W3" s="22">
        <v>2008</v>
      </c>
      <c r="X3" s="191" t="s">
        <v>3037</v>
      </c>
      <c r="Y3" s="22">
        <v>2007</v>
      </c>
      <c r="Z3" s="191" t="s">
        <v>3038</v>
      </c>
      <c r="AA3" s="22">
        <v>2006</v>
      </c>
      <c r="AB3" s="191" t="s">
        <v>3039</v>
      </c>
      <c r="AC3" s="22">
        <v>2005</v>
      </c>
      <c r="AD3" s="191" t="s">
        <v>3040</v>
      </c>
      <c r="AE3" s="22">
        <v>2004</v>
      </c>
      <c r="AF3" s="191" t="s">
        <v>3041</v>
      </c>
    </row>
    <row r="4" spans="1:32" x14ac:dyDescent="0.2">
      <c r="A4" s="87"/>
      <c r="C4" s="8"/>
      <c r="N4" s="8"/>
      <c r="O4" s="8"/>
      <c r="P4" s="8"/>
      <c r="Q4" s="8"/>
      <c r="R4" s="8"/>
      <c r="S4" s="8"/>
      <c r="T4" s="8"/>
      <c r="U4" s="8"/>
      <c r="V4" s="8"/>
      <c r="W4" s="8"/>
      <c r="X4" s="8"/>
      <c r="Y4" s="7"/>
      <c r="Z4" s="7"/>
      <c r="AA4" s="7"/>
      <c r="AB4" s="7"/>
    </row>
    <row r="5" spans="1:32" x14ac:dyDescent="0.2">
      <c r="A5" s="11" t="s">
        <v>3042</v>
      </c>
      <c r="B5" s="5" t="s">
        <v>3043</v>
      </c>
      <c r="C5" s="8">
        <v>1</v>
      </c>
      <c r="D5" s="8" t="s">
        <v>3044</v>
      </c>
      <c r="E5" s="8">
        <v>5220</v>
      </c>
      <c r="F5" s="243">
        <v>1</v>
      </c>
      <c r="H5" s="8">
        <v>5328</v>
      </c>
      <c r="I5" s="243">
        <v>1</v>
      </c>
      <c r="K5" s="191">
        <v>5314</v>
      </c>
      <c r="L5" s="123">
        <v>1</v>
      </c>
      <c r="N5" s="69">
        <v>5187</v>
      </c>
      <c r="O5" s="123">
        <v>1</v>
      </c>
      <c r="P5" s="8"/>
      <c r="Q5" s="69">
        <v>5268</v>
      </c>
      <c r="R5" s="8"/>
      <c r="S5" s="123">
        <v>1</v>
      </c>
      <c r="T5" s="69">
        <v>4983</v>
      </c>
      <c r="U5" s="8"/>
      <c r="V5" s="123">
        <v>1</v>
      </c>
      <c r="W5" s="8">
        <v>4875</v>
      </c>
      <c r="X5" s="40">
        <v>1</v>
      </c>
      <c r="Y5" s="5">
        <v>4925</v>
      </c>
      <c r="Z5" s="40">
        <v>1</v>
      </c>
      <c r="AA5" s="5">
        <v>4735</v>
      </c>
      <c r="AB5" s="40">
        <v>1</v>
      </c>
      <c r="AC5" s="5">
        <v>4716</v>
      </c>
      <c r="AD5" s="40">
        <v>1</v>
      </c>
      <c r="AE5" s="5">
        <v>4786</v>
      </c>
      <c r="AF5" s="40">
        <v>1</v>
      </c>
    </row>
    <row r="6" spans="1:32" x14ac:dyDescent="0.2">
      <c r="A6" s="27" t="s">
        <v>3045</v>
      </c>
      <c r="B6" s="5" t="s">
        <v>3046</v>
      </c>
      <c r="C6" s="8">
        <v>2</v>
      </c>
      <c r="D6" s="8" t="s">
        <v>3047</v>
      </c>
      <c r="E6" s="8">
        <v>4108</v>
      </c>
      <c r="F6" s="243">
        <v>0.79</v>
      </c>
      <c r="H6" s="8">
        <v>4131</v>
      </c>
      <c r="I6" s="243">
        <v>0.78</v>
      </c>
      <c r="K6" s="191">
        <v>4161</v>
      </c>
      <c r="L6" s="245">
        <v>0.78302596913812572</v>
      </c>
      <c r="N6" s="69">
        <v>4026</v>
      </c>
      <c r="O6" s="167">
        <v>0.7762</v>
      </c>
      <c r="P6" s="8"/>
      <c r="Q6" s="69">
        <v>4076</v>
      </c>
      <c r="R6" s="8"/>
      <c r="S6" s="167">
        <v>0.77370000000000005</v>
      </c>
      <c r="T6" s="69">
        <v>4032</v>
      </c>
      <c r="U6" s="8"/>
      <c r="V6" s="123">
        <v>0.80820000000000003</v>
      </c>
      <c r="W6" s="8">
        <v>3873</v>
      </c>
      <c r="X6" s="40">
        <v>0.79446153846153844</v>
      </c>
      <c r="Y6" s="5">
        <v>3851</v>
      </c>
      <c r="Z6" s="40">
        <v>0.78192893401015229</v>
      </c>
      <c r="AA6" s="5">
        <v>3711</v>
      </c>
      <c r="AB6" s="40">
        <v>0.78373812038014778</v>
      </c>
      <c r="AC6" s="5">
        <v>3704</v>
      </c>
      <c r="AD6" s="40">
        <v>0.78500000000000003</v>
      </c>
      <c r="AE6" s="5">
        <v>3738</v>
      </c>
      <c r="AF6" s="40">
        <v>0.78100000000000003</v>
      </c>
    </row>
    <row r="7" spans="1:32" x14ac:dyDescent="0.2">
      <c r="A7" s="27" t="s">
        <v>3048</v>
      </c>
      <c r="B7" s="5" t="s">
        <v>3049</v>
      </c>
      <c r="C7" s="8">
        <v>3</v>
      </c>
      <c r="D7" s="8" t="s">
        <v>3050</v>
      </c>
      <c r="E7" s="8">
        <v>57</v>
      </c>
      <c r="F7" s="243">
        <v>0.01</v>
      </c>
      <c r="H7" s="8">
        <v>93</v>
      </c>
      <c r="I7" s="243">
        <v>1.6436903499469777E-2</v>
      </c>
      <c r="K7" s="191">
        <v>82</v>
      </c>
      <c r="L7" s="245">
        <v>1.5430937147158449E-2</v>
      </c>
      <c r="N7" s="69">
        <v>19</v>
      </c>
      <c r="O7" s="167">
        <v>3.7000000000000002E-3</v>
      </c>
      <c r="P7" s="8"/>
      <c r="Q7" s="69">
        <v>20</v>
      </c>
      <c r="R7" s="8"/>
      <c r="S7" s="167">
        <v>3.8E-3</v>
      </c>
      <c r="T7" s="69">
        <v>14</v>
      </c>
      <c r="U7" s="8"/>
      <c r="V7" s="123">
        <v>3.2000000000000002E-3</v>
      </c>
      <c r="W7" s="8">
        <v>22</v>
      </c>
      <c r="X7" s="40">
        <v>4.5128205128205125E-3</v>
      </c>
      <c r="Y7" s="5">
        <v>20</v>
      </c>
      <c r="Z7" s="40">
        <v>4.0609137055837565E-3</v>
      </c>
      <c r="AA7" s="5">
        <v>11</v>
      </c>
      <c r="AB7" s="40">
        <v>2.3231256599788807E-3</v>
      </c>
      <c r="AC7" s="5">
        <v>9</v>
      </c>
      <c r="AD7" s="40">
        <v>2E-3</v>
      </c>
      <c r="AE7" s="5">
        <v>11</v>
      </c>
      <c r="AF7" s="40">
        <v>3.0000000000000001E-3</v>
      </c>
    </row>
    <row r="8" spans="1:32" x14ac:dyDescent="0.2">
      <c r="A8" s="158" t="s">
        <v>3051</v>
      </c>
      <c r="B8" s="5" t="s">
        <v>3052</v>
      </c>
      <c r="C8" s="8">
        <v>4</v>
      </c>
      <c r="D8" s="8" t="s">
        <v>3053</v>
      </c>
      <c r="E8" s="8">
        <v>79</v>
      </c>
      <c r="F8" s="243">
        <v>0.02</v>
      </c>
      <c r="H8" s="8">
        <v>94</v>
      </c>
      <c r="I8" s="243">
        <v>1.661364439731354E-2</v>
      </c>
      <c r="K8" s="191">
        <v>34</v>
      </c>
      <c r="L8" s="245">
        <v>6.3981934512608203E-3</v>
      </c>
      <c r="N8" s="69">
        <v>13</v>
      </c>
      <c r="O8" s="167">
        <v>2.5000000000000001E-3</v>
      </c>
      <c r="P8" s="8"/>
      <c r="Q8" s="69">
        <v>12</v>
      </c>
      <c r="R8" s="8"/>
      <c r="S8" s="167">
        <v>2.3E-3</v>
      </c>
      <c r="T8" s="69">
        <v>9</v>
      </c>
      <c r="U8" s="8"/>
      <c r="V8" s="123">
        <v>1.8E-3</v>
      </c>
      <c r="W8" s="8">
        <v>10</v>
      </c>
      <c r="X8" s="40">
        <v>2.0512820512820513E-3</v>
      </c>
      <c r="Y8" s="5">
        <v>13</v>
      </c>
      <c r="Z8" s="40">
        <v>2.6395939086294416E-3</v>
      </c>
      <c r="AA8" s="5">
        <v>9</v>
      </c>
      <c r="AB8" s="40">
        <v>1.9007391763463568E-3</v>
      </c>
      <c r="AC8" s="5">
        <v>4</v>
      </c>
      <c r="AD8" s="40">
        <v>1E-3</v>
      </c>
      <c r="AE8" s="5">
        <v>2</v>
      </c>
      <c r="AF8" s="40">
        <v>0</v>
      </c>
    </row>
    <row r="9" spans="1:32" x14ac:dyDescent="0.2">
      <c r="A9" s="27" t="s">
        <v>3054</v>
      </c>
      <c r="B9" s="5" t="s">
        <v>3055</v>
      </c>
      <c r="C9" s="8">
        <v>5</v>
      </c>
      <c r="D9" s="8" t="s">
        <v>3056</v>
      </c>
      <c r="E9" s="8">
        <v>200</v>
      </c>
      <c r="F9" s="243">
        <v>0.03</v>
      </c>
      <c r="G9" s="8" t="s">
        <v>3057</v>
      </c>
      <c r="H9" s="8">
        <v>180</v>
      </c>
      <c r="I9" s="243">
        <v>2.6511134676564158E-2</v>
      </c>
      <c r="J9" s="8" t="s">
        <v>3058</v>
      </c>
      <c r="K9" s="191">
        <v>200</v>
      </c>
      <c r="L9" s="245">
        <v>3.7636432066240122E-2</v>
      </c>
      <c r="M9" s="8" t="s">
        <v>3059</v>
      </c>
      <c r="N9" s="69">
        <v>200</v>
      </c>
      <c r="O9" s="167">
        <v>3.8600000000000002E-2</v>
      </c>
      <c r="P9" s="8" t="s">
        <v>3060</v>
      </c>
      <c r="Q9" s="69">
        <v>200</v>
      </c>
      <c r="R9" s="8" t="s">
        <v>3061</v>
      </c>
      <c r="S9" s="167">
        <v>3.7999999999999999E-2</v>
      </c>
      <c r="T9" s="69">
        <v>200</v>
      </c>
      <c r="U9" s="8" t="s">
        <v>3062</v>
      </c>
      <c r="V9" s="123">
        <v>4.0099999999999997E-2</v>
      </c>
      <c r="W9" s="8">
        <v>200</v>
      </c>
      <c r="X9" s="40">
        <v>3.487179487179487E-2</v>
      </c>
      <c r="Y9" s="5">
        <v>300</v>
      </c>
      <c r="Z9" s="40">
        <v>6.0913705583756347E-2</v>
      </c>
      <c r="AA9" s="5">
        <v>0</v>
      </c>
      <c r="AB9" s="40">
        <v>0</v>
      </c>
      <c r="AC9" s="5">
        <v>0</v>
      </c>
      <c r="AD9" s="40">
        <v>0</v>
      </c>
      <c r="AE9" s="5">
        <v>0</v>
      </c>
      <c r="AF9" s="40">
        <v>0</v>
      </c>
    </row>
    <row r="10" spans="1:32" x14ac:dyDescent="0.2">
      <c r="A10" s="27" t="s">
        <v>3063</v>
      </c>
      <c r="B10" s="5" t="s">
        <v>3064</v>
      </c>
      <c r="C10" s="8"/>
      <c r="D10" s="8" t="s">
        <v>3065</v>
      </c>
      <c r="E10" s="8">
        <v>776</v>
      </c>
      <c r="F10" s="243">
        <v>0.15</v>
      </c>
      <c r="H10" s="8">
        <v>830</v>
      </c>
      <c r="I10" s="243">
        <v>0.15</v>
      </c>
      <c r="K10" s="191">
        <v>837</v>
      </c>
      <c r="L10" s="245">
        <v>0.1575084681972149</v>
      </c>
      <c r="N10" s="69">
        <v>929</v>
      </c>
      <c r="O10" s="167">
        <v>0.17899999999999999</v>
      </c>
      <c r="P10" s="8"/>
      <c r="Q10" s="69">
        <v>960</v>
      </c>
      <c r="R10" s="8"/>
      <c r="S10" s="167">
        <v>0.1822</v>
      </c>
      <c r="T10" s="69">
        <v>728</v>
      </c>
      <c r="V10" s="123">
        <v>0.1467</v>
      </c>
      <c r="W10" s="5">
        <v>770</v>
      </c>
      <c r="X10" s="40">
        <v>0.1641025641025641</v>
      </c>
      <c r="Y10" s="5">
        <v>741</v>
      </c>
      <c r="Z10" s="40">
        <v>0.15045685279187818</v>
      </c>
      <c r="AA10" s="5">
        <v>1004</v>
      </c>
      <c r="AB10" s="40">
        <v>0.21203801478352693</v>
      </c>
      <c r="AC10" s="5">
        <v>999</v>
      </c>
      <c r="AD10" s="40">
        <v>0.21199999999999999</v>
      </c>
      <c r="AE10" s="5">
        <v>1036</v>
      </c>
      <c r="AF10" s="40">
        <v>0.216</v>
      </c>
    </row>
    <row r="11" spans="1:32" ht="25.5" x14ac:dyDescent="0.2">
      <c r="A11" s="88" t="s">
        <v>3066</v>
      </c>
      <c r="B11" s="5" t="s">
        <v>3067</v>
      </c>
      <c r="C11" s="8"/>
      <c r="D11" s="8" t="s">
        <v>3068</v>
      </c>
      <c r="E11" s="8">
        <v>329</v>
      </c>
      <c r="F11" s="243">
        <v>0.06</v>
      </c>
      <c r="H11" s="8">
        <v>333</v>
      </c>
      <c r="I11" s="243">
        <v>5.8854718981972427E-2</v>
      </c>
      <c r="K11" s="191">
        <v>312</v>
      </c>
      <c r="L11" s="245">
        <v>5.871283402333459E-2</v>
      </c>
      <c r="N11" s="69">
        <v>293</v>
      </c>
      <c r="O11" s="167">
        <v>5.6500000000000002E-2</v>
      </c>
      <c r="P11" s="8"/>
      <c r="Q11" s="69">
        <v>309</v>
      </c>
      <c r="R11" s="8"/>
      <c r="S11" s="167">
        <v>5.8700000000000002E-2</v>
      </c>
      <c r="T11" s="69">
        <v>325</v>
      </c>
      <c r="U11" s="8"/>
      <c r="V11" s="123">
        <v>6.5299999999999997E-2</v>
      </c>
      <c r="W11" s="8">
        <v>279</v>
      </c>
      <c r="X11" s="40">
        <v>5.7230769230769231E-2</v>
      </c>
      <c r="Y11" s="5">
        <v>284</v>
      </c>
      <c r="Z11" s="40">
        <v>5.7664974619289343E-2</v>
      </c>
      <c r="AA11" s="5">
        <v>257</v>
      </c>
      <c r="AB11" s="40">
        <v>5.42766631467793E-2</v>
      </c>
      <c r="AC11" s="5">
        <v>252</v>
      </c>
      <c r="AD11" s="40">
        <v>5.2999999999999999E-2</v>
      </c>
      <c r="AE11" s="5">
        <v>255</v>
      </c>
      <c r="AF11" s="40">
        <v>5.2999999999999999E-2</v>
      </c>
    </row>
    <row r="12" spans="1:32" ht="25.5" x14ac:dyDescent="0.2">
      <c r="A12" s="88" t="s">
        <v>3069</v>
      </c>
      <c r="B12" s="5" t="s">
        <v>3070</v>
      </c>
      <c r="C12" s="8">
        <v>6</v>
      </c>
      <c r="D12" s="8" t="s">
        <v>3071</v>
      </c>
      <c r="E12" s="8">
        <v>0</v>
      </c>
      <c r="F12" s="243">
        <v>0</v>
      </c>
      <c r="H12" s="8">
        <v>0</v>
      </c>
      <c r="I12" s="243">
        <v>0</v>
      </c>
      <c r="J12" s="8" t="s">
        <v>3072</v>
      </c>
      <c r="K12" s="191">
        <v>100</v>
      </c>
      <c r="L12" s="245">
        <v>1.8818216033120061E-2</v>
      </c>
      <c r="M12" s="8" t="s">
        <v>3073</v>
      </c>
      <c r="N12" s="69">
        <v>100</v>
      </c>
      <c r="O12" s="167">
        <v>1.9300000000000001E-2</v>
      </c>
      <c r="P12" s="8" t="s">
        <v>3074</v>
      </c>
      <c r="Q12" s="69">
        <v>100</v>
      </c>
      <c r="R12" s="8" t="s">
        <v>3075</v>
      </c>
      <c r="S12" s="167">
        <v>1.9E-2</v>
      </c>
      <c r="T12" s="69">
        <v>250</v>
      </c>
      <c r="U12" s="8" t="s">
        <v>3076</v>
      </c>
      <c r="V12" s="123">
        <v>5.0099999999999999E-2</v>
      </c>
      <c r="W12" s="8">
        <v>250</v>
      </c>
      <c r="X12" s="40">
        <v>5.128205128205128E-2</v>
      </c>
      <c r="Y12" s="8">
        <v>250</v>
      </c>
      <c r="Z12" s="40">
        <v>5.0761421319796954E-2</v>
      </c>
      <c r="AA12" s="5">
        <v>212</v>
      </c>
      <c r="AB12" s="40">
        <v>4.4772967265047516E-2</v>
      </c>
      <c r="AC12" s="5">
        <v>350</v>
      </c>
      <c r="AD12" s="40">
        <v>7.3999999999999996E-2</v>
      </c>
      <c r="AE12" s="5">
        <v>350</v>
      </c>
      <c r="AF12" s="40">
        <v>7.2999999999999995E-2</v>
      </c>
    </row>
    <row r="13" spans="1:32" x14ac:dyDescent="0.2">
      <c r="A13" s="88" t="s">
        <v>3077</v>
      </c>
      <c r="B13" s="5" t="s">
        <v>3078</v>
      </c>
      <c r="C13" s="8"/>
      <c r="D13" s="8" t="s">
        <v>3079</v>
      </c>
      <c r="E13" s="8">
        <v>552</v>
      </c>
      <c r="F13" s="243">
        <v>0.11</v>
      </c>
      <c r="H13" s="8">
        <v>446</v>
      </c>
      <c r="I13" s="243">
        <v>0.08</v>
      </c>
      <c r="K13" s="191">
        <v>472</v>
      </c>
      <c r="L13" s="245">
        <v>8.8821979676326684E-2</v>
      </c>
      <c r="N13" s="69">
        <v>604</v>
      </c>
      <c r="O13" s="167">
        <v>0.1164</v>
      </c>
      <c r="P13" s="8"/>
      <c r="Q13" s="69">
        <v>610</v>
      </c>
      <c r="R13" s="8"/>
      <c r="S13" s="167">
        <v>0.1158</v>
      </c>
      <c r="T13" s="69">
        <v>261</v>
      </c>
      <c r="U13" s="8"/>
      <c r="V13" s="123">
        <v>4.2299999999999997E-2</v>
      </c>
      <c r="W13" s="8">
        <v>375</v>
      </c>
      <c r="X13" s="40">
        <v>7.4871794871794878E-2</v>
      </c>
      <c r="Y13" s="5">
        <v>359</v>
      </c>
      <c r="Z13" s="40">
        <v>7.2893401015228426E-2</v>
      </c>
      <c r="AA13" s="5">
        <v>625</v>
      </c>
      <c r="AB13" s="40">
        <v>0.13199577613516367</v>
      </c>
      <c r="AC13" s="5">
        <v>461</v>
      </c>
      <c r="AD13" s="40">
        <v>9.8000000000000004E-2</v>
      </c>
      <c r="AE13" s="5">
        <v>480</v>
      </c>
      <c r="AF13" s="40">
        <v>0.1</v>
      </c>
    </row>
    <row r="14" spans="1:32" x14ac:dyDescent="0.2">
      <c r="A14" s="88" t="s">
        <v>3080</v>
      </c>
      <c r="B14" s="5" t="s">
        <v>3081</v>
      </c>
      <c r="C14" s="8">
        <v>7</v>
      </c>
      <c r="D14" s="8" t="s">
        <v>3082</v>
      </c>
      <c r="E14" s="8">
        <v>-105</v>
      </c>
      <c r="F14" s="243">
        <v>-0.02</v>
      </c>
      <c r="H14" s="8">
        <v>51</v>
      </c>
      <c r="I14" s="243">
        <v>0.01</v>
      </c>
      <c r="K14" s="191">
        <v>-47</v>
      </c>
      <c r="L14" s="245">
        <v>-8.8445615355664288E-3</v>
      </c>
      <c r="N14" s="69">
        <v>-68</v>
      </c>
      <c r="O14" s="167">
        <v>-1.32E-2</v>
      </c>
      <c r="P14" s="8"/>
      <c r="Q14" s="69">
        <v>-59</v>
      </c>
      <c r="R14" s="8"/>
      <c r="S14" s="167">
        <v>-1.1299999999999999E-2</v>
      </c>
      <c r="T14" s="69">
        <v>-108</v>
      </c>
      <c r="U14" s="8"/>
      <c r="V14" s="123">
        <v>-1.0999999999999999E-2</v>
      </c>
      <c r="W14" s="5">
        <v>-134</v>
      </c>
      <c r="X14" s="40">
        <v>-1.9382051282051282E-2</v>
      </c>
      <c r="Y14" s="5">
        <v>-152</v>
      </c>
      <c r="Z14" s="40">
        <v>-3.0962944162436546E-2</v>
      </c>
      <c r="AA14" s="5">
        <v>-90</v>
      </c>
      <c r="AB14" s="40">
        <v>-1.9007391763463569E-2</v>
      </c>
      <c r="AC14" s="5">
        <v>-64</v>
      </c>
      <c r="AD14" s="40">
        <v>-1.4E-2</v>
      </c>
      <c r="AE14" s="5">
        <v>-49</v>
      </c>
      <c r="AF14" s="40">
        <v>-0.01</v>
      </c>
    </row>
    <row r="15" spans="1:32" x14ac:dyDescent="0.2">
      <c r="A15" s="11"/>
      <c r="C15" s="8"/>
      <c r="N15" s="8"/>
      <c r="O15" s="8"/>
      <c r="P15" s="8"/>
      <c r="Q15" s="8"/>
      <c r="R15" s="8"/>
      <c r="S15" s="8"/>
      <c r="T15" s="8"/>
      <c r="U15" s="8"/>
      <c r="V15" s="8"/>
      <c r="W15" s="8"/>
      <c r="X15" s="8"/>
    </row>
    <row r="16" spans="1:32" x14ac:dyDescent="0.2">
      <c r="A16" s="214"/>
      <c r="B16" s="214"/>
      <c r="C16" s="214"/>
    </row>
    <row r="17" spans="1:13" x14ac:dyDescent="0.2">
      <c r="A17" s="212" t="s">
        <v>3083</v>
      </c>
      <c r="B17" s="215"/>
      <c r="C17" s="215"/>
      <c r="D17" s="215"/>
      <c r="E17" s="215"/>
      <c r="F17" s="215"/>
      <c r="G17" s="215"/>
      <c r="H17" s="215"/>
      <c r="I17" s="215"/>
      <c r="J17" s="215"/>
      <c r="K17" s="215"/>
      <c r="L17" s="215"/>
      <c r="M17" s="215"/>
    </row>
    <row r="18" spans="1:13" x14ac:dyDescent="0.2">
      <c r="A18" s="212" t="s">
        <v>3084</v>
      </c>
      <c r="B18" s="230"/>
      <c r="C18" s="230"/>
      <c r="D18" s="230"/>
      <c r="E18" s="230"/>
      <c r="F18" s="230"/>
      <c r="G18" s="230"/>
      <c r="H18" s="230"/>
      <c r="I18" s="230"/>
      <c r="J18" s="230"/>
      <c r="K18" s="230"/>
      <c r="L18" s="230"/>
      <c r="M18" s="230"/>
    </row>
    <row r="19" spans="1:13" x14ac:dyDescent="0.2">
      <c r="A19" s="212" t="s">
        <v>3085</v>
      </c>
      <c r="B19" s="230"/>
      <c r="C19" s="230"/>
      <c r="D19" s="230"/>
      <c r="E19" s="230"/>
      <c r="F19" s="230"/>
      <c r="G19" s="230"/>
      <c r="H19" s="230"/>
      <c r="I19" s="230"/>
      <c r="J19" s="230"/>
      <c r="K19" s="230"/>
      <c r="L19" s="230"/>
      <c r="M19" s="230"/>
    </row>
    <row r="20" spans="1:13" x14ac:dyDescent="0.2">
      <c r="A20" s="212" t="s">
        <v>3086</v>
      </c>
      <c r="B20" s="230"/>
      <c r="C20" s="230"/>
      <c r="D20" s="230"/>
      <c r="E20" s="230"/>
      <c r="F20" s="230"/>
      <c r="G20" s="230"/>
      <c r="H20" s="230"/>
      <c r="I20" s="230"/>
      <c r="J20" s="230"/>
      <c r="K20" s="230"/>
      <c r="L20" s="230"/>
      <c r="M20" s="230"/>
    </row>
    <row r="21" spans="1:13" x14ac:dyDescent="0.2">
      <c r="A21" s="212" t="s">
        <v>3087</v>
      </c>
      <c r="B21" s="230"/>
      <c r="C21" s="230"/>
      <c r="D21" s="230"/>
      <c r="E21" s="230"/>
      <c r="F21" s="230"/>
      <c r="G21" s="230"/>
      <c r="H21" s="230"/>
      <c r="I21" s="230"/>
      <c r="J21" s="230"/>
      <c r="K21" s="230"/>
      <c r="L21" s="230"/>
      <c r="M21" s="230"/>
    </row>
    <row r="22" spans="1:13" x14ac:dyDescent="0.2">
      <c r="A22" s="212" t="s">
        <v>3088</v>
      </c>
      <c r="B22" s="212"/>
      <c r="C22" s="212"/>
      <c r="D22" s="212"/>
      <c r="E22" s="212"/>
      <c r="F22" s="212"/>
      <c r="G22" s="212"/>
      <c r="H22" s="212"/>
      <c r="I22" s="212"/>
      <c r="J22" s="212"/>
      <c r="K22" s="212"/>
      <c r="L22" s="212"/>
      <c r="M22" s="212"/>
    </row>
    <row r="23" spans="1:13" x14ac:dyDescent="0.2">
      <c r="A23" s="212" t="s">
        <v>3089</v>
      </c>
      <c r="B23" s="230"/>
      <c r="C23" s="230"/>
      <c r="D23" s="230"/>
      <c r="E23" s="230"/>
      <c r="F23" s="230"/>
      <c r="G23" s="230"/>
      <c r="H23" s="230"/>
      <c r="I23" s="230"/>
      <c r="J23" s="230"/>
      <c r="K23" s="230"/>
      <c r="L23" s="230"/>
      <c r="M23" s="230"/>
    </row>
    <row r="24" spans="1:13" x14ac:dyDescent="0.2">
      <c r="A24" s="212" t="s">
        <v>3090</v>
      </c>
    </row>
    <row r="25" spans="1:13" x14ac:dyDescent="0.2">
      <c r="A25" s="212"/>
    </row>
  </sheetData>
  <phoneticPr fontId="15" type="noConversion"/>
  <conditionalFormatting sqref="T5:T14 V5:V14">
    <cfRule type="cellIs" dxfId="141" priority="142" operator="equal">
      <formula>"-"</formula>
    </cfRule>
  </conditionalFormatting>
  <conditionalFormatting sqref="S5:S14">
    <cfRule type="cellIs" dxfId="140" priority="140" stopIfTrue="1" operator="equal">
      <formula>"-"</formula>
    </cfRule>
    <cfRule type="containsText" dxfId="139" priority="141" stopIfTrue="1" operator="containsText" text="leer">
      <formula>NOT(ISERROR(SEARCH("leer",S5)))</formula>
    </cfRule>
  </conditionalFormatting>
  <conditionalFormatting sqref="S5:S14">
    <cfRule type="cellIs" dxfId="138" priority="138" stopIfTrue="1" operator="equal">
      <formula>"-"</formula>
    </cfRule>
    <cfRule type="containsText" dxfId="137" priority="139" stopIfTrue="1" operator="containsText" text="leer">
      <formula>NOT(ISERROR(SEARCH("leer",S5)))</formula>
    </cfRule>
  </conditionalFormatting>
  <conditionalFormatting sqref="Q5:Q14">
    <cfRule type="cellIs" dxfId="136" priority="136" stopIfTrue="1" operator="equal">
      <formula>"-"</formula>
    </cfRule>
    <cfRule type="containsText" dxfId="135" priority="137" stopIfTrue="1" operator="containsText" text="leer">
      <formula>NOT(ISERROR(SEARCH("leer",Q5)))</formula>
    </cfRule>
  </conditionalFormatting>
  <conditionalFormatting sqref="Q5:Q14">
    <cfRule type="cellIs" dxfId="134" priority="134" stopIfTrue="1" operator="equal">
      <formula>"-"</formula>
    </cfRule>
    <cfRule type="containsText" dxfId="133" priority="135" stopIfTrue="1" operator="containsText" text="leer">
      <formula>NOT(ISERROR(SEARCH("leer",Q5)))</formula>
    </cfRule>
  </conditionalFormatting>
  <conditionalFormatting sqref="T5:T14">
    <cfRule type="cellIs" dxfId="132" priority="133" operator="equal">
      <formula>"-"</formula>
    </cfRule>
  </conditionalFormatting>
  <conditionalFormatting sqref="Q5:Q14">
    <cfRule type="cellIs" dxfId="131" priority="131" stopIfTrue="1" operator="equal">
      <formula>"-"</formula>
    </cfRule>
    <cfRule type="containsText" dxfId="130" priority="132" stopIfTrue="1" operator="containsText" text="leer">
      <formula>NOT(ISERROR(SEARCH("leer",Q5)))</formula>
    </cfRule>
  </conditionalFormatting>
  <conditionalFormatting sqref="Q5:Q14">
    <cfRule type="cellIs" dxfId="129" priority="129" stopIfTrue="1" operator="equal">
      <formula>"-"</formula>
    </cfRule>
    <cfRule type="containsText" dxfId="128" priority="130" stopIfTrue="1" operator="containsText" text="leer">
      <formula>NOT(ISERROR(SEARCH("leer",Q5)))</formula>
    </cfRule>
  </conditionalFormatting>
  <conditionalFormatting sqref="S5">
    <cfRule type="cellIs" dxfId="127" priority="128" operator="equal">
      <formula>"-"</formula>
    </cfRule>
  </conditionalFormatting>
  <conditionalFormatting sqref="S5">
    <cfRule type="cellIs" dxfId="126" priority="127" operator="equal">
      <formula>"-"</formula>
    </cfRule>
  </conditionalFormatting>
  <conditionalFormatting sqref="N5:O14">
    <cfRule type="cellIs" dxfId="125" priority="125" stopIfTrue="1" operator="equal">
      <formula>"-"</formula>
    </cfRule>
    <cfRule type="containsText" dxfId="124" priority="126" stopIfTrue="1" operator="containsText" text="leer">
      <formula>NOT(ISERROR(SEARCH("leer",N5)))</formula>
    </cfRule>
  </conditionalFormatting>
  <conditionalFormatting sqref="N5:O14">
    <cfRule type="cellIs" dxfId="123" priority="123" stopIfTrue="1" operator="equal">
      <formula>"-"</formula>
    </cfRule>
    <cfRule type="containsText" dxfId="122" priority="124" stopIfTrue="1" operator="containsText" text="leer">
      <formula>NOT(ISERROR(SEARCH("leer",N5)))</formula>
    </cfRule>
  </conditionalFormatting>
  <conditionalFormatting sqref="N5:O14">
    <cfRule type="cellIs" dxfId="121" priority="121" stopIfTrue="1" operator="equal">
      <formula>"-"</formula>
    </cfRule>
    <cfRule type="containsText" dxfId="120" priority="122" stopIfTrue="1" operator="containsText" text="leer">
      <formula>NOT(ISERROR(SEARCH("leer",N5)))</formula>
    </cfRule>
  </conditionalFormatting>
  <conditionalFormatting sqref="N5:O14">
    <cfRule type="cellIs" dxfId="119" priority="119" stopIfTrue="1" operator="equal">
      <formula>"-"</formula>
    </cfRule>
    <cfRule type="containsText" dxfId="118" priority="120" stopIfTrue="1" operator="containsText" text="leer">
      <formula>NOT(ISERROR(SEARCH("leer",N5)))</formula>
    </cfRule>
  </conditionalFormatting>
  <conditionalFormatting sqref="N5:O14">
    <cfRule type="cellIs" dxfId="117" priority="117" stopIfTrue="1" operator="equal">
      <formula>"-"</formula>
    </cfRule>
    <cfRule type="containsText" dxfId="116" priority="118" stopIfTrue="1" operator="containsText" text="leer">
      <formula>NOT(ISERROR(SEARCH("leer",N5)))</formula>
    </cfRule>
  </conditionalFormatting>
  <conditionalFormatting sqref="N5:O14">
    <cfRule type="cellIs" dxfId="115" priority="115" stopIfTrue="1" operator="equal">
      <formula>"-"</formula>
    </cfRule>
    <cfRule type="containsText" dxfId="114" priority="116" stopIfTrue="1" operator="containsText" text="leer">
      <formula>NOT(ISERROR(SEARCH("leer",N5)))</formula>
    </cfRule>
  </conditionalFormatting>
  <conditionalFormatting sqref="N5:O14">
    <cfRule type="cellIs" dxfId="113" priority="113" stopIfTrue="1" operator="equal">
      <formula>"-"</formula>
    </cfRule>
    <cfRule type="containsText" dxfId="112" priority="114" stopIfTrue="1" operator="containsText" text="leer">
      <formula>NOT(ISERROR(SEARCH("leer",N5)))</formula>
    </cfRule>
  </conditionalFormatting>
  <conditionalFormatting sqref="N5:O14">
    <cfRule type="cellIs" dxfId="111" priority="111" stopIfTrue="1" operator="equal">
      <formula>"-"</formula>
    </cfRule>
    <cfRule type="containsText" dxfId="110" priority="112" stopIfTrue="1" operator="containsText" text="leer">
      <formula>NOT(ISERROR(SEARCH("leer",N5)))</formula>
    </cfRule>
  </conditionalFormatting>
  <conditionalFormatting sqref="N5:O14">
    <cfRule type="cellIs" dxfId="109" priority="109" stopIfTrue="1" operator="equal">
      <formula>"-"</formula>
    </cfRule>
    <cfRule type="containsText" dxfId="108" priority="110" stopIfTrue="1" operator="containsText" text="leer">
      <formula>NOT(ISERROR(SEARCH("leer",N5)))</formula>
    </cfRule>
  </conditionalFormatting>
  <conditionalFormatting sqref="N5:O14">
    <cfRule type="cellIs" dxfId="107" priority="107" stopIfTrue="1" operator="equal">
      <formula>"-"</formula>
    </cfRule>
    <cfRule type="containsText" dxfId="106" priority="108" stopIfTrue="1" operator="containsText" text="leer">
      <formula>NOT(ISERROR(SEARCH("leer",N5)))</formula>
    </cfRule>
  </conditionalFormatting>
  <conditionalFormatting sqref="N5:O14">
    <cfRule type="cellIs" dxfId="105" priority="105" stopIfTrue="1" operator="equal">
      <formula>"-"</formula>
    </cfRule>
    <cfRule type="containsText" dxfId="104" priority="106" stopIfTrue="1" operator="containsText" text="leer">
      <formula>NOT(ISERROR(SEARCH("leer",N5)))</formula>
    </cfRule>
  </conditionalFormatting>
  <conditionalFormatting sqref="N5:O14">
    <cfRule type="cellIs" dxfId="103" priority="103" stopIfTrue="1" operator="equal">
      <formula>"-"</formula>
    </cfRule>
    <cfRule type="containsText" dxfId="102" priority="104" stopIfTrue="1" operator="containsText" text="leer">
      <formula>NOT(ISERROR(SEARCH("leer",N5)))</formula>
    </cfRule>
  </conditionalFormatting>
  <conditionalFormatting sqref="N5:O14">
    <cfRule type="cellIs" dxfId="101" priority="101" stopIfTrue="1" operator="equal">
      <formula>"-"</formula>
    </cfRule>
    <cfRule type="containsText" dxfId="100" priority="102" stopIfTrue="1" operator="containsText" text="leer">
      <formula>NOT(ISERROR(SEARCH("leer",N5)))</formula>
    </cfRule>
  </conditionalFormatting>
  <conditionalFormatting sqref="O5:O14">
    <cfRule type="cellIs" dxfId="99" priority="99" stopIfTrue="1" operator="equal">
      <formula>"-"</formula>
    </cfRule>
    <cfRule type="containsText" dxfId="98" priority="100" stopIfTrue="1" operator="containsText" text="leer">
      <formula>NOT(ISERROR(SEARCH("leer",O5)))</formula>
    </cfRule>
  </conditionalFormatting>
  <conditionalFormatting sqref="O5:O14">
    <cfRule type="cellIs" dxfId="97" priority="97" stopIfTrue="1" operator="equal">
      <formula>"-"</formula>
    </cfRule>
    <cfRule type="containsText" dxfId="96" priority="98" stopIfTrue="1" operator="containsText" text="leer">
      <formula>NOT(ISERROR(SEARCH("leer",O5)))</formula>
    </cfRule>
  </conditionalFormatting>
  <conditionalFormatting sqref="O5">
    <cfRule type="cellIs" dxfId="95" priority="96" operator="equal">
      <formula>"-"</formula>
    </cfRule>
  </conditionalFormatting>
  <conditionalFormatting sqref="O5">
    <cfRule type="cellIs" dxfId="94" priority="95" operator="equal">
      <formula>"-"</formula>
    </cfRule>
  </conditionalFormatting>
  <conditionalFormatting sqref="O5:O14">
    <cfRule type="cellIs" dxfId="93" priority="93" stopIfTrue="1" operator="equal">
      <formula>"-"</formula>
    </cfRule>
    <cfRule type="containsText" dxfId="92" priority="94" stopIfTrue="1" operator="containsText" text="leer">
      <formula>NOT(ISERROR(SEARCH("leer",O5)))</formula>
    </cfRule>
  </conditionalFormatting>
  <conditionalFormatting sqref="O5:O14">
    <cfRule type="cellIs" dxfId="91" priority="91" stopIfTrue="1" operator="equal">
      <formula>"-"</formula>
    </cfRule>
    <cfRule type="containsText" dxfId="90" priority="92" stopIfTrue="1" operator="containsText" text="leer">
      <formula>NOT(ISERROR(SEARCH("leer",O5)))</formula>
    </cfRule>
  </conditionalFormatting>
  <conditionalFormatting sqref="O5">
    <cfRule type="cellIs" dxfId="89" priority="90" operator="equal">
      <formula>"-"</formula>
    </cfRule>
  </conditionalFormatting>
  <conditionalFormatting sqref="O5">
    <cfRule type="cellIs" dxfId="88" priority="89" operator="equal">
      <formula>"-"</formula>
    </cfRule>
  </conditionalFormatting>
  <conditionalFormatting sqref="L5:L14">
    <cfRule type="cellIs" dxfId="87" priority="87" stopIfTrue="1" operator="equal">
      <formula>"-"</formula>
    </cfRule>
    <cfRule type="containsText" dxfId="86" priority="88" stopIfTrue="1" operator="containsText" text="leer">
      <formula>NOT(ISERROR(SEARCH("leer",L5)))</formula>
    </cfRule>
  </conditionalFormatting>
  <conditionalFormatting sqref="L5:L14">
    <cfRule type="cellIs" dxfId="85" priority="86" stopIfTrue="1" operator="equal">
      <formula>"-"</formula>
    </cfRule>
  </conditionalFormatting>
  <conditionalFormatting sqref="L5:L14">
    <cfRule type="cellIs" dxfId="84" priority="84" stopIfTrue="1" operator="equal">
      <formula>"-"</formula>
    </cfRule>
    <cfRule type="containsText" dxfId="83" priority="85" stopIfTrue="1" operator="containsText" text="leer">
      <formula>NOT(ISERROR(SEARCH("leer",L5)))</formula>
    </cfRule>
  </conditionalFormatting>
  <conditionalFormatting sqref="L5:L14">
    <cfRule type="cellIs" dxfId="82" priority="83" stopIfTrue="1" operator="equal">
      <formula>"-"</formula>
    </cfRule>
  </conditionalFormatting>
  <conditionalFormatting sqref="K5:K14">
    <cfRule type="cellIs" dxfId="81" priority="81" stopIfTrue="1" operator="equal">
      <formula>"-"</formula>
    </cfRule>
    <cfRule type="containsText" dxfId="80" priority="82" stopIfTrue="1" operator="containsText" text="leer">
      <formula>NOT(ISERROR(SEARCH("leer",K5)))</formula>
    </cfRule>
  </conditionalFormatting>
  <conditionalFormatting sqref="K5:K14">
    <cfRule type="cellIs" dxfId="79" priority="80" stopIfTrue="1" operator="equal">
      <formula>"-"</formula>
    </cfRule>
  </conditionalFormatting>
  <conditionalFormatting sqref="K5:K14">
    <cfRule type="cellIs" dxfId="78" priority="78" stopIfTrue="1" operator="equal">
      <formula>"-"</formula>
    </cfRule>
    <cfRule type="containsText" dxfId="77" priority="79" stopIfTrue="1" operator="containsText" text="leer">
      <formula>NOT(ISERROR(SEARCH("leer",K5)))</formula>
    </cfRule>
  </conditionalFormatting>
  <conditionalFormatting sqref="K5:K14">
    <cfRule type="cellIs" dxfId="76" priority="77" stopIfTrue="1" operator="equal">
      <formula>"-"</formula>
    </cfRule>
  </conditionalFormatting>
  <conditionalFormatting sqref="L5">
    <cfRule type="cellIs" dxfId="75" priority="75" stopIfTrue="1" operator="equal">
      <formula>"-"</formula>
    </cfRule>
    <cfRule type="containsText" dxfId="74" priority="76" stopIfTrue="1" operator="containsText" text="leer">
      <formula>NOT(ISERROR(SEARCH("leer",L5)))</formula>
    </cfRule>
  </conditionalFormatting>
  <conditionalFormatting sqref="L5">
    <cfRule type="cellIs" dxfId="73" priority="73" stopIfTrue="1" operator="equal">
      <formula>"-"</formula>
    </cfRule>
    <cfRule type="containsText" dxfId="72" priority="74" stopIfTrue="1" operator="containsText" text="leer">
      <formula>NOT(ISERROR(SEARCH("leer",L5)))</formula>
    </cfRule>
  </conditionalFormatting>
  <conditionalFormatting sqref="L5">
    <cfRule type="cellIs" dxfId="71" priority="71" stopIfTrue="1" operator="equal">
      <formula>"-"</formula>
    </cfRule>
    <cfRule type="containsText" dxfId="70" priority="72" stopIfTrue="1" operator="containsText" text="leer">
      <formula>NOT(ISERROR(SEARCH("leer",L5)))</formula>
    </cfRule>
  </conditionalFormatting>
  <conditionalFormatting sqref="L5">
    <cfRule type="cellIs" dxfId="69" priority="69" stopIfTrue="1" operator="equal">
      <formula>"-"</formula>
    </cfRule>
    <cfRule type="containsText" dxfId="68" priority="70" stopIfTrue="1" operator="containsText" text="leer">
      <formula>NOT(ISERROR(SEARCH("leer",L5)))</formula>
    </cfRule>
  </conditionalFormatting>
  <conditionalFormatting sqref="L5">
    <cfRule type="cellIs" dxfId="67" priority="67" stopIfTrue="1" operator="equal">
      <formula>"-"</formula>
    </cfRule>
    <cfRule type="containsText" dxfId="66" priority="68" stopIfTrue="1" operator="containsText" text="leer">
      <formula>NOT(ISERROR(SEARCH("leer",L5)))</formula>
    </cfRule>
  </conditionalFormatting>
  <conditionalFormatting sqref="L5">
    <cfRule type="cellIs" dxfId="65" priority="65" stopIfTrue="1" operator="equal">
      <formula>"-"</formula>
    </cfRule>
    <cfRule type="containsText" dxfId="64" priority="66" stopIfTrue="1" operator="containsText" text="leer">
      <formula>NOT(ISERROR(SEARCH("leer",L5)))</formula>
    </cfRule>
  </conditionalFormatting>
  <conditionalFormatting sqref="L5">
    <cfRule type="cellIs" dxfId="63" priority="63" stopIfTrue="1" operator="equal">
      <formula>"-"</formula>
    </cfRule>
    <cfRule type="containsText" dxfId="62" priority="64" stopIfTrue="1" operator="containsText" text="leer">
      <formula>NOT(ISERROR(SEARCH("leer",L5)))</formula>
    </cfRule>
  </conditionalFormatting>
  <conditionalFormatting sqref="L5">
    <cfRule type="cellIs" dxfId="61" priority="61" stopIfTrue="1" operator="equal">
      <formula>"-"</formula>
    </cfRule>
    <cfRule type="containsText" dxfId="60" priority="62" stopIfTrue="1" operator="containsText" text="leer">
      <formula>NOT(ISERROR(SEARCH("leer",L5)))</formula>
    </cfRule>
  </conditionalFormatting>
  <conditionalFormatting sqref="L5">
    <cfRule type="cellIs" dxfId="59" priority="59" stopIfTrue="1" operator="equal">
      <formula>"-"</formula>
    </cfRule>
    <cfRule type="containsText" dxfId="58" priority="60" stopIfTrue="1" operator="containsText" text="leer">
      <formula>NOT(ISERROR(SEARCH("leer",L5)))</formula>
    </cfRule>
  </conditionalFormatting>
  <conditionalFormatting sqref="L5">
    <cfRule type="cellIs" dxfId="57" priority="57" stopIfTrue="1" operator="equal">
      <formula>"-"</formula>
    </cfRule>
    <cfRule type="containsText" dxfId="56" priority="58" stopIfTrue="1" operator="containsText" text="leer">
      <formula>NOT(ISERROR(SEARCH("leer",L5)))</formula>
    </cfRule>
  </conditionalFormatting>
  <conditionalFormatting sqref="L5">
    <cfRule type="cellIs" dxfId="55" priority="55" stopIfTrue="1" operator="equal">
      <formula>"-"</formula>
    </cfRule>
    <cfRule type="containsText" dxfId="54" priority="56" stopIfTrue="1" operator="containsText" text="leer">
      <formula>NOT(ISERROR(SEARCH("leer",L5)))</formula>
    </cfRule>
  </conditionalFormatting>
  <conditionalFormatting sqref="L5">
    <cfRule type="cellIs" dxfId="53" priority="53" stopIfTrue="1" operator="equal">
      <formula>"-"</formula>
    </cfRule>
    <cfRule type="containsText" dxfId="52" priority="54" stopIfTrue="1" operator="containsText" text="leer">
      <formula>NOT(ISERROR(SEARCH("leer",L5)))</formula>
    </cfRule>
  </conditionalFormatting>
  <conditionalFormatting sqref="L5">
    <cfRule type="cellIs" dxfId="51" priority="51" stopIfTrue="1" operator="equal">
      <formula>"-"</formula>
    </cfRule>
    <cfRule type="containsText" dxfId="50" priority="52" stopIfTrue="1" operator="containsText" text="leer">
      <formula>NOT(ISERROR(SEARCH("leer",L5)))</formula>
    </cfRule>
  </conditionalFormatting>
  <conditionalFormatting sqref="L5">
    <cfRule type="cellIs" dxfId="49" priority="49" stopIfTrue="1" operator="equal">
      <formula>"-"</formula>
    </cfRule>
    <cfRule type="containsText" dxfId="48" priority="50" stopIfTrue="1" operator="containsText" text="leer">
      <formula>NOT(ISERROR(SEARCH("leer",L5)))</formula>
    </cfRule>
  </conditionalFormatting>
  <conditionalFormatting sqref="L5">
    <cfRule type="cellIs" dxfId="47" priority="47" stopIfTrue="1" operator="equal">
      <formula>"-"</formula>
    </cfRule>
    <cfRule type="containsText" dxfId="46" priority="48" stopIfTrue="1" operator="containsText" text="leer">
      <formula>NOT(ISERROR(SEARCH("leer",L5)))</formula>
    </cfRule>
  </conditionalFormatting>
  <conditionalFormatting sqref="L5">
    <cfRule type="cellIs" dxfId="45" priority="46" operator="equal">
      <formula>"-"</formula>
    </cfRule>
  </conditionalFormatting>
  <conditionalFormatting sqref="L5">
    <cfRule type="cellIs" dxfId="44" priority="45" operator="equal">
      <formula>"-"</formula>
    </cfRule>
  </conditionalFormatting>
  <conditionalFormatting sqref="L5">
    <cfRule type="cellIs" dxfId="43" priority="43" stopIfTrue="1" operator="equal">
      <formula>"-"</formula>
    </cfRule>
    <cfRule type="containsText" dxfId="42" priority="44" stopIfTrue="1" operator="containsText" text="leer">
      <formula>NOT(ISERROR(SEARCH("leer",L5)))</formula>
    </cfRule>
  </conditionalFormatting>
  <conditionalFormatting sqref="L5">
    <cfRule type="cellIs" dxfId="41" priority="41" stopIfTrue="1" operator="equal">
      <formula>"-"</formula>
    </cfRule>
    <cfRule type="containsText" dxfId="40" priority="42" stopIfTrue="1" operator="containsText" text="leer">
      <formula>NOT(ISERROR(SEARCH("leer",L5)))</formula>
    </cfRule>
  </conditionalFormatting>
  <conditionalFormatting sqref="L5">
    <cfRule type="cellIs" dxfId="39" priority="40" operator="equal">
      <formula>"-"</formula>
    </cfRule>
  </conditionalFormatting>
  <conditionalFormatting sqref="L5">
    <cfRule type="cellIs" dxfId="38" priority="39" operator="equal">
      <formula>"-"</formula>
    </cfRule>
  </conditionalFormatting>
  <conditionalFormatting sqref="L5">
    <cfRule type="cellIs" dxfId="37" priority="37" stopIfTrue="1" operator="equal">
      <formula>"-"</formula>
    </cfRule>
    <cfRule type="containsText" dxfId="36" priority="38" stopIfTrue="1" operator="containsText" text="leer">
      <formula>NOT(ISERROR(SEARCH("leer",L5)))</formula>
    </cfRule>
  </conditionalFormatting>
  <conditionalFormatting sqref="L5">
    <cfRule type="cellIs" dxfId="35" priority="35" stopIfTrue="1" operator="equal">
      <formula>"-"</formula>
    </cfRule>
    <cfRule type="containsText" dxfId="34" priority="36" stopIfTrue="1" operator="containsText" text="leer">
      <formula>NOT(ISERROR(SEARCH("leer",L5)))</formula>
    </cfRule>
  </conditionalFormatting>
  <conditionalFormatting sqref="L5">
    <cfRule type="cellIs" dxfId="33" priority="33" stopIfTrue="1" operator="equal">
      <formula>"-"</formula>
    </cfRule>
    <cfRule type="containsText" dxfId="32" priority="34" stopIfTrue="1" operator="containsText" text="leer">
      <formula>NOT(ISERROR(SEARCH("leer",L5)))</formula>
    </cfRule>
  </conditionalFormatting>
  <conditionalFormatting sqref="L5">
    <cfRule type="cellIs" dxfId="31" priority="31" stopIfTrue="1" operator="equal">
      <formula>"-"</formula>
    </cfRule>
    <cfRule type="containsText" dxfId="30" priority="32" stopIfTrue="1" operator="containsText" text="leer">
      <formula>NOT(ISERROR(SEARCH("leer",L5)))</formula>
    </cfRule>
  </conditionalFormatting>
  <conditionalFormatting sqref="L5">
    <cfRule type="cellIs" dxfId="29" priority="29" stopIfTrue="1" operator="equal">
      <formula>"-"</formula>
    </cfRule>
    <cfRule type="containsText" dxfId="28" priority="30" stopIfTrue="1" operator="containsText" text="leer">
      <formula>NOT(ISERROR(SEARCH("leer",L5)))</formula>
    </cfRule>
  </conditionalFormatting>
  <conditionalFormatting sqref="L5">
    <cfRule type="cellIs" dxfId="27" priority="27" stopIfTrue="1" operator="equal">
      <formula>"-"</formula>
    </cfRule>
    <cfRule type="containsText" dxfId="26" priority="28" stopIfTrue="1" operator="containsText" text="leer">
      <formula>NOT(ISERROR(SEARCH("leer",L5)))</formula>
    </cfRule>
  </conditionalFormatting>
  <conditionalFormatting sqref="L5">
    <cfRule type="cellIs" dxfId="25" priority="25" stopIfTrue="1" operator="equal">
      <formula>"-"</formula>
    </cfRule>
    <cfRule type="containsText" dxfId="24" priority="26" stopIfTrue="1" operator="containsText" text="leer">
      <formula>NOT(ISERROR(SEARCH("leer",L5)))</formula>
    </cfRule>
  </conditionalFormatting>
  <conditionalFormatting sqref="L5">
    <cfRule type="cellIs" dxfId="23" priority="23" stopIfTrue="1" operator="equal">
      <formula>"-"</formula>
    </cfRule>
    <cfRule type="containsText" dxfId="22" priority="24" stopIfTrue="1" operator="containsText" text="leer">
      <formula>NOT(ISERROR(SEARCH("leer",L5)))</formula>
    </cfRule>
  </conditionalFormatting>
  <conditionalFormatting sqref="L5">
    <cfRule type="cellIs" dxfId="21" priority="21" stopIfTrue="1" operator="equal">
      <formula>"-"</formula>
    </cfRule>
    <cfRule type="containsText" dxfId="20" priority="22" stopIfTrue="1" operator="containsText" text="leer">
      <formula>NOT(ISERROR(SEARCH("leer",L5)))</formula>
    </cfRule>
  </conditionalFormatting>
  <conditionalFormatting sqref="L5">
    <cfRule type="cellIs" dxfId="19" priority="19" stopIfTrue="1" operator="equal">
      <formula>"-"</formula>
    </cfRule>
    <cfRule type="containsText" dxfId="18" priority="20" stopIfTrue="1" operator="containsText" text="leer">
      <formula>NOT(ISERROR(SEARCH("leer",L5)))</formula>
    </cfRule>
  </conditionalFormatting>
  <conditionalFormatting sqref="L5">
    <cfRule type="cellIs" dxfId="17" priority="17" stopIfTrue="1" operator="equal">
      <formula>"-"</formula>
    </cfRule>
    <cfRule type="containsText" dxfId="16" priority="18" stopIfTrue="1" operator="containsText" text="leer">
      <formula>NOT(ISERROR(SEARCH("leer",L5)))</formula>
    </cfRule>
  </conditionalFormatting>
  <conditionalFormatting sqref="L5">
    <cfRule type="cellIs" dxfId="15" priority="15" stopIfTrue="1" operator="equal">
      <formula>"-"</formula>
    </cfRule>
    <cfRule type="containsText" dxfId="14" priority="16" stopIfTrue="1" operator="containsText" text="leer">
      <formula>NOT(ISERROR(SEARCH("leer",L5)))</formula>
    </cfRule>
  </conditionalFormatting>
  <conditionalFormatting sqref="L5">
    <cfRule type="cellIs" dxfId="13" priority="13" stopIfTrue="1" operator="equal">
      <formula>"-"</formula>
    </cfRule>
    <cfRule type="containsText" dxfId="12" priority="14" stopIfTrue="1" operator="containsText" text="leer">
      <formula>NOT(ISERROR(SEARCH("leer",L5)))</formula>
    </cfRule>
  </conditionalFormatting>
  <conditionalFormatting sqref="L5">
    <cfRule type="cellIs" dxfId="11" priority="11" stopIfTrue="1" operator="equal">
      <formula>"-"</formula>
    </cfRule>
    <cfRule type="containsText" dxfId="10" priority="12" stopIfTrue="1" operator="containsText" text="leer">
      <formula>NOT(ISERROR(SEARCH("leer",L5)))</formula>
    </cfRule>
  </conditionalFormatting>
  <conditionalFormatting sqref="L5">
    <cfRule type="cellIs" dxfId="9" priority="9" stopIfTrue="1" operator="equal">
      <formula>"-"</formula>
    </cfRule>
    <cfRule type="containsText" dxfId="8" priority="10" stopIfTrue="1" operator="containsText" text="leer">
      <formula>NOT(ISERROR(SEARCH("leer",L5)))</formula>
    </cfRule>
  </conditionalFormatting>
  <conditionalFormatting sqref="L5">
    <cfRule type="cellIs" dxfId="7" priority="8" operator="equal">
      <formula>"-"</formula>
    </cfRule>
  </conditionalFormatting>
  <conditionalFormatting sqref="L5">
    <cfRule type="cellIs" dxfId="6" priority="7" operator="equal">
      <formula>"-"</formula>
    </cfRule>
  </conditionalFormatting>
  <conditionalFormatting sqref="L5">
    <cfRule type="cellIs" dxfId="5" priority="5" stopIfTrue="1" operator="equal">
      <formula>"-"</formula>
    </cfRule>
    <cfRule type="containsText" dxfId="4" priority="6" stopIfTrue="1" operator="containsText" text="leer">
      <formula>NOT(ISERROR(SEARCH("leer",L5)))</formula>
    </cfRule>
  </conditionalFormatting>
  <conditionalFormatting sqref="L5">
    <cfRule type="cellIs" dxfId="3" priority="3" stopIfTrue="1" operator="equal">
      <formula>"-"</formula>
    </cfRule>
    <cfRule type="containsText" dxfId="2" priority="4" stopIfTrue="1" operator="containsText" text="leer">
      <formula>NOT(ISERROR(SEARCH("leer",L5)))</formula>
    </cfRule>
  </conditionalFormatting>
  <conditionalFormatting sqref="L5">
    <cfRule type="cellIs" dxfId="1" priority="2" operator="equal">
      <formula>"-"</formula>
    </cfRule>
  </conditionalFormatting>
  <conditionalFormatting sqref="L5">
    <cfRule type="cellIs" dxfId="0" priority="1" operator="equal">
      <formula>"-"</formula>
    </cfRule>
  </conditionalFormatting>
  <hyperlinks>
    <hyperlink ref="A1" location="Index!A1" display="zurück"/>
  </hyperlinks>
  <pageMargins left="0.79000000000000015" right="0.79000000000000015" top="0.98" bottom="0.98" header="0.51" footer="0.51"/>
  <pageSetup paperSize="9" orientation="portrait" horizontalDpi="4294967292" verticalDpi="429496729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5"/>
  <sheetViews>
    <sheetView showRuler="0" zoomScale="70" zoomScaleNormal="70" workbookViewId="0"/>
  </sheetViews>
  <sheetFormatPr baseColWidth="10" defaultColWidth="11.42578125" defaultRowHeight="12.75" x14ac:dyDescent="0.2"/>
  <cols>
    <col min="1" max="1" width="80.140625" customWidth="1"/>
  </cols>
  <sheetData>
    <row r="1" spans="1:1" s="5" customFormat="1" x14ac:dyDescent="0.2">
      <c r="A1" s="93" t="s">
        <v>94</v>
      </c>
    </row>
    <row r="2" spans="1:1" s="5" customFormat="1" x14ac:dyDescent="0.2">
      <c r="A2" s="93"/>
    </row>
    <row r="3" spans="1:1" ht="15" x14ac:dyDescent="0.25">
      <c r="A3" s="111" t="s">
        <v>95</v>
      </c>
    </row>
    <row r="4" spans="1:1" ht="15" x14ac:dyDescent="0.25">
      <c r="A4" s="111"/>
    </row>
    <row r="5" spans="1:1" ht="25.5" x14ac:dyDescent="0.2">
      <c r="A5" s="249" t="s">
        <v>96</v>
      </c>
    </row>
    <row r="6" spans="1:1" x14ac:dyDescent="0.2">
      <c r="A6" s="249"/>
    </row>
    <row r="7" spans="1:1" x14ac:dyDescent="0.2">
      <c r="A7" s="249" t="s">
        <v>97</v>
      </c>
    </row>
    <row r="8" spans="1:1" x14ac:dyDescent="0.2">
      <c r="A8" s="249" t="s">
        <v>98</v>
      </c>
    </row>
    <row r="9" spans="1:1" x14ac:dyDescent="0.2">
      <c r="A9" s="249" t="s">
        <v>99</v>
      </c>
    </row>
    <row r="10" spans="1:1" x14ac:dyDescent="0.2">
      <c r="A10" s="249"/>
    </row>
    <row r="11" spans="1:1" x14ac:dyDescent="0.2">
      <c r="A11" s="249" t="s">
        <v>100</v>
      </c>
    </row>
    <row r="12" spans="1:1" x14ac:dyDescent="0.2">
      <c r="A12" s="108"/>
    </row>
    <row r="25" spans="1:1" x14ac:dyDescent="0.2">
      <c r="A25" s="54"/>
    </row>
  </sheetData>
  <phoneticPr fontId="15" type="noConversion"/>
  <hyperlinks>
    <hyperlink ref="A1" location="Index!A1" display="zurück"/>
  </hyperlinks>
  <pageMargins left="0.78740157499999996" right="0.78740157499999996" top="0.984251969" bottom="0.984251969" header="0.5" footer="0.5"/>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Ruler="0" zoomScale="70" zoomScaleNormal="70" workbookViewId="0"/>
  </sheetViews>
  <sheetFormatPr baseColWidth="10" defaultColWidth="11.42578125" defaultRowHeight="12.75" x14ac:dyDescent="0.2"/>
  <cols>
    <col min="1" max="1" width="80.140625" customWidth="1"/>
  </cols>
  <sheetData>
    <row r="1" spans="1:2" s="5" customFormat="1" x14ac:dyDescent="0.2">
      <c r="A1" s="93" t="s">
        <v>101</v>
      </c>
    </row>
    <row r="2" spans="1:2" s="5" customFormat="1" x14ac:dyDescent="0.2">
      <c r="A2" s="93"/>
    </row>
    <row r="3" spans="1:2" ht="15" x14ac:dyDescent="0.25">
      <c r="A3" s="111" t="s">
        <v>102</v>
      </c>
    </row>
    <row r="4" spans="1:2" ht="15" x14ac:dyDescent="0.25">
      <c r="A4" s="111"/>
    </row>
    <row r="5" spans="1:2" ht="38.25" x14ac:dyDescent="0.2">
      <c r="A5" s="249" t="s">
        <v>103</v>
      </c>
      <c r="B5" s="5"/>
    </row>
    <row r="19" spans="1:1" x14ac:dyDescent="0.2">
      <c r="A19" s="54"/>
    </row>
  </sheetData>
  <phoneticPr fontId="15" type="noConversion"/>
  <hyperlinks>
    <hyperlink ref="A1" location="Index!A1" display="zurück"/>
  </hyperlinks>
  <pageMargins left="0.78740157499999996" right="0.78740157499999996" top="0.984251969" bottom="0.984251969" header="0.5" footer="0.5"/>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Z82"/>
  <sheetViews>
    <sheetView showRuler="0" zoomScale="70" zoomScaleNormal="70" workbookViewId="0"/>
  </sheetViews>
  <sheetFormatPr baseColWidth="10" defaultColWidth="10.7109375" defaultRowHeight="12.75" x14ac:dyDescent="0.2"/>
  <cols>
    <col min="1" max="1" width="41" style="5" customWidth="1"/>
    <col min="2" max="2" width="23.140625" style="5" hidden="1" customWidth="1"/>
    <col min="3" max="3" width="9.85546875" style="8" customWidth="1"/>
    <col min="4" max="4" width="12.42578125" style="5" customWidth="1"/>
    <col min="5" max="7" width="11.42578125" style="5" customWidth="1"/>
    <col min="8" max="8" width="10.42578125" style="5" customWidth="1"/>
    <col min="9" max="11" width="10.7109375" style="8" customWidth="1"/>
    <col min="12" max="12" width="10.7109375" style="8"/>
    <col min="13" max="16384" width="10.7109375" style="5"/>
  </cols>
  <sheetData>
    <row r="1" spans="1:15" x14ac:dyDescent="0.2">
      <c r="A1" s="93" t="s">
        <v>104</v>
      </c>
      <c r="C1" s="5"/>
      <c r="I1" s="5"/>
      <c r="J1" s="5"/>
      <c r="K1" s="5"/>
      <c r="L1" s="5"/>
    </row>
    <row r="2" spans="1:15" x14ac:dyDescent="0.2">
      <c r="A2" s="93"/>
      <c r="C2" s="5"/>
      <c r="I2" s="5"/>
      <c r="J2" s="5"/>
      <c r="K2" s="5"/>
      <c r="L2" s="5"/>
    </row>
    <row r="3" spans="1:15" ht="13.5" x14ac:dyDescent="0.2">
      <c r="A3" s="4" t="s">
        <v>105</v>
      </c>
      <c r="C3" s="5" t="s">
        <v>106</v>
      </c>
      <c r="D3" s="5" t="s">
        <v>107</v>
      </c>
      <c r="E3" s="4">
        <v>2014</v>
      </c>
      <c r="F3" s="22" t="s">
        <v>108</v>
      </c>
      <c r="G3" s="4">
        <v>2013</v>
      </c>
      <c r="H3" s="22" t="s">
        <v>109</v>
      </c>
      <c r="I3" s="4">
        <v>2011</v>
      </c>
      <c r="J3" s="4">
        <v>2010</v>
      </c>
      <c r="K3" s="4">
        <v>2009</v>
      </c>
      <c r="L3" s="4">
        <v>2008</v>
      </c>
      <c r="M3" s="4">
        <v>2007</v>
      </c>
      <c r="N3" s="4">
        <v>2006</v>
      </c>
      <c r="O3" s="4">
        <v>2005</v>
      </c>
    </row>
    <row r="4" spans="1:15" x14ac:dyDescent="0.2">
      <c r="A4" s="4"/>
      <c r="C4" s="118"/>
      <c r="D4" s="8"/>
      <c r="E4" s="8"/>
      <c r="F4" s="8"/>
      <c r="G4" s="8"/>
      <c r="H4" s="8"/>
      <c r="I4" s="118"/>
      <c r="J4" s="118"/>
      <c r="K4" s="4"/>
      <c r="L4" s="4"/>
      <c r="M4" s="4"/>
      <c r="N4" s="4"/>
      <c r="O4" s="4"/>
    </row>
    <row r="5" spans="1:15" x14ac:dyDescent="0.2">
      <c r="A5" s="4" t="s">
        <v>110</v>
      </c>
      <c r="D5" s="8"/>
      <c r="E5" s="8"/>
      <c r="F5" s="8"/>
      <c r="G5" s="8"/>
      <c r="H5" s="8"/>
      <c r="K5" s="5"/>
      <c r="L5" s="5"/>
    </row>
    <row r="6" spans="1:15" x14ac:dyDescent="0.2">
      <c r="A6" s="5" t="s">
        <v>111</v>
      </c>
      <c r="B6" s="5" t="s">
        <v>208</v>
      </c>
      <c r="D6" s="8" t="s">
        <v>112</v>
      </c>
      <c r="E6" s="18">
        <v>8457</v>
      </c>
      <c r="F6" s="18">
        <v>8575</v>
      </c>
      <c r="G6" s="18">
        <v>8470</v>
      </c>
      <c r="H6" s="18">
        <v>8576</v>
      </c>
      <c r="I6" s="168">
        <v>8599</v>
      </c>
      <c r="J6" s="168">
        <v>8736</v>
      </c>
      <c r="K6" s="244">
        <v>8558</v>
      </c>
      <c r="L6" s="200">
        <v>8980</v>
      </c>
      <c r="M6" s="200">
        <v>8712</v>
      </c>
      <c r="N6" s="200">
        <v>7895</v>
      </c>
      <c r="O6" s="200">
        <v>7499</v>
      </c>
    </row>
    <row r="7" spans="1:15" ht="14.25" x14ac:dyDescent="0.2">
      <c r="A7" s="14" t="s">
        <v>113</v>
      </c>
      <c r="B7" s="5" t="s">
        <v>209</v>
      </c>
      <c r="C7" s="8">
        <v>1</v>
      </c>
      <c r="D7" s="8" t="s">
        <v>114</v>
      </c>
      <c r="E7" s="18">
        <v>1344</v>
      </c>
      <c r="F7" s="69" t="s">
        <v>115</v>
      </c>
      <c r="G7" s="69" t="s">
        <v>116</v>
      </c>
      <c r="H7" s="18">
        <v>1025</v>
      </c>
      <c r="I7" s="168">
        <v>1095</v>
      </c>
      <c r="J7" s="168">
        <v>1218</v>
      </c>
      <c r="K7" s="244">
        <v>1391</v>
      </c>
      <c r="L7" s="200">
        <v>1608</v>
      </c>
      <c r="M7" s="200">
        <v>1741</v>
      </c>
      <c r="N7" s="200">
        <v>1391</v>
      </c>
      <c r="O7" s="200">
        <v>1089</v>
      </c>
    </row>
    <row r="8" spans="1:15" x14ac:dyDescent="0.2">
      <c r="A8" s="14"/>
      <c r="B8" s="5" t="s">
        <v>210</v>
      </c>
      <c r="D8" s="8" t="s">
        <v>117</v>
      </c>
      <c r="E8" s="38">
        <v>15.892160340546294</v>
      </c>
      <c r="F8" s="38">
        <v>13.2</v>
      </c>
      <c r="G8" s="38">
        <v>13.2</v>
      </c>
      <c r="H8" s="38">
        <f>H7/H6*100</f>
        <v>11.95195895522388</v>
      </c>
      <c r="I8" s="69">
        <v>12.7</v>
      </c>
      <c r="J8" s="69">
        <v>13.9</v>
      </c>
      <c r="K8" s="61">
        <v>16.3</v>
      </c>
      <c r="L8" s="5">
        <v>17.899999999999999</v>
      </c>
      <c r="M8" s="15">
        <v>20</v>
      </c>
      <c r="N8" s="5">
        <v>17.600000000000001</v>
      </c>
      <c r="O8" s="5">
        <v>14.1</v>
      </c>
    </row>
    <row r="9" spans="1:15" x14ac:dyDescent="0.2">
      <c r="A9" s="14" t="s">
        <v>118</v>
      </c>
      <c r="B9" s="5" t="s">
        <v>211</v>
      </c>
      <c r="C9" s="8">
        <v>2</v>
      </c>
      <c r="D9" s="8" t="s">
        <v>119</v>
      </c>
      <c r="E9" s="18">
        <v>1213</v>
      </c>
      <c r="F9" s="18">
        <v>1237</v>
      </c>
      <c r="G9" s="18">
        <v>1237</v>
      </c>
      <c r="H9" s="18">
        <v>1360</v>
      </c>
      <c r="I9" s="168">
        <v>1378</v>
      </c>
      <c r="J9" s="168">
        <v>1469</v>
      </c>
      <c r="K9" s="244">
        <v>1641</v>
      </c>
      <c r="L9" s="200">
        <v>1835</v>
      </c>
      <c r="M9" s="200">
        <v>1893</v>
      </c>
      <c r="N9" s="200">
        <v>2028</v>
      </c>
      <c r="O9" s="200">
        <v>2395</v>
      </c>
    </row>
    <row r="10" spans="1:15" x14ac:dyDescent="0.2">
      <c r="B10" s="5" t="s">
        <v>212</v>
      </c>
      <c r="D10" s="8" t="s">
        <v>120</v>
      </c>
      <c r="E10" s="38">
        <v>14.3</v>
      </c>
      <c r="F10" s="38">
        <f>F9/F6*100</f>
        <v>14.425655976676385</v>
      </c>
      <c r="G10" s="38">
        <f>G9/G6*100</f>
        <v>14.604486422668241</v>
      </c>
      <c r="H10" s="38">
        <f>H9/H6*100</f>
        <v>15.858208955223882</v>
      </c>
      <c r="I10" s="90">
        <v>16</v>
      </c>
      <c r="J10" s="69">
        <v>16.8</v>
      </c>
      <c r="K10" s="61">
        <v>19.2</v>
      </c>
      <c r="L10" s="5">
        <v>20.399999999999999</v>
      </c>
      <c r="M10" s="15">
        <v>21.728650137741045</v>
      </c>
      <c r="N10" s="5">
        <v>25.7</v>
      </c>
      <c r="O10" s="5">
        <v>31.9</v>
      </c>
    </row>
    <row r="11" spans="1:15" x14ac:dyDescent="0.2">
      <c r="A11" s="5" t="s">
        <v>121</v>
      </c>
      <c r="B11" s="5" t="s">
        <v>213</v>
      </c>
      <c r="D11" s="8" t="s">
        <v>122</v>
      </c>
      <c r="E11" s="18">
        <v>7654</v>
      </c>
      <c r="F11" s="18">
        <v>7664</v>
      </c>
      <c r="G11" s="18">
        <v>7229</v>
      </c>
      <c r="H11" s="18">
        <v>7717</v>
      </c>
      <c r="I11" s="168">
        <v>7691</v>
      </c>
      <c r="J11" s="168">
        <v>7806</v>
      </c>
      <c r="K11" s="168">
        <v>7837</v>
      </c>
      <c r="L11" s="168">
        <v>8168</v>
      </c>
      <c r="M11" s="168">
        <v>7846</v>
      </c>
      <c r="N11" s="168">
        <v>7072</v>
      </c>
      <c r="O11" s="200">
        <v>6694</v>
      </c>
    </row>
    <row r="12" spans="1:15" x14ac:dyDescent="0.2">
      <c r="A12" s="14" t="s">
        <v>123</v>
      </c>
      <c r="B12" s="5" t="s">
        <v>214</v>
      </c>
      <c r="D12" s="8" t="s">
        <v>124</v>
      </c>
      <c r="E12" s="18">
        <v>4108</v>
      </c>
      <c r="F12" s="18">
        <v>4131</v>
      </c>
      <c r="G12" s="18">
        <v>3701</v>
      </c>
      <c r="H12" s="18">
        <v>4161</v>
      </c>
      <c r="I12" s="168">
        <v>4026</v>
      </c>
      <c r="J12" s="168">
        <v>4076</v>
      </c>
      <c r="K12" s="168">
        <v>4032</v>
      </c>
      <c r="L12" s="168">
        <v>3873</v>
      </c>
      <c r="M12" s="168">
        <v>3851</v>
      </c>
      <c r="N12" s="168">
        <v>3711</v>
      </c>
      <c r="O12" s="200">
        <v>3704</v>
      </c>
    </row>
    <row r="13" spans="1:15" x14ac:dyDescent="0.2">
      <c r="A13" s="5" t="s">
        <v>125</v>
      </c>
      <c r="B13" s="5" t="s">
        <v>215</v>
      </c>
      <c r="D13" s="8" t="s">
        <v>126</v>
      </c>
      <c r="E13" s="18">
        <v>803</v>
      </c>
      <c r="F13" s="18">
        <v>911</v>
      </c>
      <c r="G13" s="18">
        <v>1241</v>
      </c>
      <c r="H13" s="18">
        <v>860</v>
      </c>
      <c r="I13" s="168">
        <v>908</v>
      </c>
      <c r="J13" s="168">
        <v>930</v>
      </c>
      <c r="K13" s="244">
        <v>721</v>
      </c>
      <c r="L13" s="200">
        <v>812</v>
      </c>
      <c r="M13" s="200">
        <v>866</v>
      </c>
      <c r="N13" s="200">
        <v>823</v>
      </c>
      <c r="O13" s="200">
        <v>805</v>
      </c>
    </row>
    <row r="14" spans="1:15" x14ac:dyDescent="0.2">
      <c r="A14" s="14" t="s">
        <v>127</v>
      </c>
      <c r="B14" s="5" t="s">
        <v>216</v>
      </c>
      <c r="D14" s="8" t="s">
        <v>128</v>
      </c>
      <c r="E14" s="287">
        <v>9.4950928225138931</v>
      </c>
      <c r="F14" s="38">
        <f>F13/F6*100</f>
        <v>10.623906705539358</v>
      </c>
      <c r="G14" s="38">
        <v>14.651711924439201</v>
      </c>
      <c r="H14" s="38">
        <f>H13/H6*100</f>
        <v>10.027985074626866</v>
      </c>
      <c r="I14" s="69">
        <v>10.6</v>
      </c>
      <c r="J14" s="69">
        <v>10.7</v>
      </c>
      <c r="K14" s="61">
        <v>8.3000000000000007</v>
      </c>
      <c r="L14" s="5">
        <v>9</v>
      </c>
      <c r="M14" s="5">
        <v>9.9</v>
      </c>
      <c r="N14" s="5">
        <v>10.4</v>
      </c>
      <c r="O14" s="5">
        <v>10.7</v>
      </c>
    </row>
    <row r="15" spans="1:15" ht="14.25" x14ac:dyDescent="0.2">
      <c r="A15" s="14" t="s">
        <v>129</v>
      </c>
      <c r="B15" s="5" t="s">
        <v>217</v>
      </c>
      <c r="C15" s="8">
        <v>1</v>
      </c>
      <c r="D15" s="8" t="s">
        <v>130</v>
      </c>
      <c r="E15" s="18">
        <v>80</v>
      </c>
      <c r="F15" s="69" t="s">
        <v>131</v>
      </c>
      <c r="G15" s="69" t="s">
        <v>132</v>
      </c>
      <c r="H15" s="18">
        <v>35</v>
      </c>
      <c r="I15" s="69">
        <v>52</v>
      </c>
      <c r="J15" s="69">
        <v>24.4</v>
      </c>
      <c r="K15" s="5">
        <v>35</v>
      </c>
      <c r="L15" s="5">
        <v>32.700000000000003</v>
      </c>
      <c r="M15" s="5">
        <v>60.6</v>
      </c>
      <c r="N15" s="5">
        <v>54.2</v>
      </c>
      <c r="O15" s="5">
        <v>38</v>
      </c>
    </row>
    <row r="16" spans="1:15" x14ac:dyDescent="0.2">
      <c r="B16" s="5" t="s">
        <v>218</v>
      </c>
      <c r="D16" s="8" t="s">
        <v>133</v>
      </c>
      <c r="E16" s="38">
        <v>9.9626400996264</v>
      </c>
      <c r="F16" s="38">
        <v>6.6</v>
      </c>
      <c r="G16" s="38">
        <v>4.8</v>
      </c>
      <c r="H16" s="38">
        <f>H15/H13*100</f>
        <v>4.0697674418604652</v>
      </c>
      <c r="I16" s="69">
        <v>5.7</v>
      </c>
      <c r="J16" s="69">
        <v>2.6</v>
      </c>
      <c r="K16" s="61">
        <v>4.9000000000000004</v>
      </c>
      <c r="L16" s="15">
        <v>4</v>
      </c>
      <c r="M16" s="15">
        <v>7</v>
      </c>
      <c r="N16" s="15">
        <v>6.6</v>
      </c>
      <c r="O16" s="5">
        <v>4.7</v>
      </c>
    </row>
    <row r="17" spans="1:20" x14ac:dyDescent="0.2">
      <c r="A17" s="5" t="s">
        <v>134</v>
      </c>
      <c r="B17" s="5" t="s">
        <v>219</v>
      </c>
      <c r="D17" s="8" t="s">
        <v>135</v>
      </c>
      <c r="E17" s="18">
        <v>638</v>
      </c>
      <c r="F17" s="18">
        <v>626</v>
      </c>
      <c r="G17" s="18">
        <v>1751</v>
      </c>
      <c r="H17" s="18">
        <v>772</v>
      </c>
      <c r="I17" s="168">
        <v>904</v>
      </c>
      <c r="J17" s="168">
        <v>910</v>
      </c>
      <c r="K17" s="244">
        <v>728</v>
      </c>
      <c r="L17" s="200">
        <v>825</v>
      </c>
      <c r="M17" s="200">
        <v>909</v>
      </c>
      <c r="N17" s="200">
        <v>837</v>
      </c>
      <c r="O17" s="200">
        <v>811</v>
      </c>
    </row>
    <row r="18" spans="1:20" x14ac:dyDescent="0.2">
      <c r="A18" s="5" t="s">
        <v>136</v>
      </c>
      <c r="B18" s="5" t="s">
        <v>220</v>
      </c>
      <c r="D18" s="8" t="s">
        <v>137</v>
      </c>
      <c r="E18" s="18">
        <v>-1925</v>
      </c>
      <c r="F18" s="18">
        <v>-367</v>
      </c>
      <c r="G18" s="18">
        <v>-367</v>
      </c>
      <c r="H18" s="18">
        <v>13424</v>
      </c>
      <c r="I18" s="168">
        <v>19703</v>
      </c>
      <c r="J18" s="168">
        <v>-2271</v>
      </c>
      <c r="K18" s="244">
        <v>-357</v>
      </c>
      <c r="L18" s="200">
        <v>8281</v>
      </c>
      <c r="M18" s="200">
        <v>-3312</v>
      </c>
      <c r="N18" s="200">
        <v>3247</v>
      </c>
      <c r="O18" s="200">
        <v>3603</v>
      </c>
    </row>
    <row r="19" spans="1:20" ht="14.25" x14ac:dyDescent="0.2">
      <c r="A19" s="5" t="s">
        <v>138</v>
      </c>
      <c r="B19" s="5" t="s">
        <v>221</v>
      </c>
      <c r="C19" s="8" t="s">
        <v>139</v>
      </c>
      <c r="D19" s="8" t="s">
        <v>140</v>
      </c>
      <c r="E19" s="8">
        <v>207</v>
      </c>
      <c r="F19" s="69" t="s">
        <v>141</v>
      </c>
      <c r="G19" s="69" t="s">
        <v>142</v>
      </c>
      <c r="H19" s="18">
        <v>269</v>
      </c>
      <c r="I19" s="168">
        <v>390</v>
      </c>
      <c r="J19" s="168">
        <v>452</v>
      </c>
      <c r="K19" s="244">
        <v>272</v>
      </c>
      <c r="L19" s="200">
        <v>416</v>
      </c>
      <c r="M19" s="200">
        <v>559</v>
      </c>
      <c r="N19" s="200">
        <v>532</v>
      </c>
      <c r="O19" s="200">
        <v>532</v>
      </c>
    </row>
    <row r="20" spans="1:20" x14ac:dyDescent="0.2">
      <c r="D20" s="8"/>
      <c r="E20" s="8"/>
      <c r="F20" s="8"/>
      <c r="G20" s="8"/>
      <c r="H20" s="8"/>
      <c r="K20" s="61"/>
      <c r="L20" s="5"/>
    </row>
    <row r="21" spans="1:20" x14ac:dyDescent="0.2">
      <c r="A21" s="4" t="s">
        <v>143</v>
      </c>
      <c r="D21" s="69"/>
      <c r="E21" s="69"/>
      <c r="F21" s="69"/>
      <c r="G21" s="69"/>
      <c r="H21" s="69"/>
      <c r="K21" s="61"/>
      <c r="L21" s="5"/>
    </row>
    <row r="22" spans="1:20" x14ac:dyDescent="0.2">
      <c r="D22" s="69"/>
      <c r="E22" s="69"/>
      <c r="F22" s="69"/>
      <c r="G22" s="69"/>
      <c r="H22" s="69"/>
      <c r="K22" s="61"/>
      <c r="L22" s="5"/>
    </row>
    <row r="23" spans="1:20" x14ac:dyDescent="0.2">
      <c r="A23" s="91" t="s">
        <v>144</v>
      </c>
      <c r="D23" s="69"/>
      <c r="E23" s="69"/>
      <c r="F23" s="69"/>
      <c r="G23" s="69"/>
      <c r="H23" s="69"/>
      <c r="K23" s="61"/>
      <c r="L23" s="5"/>
    </row>
    <row r="24" spans="1:20" x14ac:dyDescent="0.2">
      <c r="A24" s="91" t="s">
        <v>145</v>
      </c>
      <c r="D24" s="69"/>
      <c r="E24" s="69"/>
      <c r="F24" s="69"/>
      <c r="G24" s="69"/>
      <c r="H24" s="69"/>
      <c r="K24" s="61"/>
    </row>
    <row r="25" spans="1:20" x14ac:dyDescent="0.2">
      <c r="A25" s="5" t="s">
        <v>146</v>
      </c>
      <c r="B25" s="5" t="s">
        <v>222</v>
      </c>
      <c r="D25" s="8" t="s">
        <v>147</v>
      </c>
      <c r="E25" s="8">
        <v>2887</v>
      </c>
      <c r="F25" s="18">
        <v>2959</v>
      </c>
      <c r="G25" s="18">
        <v>2959</v>
      </c>
      <c r="H25" s="208">
        <v>3102</v>
      </c>
      <c r="I25" s="168">
        <v>3141</v>
      </c>
      <c r="J25" s="168">
        <v>2619</v>
      </c>
      <c r="K25" s="244">
        <v>2808</v>
      </c>
      <c r="L25" s="202">
        <v>2916</v>
      </c>
      <c r="M25" s="202">
        <v>3008</v>
      </c>
      <c r="N25" s="202">
        <v>3028</v>
      </c>
      <c r="O25" s="202">
        <v>3178</v>
      </c>
    </row>
    <row r="26" spans="1:20" x14ac:dyDescent="0.2">
      <c r="A26" s="14" t="s">
        <v>148</v>
      </c>
      <c r="B26" s="5" t="s">
        <v>223</v>
      </c>
      <c r="C26" s="8">
        <v>2</v>
      </c>
      <c r="D26" s="8" t="s">
        <v>149</v>
      </c>
      <c r="E26" s="8">
        <v>33.4</v>
      </c>
      <c r="F26" s="38">
        <v>33</v>
      </c>
      <c r="G26" s="38">
        <v>33</v>
      </c>
      <c r="H26" s="191">
        <v>34.4</v>
      </c>
      <c r="I26" s="90">
        <v>34</v>
      </c>
      <c r="J26" s="69">
        <v>39.1</v>
      </c>
      <c r="K26" s="61">
        <v>53.5</v>
      </c>
      <c r="L26" s="8">
        <v>58.1</v>
      </c>
      <c r="M26" s="8">
        <v>56.800000000000004</v>
      </c>
      <c r="N26" s="8">
        <v>59.5</v>
      </c>
      <c r="O26" s="8">
        <v>68.3</v>
      </c>
    </row>
    <row r="27" spans="1:20" x14ac:dyDescent="0.2">
      <c r="A27" s="5" t="s">
        <v>150</v>
      </c>
      <c r="B27" s="5" t="s">
        <v>224</v>
      </c>
      <c r="D27" s="8" t="s">
        <v>151</v>
      </c>
      <c r="E27" s="8">
        <v>334</v>
      </c>
      <c r="F27" s="18">
        <v>324</v>
      </c>
      <c r="G27" s="18">
        <v>491</v>
      </c>
      <c r="H27" s="191">
        <v>346</v>
      </c>
      <c r="I27" s="69">
        <v>251</v>
      </c>
      <c r="J27" s="69">
        <v>199</v>
      </c>
      <c r="K27" s="61">
        <v>198</v>
      </c>
      <c r="L27" s="8">
        <v>249</v>
      </c>
      <c r="M27" s="8">
        <v>236</v>
      </c>
      <c r="N27" s="8">
        <v>383</v>
      </c>
      <c r="O27" s="8">
        <v>218</v>
      </c>
    </row>
    <row r="28" spans="1:20" x14ac:dyDescent="0.2">
      <c r="D28" s="69"/>
      <c r="E28" s="69"/>
      <c r="F28" s="201"/>
      <c r="G28" s="201"/>
      <c r="H28" s="69"/>
    </row>
    <row r="29" spans="1:20" x14ac:dyDescent="0.2">
      <c r="A29" s="91" t="s">
        <v>152</v>
      </c>
      <c r="B29" s="4"/>
      <c r="C29" s="69"/>
      <c r="D29" s="69"/>
      <c r="E29" s="69"/>
      <c r="F29" s="201"/>
      <c r="G29" s="201"/>
      <c r="H29" s="69"/>
      <c r="I29" s="69"/>
      <c r="J29" s="69"/>
      <c r="K29" s="61"/>
    </row>
    <row r="30" spans="1:20" x14ac:dyDescent="0.2">
      <c r="A30" s="5" t="s">
        <v>153</v>
      </c>
      <c r="B30" s="45" t="s">
        <v>225</v>
      </c>
      <c r="C30" s="69">
        <v>5</v>
      </c>
      <c r="D30" s="8" t="s">
        <v>154</v>
      </c>
      <c r="E30" s="8">
        <v>659</v>
      </c>
      <c r="F30" s="18">
        <v>616</v>
      </c>
      <c r="G30" s="18">
        <v>616</v>
      </c>
      <c r="H30" s="191">
        <v>549</v>
      </c>
      <c r="I30" s="69">
        <v>549</v>
      </c>
      <c r="J30" s="69">
        <v>665</v>
      </c>
      <c r="K30" s="61">
        <v>696</v>
      </c>
      <c r="L30" s="8">
        <v>708</v>
      </c>
      <c r="M30" s="5">
        <v>692</v>
      </c>
      <c r="N30" s="8" t="s">
        <v>155</v>
      </c>
      <c r="O30" s="8" t="s">
        <v>156</v>
      </c>
      <c r="R30" s="4"/>
      <c r="S30" s="4"/>
      <c r="T30" s="4"/>
    </row>
    <row r="31" spans="1:20" x14ac:dyDescent="0.2">
      <c r="A31" s="5" t="s">
        <v>157</v>
      </c>
      <c r="B31" s="45" t="s">
        <v>226</v>
      </c>
      <c r="C31" s="69">
        <v>5</v>
      </c>
      <c r="D31" s="8" t="s">
        <v>158</v>
      </c>
      <c r="E31" s="8">
        <v>12</v>
      </c>
      <c r="F31" s="18">
        <v>5</v>
      </c>
      <c r="G31" s="18">
        <v>15</v>
      </c>
      <c r="H31" s="191">
        <v>3</v>
      </c>
      <c r="I31" s="69">
        <v>11</v>
      </c>
      <c r="J31" s="69">
        <v>7</v>
      </c>
      <c r="K31" s="61">
        <v>-25</v>
      </c>
      <c r="L31" s="8">
        <v>9</v>
      </c>
      <c r="M31" s="5">
        <v>-1</v>
      </c>
      <c r="N31" s="8" t="s">
        <v>159</v>
      </c>
      <c r="O31" s="8" t="s">
        <v>160</v>
      </c>
      <c r="R31" s="50"/>
      <c r="S31" s="50"/>
      <c r="T31" s="50"/>
    </row>
    <row r="32" spans="1:20" x14ac:dyDescent="0.2">
      <c r="D32" s="69"/>
      <c r="E32" s="69"/>
      <c r="F32" s="201"/>
      <c r="G32" s="201"/>
      <c r="H32" s="69"/>
    </row>
    <row r="33" spans="1:26" x14ac:dyDescent="0.2">
      <c r="A33" s="91" t="s">
        <v>161</v>
      </c>
      <c r="C33" s="69"/>
      <c r="D33" s="69"/>
      <c r="E33" s="69"/>
      <c r="F33" s="201"/>
      <c r="G33" s="201"/>
      <c r="H33" s="69"/>
      <c r="I33" s="69"/>
      <c r="J33" s="69"/>
      <c r="K33" s="61"/>
    </row>
    <row r="34" spans="1:26" x14ac:dyDescent="0.2">
      <c r="A34" s="5" t="s">
        <v>162</v>
      </c>
      <c r="B34" s="5" t="s">
        <v>227</v>
      </c>
      <c r="C34" s="69"/>
      <c r="D34" s="8" t="s">
        <v>163</v>
      </c>
      <c r="E34" s="18">
        <v>1663</v>
      </c>
      <c r="F34" s="18">
        <v>1697</v>
      </c>
      <c r="G34" s="18">
        <v>1592</v>
      </c>
      <c r="H34" s="208">
        <v>1509</v>
      </c>
      <c r="I34" s="168">
        <v>1706</v>
      </c>
      <c r="J34" s="168">
        <v>1769</v>
      </c>
      <c r="K34" s="244">
        <v>1359</v>
      </c>
      <c r="L34" s="254">
        <v>1337</v>
      </c>
      <c r="M34" s="200">
        <v>1736</v>
      </c>
      <c r="N34" s="200">
        <v>1651</v>
      </c>
      <c r="O34" s="200">
        <v>1875</v>
      </c>
    </row>
    <row r="35" spans="1:26" x14ac:dyDescent="0.2">
      <c r="A35" s="159" t="s">
        <v>164</v>
      </c>
      <c r="B35" s="77" t="s">
        <v>228</v>
      </c>
      <c r="C35" s="69"/>
      <c r="D35" s="8" t="s">
        <v>165</v>
      </c>
      <c r="E35" s="25">
        <v>15</v>
      </c>
      <c r="F35" s="38">
        <v>15.5</v>
      </c>
      <c r="G35" s="38">
        <v>16.5</v>
      </c>
      <c r="H35" s="191">
        <v>17.3</v>
      </c>
      <c r="I35" s="69">
        <v>18.2</v>
      </c>
      <c r="J35" s="69" t="s">
        <v>166</v>
      </c>
      <c r="K35" s="69" t="s">
        <v>167</v>
      </c>
      <c r="L35" s="56" t="s">
        <v>168</v>
      </c>
      <c r="M35" s="69" t="s">
        <v>169</v>
      </c>
      <c r="N35" s="69" t="s">
        <v>170</v>
      </c>
      <c r="O35" s="69" t="s">
        <v>171</v>
      </c>
    </row>
    <row r="36" spans="1:26" x14ac:dyDescent="0.2">
      <c r="A36" s="14" t="s">
        <v>172</v>
      </c>
      <c r="B36" s="5" t="s">
        <v>229</v>
      </c>
      <c r="C36" s="69"/>
      <c r="D36" s="8" t="s">
        <v>173</v>
      </c>
      <c r="E36" s="18">
        <v>509</v>
      </c>
      <c r="F36" s="18">
        <v>497</v>
      </c>
      <c r="G36" s="18">
        <v>497</v>
      </c>
      <c r="H36" s="191">
        <v>498</v>
      </c>
      <c r="I36" s="69">
        <v>495</v>
      </c>
      <c r="J36" s="69">
        <v>482</v>
      </c>
      <c r="K36" s="61">
        <v>462</v>
      </c>
      <c r="L36" s="72">
        <v>444</v>
      </c>
      <c r="M36" s="5">
        <v>420</v>
      </c>
      <c r="N36" s="5">
        <v>405</v>
      </c>
      <c r="O36" s="5">
        <v>390</v>
      </c>
    </row>
    <row r="37" spans="1:26" x14ac:dyDescent="0.2">
      <c r="A37" s="5" t="s">
        <v>174</v>
      </c>
      <c r="B37" s="5" t="s">
        <v>230</v>
      </c>
      <c r="C37" s="69"/>
      <c r="D37" s="8" t="s">
        <v>175</v>
      </c>
      <c r="E37" s="18">
        <v>-100</v>
      </c>
      <c r="F37" s="18">
        <v>-91</v>
      </c>
      <c r="G37" s="18">
        <v>-110</v>
      </c>
      <c r="H37" s="191">
        <v>-307</v>
      </c>
      <c r="I37" s="69">
        <v>-151</v>
      </c>
      <c r="J37" s="69">
        <v>-108</v>
      </c>
      <c r="K37" s="61">
        <v>-113</v>
      </c>
      <c r="L37" s="72">
        <v>-95</v>
      </c>
      <c r="M37" s="5">
        <v>-25</v>
      </c>
      <c r="N37" s="5">
        <v>-111</v>
      </c>
      <c r="O37" s="5">
        <v>27</v>
      </c>
    </row>
    <row r="38" spans="1:26" x14ac:dyDescent="0.2">
      <c r="F38" s="17"/>
      <c r="G38" s="17"/>
    </row>
    <row r="39" spans="1:26" x14ac:dyDescent="0.2">
      <c r="A39" s="91" t="s">
        <v>176</v>
      </c>
      <c r="D39" s="69"/>
      <c r="E39" s="69"/>
      <c r="F39" s="201"/>
      <c r="G39" s="201"/>
      <c r="H39" s="69"/>
    </row>
    <row r="40" spans="1:26" x14ac:dyDescent="0.2">
      <c r="A40" s="91" t="s">
        <v>177</v>
      </c>
      <c r="D40" s="69"/>
      <c r="E40" s="69"/>
      <c r="F40" s="201"/>
      <c r="G40" s="201"/>
      <c r="H40" s="69"/>
      <c r="K40" s="61"/>
      <c r="M40" s="8"/>
      <c r="N40" s="8"/>
      <c r="O40" s="8"/>
    </row>
    <row r="41" spans="1:26" x14ac:dyDescent="0.2">
      <c r="A41" s="5" t="s">
        <v>178</v>
      </c>
      <c r="B41" s="5" t="s">
        <v>231</v>
      </c>
      <c r="D41" s="8" t="s">
        <v>179</v>
      </c>
      <c r="E41" s="18">
        <v>1562</v>
      </c>
      <c r="F41" s="18">
        <v>1581</v>
      </c>
      <c r="G41" s="18">
        <v>1581</v>
      </c>
      <c r="H41" s="208">
        <v>1535</v>
      </c>
      <c r="I41" s="168">
        <v>1501</v>
      </c>
      <c r="J41" s="168">
        <v>1478</v>
      </c>
      <c r="K41" s="244">
        <v>1488</v>
      </c>
      <c r="L41" s="202">
        <v>1516</v>
      </c>
      <c r="M41" s="202">
        <v>1461</v>
      </c>
      <c r="N41" s="202">
        <v>1375</v>
      </c>
      <c r="O41" s="202">
        <v>1368</v>
      </c>
    </row>
    <row r="42" spans="1:26" x14ac:dyDescent="0.2">
      <c r="A42" s="5" t="s">
        <v>180</v>
      </c>
      <c r="B42" s="5" t="s">
        <v>232</v>
      </c>
      <c r="D42" s="8" t="s">
        <v>181</v>
      </c>
      <c r="E42" s="18">
        <v>141</v>
      </c>
      <c r="F42" s="18">
        <v>133</v>
      </c>
      <c r="G42" s="18">
        <v>189</v>
      </c>
      <c r="H42" s="208">
        <v>149</v>
      </c>
      <c r="I42" s="168">
        <v>162</v>
      </c>
      <c r="J42" s="168">
        <v>164</v>
      </c>
      <c r="K42" s="244">
        <v>45</v>
      </c>
      <c r="L42" s="202">
        <v>39</v>
      </c>
      <c r="M42" s="202">
        <v>76</v>
      </c>
      <c r="N42" s="202">
        <v>93</v>
      </c>
      <c r="O42" s="202">
        <v>87</v>
      </c>
    </row>
    <row r="43" spans="1:26" x14ac:dyDescent="0.2">
      <c r="D43" s="69"/>
      <c r="E43" s="201"/>
      <c r="F43" s="201"/>
      <c r="G43" s="201"/>
      <c r="H43" s="168"/>
      <c r="I43" s="202"/>
      <c r="J43" s="202"/>
      <c r="K43" s="202"/>
      <c r="L43" s="202"/>
      <c r="M43" s="200"/>
      <c r="N43" s="200"/>
      <c r="O43" s="200"/>
    </row>
    <row r="44" spans="1:26" x14ac:dyDescent="0.2">
      <c r="A44" s="91" t="s">
        <v>182</v>
      </c>
      <c r="D44" s="69"/>
      <c r="E44" s="201"/>
      <c r="F44" s="201"/>
      <c r="G44" s="201"/>
      <c r="H44" s="168"/>
      <c r="I44" s="202"/>
      <c r="J44" s="202"/>
      <c r="K44" s="244"/>
      <c r="L44" s="202"/>
      <c r="M44" s="200"/>
      <c r="N44" s="200"/>
      <c r="O44" s="200"/>
    </row>
    <row r="45" spans="1:26" x14ac:dyDescent="0.2">
      <c r="A45" s="91" t="s">
        <v>183</v>
      </c>
      <c r="E45" s="17"/>
      <c r="F45" s="17"/>
      <c r="G45" s="17"/>
      <c r="H45" s="200"/>
      <c r="I45" s="202"/>
      <c r="J45" s="202"/>
      <c r="K45" s="244"/>
      <c r="L45" s="202"/>
      <c r="M45" s="200"/>
      <c r="N45" s="200"/>
      <c r="O45" s="200"/>
      <c r="Y45" s="55"/>
      <c r="Z45" s="55"/>
    </row>
    <row r="46" spans="1:26" x14ac:dyDescent="0.2">
      <c r="A46" s="5" t="s">
        <v>184</v>
      </c>
      <c r="B46" s="5" t="s">
        <v>233</v>
      </c>
      <c r="D46" s="8" t="s">
        <v>185</v>
      </c>
      <c r="E46" s="18">
        <v>2261</v>
      </c>
      <c r="F46" s="18">
        <v>2377</v>
      </c>
      <c r="G46" s="18">
        <v>2377</v>
      </c>
      <c r="H46" s="208">
        <v>2356</v>
      </c>
      <c r="I46" s="168">
        <v>2451</v>
      </c>
      <c r="J46" s="168">
        <v>2389</v>
      </c>
      <c r="K46" s="244">
        <v>2160</v>
      </c>
      <c r="L46" s="251">
        <v>2191</v>
      </c>
      <c r="M46" s="199">
        <v>1937</v>
      </c>
      <c r="N46" s="199">
        <v>1587</v>
      </c>
      <c r="O46" s="199">
        <v>1529</v>
      </c>
      <c r="Y46" s="55"/>
      <c r="Z46" s="55"/>
    </row>
    <row r="47" spans="1:26" x14ac:dyDescent="0.2">
      <c r="A47" s="5" t="s">
        <v>186</v>
      </c>
      <c r="B47" s="5" t="s">
        <v>234</v>
      </c>
      <c r="D47" s="8" t="s">
        <v>187</v>
      </c>
      <c r="E47" s="18">
        <v>382</v>
      </c>
      <c r="F47" s="18">
        <v>537</v>
      </c>
      <c r="G47" s="18">
        <v>588</v>
      </c>
      <c r="H47" s="208">
        <v>623</v>
      </c>
      <c r="I47" s="168">
        <v>591</v>
      </c>
      <c r="J47" s="168">
        <v>571</v>
      </c>
      <c r="K47" s="244">
        <v>441</v>
      </c>
      <c r="L47" s="251">
        <v>229</v>
      </c>
      <c r="M47" s="199">
        <v>318</v>
      </c>
      <c r="N47" s="199">
        <v>245</v>
      </c>
      <c r="O47" s="199">
        <v>312</v>
      </c>
      <c r="P47" s="26"/>
      <c r="Q47" s="26"/>
      <c r="Y47" s="55"/>
      <c r="Z47" s="57"/>
    </row>
    <row r="48" spans="1:26" x14ac:dyDescent="0.2">
      <c r="D48" s="8"/>
      <c r="E48" s="18"/>
      <c r="F48" s="18"/>
      <c r="G48" s="18"/>
      <c r="H48" s="8"/>
    </row>
    <row r="49" spans="1:16" x14ac:dyDescent="0.2">
      <c r="A49" s="91" t="s">
        <v>188</v>
      </c>
      <c r="C49" s="69"/>
      <c r="D49" s="8"/>
      <c r="E49" s="18"/>
      <c r="F49" s="18"/>
      <c r="G49" s="18"/>
      <c r="H49" s="8"/>
      <c r="I49" s="69"/>
      <c r="J49" s="69"/>
      <c r="K49" s="61"/>
      <c r="L49" s="72"/>
    </row>
    <row r="50" spans="1:16" x14ac:dyDescent="0.2">
      <c r="A50" s="91" t="s">
        <v>189</v>
      </c>
      <c r="D50" s="8"/>
      <c r="E50" s="18"/>
      <c r="F50" s="18"/>
      <c r="G50" s="18"/>
      <c r="H50" s="8"/>
      <c r="K50" s="61"/>
    </row>
    <row r="51" spans="1:16" x14ac:dyDescent="0.2">
      <c r="A51" s="5" t="s">
        <v>190</v>
      </c>
      <c r="B51" s="5" t="s">
        <v>235</v>
      </c>
      <c r="D51" s="8" t="s">
        <v>191</v>
      </c>
      <c r="E51" s="18">
        <v>835</v>
      </c>
      <c r="F51" s="18">
        <v>812</v>
      </c>
      <c r="G51" s="18">
        <v>812</v>
      </c>
      <c r="H51" s="191">
        <v>778</v>
      </c>
      <c r="I51" s="69">
        <v>719</v>
      </c>
      <c r="J51" s="69">
        <v>702</v>
      </c>
      <c r="K51" s="61">
        <v>640</v>
      </c>
      <c r="L51" s="8">
        <v>604</v>
      </c>
      <c r="M51" s="8">
        <v>585</v>
      </c>
      <c r="N51" s="8">
        <v>579</v>
      </c>
      <c r="O51" s="8">
        <v>559</v>
      </c>
    </row>
    <row r="52" spans="1:16" x14ac:dyDescent="0.2">
      <c r="A52" s="14" t="s">
        <v>192</v>
      </c>
      <c r="B52" s="5" t="s">
        <v>236</v>
      </c>
      <c r="D52" s="8" t="s">
        <v>193</v>
      </c>
      <c r="E52" s="38">
        <v>13.2</v>
      </c>
      <c r="F52" s="38">
        <v>12</v>
      </c>
      <c r="G52" s="38">
        <v>12</v>
      </c>
      <c r="H52" s="191">
        <v>10.9</v>
      </c>
      <c r="I52" s="90">
        <v>9</v>
      </c>
      <c r="J52" s="69">
        <v>9.3000000000000007</v>
      </c>
      <c r="K52" s="61">
        <v>7.2</v>
      </c>
      <c r="L52" s="8">
        <v>5.4</v>
      </c>
      <c r="M52" s="8">
        <v>5.6</v>
      </c>
      <c r="N52" s="8">
        <v>4.7</v>
      </c>
      <c r="O52" s="8">
        <v>3.2</v>
      </c>
    </row>
    <row r="53" spans="1:16" x14ac:dyDescent="0.2">
      <c r="A53" s="5" t="s">
        <v>194</v>
      </c>
      <c r="B53" s="5" t="s">
        <v>237</v>
      </c>
      <c r="D53" s="8" t="s">
        <v>195</v>
      </c>
      <c r="E53" s="18">
        <v>30</v>
      </c>
      <c r="F53" s="18">
        <v>28</v>
      </c>
      <c r="G53" s="18">
        <v>65</v>
      </c>
      <c r="H53" s="191">
        <v>35</v>
      </c>
      <c r="I53" s="69">
        <v>33</v>
      </c>
      <c r="J53" s="69">
        <v>28</v>
      </c>
      <c r="K53" s="61">
        <v>27</v>
      </c>
      <c r="L53" s="8">
        <v>27</v>
      </c>
      <c r="M53" s="8">
        <v>32</v>
      </c>
      <c r="N53" s="8">
        <v>28</v>
      </c>
      <c r="O53" s="8">
        <v>29</v>
      </c>
    </row>
    <row r="54" spans="1:16" x14ac:dyDescent="0.2">
      <c r="D54" s="8"/>
      <c r="E54" s="18"/>
      <c r="F54" s="18"/>
      <c r="G54" s="18"/>
      <c r="H54" s="8"/>
    </row>
    <row r="55" spans="1:16" x14ac:dyDescent="0.2">
      <c r="A55" s="91" t="s">
        <v>196</v>
      </c>
      <c r="E55" s="17"/>
      <c r="F55" s="17"/>
      <c r="G55" s="17"/>
    </row>
    <row r="56" spans="1:16" x14ac:dyDescent="0.2">
      <c r="A56" s="91" t="s">
        <v>197</v>
      </c>
      <c r="C56" s="69"/>
      <c r="D56" s="8"/>
      <c r="E56" s="18"/>
      <c r="F56" s="18"/>
      <c r="G56" s="18"/>
      <c r="H56" s="8"/>
      <c r="I56" s="69"/>
      <c r="J56" s="69"/>
      <c r="K56" s="61"/>
      <c r="P56" s="8"/>
    </row>
    <row r="57" spans="1:16" x14ac:dyDescent="0.2">
      <c r="A57" s="5" t="s">
        <v>198</v>
      </c>
      <c r="B57" s="5" t="s">
        <v>238</v>
      </c>
      <c r="C57" s="69"/>
      <c r="D57" s="8" t="s">
        <v>199</v>
      </c>
      <c r="E57" s="18">
        <v>886</v>
      </c>
      <c r="F57" s="18">
        <v>897</v>
      </c>
      <c r="G57" s="18">
        <v>897</v>
      </c>
      <c r="H57" s="208">
        <v>937</v>
      </c>
      <c r="I57" s="168">
        <v>945</v>
      </c>
      <c r="J57" s="168">
        <v>968</v>
      </c>
      <c r="K57" s="168">
        <v>1030</v>
      </c>
      <c r="L57" s="168">
        <v>1176</v>
      </c>
      <c r="M57" s="168">
        <v>1018</v>
      </c>
      <c r="N57" s="168">
        <v>882</v>
      </c>
      <c r="O57" s="168">
        <v>858</v>
      </c>
    </row>
    <row r="58" spans="1:16" x14ac:dyDescent="0.2">
      <c r="A58" s="5" t="s">
        <v>200</v>
      </c>
      <c r="B58" s="5" t="s">
        <v>239</v>
      </c>
      <c r="C58" s="69"/>
      <c r="D58" s="8" t="s">
        <v>201</v>
      </c>
      <c r="E58" s="18">
        <v>4</v>
      </c>
      <c r="F58" s="18">
        <v>-25</v>
      </c>
      <c r="G58" s="18">
        <v>3</v>
      </c>
      <c r="H58" s="208">
        <v>7</v>
      </c>
      <c r="I58" s="168">
        <v>11</v>
      </c>
      <c r="J58" s="168">
        <v>20</v>
      </c>
      <c r="K58" s="168">
        <v>95</v>
      </c>
      <c r="L58" s="168">
        <v>318</v>
      </c>
      <c r="M58" s="168">
        <v>196</v>
      </c>
      <c r="N58" s="168">
        <v>136</v>
      </c>
      <c r="O58" s="168">
        <v>92</v>
      </c>
    </row>
    <row r="59" spans="1:16" x14ac:dyDescent="0.2">
      <c r="D59" s="8"/>
      <c r="E59" s="8"/>
      <c r="F59" s="8"/>
      <c r="G59" s="8"/>
      <c r="H59" s="8"/>
    </row>
    <row r="60" spans="1:16" x14ac:dyDescent="0.2">
      <c r="D60" s="8"/>
      <c r="E60" s="8"/>
      <c r="F60" s="8"/>
      <c r="G60" s="8"/>
      <c r="H60" s="8"/>
    </row>
    <row r="61" spans="1:16" x14ac:dyDescent="0.2">
      <c r="A61" s="4"/>
    </row>
    <row r="62" spans="1:16" s="214" customFormat="1" ht="12.75" customHeight="1" x14ac:dyDescent="0.2">
      <c r="A62" s="360" t="s">
        <v>202</v>
      </c>
      <c r="B62" s="360"/>
      <c r="C62" s="360"/>
      <c r="D62" s="360"/>
      <c r="E62" s="360"/>
      <c r="F62" s="360"/>
      <c r="G62" s="360"/>
      <c r="H62" s="360"/>
      <c r="I62" s="360"/>
      <c r="J62" s="360"/>
      <c r="K62" s="360"/>
      <c r="L62" s="360"/>
      <c r="M62" s="360"/>
      <c r="N62" s="360"/>
      <c r="O62" s="360"/>
    </row>
    <row r="63" spans="1:16" s="214" customFormat="1" ht="26.1" customHeight="1" x14ac:dyDescent="0.2">
      <c r="A63" s="360" t="s">
        <v>203</v>
      </c>
      <c r="B63" s="360"/>
      <c r="C63" s="360"/>
      <c r="D63" s="360"/>
      <c r="E63" s="360"/>
      <c r="F63" s="360"/>
      <c r="G63" s="360"/>
      <c r="H63" s="360"/>
      <c r="I63" s="360"/>
      <c r="J63" s="360"/>
      <c r="K63" s="360"/>
      <c r="L63" s="360"/>
      <c r="M63" s="360"/>
      <c r="N63" s="360"/>
      <c r="O63" s="360"/>
    </row>
    <row r="64" spans="1:16" s="214" customFormat="1" ht="26.1" customHeight="1" x14ac:dyDescent="0.2">
      <c r="A64" s="360" t="s">
        <v>204</v>
      </c>
      <c r="B64" s="360"/>
      <c r="C64" s="360"/>
      <c r="D64" s="360"/>
      <c r="E64" s="360"/>
      <c r="F64" s="360"/>
      <c r="G64" s="360"/>
      <c r="H64" s="360"/>
      <c r="I64" s="360"/>
      <c r="J64" s="360"/>
      <c r="K64" s="360"/>
      <c r="L64" s="360"/>
      <c r="M64" s="360"/>
      <c r="N64" s="360"/>
      <c r="O64" s="360"/>
    </row>
    <row r="65" spans="1:15" s="214" customFormat="1" x14ac:dyDescent="0.2">
      <c r="A65" s="361" t="s">
        <v>205</v>
      </c>
      <c r="B65" s="361"/>
      <c r="C65" s="361"/>
      <c r="D65" s="361"/>
      <c r="E65" s="361"/>
      <c r="F65" s="361"/>
      <c r="G65" s="361"/>
      <c r="H65" s="361"/>
      <c r="I65" s="361"/>
      <c r="J65" s="361"/>
      <c r="K65" s="361"/>
      <c r="L65" s="361"/>
      <c r="M65" s="361"/>
      <c r="N65" s="361"/>
      <c r="O65" s="361"/>
    </row>
    <row r="66" spans="1:15" s="214" customFormat="1" ht="12.75" customHeight="1" x14ac:dyDescent="0.2">
      <c r="A66" s="361" t="s">
        <v>206</v>
      </c>
      <c r="B66" s="361"/>
      <c r="C66" s="361"/>
      <c r="D66" s="361"/>
      <c r="E66" s="361"/>
      <c r="F66" s="361"/>
      <c r="G66" s="361"/>
      <c r="H66" s="361"/>
      <c r="I66" s="361"/>
      <c r="J66" s="361"/>
      <c r="K66" s="361"/>
      <c r="L66" s="361"/>
      <c r="M66" s="361"/>
      <c r="N66" s="361"/>
      <c r="O66" s="361"/>
    </row>
    <row r="67" spans="1:15" x14ac:dyDescent="0.2">
      <c r="A67" s="216" t="s">
        <v>207</v>
      </c>
      <c r="D67" s="28"/>
      <c r="E67" s="28"/>
      <c r="F67" s="28"/>
      <c r="G67" s="28"/>
      <c r="H67" s="28"/>
    </row>
    <row r="68" spans="1:15" x14ac:dyDescent="0.2">
      <c r="D68" s="28"/>
      <c r="E68" s="28"/>
      <c r="F68" s="28"/>
      <c r="G68" s="28"/>
      <c r="H68" s="28"/>
    </row>
    <row r="69" spans="1:15" x14ac:dyDescent="0.2">
      <c r="D69" s="28"/>
      <c r="E69" s="28"/>
      <c r="F69" s="28"/>
      <c r="G69" s="28"/>
      <c r="H69" s="28"/>
    </row>
    <row r="70" spans="1:15" x14ac:dyDescent="0.2">
      <c r="D70" s="28"/>
      <c r="E70" s="28"/>
      <c r="F70" s="28"/>
      <c r="G70" s="28"/>
      <c r="H70" s="28"/>
    </row>
    <row r="71" spans="1:15" x14ac:dyDescent="0.2">
      <c r="D71" s="28"/>
      <c r="E71" s="28"/>
      <c r="F71" s="28"/>
      <c r="G71" s="28"/>
      <c r="H71" s="28"/>
    </row>
    <row r="72" spans="1:15" x14ac:dyDescent="0.2">
      <c r="D72" s="28"/>
      <c r="E72" s="28"/>
      <c r="F72" s="28"/>
      <c r="G72" s="28"/>
      <c r="H72" s="28"/>
    </row>
    <row r="73" spans="1:15" x14ac:dyDescent="0.2">
      <c r="D73" s="28"/>
      <c r="E73" s="28"/>
      <c r="F73" s="28"/>
      <c r="G73" s="28"/>
      <c r="H73" s="28"/>
    </row>
    <row r="74" spans="1:15" x14ac:dyDescent="0.2">
      <c r="D74" s="28"/>
      <c r="E74" s="28"/>
      <c r="F74" s="28"/>
      <c r="G74" s="28"/>
      <c r="H74" s="28"/>
    </row>
    <row r="76" spans="1:15" x14ac:dyDescent="0.2">
      <c r="D76" s="28"/>
      <c r="E76" s="28"/>
      <c r="F76" s="28"/>
      <c r="G76" s="28"/>
      <c r="H76" s="28"/>
    </row>
    <row r="77" spans="1:15" x14ac:dyDescent="0.2">
      <c r="D77" s="28"/>
      <c r="E77" s="28"/>
      <c r="F77" s="28"/>
      <c r="G77" s="28"/>
      <c r="H77" s="28"/>
    </row>
    <row r="78" spans="1:15" x14ac:dyDescent="0.2">
      <c r="D78" s="28"/>
      <c r="E78" s="28"/>
      <c r="F78" s="28"/>
      <c r="G78" s="28"/>
      <c r="H78" s="28"/>
    </row>
    <row r="79" spans="1:15" x14ac:dyDescent="0.2">
      <c r="D79" s="28"/>
      <c r="E79" s="28"/>
      <c r="F79" s="28"/>
      <c r="G79" s="28"/>
      <c r="H79" s="28"/>
    </row>
    <row r="80" spans="1:15" x14ac:dyDescent="0.2">
      <c r="D80" s="28"/>
      <c r="E80" s="28"/>
      <c r="F80" s="28"/>
      <c r="G80" s="28"/>
      <c r="H80" s="28"/>
    </row>
    <row r="81" spans="4:8" x14ac:dyDescent="0.2">
      <c r="D81" s="28"/>
      <c r="E81" s="28"/>
      <c r="F81" s="28"/>
      <c r="G81" s="28"/>
      <c r="H81" s="28"/>
    </row>
    <row r="82" spans="4:8" x14ac:dyDescent="0.2">
      <c r="D82" s="28"/>
      <c r="E82" s="28"/>
      <c r="F82" s="28"/>
      <c r="G82" s="28"/>
      <c r="H82" s="28"/>
    </row>
  </sheetData>
  <mergeCells count="5">
    <mergeCell ref="A62:O62"/>
    <mergeCell ref="A63:O63"/>
    <mergeCell ref="A64:O64"/>
    <mergeCell ref="A65:O65"/>
    <mergeCell ref="A66:O66"/>
  </mergeCells>
  <phoneticPr fontId="15" type="noConversion"/>
  <conditionalFormatting sqref="K56:K58 K33:K37 K40:K42 K49:K53 K44:K47 K29:K31 K16:K27 K6:K14 H8 H25:H27 H10 H14 H16">
    <cfRule type="cellIs" dxfId="3224" priority="1874" stopIfTrue="1" operator="equal">
      <formula>"-"</formula>
    </cfRule>
  </conditionalFormatting>
  <conditionalFormatting sqref="J57:J58 I30:J31 I34:J37 I41:J42 I46:J47 I51:J53 J13:J19 J6:J11 J11:N12 H8:I8 H25:J27 I6:I7 H10:I10 I9 H14:I14 I11:I13 H16:I16 I15 I17:I19">
    <cfRule type="cellIs" dxfId="3223" priority="1872" stopIfTrue="1" operator="equal">
      <formula>"-"</formula>
    </cfRule>
    <cfRule type="containsText" dxfId="3222" priority="1873" stopIfTrue="1" operator="containsText" text="leer">
      <formula>NOT(ISERROR(SEARCH("leer",H6)))</formula>
    </cfRule>
  </conditionalFormatting>
  <conditionalFormatting sqref="I57:I58 I57:O57">
    <cfRule type="cellIs" dxfId="3221" priority="211" stopIfTrue="1" operator="equal">
      <formula>"-"</formula>
    </cfRule>
    <cfRule type="containsText" dxfId="3220" priority="212" stopIfTrue="1" operator="containsText" text="leer">
      <formula>NOT(ISERROR(SEARCH("leer",I57)))</formula>
    </cfRule>
  </conditionalFormatting>
  <conditionalFormatting sqref="I57:I58 I57:O57">
    <cfRule type="cellIs" dxfId="3219" priority="77" stopIfTrue="1" operator="equal">
      <formula>"-"</formula>
    </cfRule>
    <cfRule type="containsText" dxfId="3218" priority="78" stopIfTrue="1" operator="containsText" text="leer">
      <formula>NOT(ISERROR(SEARCH("leer",I57)))</formula>
    </cfRule>
  </conditionalFormatting>
  <conditionalFormatting sqref="I57:I58 I57:O57">
    <cfRule type="cellIs" dxfId="3217" priority="75" stopIfTrue="1" operator="equal">
      <formula>"-"</formula>
    </cfRule>
    <cfRule type="containsText" dxfId="3216" priority="76" stopIfTrue="1" operator="containsText" text="leer">
      <formula>NOT(ISERROR(SEARCH("leer",I57)))</formula>
    </cfRule>
  </conditionalFormatting>
  <conditionalFormatting sqref="I57:I58 I57:O57">
    <cfRule type="cellIs" dxfId="3215" priority="73" stopIfTrue="1" operator="equal">
      <formula>"-"</formula>
    </cfRule>
    <cfRule type="containsText" dxfId="3214" priority="74" stopIfTrue="1" operator="containsText" text="leer">
      <formula>NOT(ISERROR(SEARCH("leer",I57)))</formula>
    </cfRule>
  </conditionalFormatting>
  <conditionalFormatting sqref="I57:I58 I57:O57">
    <cfRule type="cellIs" dxfId="3213" priority="71" stopIfTrue="1" operator="equal">
      <formula>"-"</formula>
    </cfRule>
    <cfRule type="containsText" dxfId="3212" priority="72" stopIfTrue="1" operator="containsText" text="leer">
      <formula>NOT(ISERROR(SEARCH("leer",I57)))</formula>
    </cfRule>
  </conditionalFormatting>
  <conditionalFormatting sqref="J58:O58">
    <cfRule type="cellIs" dxfId="3211" priority="69" stopIfTrue="1" operator="equal">
      <formula>"-"</formula>
    </cfRule>
    <cfRule type="containsText" dxfId="3210" priority="70" stopIfTrue="1" operator="containsText" text="leer">
      <formula>NOT(ISERROR(SEARCH("leer",J58)))</formula>
    </cfRule>
  </conditionalFormatting>
  <conditionalFormatting sqref="J58:O58">
    <cfRule type="cellIs" dxfId="3209" priority="67" stopIfTrue="1" operator="equal">
      <formula>"-"</formula>
    </cfRule>
    <cfRule type="containsText" dxfId="3208" priority="68" stopIfTrue="1" operator="containsText" text="leer">
      <formula>NOT(ISERROR(SEARCH("leer",J58)))</formula>
    </cfRule>
  </conditionalFormatting>
  <conditionalFormatting sqref="J58:O58">
    <cfRule type="cellIs" dxfId="3207" priority="65" stopIfTrue="1" operator="equal">
      <formula>"-"</formula>
    </cfRule>
    <cfRule type="containsText" dxfId="3206" priority="66" stopIfTrue="1" operator="containsText" text="leer">
      <formula>NOT(ISERROR(SEARCH("leer",J58)))</formula>
    </cfRule>
  </conditionalFormatting>
  <conditionalFormatting sqref="J58:O58">
    <cfRule type="cellIs" dxfId="3205" priority="63" stopIfTrue="1" operator="equal">
      <formula>"-"</formula>
    </cfRule>
    <cfRule type="containsText" dxfId="3204" priority="64" stopIfTrue="1" operator="containsText" text="leer">
      <formula>NOT(ISERROR(SEARCH("leer",J58)))</formula>
    </cfRule>
  </conditionalFormatting>
  <conditionalFormatting sqref="J58:O58">
    <cfRule type="cellIs" dxfId="3203" priority="61" stopIfTrue="1" operator="equal">
      <formula>"-"</formula>
    </cfRule>
    <cfRule type="containsText" dxfId="3202" priority="62" stopIfTrue="1" operator="containsText" text="leer">
      <formula>NOT(ISERROR(SEARCH("leer",J58)))</formula>
    </cfRule>
  </conditionalFormatting>
  <conditionalFormatting sqref="H30:H31">
    <cfRule type="cellIs" dxfId="3201" priority="41" stopIfTrue="1" operator="equal">
      <formula>"-"</formula>
    </cfRule>
    <cfRule type="containsText" dxfId="3200" priority="42" stopIfTrue="1" operator="containsText" text="leer">
      <formula>NOT(ISERROR(SEARCH("leer",H30)))</formula>
    </cfRule>
  </conditionalFormatting>
  <conditionalFormatting sqref="H30:H31">
    <cfRule type="cellIs" dxfId="3199" priority="40" stopIfTrue="1" operator="equal">
      <formula>"-"</formula>
    </cfRule>
  </conditionalFormatting>
  <conditionalFormatting sqref="H30:H31">
    <cfRule type="cellIs" dxfId="3198" priority="38" stopIfTrue="1" operator="equal">
      <formula>"-"</formula>
    </cfRule>
    <cfRule type="containsText" dxfId="3197" priority="39" stopIfTrue="1" operator="containsText" text="leer">
      <formula>NOT(ISERROR(SEARCH("leer",H30)))</formula>
    </cfRule>
  </conditionalFormatting>
  <conditionalFormatting sqref="H30:H31">
    <cfRule type="cellIs" dxfId="3196" priority="37" stopIfTrue="1" operator="equal">
      <formula>"-"</formula>
    </cfRule>
  </conditionalFormatting>
  <conditionalFormatting sqref="H34:H37">
    <cfRule type="cellIs" dxfId="3195" priority="35" stopIfTrue="1" operator="equal">
      <formula>"-"</formula>
    </cfRule>
    <cfRule type="containsText" dxfId="3194" priority="36" stopIfTrue="1" operator="containsText" text="leer">
      <formula>NOT(ISERROR(SEARCH("leer",H34)))</formula>
    </cfRule>
  </conditionalFormatting>
  <conditionalFormatting sqref="H34:H37">
    <cfRule type="cellIs" dxfId="3193" priority="34" stopIfTrue="1" operator="equal">
      <formula>"-"</formula>
    </cfRule>
  </conditionalFormatting>
  <conditionalFormatting sqref="H34:H37">
    <cfRule type="cellIs" dxfId="3192" priority="32" stopIfTrue="1" operator="equal">
      <formula>"-"</formula>
    </cfRule>
    <cfRule type="containsText" dxfId="3191" priority="33" stopIfTrue="1" operator="containsText" text="leer">
      <formula>NOT(ISERROR(SEARCH("leer",H34)))</formula>
    </cfRule>
  </conditionalFormatting>
  <conditionalFormatting sqref="H34:H37">
    <cfRule type="cellIs" dxfId="3190" priority="31" stopIfTrue="1" operator="equal">
      <formula>"-"</formula>
    </cfRule>
  </conditionalFormatting>
  <conditionalFormatting sqref="H41:H42">
    <cfRule type="cellIs" dxfId="3189" priority="29" stopIfTrue="1" operator="equal">
      <formula>"-"</formula>
    </cfRule>
    <cfRule type="containsText" dxfId="3188" priority="30" stopIfTrue="1" operator="containsText" text="leer">
      <formula>NOT(ISERROR(SEARCH("leer",H41)))</formula>
    </cfRule>
  </conditionalFormatting>
  <conditionalFormatting sqref="H41:H42">
    <cfRule type="cellIs" dxfId="3187" priority="28" stopIfTrue="1" operator="equal">
      <formula>"-"</formula>
    </cfRule>
  </conditionalFormatting>
  <conditionalFormatting sqref="H41:H42">
    <cfRule type="cellIs" dxfId="3186" priority="26" stopIfTrue="1" operator="equal">
      <formula>"-"</formula>
    </cfRule>
    <cfRule type="containsText" dxfId="3185" priority="27" stopIfTrue="1" operator="containsText" text="leer">
      <formula>NOT(ISERROR(SEARCH("leer",H41)))</formula>
    </cfRule>
  </conditionalFormatting>
  <conditionalFormatting sqref="H41:H42">
    <cfRule type="cellIs" dxfId="3184" priority="25" stopIfTrue="1" operator="equal">
      <formula>"-"</formula>
    </cfRule>
  </conditionalFormatting>
  <conditionalFormatting sqref="H46:H47">
    <cfRule type="cellIs" dxfId="3183" priority="23" stopIfTrue="1" operator="equal">
      <formula>"-"</formula>
    </cfRule>
    <cfRule type="containsText" dxfId="3182" priority="24" stopIfTrue="1" operator="containsText" text="leer">
      <formula>NOT(ISERROR(SEARCH("leer",H46)))</formula>
    </cfRule>
  </conditionalFormatting>
  <conditionalFormatting sqref="H46:H47">
    <cfRule type="cellIs" dxfId="3181" priority="22" stopIfTrue="1" operator="equal">
      <formula>"-"</formula>
    </cfRule>
  </conditionalFormatting>
  <conditionalFormatting sqref="H46:H47">
    <cfRule type="cellIs" dxfId="3180" priority="20" stopIfTrue="1" operator="equal">
      <formula>"-"</formula>
    </cfRule>
    <cfRule type="containsText" dxfId="3179" priority="21" stopIfTrue="1" operator="containsText" text="leer">
      <formula>NOT(ISERROR(SEARCH("leer",H46)))</formula>
    </cfRule>
  </conditionalFormatting>
  <conditionalFormatting sqref="H46:H47">
    <cfRule type="cellIs" dxfId="3178" priority="19" stopIfTrue="1" operator="equal">
      <formula>"-"</formula>
    </cfRule>
  </conditionalFormatting>
  <conditionalFormatting sqref="H51:H53">
    <cfRule type="cellIs" dxfId="3177" priority="17" stopIfTrue="1" operator="equal">
      <formula>"-"</formula>
    </cfRule>
    <cfRule type="containsText" dxfId="3176" priority="18" stopIfTrue="1" operator="containsText" text="leer">
      <formula>NOT(ISERROR(SEARCH("leer",H51)))</formula>
    </cfRule>
  </conditionalFormatting>
  <conditionalFormatting sqref="H51:H53">
    <cfRule type="cellIs" dxfId="3175" priority="16" stopIfTrue="1" operator="equal">
      <formula>"-"</formula>
    </cfRule>
  </conditionalFormatting>
  <conditionalFormatting sqref="H51:H53">
    <cfRule type="cellIs" dxfId="3174" priority="14" stopIfTrue="1" operator="equal">
      <formula>"-"</formula>
    </cfRule>
    <cfRule type="containsText" dxfId="3173" priority="15" stopIfTrue="1" operator="containsText" text="leer">
      <formula>NOT(ISERROR(SEARCH("leer",H51)))</formula>
    </cfRule>
  </conditionalFormatting>
  <conditionalFormatting sqref="H51:H53">
    <cfRule type="cellIs" dxfId="3172" priority="13" stopIfTrue="1" operator="equal">
      <formula>"-"</formula>
    </cfRule>
  </conditionalFormatting>
  <conditionalFormatting sqref="H57:H58">
    <cfRule type="cellIs" dxfId="3171" priority="11" stopIfTrue="1" operator="equal">
      <formula>"-"</formula>
    </cfRule>
    <cfRule type="containsText" dxfId="3170" priority="12" stopIfTrue="1" operator="containsText" text="leer">
      <formula>NOT(ISERROR(SEARCH("leer",H57)))</formula>
    </cfRule>
  </conditionalFormatting>
  <conditionalFormatting sqref="H57:H58">
    <cfRule type="cellIs" dxfId="3169" priority="10" stopIfTrue="1" operator="equal">
      <formula>"-"</formula>
    </cfRule>
  </conditionalFormatting>
  <conditionalFormatting sqref="H57:H58">
    <cfRule type="cellIs" dxfId="3168" priority="8" stopIfTrue="1" operator="equal">
      <formula>"-"</formula>
    </cfRule>
    <cfRule type="containsText" dxfId="3167" priority="9" stopIfTrue="1" operator="containsText" text="leer">
      <formula>NOT(ISERROR(SEARCH("leer",H57)))</formula>
    </cfRule>
  </conditionalFormatting>
  <conditionalFormatting sqref="H57:H58">
    <cfRule type="cellIs" dxfId="3166" priority="7" stopIfTrue="1" operator="equal">
      <formula>"-"</formula>
    </cfRule>
  </conditionalFormatting>
  <conditionalFormatting sqref="H35">
    <cfRule type="cellIs" dxfId="3165" priority="6" stopIfTrue="1" operator="equal">
      <formula>"-"</formula>
    </cfRule>
  </conditionalFormatting>
  <conditionalFormatting sqref="H35">
    <cfRule type="cellIs" dxfId="3164" priority="4" stopIfTrue="1" operator="equal">
      <formula>"-"</formula>
    </cfRule>
    <cfRule type="containsText" dxfId="3163" priority="5" stopIfTrue="1" operator="containsText" text="leer">
      <formula>NOT(ISERROR(SEARCH("leer",H35)))</formula>
    </cfRule>
  </conditionalFormatting>
  <conditionalFormatting sqref="H35">
    <cfRule type="cellIs" dxfId="3162" priority="3" stopIfTrue="1" operator="equal">
      <formula>"-"</formula>
    </cfRule>
  </conditionalFormatting>
  <conditionalFormatting sqref="H35">
    <cfRule type="cellIs" dxfId="3161" priority="1" stopIfTrue="1" operator="equal">
      <formula>"-"</formula>
    </cfRule>
    <cfRule type="containsText" dxfId="3160" priority="2" stopIfTrue="1" operator="containsText" text="leer">
      <formula>NOT(ISERROR(SEARCH("leer",H35)))</formula>
    </cfRule>
  </conditionalFormatting>
  <hyperlinks>
    <hyperlink ref="A1" location="Index!A1" display="zurück"/>
  </hyperlinks>
  <pageMargins left="0.79000000000000015" right="0.79000000000000015" top="0.98" bottom="0.98" header="0.51" footer="0.51"/>
  <pageSetup paperSize="9" scale="47" orientation="portrait" horizontalDpi="4294967292" verticalDpi="4294967292"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AA34"/>
  <sheetViews>
    <sheetView showRuler="0" zoomScale="70" zoomScaleNormal="70" workbookViewId="0"/>
  </sheetViews>
  <sheetFormatPr baseColWidth="10" defaultColWidth="10.7109375" defaultRowHeight="12.75" x14ac:dyDescent="0.2"/>
  <cols>
    <col min="1" max="1" width="24.7109375" style="5" customWidth="1"/>
    <col min="2" max="2" width="8.42578125" style="5" bestFit="1" customWidth="1"/>
    <col min="3" max="3" width="8.140625" style="8" bestFit="1" customWidth="1"/>
    <col min="4" max="4" width="12.28515625" style="8" customWidth="1"/>
    <col min="5" max="6" width="11.42578125" style="8" customWidth="1"/>
    <col min="7" max="7" width="9.28515625" style="8" customWidth="1"/>
    <col min="8" max="8" width="9" style="8" customWidth="1"/>
    <col min="9" max="9" width="9.7109375" style="8" customWidth="1"/>
    <col min="10" max="10" width="10" style="8" customWidth="1"/>
    <col min="11" max="11" width="9.85546875" style="8" customWidth="1"/>
    <col min="12" max="13" width="9.7109375" style="5" customWidth="1"/>
    <col min="14" max="14" width="9.28515625" style="5" customWidth="1"/>
    <col min="15" max="16384" width="10.7109375" style="5"/>
  </cols>
  <sheetData>
    <row r="1" spans="1:14" x14ac:dyDescent="0.2">
      <c r="A1" s="93" t="s">
        <v>240</v>
      </c>
      <c r="C1" s="5"/>
      <c r="D1" s="5"/>
      <c r="E1" s="5"/>
      <c r="F1" s="5"/>
      <c r="G1" s="5"/>
      <c r="H1" s="5"/>
      <c r="I1" s="5"/>
      <c r="J1" s="5"/>
      <c r="K1" s="5"/>
    </row>
    <row r="2" spans="1:14" x14ac:dyDescent="0.2">
      <c r="A2" s="93"/>
      <c r="C2" s="5"/>
      <c r="D2" s="5"/>
      <c r="E2" s="5"/>
      <c r="F2" s="5"/>
      <c r="G2" s="5"/>
      <c r="H2" s="5"/>
      <c r="I2" s="5"/>
      <c r="J2" s="5"/>
      <c r="K2" s="5"/>
    </row>
    <row r="3" spans="1:14" x14ac:dyDescent="0.2">
      <c r="A3" s="4" t="s">
        <v>241</v>
      </c>
      <c r="C3" s="5" t="s">
        <v>242</v>
      </c>
      <c r="D3" s="5" t="s">
        <v>243</v>
      </c>
      <c r="E3" s="4">
        <v>2014</v>
      </c>
      <c r="F3" s="4">
        <v>2013</v>
      </c>
      <c r="G3" s="4">
        <v>2012</v>
      </c>
      <c r="H3" s="4">
        <v>2011</v>
      </c>
      <c r="I3" s="4">
        <v>2010</v>
      </c>
      <c r="J3" s="4">
        <v>2009</v>
      </c>
      <c r="K3" s="4">
        <v>2008</v>
      </c>
      <c r="L3" s="4">
        <v>2007</v>
      </c>
      <c r="M3" s="4">
        <v>2006</v>
      </c>
      <c r="N3" s="4">
        <v>2005</v>
      </c>
    </row>
    <row r="4" spans="1:14" x14ac:dyDescent="0.2">
      <c r="A4" s="4"/>
      <c r="J4" s="5"/>
      <c r="K4" s="5"/>
    </row>
    <row r="5" spans="1:14" x14ac:dyDescent="0.2">
      <c r="A5" s="5" t="s">
        <v>244</v>
      </c>
      <c r="B5" s="5" t="s">
        <v>245</v>
      </c>
      <c r="D5" s="8" t="s">
        <v>246</v>
      </c>
      <c r="E5" s="18">
        <v>124671</v>
      </c>
      <c r="F5" s="18">
        <v>120383</v>
      </c>
      <c r="G5" s="208">
        <v>120069</v>
      </c>
      <c r="H5" s="168">
        <v>108254</v>
      </c>
      <c r="I5" s="168">
        <v>93310</v>
      </c>
      <c r="J5" s="244">
        <v>84676</v>
      </c>
      <c r="K5" s="200">
        <v>71603</v>
      </c>
      <c r="L5" s="200">
        <v>60085</v>
      </c>
      <c r="M5" s="200">
        <v>55600</v>
      </c>
      <c r="N5" s="200">
        <v>50130</v>
      </c>
    </row>
    <row r="6" spans="1:14" ht="14.25" x14ac:dyDescent="0.2">
      <c r="A6" s="14" t="s">
        <v>247</v>
      </c>
      <c r="B6" s="5" t="s">
        <v>248</v>
      </c>
      <c r="D6" s="8" t="s">
        <v>249</v>
      </c>
      <c r="E6" s="18">
        <v>112150</v>
      </c>
      <c r="F6" s="69" t="s">
        <v>250</v>
      </c>
      <c r="G6" s="208">
        <v>110531</v>
      </c>
      <c r="H6" s="168">
        <v>100707</v>
      </c>
      <c r="I6" s="168">
        <v>85725</v>
      </c>
      <c r="J6" s="244">
        <v>77272</v>
      </c>
      <c r="K6" s="200">
        <v>64204</v>
      </c>
      <c r="L6" s="200">
        <v>51462</v>
      </c>
      <c r="M6" s="200">
        <v>48364</v>
      </c>
      <c r="N6" s="200">
        <v>43630</v>
      </c>
    </row>
    <row r="7" spans="1:14" x14ac:dyDescent="0.2">
      <c r="A7" s="14" t="s">
        <v>251</v>
      </c>
      <c r="B7" s="5" t="s">
        <v>252</v>
      </c>
      <c r="D7" s="8" t="s">
        <v>253</v>
      </c>
      <c r="E7" s="18">
        <v>90</v>
      </c>
      <c r="F7" s="18">
        <v>91</v>
      </c>
      <c r="G7" s="208">
        <f>G6/G5*100</f>
        <v>92.056234331925808</v>
      </c>
      <c r="H7" s="168">
        <v>93</v>
      </c>
      <c r="I7" s="168">
        <v>92</v>
      </c>
      <c r="J7" s="244">
        <v>91</v>
      </c>
      <c r="K7" s="200">
        <v>90</v>
      </c>
      <c r="L7" s="200">
        <v>86</v>
      </c>
      <c r="M7" s="200">
        <v>87</v>
      </c>
      <c r="N7" s="200">
        <v>87</v>
      </c>
    </row>
    <row r="8" spans="1:14" x14ac:dyDescent="0.2">
      <c r="A8" s="5" t="s">
        <v>254</v>
      </c>
      <c r="B8" s="5" t="s">
        <v>255</v>
      </c>
      <c r="D8" s="8" t="s">
        <v>256</v>
      </c>
      <c r="E8" s="18">
        <v>5010</v>
      </c>
      <c r="F8" s="18">
        <v>5637</v>
      </c>
      <c r="G8" s="208">
        <v>3145</v>
      </c>
      <c r="H8" s="168">
        <v>4879</v>
      </c>
      <c r="I8" s="168">
        <v>4224</v>
      </c>
      <c r="J8" s="244">
        <v>3534</v>
      </c>
      <c r="K8" s="200">
        <v>2857</v>
      </c>
      <c r="L8" s="200">
        <v>2470</v>
      </c>
      <c r="M8" s="200">
        <v>1605</v>
      </c>
      <c r="N8" s="200">
        <v>922</v>
      </c>
    </row>
    <row r="9" spans="1:14" x14ac:dyDescent="0.2">
      <c r="K9" s="5"/>
    </row>
    <row r="10" spans="1:14" x14ac:dyDescent="0.2">
      <c r="A10" s="4"/>
      <c r="D10" s="22"/>
      <c r="E10" s="22"/>
      <c r="F10" s="22"/>
      <c r="G10" s="22"/>
    </row>
    <row r="11" spans="1:14" x14ac:dyDescent="0.2">
      <c r="A11" s="28" t="s">
        <v>257</v>
      </c>
      <c r="K11" s="5"/>
    </row>
    <row r="12" spans="1:14" x14ac:dyDescent="0.2">
      <c r="K12" s="5"/>
    </row>
    <row r="13" spans="1:14" x14ac:dyDescent="0.2">
      <c r="K13" s="5"/>
    </row>
    <row r="14" spans="1:14" x14ac:dyDescent="0.2">
      <c r="K14" s="5"/>
    </row>
    <row r="15" spans="1:14" x14ac:dyDescent="0.2">
      <c r="K15" s="5"/>
    </row>
    <row r="16" spans="1:14" x14ac:dyDescent="0.2">
      <c r="K16" s="5"/>
    </row>
    <row r="17" spans="1:27" x14ac:dyDescent="0.2">
      <c r="A17" s="4"/>
      <c r="K17" s="5"/>
    </row>
    <row r="18" spans="1:27" x14ac:dyDescent="0.2">
      <c r="K18" s="5"/>
    </row>
    <row r="19" spans="1:27" x14ac:dyDescent="0.2">
      <c r="K19" s="5"/>
    </row>
    <row r="20" spans="1:27" x14ac:dyDescent="0.2">
      <c r="K20" s="5"/>
    </row>
    <row r="21" spans="1:27" x14ac:dyDescent="0.2">
      <c r="A21" s="4"/>
    </row>
    <row r="22" spans="1:27" x14ac:dyDescent="0.2">
      <c r="K22" s="72"/>
      <c r="L22" s="8"/>
      <c r="M22" s="8"/>
      <c r="N22" s="8"/>
      <c r="O22" s="8"/>
    </row>
    <row r="23" spans="1:27" x14ac:dyDescent="0.2">
      <c r="A23" s="13"/>
      <c r="K23" s="72"/>
      <c r="L23" s="8"/>
      <c r="M23" s="8"/>
      <c r="N23" s="8"/>
      <c r="O23" s="8"/>
    </row>
    <row r="24" spans="1:27" x14ac:dyDescent="0.2">
      <c r="A24" s="49"/>
      <c r="K24" s="79"/>
      <c r="L24" s="8"/>
      <c r="M24" s="8"/>
      <c r="N24" s="8"/>
      <c r="O24" s="8"/>
    </row>
    <row r="28" spans="1:27" x14ac:dyDescent="0.2">
      <c r="A28" s="13"/>
    </row>
    <row r="30" spans="1:27" x14ac:dyDescent="0.2">
      <c r="A30" s="4"/>
      <c r="L30" s="8"/>
      <c r="M30" s="8"/>
      <c r="N30" s="8"/>
      <c r="O30" s="8"/>
    </row>
    <row r="32" spans="1:27" ht="15" x14ac:dyDescent="0.25">
      <c r="P32" s="78"/>
      <c r="V32" s="45"/>
      <c r="W32" s="45"/>
      <c r="X32" s="45"/>
      <c r="Y32" s="45"/>
      <c r="Z32" s="45"/>
      <c r="AA32" s="45"/>
    </row>
    <row r="33" spans="12:17" x14ac:dyDescent="0.2">
      <c r="P33" s="45"/>
    </row>
    <row r="34" spans="12:17" x14ac:dyDescent="0.2">
      <c r="L34" s="8"/>
      <c r="M34" s="8"/>
      <c r="N34" s="8"/>
      <c r="O34" s="8"/>
      <c r="P34" s="45"/>
      <c r="Q34" s="45"/>
    </row>
  </sheetData>
  <phoneticPr fontId="15" type="noConversion"/>
  <conditionalFormatting sqref="J5:J8">
    <cfRule type="cellIs" dxfId="3159" priority="345" stopIfTrue="1" operator="equal">
      <formula>"-"</formula>
    </cfRule>
  </conditionalFormatting>
  <conditionalFormatting sqref="I5:I8">
    <cfRule type="cellIs" dxfId="3158" priority="343" stopIfTrue="1" operator="equal">
      <formula>"-"</formula>
    </cfRule>
    <cfRule type="containsText" dxfId="3157" priority="344" stopIfTrue="1" operator="containsText" text="leer">
      <formula>NOT(ISERROR(SEARCH("leer",I5)))</formula>
    </cfRule>
  </conditionalFormatting>
  <conditionalFormatting sqref="H5:H8">
    <cfRule type="cellIs" dxfId="3156" priority="23" stopIfTrue="1" operator="equal">
      <formula>"-"</formula>
    </cfRule>
    <cfRule type="containsText" dxfId="3155" priority="24" stopIfTrue="1" operator="containsText" text="leer">
      <formula>NOT(ISERROR(SEARCH("leer",H5)))</formula>
    </cfRule>
  </conditionalFormatting>
  <conditionalFormatting sqref="H5:H8">
    <cfRule type="cellIs" dxfId="3154" priority="21" stopIfTrue="1" operator="equal">
      <formula>"-"</formula>
    </cfRule>
    <cfRule type="containsText" dxfId="3153" priority="22" stopIfTrue="1" operator="containsText" text="leer">
      <formula>NOT(ISERROR(SEARCH("leer",H5)))</formula>
    </cfRule>
  </conditionalFormatting>
  <conditionalFormatting sqref="H5:H8">
    <cfRule type="cellIs" dxfId="3152" priority="19" stopIfTrue="1" operator="equal">
      <formula>"-"</formula>
    </cfRule>
    <cfRule type="containsText" dxfId="3151" priority="20" stopIfTrue="1" operator="containsText" text="leer">
      <formula>NOT(ISERROR(SEARCH("leer",H5)))</formula>
    </cfRule>
  </conditionalFormatting>
  <conditionalFormatting sqref="H5:H8">
    <cfRule type="cellIs" dxfId="3150" priority="17" stopIfTrue="1" operator="equal">
      <formula>"-"</formula>
    </cfRule>
    <cfRule type="containsText" dxfId="3149" priority="18" stopIfTrue="1" operator="containsText" text="leer">
      <formula>NOT(ISERROR(SEARCH("leer",H5)))</formula>
    </cfRule>
  </conditionalFormatting>
  <conditionalFormatting sqref="H5:H8">
    <cfRule type="cellIs" dxfId="3148" priority="15" stopIfTrue="1" operator="equal">
      <formula>"-"</formula>
    </cfRule>
    <cfRule type="containsText" dxfId="3147" priority="16" stopIfTrue="1" operator="containsText" text="leer">
      <formula>NOT(ISERROR(SEARCH("leer",H5)))</formula>
    </cfRule>
  </conditionalFormatting>
  <conditionalFormatting sqref="H5:H8">
    <cfRule type="cellIs" dxfId="3146" priority="13" stopIfTrue="1" operator="equal">
      <formula>"-"</formula>
    </cfRule>
    <cfRule type="containsText" dxfId="3145" priority="14" stopIfTrue="1" operator="containsText" text="leer">
      <formula>NOT(ISERROR(SEARCH("leer",H5)))</formula>
    </cfRule>
  </conditionalFormatting>
  <conditionalFormatting sqref="G5:G6 G8">
    <cfRule type="cellIs" dxfId="3144" priority="11" stopIfTrue="1" operator="equal">
      <formula>"-"</formula>
    </cfRule>
    <cfRule type="containsText" dxfId="3143" priority="12" stopIfTrue="1" operator="containsText" text="leer">
      <formula>NOT(ISERROR(SEARCH("leer",G5)))</formula>
    </cfRule>
  </conditionalFormatting>
  <conditionalFormatting sqref="G5:G6 G8">
    <cfRule type="cellIs" dxfId="3142" priority="10" stopIfTrue="1" operator="equal">
      <formula>"-"</formula>
    </cfRule>
  </conditionalFormatting>
  <conditionalFormatting sqref="G5:G6 G8">
    <cfRule type="cellIs" dxfId="3141" priority="8" stopIfTrue="1" operator="equal">
      <formula>"-"</formula>
    </cfRule>
    <cfRule type="containsText" dxfId="3140" priority="9" stopIfTrue="1" operator="containsText" text="leer">
      <formula>NOT(ISERROR(SEARCH("leer",G5)))</formula>
    </cfRule>
  </conditionalFormatting>
  <conditionalFormatting sqref="G5:G6 G8">
    <cfRule type="cellIs" dxfId="3139" priority="7" stopIfTrue="1" operator="equal">
      <formula>"-"</formula>
    </cfRule>
  </conditionalFormatting>
  <conditionalFormatting sqref="G7">
    <cfRule type="cellIs" dxfId="3138" priority="5" stopIfTrue="1" operator="equal">
      <formula>"-"</formula>
    </cfRule>
    <cfRule type="containsText" dxfId="3137" priority="6" stopIfTrue="1" operator="containsText" text="leer">
      <formula>NOT(ISERROR(SEARCH("leer",G7)))</formula>
    </cfRule>
  </conditionalFormatting>
  <conditionalFormatting sqref="G7">
    <cfRule type="cellIs" dxfId="3136" priority="4" stopIfTrue="1" operator="equal">
      <formula>"-"</formula>
    </cfRule>
  </conditionalFormatting>
  <conditionalFormatting sqref="G7">
    <cfRule type="cellIs" dxfId="3135" priority="2" stopIfTrue="1" operator="equal">
      <formula>"-"</formula>
    </cfRule>
    <cfRule type="containsText" dxfId="3134" priority="3" stopIfTrue="1" operator="containsText" text="leer">
      <formula>NOT(ISERROR(SEARCH("leer",G7)))</formula>
    </cfRule>
  </conditionalFormatting>
  <conditionalFormatting sqref="G7">
    <cfRule type="cellIs" dxfId="3133" priority="1" stopIfTrue="1" operator="equal">
      <formula>"-"</formula>
    </cfRule>
  </conditionalFormatting>
  <hyperlinks>
    <hyperlink ref="A1" location="Index!A1" display="zurück"/>
  </hyperlinks>
  <pageMargins left="0.79000000000000015" right="0.79000000000000015" top="0.98" bottom="0.98" header="0.51" footer="0.51"/>
  <pageSetup paperSize="9" orientation="portrait" horizontalDpi="4294967292" verticalDpi="4294967292"/>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AA22"/>
  <sheetViews>
    <sheetView showRuler="0" zoomScale="70" zoomScaleNormal="70" workbookViewId="0"/>
  </sheetViews>
  <sheetFormatPr baseColWidth="10" defaultColWidth="10.7109375" defaultRowHeight="12.75" x14ac:dyDescent="0.2"/>
  <cols>
    <col min="1" max="1" width="40.42578125" style="5" customWidth="1"/>
    <col min="2" max="2" width="8.42578125" style="5" bestFit="1" customWidth="1"/>
    <col min="3" max="3" width="8.140625" style="8" bestFit="1" customWidth="1"/>
    <col min="4" max="4" width="12.28515625" style="8" customWidth="1"/>
    <col min="5" max="6" width="11.42578125" style="8" customWidth="1"/>
    <col min="7" max="9" width="10.7109375" style="8" customWidth="1"/>
    <col min="10" max="10" width="11.42578125" style="8" customWidth="1"/>
    <col min="11" max="11" width="10.7109375" style="8"/>
    <col min="12" max="16384" width="10.7109375" style="5"/>
  </cols>
  <sheetData>
    <row r="1" spans="1:15" x14ac:dyDescent="0.2">
      <c r="A1" s="93" t="s">
        <v>258</v>
      </c>
      <c r="C1" s="5"/>
      <c r="D1" s="5"/>
      <c r="E1" s="5"/>
      <c r="F1" s="5"/>
      <c r="G1" s="5"/>
      <c r="H1" s="5"/>
      <c r="I1" s="5"/>
      <c r="J1" s="5"/>
      <c r="K1" s="5"/>
    </row>
    <row r="2" spans="1:15" x14ac:dyDescent="0.2">
      <c r="A2" s="93"/>
      <c r="C2" s="5"/>
      <c r="D2" s="5"/>
      <c r="E2" s="5"/>
      <c r="F2" s="5"/>
      <c r="G2" s="5"/>
      <c r="H2" s="5"/>
      <c r="I2" s="5"/>
      <c r="J2" s="5"/>
      <c r="K2" s="5"/>
    </row>
    <row r="3" spans="1:15" x14ac:dyDescent="0.2">
      <c r="A3" s="4" t="s">
        <v>259</v>
      </c>
      <c r="C3" s="5" t="s">
        <v>260</v>
      </c>
      <c r="D3" s="5" t="s">
        <v>261</v>
      </c>
      <c r="E3" s="4">
        <v>2014</v>
      </c>
      <c r="F3" s="22">
        <v>2013</v>
      </c>
      <c r="G3" s="22">
        <v>2012</v>
      </c>
      <c r="H3" s="4">
        <v>2011</v>
      </c>
      <c r="I3" s="4">
        <v>2010</v>
      </c>
      <c r="J3" s="4">
        <v>2009</v>
      </c>
      <c r="K3" s="4">
        <v>2008</v>
      </c>
      <c r="L3" s="4">
        <v>2007</v>
      </c>
      <c r="M3" s="4">
        <v>2006</v>
      </c>
      <c r="N3" s="4">
        <v>2005</v>
      </c>
    </row>
    <row r="4" spans="1:15" x14ac:dyDescent="0.2">
      <c r="A4" s="4"/>
      <c r="C4" s="118"/>
      <c r="H4" s="4"/>
      <c r="I4" s="4"/>
      <c r="J4" s="4"/>
      <c r="K4" s="4"/>
      <c r="L4" s="4"/>
      <c r="M4" s="4"/>
      <c r="N4" s="4"/>
    </row>
    <row r="5" spans="1:15" x14ac:dyDescent="0.2">
      <c r="A5" s="28" t="s">
        <v>262</v>
      </c>
      <c r="B5" s="5" t="s">
        <v>263</v>
      </c>
      <c r="C5" s="8">
        <v>1</v>
      </c>
      <c r="D5" s="8" t="s">
        <v>264</v>
      </c>
      <c r="E5" s="18">
        <v>-1925</v>
      </c>
      <c r="F5" s="8">
        <v>-367</v>
      </c>
      <c r="G5" s="191">
        <v>13424</v>
      </c>
      <c r="H5" s="69">
        <v>965</v>
      </c>
      <c r="I5" s="69">
        <v>931</v>
      </c>
      <c r="J5" s="61">
        <v>824</v>
      </c>
      <c r="K5" s="5">
        <v>977</v>
      </c>
      <c r="L5" s="5">
        <v>938</v>
      </c>
      <c r="M5" s="8" t="s">
        <v>265</v>
      </c>
      <c r="N5" s="8" t="s">
        <v>266</v>
      </c>
    </row>
    <row r="6" spans="1:15" x14ac:dyDescent="0.2">
      <c r="A6" s="5" t="s">
        <v>267</v>
      </c>
      <c r="B6" s="5" t="s">
        <v>268</v>
      </c>
      <c r="D6" s="8" t="s">
        <v>269</v>
      </c>
      <c r="E6" s="18">
        <v>443</v>
      </c>
      <c r="F6" s="8">
        <v>453</v>
      </c>
      <c r="G6" s="191">
        <v>443</v>
      </c>
      <c r="H6" s="69">
        <v>429</v>
      </c>
      <c r="I6" s="69">
        <v>364</v>
      </c>
      <c r="J6" s="61">
        <v>431</v>
      </c>
      <c r="K6" s="5">
        <v>516</v>
      </c>
      <c r="L6" s="5">
        <v>644</v>
      </c>
      <c r="M6" s="5">
        <v>540</v>
      </c>
      <c r="N6" s="5">
        <v>347</v>
      </c>
    </row>
    <row r="7" spans="1:15" x14ac:dyDescent="0.2">
      <c r="A7" s="5" t="s">
        <v>270</v>
      </c>
      <c r="B7" s="5" t="s">
        <v>271</v>
      </c>
      <c r="D7" s="8" t="s">
        <v>272</v>
      </c>
      <c r="E7" s="18">
        <v>250</v>
      </c>
      <c r="F7" s="8">
        <v>249</v>
      </c>
      <c r="G7" s="191">
        <v>228</v>
      </c>
      <c r="H7" s="69">
        <v>239</v>
      </c>
      <c r="I7" s="69">
        <v>176</v>
      </c>
      <c r="J7" s="61">
        <v>270</v>
      </c>
      <c r="K7" s="5">
        <v>326</v>
      </c>
      <c r="L7" s="5">
        <v>322</v>
      </c>
      <c r="M7" s="5">
        <v>195</v>
      </c>
      <c r="N7" s="5">
        <v>176</v>
      </c>
    </row>
    <row r="8" spans="1:15" x14ac:dyDescent="0.2">
      <c r="A8" s="5" t="s">
        <v>273</v>
      </c>
      <c r="B8" s="5" t="s">
        <v>274</v>
      </c>
      <c r="D8" s="8" t="s">
        <v>275</v>
      </c>
      <c r="E8" s="18">
        <v>124</v>
      </c>
      <c r="F8" s="8">
        <v>115</v>
      </c>
      <c r="G8" s="191">
        <v>162</v>
      </c>
      <c r="H8" s="69">
        <v>168</v>
      </c>
      <c r="I8" s="69">
        <v>163</v>
      </c>
      <c r="J8" s="61">
        <v>109</v>
      </c>
      <c r="K8" s="5">
        <v>147</v>
      </c>
      <c r="L8" s="5">
        <v>281</v>
      </c>
      <c r="M8" s="5">
        <v>310</v>
      </c>
      <c r="N8" s="5">
        <v>153</v>
      </c>
    </row>
    <row r="9" spans="1:15" x14ac:dyDescent="0.2">
      <c r="A9" s="159" t="s">
        <v>276</v>
      </c>
      <c r="B9" s="5" t="s">
        <v>277</v>
      </c>
      <c r="D9" s="8" t="s">
        <v>278</v>
      </c>
      <c r="E9" s="18">
        <v>64</v>
      </c>
      <c r="F9" s="8">
        <v>48</v>
      </c>
      <c r="G9" s="191">
        <v>19</v>
      </c>
      <c r="H9" s="69">
        <v>11</v>
      </c>
      <c r="I9" s="69">
        <v>0</v>
      </c>
      <c r="J9" s="61">
        <v>0</v>
      </c>
      <c r="K9" s="69">
        <v>0</v>
      </c>
      <c r="L9" s="69">
        <v>0</v>
      </c>
      <c r="M9" s="69">
        <v>0</v>
      </c>
      <c r="N9" s="69">
        <v>0</v>
      </c>
    </row>
    <row r="10" spans="1:15" x14ac:dyDescent="0.2">
      <c r="A10" s="5" t="s">
        <v>279</v>
      </c>
      <c r="B10" s="5" t="s">
        <v>280</v>
      </c>
      <c r="D10" s="8" t="s">
        <v>281</v>
      </c>
      <c r="E10" s="18">
        <v>5</v>
      </c>
      <c r="F10" s="8">
        <v>41</v>
      </c>
      <c r="G10" s="191">
        <v>34</v>
      </c>
      <c r="H10" s="69">
        <v>11</v>
      </c>
      <c r="I10" s="69">
        <v>25</v>
      </c>
      <c r="J10" s="61">
        <v>52</v>
      </c>
      <c r="K10" s="5">
        <v>43</v>
      </c>
      <c r="L10" s="5">
        <v>41</v>
      </c>
      <c r="M10" s="5">
        <v>35</v>
      </c>
      <c r="N10" s="5">
        <v>18</v>
      </c>
    </row>
    <row r="11" spans="1:15" x14ac:dyDescent="0.2">
      <c r="A11" s="5" t="s">
        <v>282</v>
      </c>
      <c r="B11" s="5" t="s">
        <v>283</v>
      </c>
      <c r="D11" s="8" t="s">
        <v>284</v>
      </c>
      <c r="E11" s="18">
        <v>100</v>
      </c>
      <c r="F11" s="8">
        <v>100</v>
      </c>
      <c r="G11" s="191">
        <v>100</v>
      </c>
      <c r="H11" s="69">
        <v>100</v>
      </c>
      <c r="I11" s="69">
        <v>100</v>
      </c>
      <c r="J11" s="61">
        <v>100</v>
      </c>
      <c r="K11" s="5">
        <v>100</v>
      </c>
      <c r="L11" s="5">
        <v>100</v>
      </c>
      <c r="M11" s="5">
        <v>100</v>
      </c>
      <c r="N11" s="5">
        <v>100</v>
      </c>
    </row>
    <row r="12" spans="1:15" x14ac:dyDescent="0.2">
      <c r="A12" s="49"/>
      <c r="K12" s="79"/>
      <c r="L12" s="8"/>
      <c r="M12" s="8"/>
      <c r="N12" s="8"/>
      <c r="O12" s="8"/>
    </row>
    <row r="14" spans="1:15" ht="14.25" x14ac:dyDescent="0.2">
      <c r="A14" s="28" t="s">
        <v>285</v>
      </c>
    </row>
    <row r="16" spans="1:15" x14ac:dyDescent="0.2">
      <c r="A16" s="13"/>
    </row>
    <row r="18" spans="1:27" x14ac:dyDescent="0.2">
      <c r="A18" s="4"/>
      <c r="L18" s="8"/>
      <c r="M18" s="8"/>
      <c r="N18" s="8"/>
      <c r="O18" s="8"/>
    </row>
    <row r="20" spans="1:27" ht="15" x14ac:dyDescent="0.25">
      <c r="P20" s="78"/>
      <c r="V20" s="45"/>
      <c r="W20" s="45"/>
      <c r="X20" s="45"/>
      <c r="Y20" s="45"/>
      <c r="Z20" s="45"/>
      <c r="AA20" s="45"/>
    </row>
    <row r="21" spans="1:27" x14ac:dyDescent="0.2">
      <c r="P21" s="45"/>
    </row>
    <row r="22" spans="1:27" x14ac:dyDescent="0.2">
      <c r="L22" s="8"/>
      <c r="M22" s="8"/>
      <c r="N22" s="8"/>
      <c r="O22" s="8"/>
      <c r="P22" s="45"/>
      <c r="Q22" s="45"/>
    </row>
  </sheetData>
  <phoneticPr fontId="15" type="noConversion"/>
  <conditionalFormatting sqref="K9:N9 J5:J11 G5:G11">
    <cfRule type="cellIs" dxfId="3132" priority="661" stopIfTrue="1" operator="equal">
      <formula>"-"</formula>
    </cfRule>
  </conditionalFormatting>
  <conditionalFormatting sqref="G5:I11">
    <cfRule type="cellIs" dxfId="3131" priority="659" stopIfTrue="1" operator="equal">
      <formula>"-"</formula>
    </cfRule>
    <cfRule type="containsText" dxfId="3130" priority="660" stopIfTrue="1" operator="containsText" text="leer">
      <formula>NOT(ISERROR(SEARCH("leer",G5)))</formula>
    </cfRule>
  </conditionalFormatting>
  <hyperlinks>
    <hyperlink ref="A1" location="Index!A1" display="zurück"/>
  </hyperlinks>
  <pageMargins left="0.79000000000000015" right="0.79000000000000015" top="0.98" bottom="0.98" header="0.51" footer="0.51"/>
  <pageSetup paperSize="9" orientation="portrait" horizontalDpi="4294967292" verticalDpi="4294967292"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46</vt:i4>
      </vt:variant>
      <vt:variant>
        <vt:lpstr>Benannte Bereiche</vt:lpstr>
      </vt:variant>
      <vt:variant>
        <vt:i4>7</vt:i4>
      </vt:variant>
    </vt:vector>
  </HeadingPairs>
  <TitlesOfParts>
    <vt:vector size="53" baseType="lpstr">
      <vt:lpstr>Index</vt:lpstr>
      <vt:lpstr>Principles</vt:lpstr>
      <vt:lpstr>Report content</vt:lpstr>
      <vt:lpstr>Report quality</vt:lpstr>
      <vt:lpstr>Report scope</vt:lpstr>
      <vt:lpstr>Frequency of publication</vt:lpstr>
      <vt:lpstr>Results</vt:lpstr>
      <vt:lpstr>Financing</vt:lpstr>
      <vt:lpstr>Cash flow &amp; investments</vt:lpstr>
      <vt:lpstr>Brand value</vt:lpstr>
      <vt:lpstr>Volumes</vt:lpstr>
      <vt:lpstr>Volume of payment transactions</vt:lpstr>
      <vt:lpstr>Customer satisfaction</vt:lpstr>
      <vt:lpstr>Price comparison</vt:lpstr>
      <vt:lpstr>Delivery times</vt:lpstr>
      <vt:lpstr>Processing of payment slips</vt:lpstr>
      <vt:lpstr>Queuing times at counters</vt:lpstr>
      <vt:lpstr>Post offices</vt:lpstr>
      <vt:lpstr>Density of NAPs</vt:lpstr>
      <vt:lpstr>Market shares</vt:lpstr>
      <vt:lpstr>Headcount</vt:lpstr>
      <vt:lpstr>Staff turnover</vt:lpstr>
      <vt:lpstr>Trainees</vt:lpstr>
      <vt:lpstr>Young talent</vt:lpstr>
      <vt:lpstr>Employment conditions</vt:lpstr>
      <vt:lpstr>Remuneration</vt:lpstr>
      <vt:lpstr>Pension fund</vt:lpstr>
      <vt:lpstr>Gender distribution</vt:lpstr>
      <vt:lpstr>Women in management</vt:lpstr>
      <vt:lpstr>Language diversity</vt:lpstr>
      <vt:lpstr>Nationalities</vt:lpstr>
      <vt:lpstr>Demographics</vt:lpstr>
      <vt:lpstr>Part-time</vt:lpstr>
      <vt:lpstr>Health management</vt:lpstr>
      <vt:lpstr>Employee satisfaction</vt:lpstr>
      <vt:lpstr>Motivation and commitment</vt:lpstr>
      <vt:lpstr>Job center</vt:lpstr>
      <vt:lpstr>Energy consumption</vt:lpstr>
      <vt:lpstr>Carbon footprint</vt:lpstr>
      <vt:lpstr>Paper, water, waste</vt:lpstr>
      <vt:lpstr>Air pollution</vt:lpstr>
      <vt:lpstr>Supply chain</vt:lpstr>
      <vt:lpstr>Charity and sponsorship</vt:lpstr>
      <vt:lpstr>Breaches of the law</vt:lpstr>
      <vt:lpstr>Jobs in regions</vt:lpstr>
      <vt:lpstr>Distribution of added value</vt:lpstr>
      <vt:lpstr>Index!Druckbereich</vt:lpstr>
      <vt:lpstr>'Price comparison'!Druckbereich</vt:lpstr>
      <vt:lpstr>Grundsatz_zur_Berichtsabgrenzung</vt:lpstr>
      <vt:lpstr>Grundsätze_und_Prinzipien_der_integrierten_Berichterstattung</vt:lpstr>
      <vt:lpstr>Grundsätze_zur_Berichtsqualität</vt:lpstr>
      <vt:lpstr>Grundsätze_zur_Bestimmung_der_Berichtsinhalte</vt:lpstr>
      <vt:lpstr>Publikationsrhythmus</vt:lpstr>
    </vt:vector>
  </TitlesOfParts>
  <Company>Swiss Post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wildr</dc:creator>
  <cp:lastModifiedBy>Haas Mark, F111</cp:lastModifiedBy>
  <cp:lastPrinted>2015-02-12T15:28:44Z</cp:lastPrinted>
  <dcterms:created xsi:type="dcterms:W3CDTF">2007-08-14T08:04:06Z</dcterms:created>
  <dcterms:modified xsi:type="dcterms:W3CDTF">2015-03-17T07:49:15Z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