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30" yWindow="4980" windowWidth="28830" windowHeight="7335" tabRatio="924" firstSheet="9" activeTab="17"/>
  </bookViews>
  <sheets>
    <sheet name="Index" sheetId="40" r:id="rId1"/>
    <sheet name="Grundsätze und Prinzipien" sheetId="62" r:id="rId2"/>
    <sheet name="Berichtsinhalte" sheetId="67" r:id="rId3"/>
    <sheet name="Berichtsqualität" sheetId="68" r:id="rId4"/>
    <sheet name="Berichtsabgrenzung" sheetId="69" r:id="rId5"/>
    <sheet name="Publikationsrythmus" sheetId="70" r:id="rId6"/>
    <sheet name="Ergebnis" sheetId="23" r:id="rId7"/>
    <sheet name="Finanzierung" sheetId="26" r:id="rId8"/>
    <sheet name="Cashflow &amp; Investitionen" sheetId="24" r:id="rId9"/>
    <sheet name="Markenwert" sheetId="22" r:id="rId10"/>
    <sheet name="Mengen" sheetId="31" r:id="rId11"/>
    <sheet name="Volumen Zahlungsverkehr" sheetId="76" r:id="rId12"/>
    <sheet name="Kundenzufriedenheit" sheetId="10" r:id="rId13"/>
    <sheet name="Preisvergleich" sheetId="18" r:id="rId14"/>
    <sheet name="Laufzeiten" sheetId="32" r:id="rId15"/>
    <sheet name="Verarbeitung Zahlungsbelege" sheetId="37" r:id="rId16"/>
    <sheet name="Wartezeiten am Schalter" sheetId="73" r:id="rId17"/>
    <sheet name="Poststellen" sheetId="7" r:id="rId18"/>
    <sheet name="Dichte der Netzzugangspunkte" sheetId="75" r:id="rId19"/>
    <sheet name="Marktanteile" sheetId="39" r:id="rId20"/>
    <sheet name="Personalbestand" sheetId="27" r:id="rId21"/>
    <sheet name="Personalfluktuation" sheetId="38" r:id="rId22"/>
    <sheet name="Lernpersonal" sheetId="28" r:id="rId23"/>
    <sheet name="Nachwuchskräfte" sheetId="29" r:id="rId24"/>
    <sheet name="Anstellungsverhältnisse" sheetId="59" r:id="rId25"/>
    <sheet name="Entschädigungen" sheetId="14" r:id="rId26"/>
    <sheet name="Pensionskasse" sheetId="58" r:id="rId27"/>
    <sheet name="Geschlechterverteilung" sheetId="57" r:id="rId28"/>
    <sheet name="Frauen im Management" sheetId="63" r:id="rId29"/>
    <sheet name="Sprachenvielfalt" sheetId="55" r:id="rId30"/>
    <sheet name="Nationalitäten" sheetId="56" r:id="rId31"/>
    <sheet name="Demographie" sheetId="35" r:id="rId32"/>
    <sheet name="Teilzeit" sheetId="34" r:id="rId33"/>
    <sheet name="Gesundheitsmanagement" sheetId="45" r:id="rId34"/>
    <sheet name="Personalzufriedenheit" sheetId="41" r:id="rId35"/>
    <sheet name="Motivation u. Engagement" sheetId="11" r:id="rId36"/>
    <sheet name="Arbeitsmarktzentrum" sheetId="44" r:id="rId37"/>
    <sheet name="Energiebedarf" sheetId="77" r:id="rId38"/>
    <sheet name="Klimabelastung" sheetId="82" r:id="rId39"/>
    <sheet name="Materialien" sheetId="78" r:id="rId40"/>
    <sheet name="Luftschadstoffe" sheetId="83" r:id="rId41"/>
    <sheet name="Lieferkette" sheetId="84" r:id="rId42"/>
    <sheet name="Wohltät. u. Sponsoring" sheetId="33" r:id="rId43"/>
    <sheet name="Gesetzesverstösse" sheetId="60" r:id="rId44"/>
    <sheet name="Arbeitsplätze in Regionen" sheetId="13" r:id="rId45"/>
    <sheet name="Verteilung d. Wertschöpfung" sheetId="36" r:id="rId46"/>
  </sheets>
  <definedNames>
    <definedName name="_xlnm._FilterDatabase" localSheetId="24" hidden="1">Anstellungsverhältnisse!$E$29:$O$29</definedName>
    <definedName name="_xlnm._FilterDatabase" localSheetId="36" hidden="1">Arbeitsmarktzentrum!$E$13:$I$13</definedName>
    <definedName name="_xlnm._FilterDatabase" localSheetId="44" hidden="1">'Arbeitsplätze in Regionen'!$F$93:$BV$93</definedName>
    <definedName name="_xlnm._FilterDatabase" localSheetId="8" hidden="1">'Cashflow &amp; Investitionen'!$E$29:$M$29</definedName>
    <definedName name="_xlnm._FilterDatabase" localSheetId="31" hidden="1">Demographie!$E$21:$N$21</definedName>
    <definedName name="_xlnm._FilterDatabase" localSheetId="37" hidden="1">Energiebedarf!$F$81:$BF$81</definedName>
    <definedName name="_xlnm._FilterDatabase" localSheetId="25" hidden="1">Entschädigungen!$D$32:$L$32</definedName>
    <definedName name="_xlnm._FilterDatabase" localSheetId="6" hidden="1">Ergebnis!$S$153:$BV$153</definedName>
    <definedName name="_xlnm._FilterDatabase" localSheetId="7" hidden="1">Finanzierung!$E$25:$J$25</definedName>
    <definedName name="_xlnm._FilterDatabase" localSheetId="28" hidden="1">'Frauen im Management'!$E$21:$L$21</definedName>
    <definedName name="_xlnm._FilterDatabase" localSheetId="27" hidden="1">Geschlechterverteilung!$E$17:$J$17</definedName>
    <definedName name="_xlnm._FilterDatabase" localSheetId="43" hidden="1">Gesetzesverstösse!$E$17:$G$17</definedName>
    <definedName name="_xlnm._FilterDatabase" localSheetId="33" hidden="1">Gesundheitsmanagement!$E$49:$AH$49</definedName>
    <definedName name="_xlnm._FilterDatabase" localSheetId="38" hidden="1">Klimabelastung!$D$73:$BE$73</definedName>
    <definedName name="_xlnm._FilterDatabase" localSheetId="12" hidden="1">Kundenzufriedenheit!$E$34:$U$34</definedName>
    <definedName name="_xlnm._FilterDatabase" localSheetId="14" hidden="1">Laufzeiten!$C$37:$O$37</definedName>
    <definedName name="_xlnm._FilterDatabase" localSheetId="22" hidden="1">Lernpersonal!$E$44:$X$44</definedName>
    <definedName name="_xlnm._FilterDatabase" localSheetId="41" hidden="1">Lieferkette!$F$14:$J$14</definedName>
    <definedName name="_xlnm._FilterDatabase" localSheetId="40" hidden="1">Luftschadstoffe!$E$22:$N$22</definedName>
    <definedName name="_xlnm._FilterDatabase" localSheetId="9" hidden="1">Markenwert!$E$16:$I$16</definedName>
    <definedName name="_xlnm._FilterDatabase" localSheetId="39" hidden="1">Materialien!$E$15:$I$15</definedName>
    <definedName name="_xlnm._FilterDatabase" localSheetId="10" hidden="1">Mengen!$E$122:$CO$122</definedName>
    <definedName name="_xlnm._FilterDatabase" localSheetId="35" hidden="1">'Motivation u. Engagement'!$E$47:$AL$47</definedName>
    <definedName name="_xlnm._FilterDatabase" localSheetId="23" hidden="1">Nachwuchskräfte!$E$21:$I$21</definedName>
    <definedName name="_xlnm._FilterDatabase" localSheetId="30" hidden="1">Nationalitäten!$E$25:$P$25</definedName>
    <definedName name="_xlnm._FilterDatabase" localSheetId="20" hidden="1">Personalbestand!$D$69:$BA$69</definedName>
    <definedName name="_xlnm._FilterDatabase" localSheetId="21" hidden="1">Personalfluktuation!$D$53:$AJ$53</definedName>
    <definedName name="_xlnm._FilterDatabase" localSheetId="34" hidden="1">Personalzufriedenheit!$E$23:$P$23</definedName>
    <definedName name="_xlnm._FilterDatabase" localSheetId="17" hidden="1">Poststellen!$E$26:$M$26</definedName>
    <definedName name="_xlnm._FilterDatabase" localSheetId="13" hidden="1">Preisvergleich!$F$97:$BY$97</definedName>
    <definedName name="_xlnm._FilterDatabase" localSheetId="29" hidden="1">Sprachenvielfalt!$E$16:$K$16</definedName>
    <definedName name="_xlnm._FilterDatabase" localSheetId="32" hidden="1">Teilzeit!$E$32:$Y$32</definedName>
    <definedName name="_xlnm._FilterDatabase" localSheetId="15" hidden="1">'Verarbeitung Zahlungsbelege'!$D$19:$H$19</definedName>
    <definedName name="_xlnm._FilterDatabase" localSheetId="11" hidden="1">'Volumen Zahlungsverkehr'!$E$34:$V$34</definedName>
    <definedName name="_xlnm._FilterDatabase" localSheetId="16" hidden="1">'Wartezeiten am Schalter'!$D$16:$G$16</definedName>
    <definedName name="_xlnm.Print_Area" localSheetId="0">Index!$A$1:$I$59</definedName>
    <definedName name="_xlnm.Print_Area" localSheetId="13">Preisvergleich!$A$1:$L$20</definedName>
    <definedName name="Grundsatz_zur_Berichtsabgrenzung">Berichtsabgrenzung!$A$3</definedName>
    <definedName name="Grundsätze_und_Prinzipien_der_integrierten_Berichterstattung">'Grundsätze und Prinzipien'!$A$3</definedName>
    <definedName name="Grundsätze_zur_Berichtsqualität">Berichtsqualität!$A$3</definedName>
    <definedName name="Grundsätze_zur_Bestimmung_der_Berichtsinhalte">Berichtsinhalte!$A$3</definedName>
    <definedName name="Publikationsrhythmus">Publikationsrythmus!$A$3</definedName>
  </definedNames>
  <calcPr calcId="145621"/>
  <customWorkbookViews>
    <customWorkbookView name="Andreas Sturm - Personal View" guid="{595D07C0-E761-11DC-9357-001B6391840E}" mergeInterval="0" personalView="1" yWindow="105" windowWidth="1551" windowHeight="1003" activeSheetId="9" showComments="commIndAndComment"/>
    <customWorkbookView name="bernatha - Persönliche Ansicht" guid="{4221DF2B-D9E6-40BE-9C37-8B5A92E46F7B}" mergeInterval="0" personalView="1" maximized="1" xWindow="1" yWindow="1" windowWidth="1280" windowHeight="807" activeSheetId="3"/>
    <customWorkbookView name="linigerh - Persönliche Ansicht" guid="{8144D8E7-8996-490F-8ACB-C7957A150DAC}" mergeInterval="0" personalView="1" maximized="1" windowWidth="1276" windowHeight="808" activeSheetId="1"/>
    <customWorkbookView name="braunsteinc - Persönliche Ansicht" guid="{A8A9853C-301B-405A-92F6-9DCC8EB91B52}" mergeInterval="0" personalView="1" maximized="1" windowWidth="1276" windowHeight="808" activeSheetId="7"/>
    <customWorkbookView name="hodelhaslerm - Persönliche Ansicht" guid="{F90AD2DC-6F63-4FE7-9F4E-99C162A8727E}" mergeInterval="0" personalView="1" maximized="1" windowWidth="1276" windowHeight="783" activeSheetId="8"/>
    <customWorkbookView name="sutermarc - Persönliche Ansicht" guid="{34161360-80E4-4153-B1A5-19E7BBEDD5ED}" mergeInterval="0" personalView="1" maximized="1" windowWidth="900" windowHeight="847" activeSheetId="1"/>
    <customWorkbookView name="Annina Bernath - Persönliche Ansicht" guid="{09D980A6-7F22-44D6-B957-3B1FFC43B461}" mergeInterval="0" personalView="1" maximized="1" xWindow="1" yWindow="1" windowWidth="1280" windowHeight="765" activeSheetId="6"/>
    <customWorkbookView name="hodelm - Persönliche Ansicht" guid="{A4328FE7-0B36-4A96-9E82-0C2C10ECE34E}" mergeInterval="0" personalView="1" maximized="1" xWindow="1" yWindow="1" windowWidth="1024" windowHeight="509" activeSheetId="8"/>
    <customWorkbookView name="hulligero - Persönliche Ansicht" guid="{F0335B52-931C-4173-85AE-87F3D6604B59}" mergeInterval="0" personalView="1" maximized="1" xWindow="1" yWindow="1" windowWidth="1280" windowHeight="765"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P10" i="23" l="1"/>
  <c r="E49" i="82" l="1"/>
  <c r="F49" i="82"/>
  <c r="G49" i="82"/>
  <c r="H49" i="82"/>
  <c r="I49" i="82"/>
  <c r="J49" i="82"/>
  <c r="E48" i="82" l="1"/>
  <c r="F48" i="82"/>
  <c r="G48" i="82"/>
  <c r="H48" i="82"/>
  <c r="I48" i="82"/>
  <c r="J48" i="82"/>
  <c r="E47" i="82"/>
  <c r="F47" i="82"/>
  <c r="G47" i="82"/>
  <c r="H47" i="82"/>
  <c r="I47" i="82"/>
  <c r="J47" i="82"/>
  <c r="N71" i="13" l="1"/>
  <c r="N69" i="13"/>
  <c r="F9" i="83"/>
  <c r="E9" i="83"/>
  <c r="F8" i="83"/>
  <c r="E8" i="83"/>
  <c r="F7" i="83"/>
  <c r="E7" i="83"/>
  <c r="F6" i="83"/>
  <c r="E6" i="83"/>
  <c r="J39" i="82" l="1"/>
  <c r="J38" i="82"/>
  <c r="J36" i="82" s="1"/>
  <c r="I38" i="82"/>
  <c r="I36" i="82" s="1"/>
  <c r="H38" i="82"/>
  <c r="G38" i="82"/>
  <c r="G36" i="82" s="1"/>
  <c r="F38" i="82"/>
  <c r="F36" i="82" s="1"/>
  <c r="E38" i="82"/>
  <c r="E36" i="82" s="1"/>
  <c r="J37" i="82"/>
  <c r="H36" i="82"/>
  <c r="J32" i="82"/>
  <c r="I32" i="82"/>
  <c r="H32" i="82"/>
  <c r="G32" i="82"/>
  <c r="F32" i="82"/>
  <c r="E32" i="82"/>
  <c r="J28" i="82"/>
  <c r="J26" i="82"/>
  <c r="J17" i="82"/>
  <c r="J15" i="82" s="1"/>
  <c r="I15" i="82"/>
  <c r="H15" i="82"/>
  <c r="G15" i="82"/>
  <c r="F15" i="82"/>
  <c r="E15" i="82"/>
  <c r="J12" i="82"/>
  <c r="I12" i="82"/>
  <c r="H12" i="82"/>
  <c r="G12" i="82"/>
  <c r="F12" i="82"/>
  <c r="E12" i="82"/>
  <c r="J9" i="82"/>
  <c r="J8" i="82"/>
  <c r="I8" i="82"/>
  <c r="H8" i="82"/>
  <c r="G8" i="82"/>
  <c r="F8" i="82"/>
  <c r="E8" i="82"/>
  <c r="J50" i="77"/>
  <c r="I50" i="77"/>
  <c r="H50" i="77"/>
  <c r="G50" i="77"/>
  <c r="F50" i="77"/>
  <c r="E50" i="77"/>
  <c r="J44" i="77"/>
  <c r="I44" i="77"/>
  <c r="H44" i="77"/>
  <c r="G44" i="77"/>
  <c r="F44" i="77"/>
  <c r="E44" i="77"/>
  <c r="J35" i="77"/>
  <c r="J38" i="77" s="1"/>
  <c r="I35" i="77"/>
  <c r="I36" i="77" s="1"/>
  <c r="H35" i="77"/>
  <c r="H38" i="77" s="1"/>
  <c r="G35" i="77"/>
  <c r="G38" i="77" s="1"/>
  <c r="F35" i="77"/>
  <c r="F38" i="77" s="1"/>
  <c r="E35" i="77"/>
  <c r="E36" i="77" s="1"/>
  <c r="E17" i="77"/>
  <c r="J16" i="77"/>
  <c r="J19" i="77" s="1"/>
  <c r="I16" i="77"/>
  <c r="I19" i="77" s="1"/>
  <c r="H16" i="77"/>
  <c r="H17" i="77" s="1"/>
  <c r="G16" i="77"/>
  <c r="F16" i="77"/>
  <c r="F19" i="77" s="1"/>
  <c r="E16" i="77"/>
  <c r="E19" i="77" s="1"/>
  <c r="P6" i="44"/>
  <c r="J7" i="82" l="1"/>
  <c r="F7" i="82"/>
  <c r="H7" i="82"/>
  <c r="G7" i="82"/>
  <c r="E7" i="82"/>
  <c r="I7" i="82"/>
  <c r="F36" i="77"/>
  <c r="F48" i="77" s="1"/>
  <c r="I17" i="77"/>
  <c r="G36" i="77"/>
  <c r="J36" i="77"/>
  <c r="E48" i="77"/>
  <c r="I48" i="77"/>
  <c r="G19" i="77"/>
  <c r="E38" i="77"/>
  <c r="I38" i="77"/>
  <c r="F17" i="77"/>
  <c r="J17" i="77"/>
  <c r="H19" i="77"/>
  <c r="H36" i="77"/>
  <c r="H48" i="77" s="1"/>
  <c r="J48" i="77"/>
  <c r="G17" i="77"/>
  <c r="G48" i="77" s="1"/>
  <c r="Q29" i="45"/>
  <c r="P20" i="45"/>
  <c r="O20" i="45"/>
  <c r="N20" i="45"/>
  <c r="P5" i="38"/>
  <c r="L7" i="26"/>
  <c r="M16" i="23"/>
  <c r="M14" i="23"/>
  <c r="M10" i="23"/>
  <c r="N10" i="23"/>
  <c r="M8" i="23"/>
  <c r="AH6" i="36" l="1"/>
  <c r="AH7" i="36"/>
  <c r="AH8" i="36"/>
  <c r="AH9" i="36"/>
  <c r="AH10" i="36"/>
  <c r="AH11" i="36"/>
  <c r="AH12" i="36"/>
  <c r="AH13" i="36"/>
  <c r="AH14" i="36"/>
  <c r="AH5" i="36"/>
  <c r="O14" i="23"/>
  <c r="O10" i="23"/>
</calcChain>
</file>

<file path=xl/sharedStrings.xml><?xml version="1.0" encoding="utf-8"?>
<sst xmlns="http://schemas.openxmlformats.org/spreadsheetml/2006/main" count="3093" uniqueCount="926">
  <si>
    <t>Volumen des Zahlungsverkehrs</t>
  </si>
  <si>
    <t>Dichte der Netzzugangspunkte (Ländervergleich)</t>
  </si>
  <si>
    <t>Anzahl</t>
    <phoneticPr fontId="15" type="noConversion"/>
  </si>
  <si>
    <t>Dichte der Netzzugangspunkte nach Art und Land</t>
    <phoneticPr fontId="15" type="noConversion"/>
  </si>
  <si>
    <t>durchschnittliche Distanz bis zum nächsten Neztzugangspunkt in km</t>
    <phoneticPr fontId="15" type="noConversion"/>
  </si>
  <si>
    <t>Überweisungen E-Finance (elektronischer Kanal)</t>
  </si>
  <si>
    <t>Überweisungen EFT/POS (Handel, PST, Agenturen)</t>
  </si>
  <si>
    <t>Überweisungen Papier</t>
  </si>
  <si>
    <t>Überweisungen Diverse</t>
  </si>
  <si>
    <t>Einzahlungen</t>
  </si>
  <si>
    <t>Einzahlungs- und Überweisungsvolumen</t>
    <phoneticPr fontId="15" type="noConversion"/>
  </si>
  <si>
    <t>Bezüge am Postomat (ohne Bancomat)</t>
  </si>
  <si>
    <t>Auszahlungen in Poststellen/Agenturen</t>
  </si>
  <si>
    <t>Zahlungsanweisung</t>
  </si>
  <si>
    <t>Check</t>
  </si>
  <si>
    <t>Baranweisung</t>
  </si>
  <si>
    <t>Summe</t>
    <phoneticPr fontId="15" type="noConversion"/>
  </si>
  <si>
    <t>Auszahlungsvolumen</t>
    <phoneticPr fontId="15" type="noConversion"/>
  </si>
  <si>
    <t>Wartezeiten am Schalter bis zur Bedienung</t>
    <phoneticPr fontId="15" type="noConversion"/>
  </si>
  <si>
    <t>zurück</t>
    <phoneticPr fontId="15" type="noConversion"/>
  </si>
  <si>
    <t>Motivation und Engagement</t>
  </si>
  <si>
    <t>bis 7 Minuten</t>
  </si>
  <si>
    <t>bis 10 Minuten</t>
  </si>
  <si>
    <t>Anzahl pro 100 Personaleinheiten</t>
  </si>
  <si>
    <t xml:space="preserve">Berufsunfälle PostLogistics </t>
  </si>
  <si>
    <t>Krankheits- und unfallbedingte Aussetztage</t>
    <phoneticPr fontId="15" type="noConversion"/>
  </si>
  <si>
    <t>Ausfalllohnkosten</t>
  </si>
  <si>
    <t>Arbeitsplätze Randregionen</t>
    <phoneticPr fontId="12" type="noConversion"/>
  </si>
  <si>
    <t>Basel-Landschaft</t>
  </si>
  <si>
    <t>Basel-Stadt</t>
  </si>
  <si>
    <t>Pakete (Prio und Eco)</t>
  </si>
  <si>
    <t>n.a</t>
  </si>
  <si>
    <t>Beschäftigte</t>
  </si>
  <si>
    <t>Anteil Personaleinheiten</t>
  </si>
  <si>
    <t>Anteil Beschäftigte</t>
  </si>
  <si>
    <t>Wir sind uns bewusst, dass wir mit unserem integrierten Bericht bezüglich der Anwendung und Einhaltung dieser Grundsätze und Kriterien erst am Anfang einer Entwicklung stehen. In diesem Sinne sind die folgenden Grundsätze und Prinzipien als Entwicklungspfad und Zielsetzung zu verstehen.</t>
  </si>
  <si>
    <t>Swiss Post Solutions</t>
  </si>
  <si>
    <t>Mediamatiker/-in</t>
  </si>
  <si>
    <t>Zielorientierung</t>
  </si>
  <si>
    <t>Mitwirkung &amp; Eigenverantwortung</t>
  </si>
  <si>
    <t>Arbeitsbedingungen</t>
  </si>
  <si>
    <t>Strategie</t>
  </si>
  <si>
    <t>Management</t>
  </si>
  <si>
    <t>Information &amp; Kommunikation</t>
  </si>
  <si>
    <t>Veränderung &amp; Innnovation</t>
  </si>
  <si>
    <t xml:space="preserve">Zusammenarbeit </t>
  </si>
  <si>
    <t>Weiterentwicklung</t>
  </si>
  <si>
    <t>Anstellungsbedingungen</t>
  </si>
  <si>
    <t>Engagement</t>
  </si>
  <si>
    <t>n.a.</t>
  </si>
  <si>
    <t>in % des Durchschnittsbestandes Personen</t>
  </si>
  <si>
    <t>in % des Durchschnittsbestandes PE</t>
  </si>
  <si>
    <t>Lebensjahre</t>
  </si>
  <si>
    <t>Detailhandelsfachfrau/-mann</t>
  </si>
  <si>
    <t>n.a.</t>
    <phoneticPr fontId="12" type="noConversion"/>
  </si>
  <si>
    <t>Ausland</t>
    <phoneticPr fontId="15" type="noConversion"/>
  </si>
  <si>
    <t>Teilzeit</t>
    <phoneticPr fontId="15" type="noConversion"/>
  </si>
  <si>
    <t>Geahndete Verletzung arbeitsrechtlicher Vorschriften</t>
    <phoneticPr fontId="15" type="noConversion"/>
  </si>
  <si>
    <t>n.a</t>
    <phoneticPr fontId="15" type="noConversion"/>
  </si>
  <si>
    <t>Anteil an Bilanzsumme</t>
    <phoneticPr fontId="15" type="noConversion"/>
  </si>
  <si>
    <t>%</t>
    <phoneticPr fontId="15" type="noConversion"/>
  </si>
  <si>
    <t>Anteil</t>
    <phoneticPr fontId="15" type="noConversion"/>
  </si>
  <si>
    <t>%</t>
    <phoneticPr fontId="15" type="noConversion"/>
  </si>
  <si>
    <t>Frauenanteil im Management</t>
  </si>
  <si>
    <t>Gesundheitsmanagement (Unfälle, Krankheits- und unfallbedingte Aussetztage)</t>
  </si>
  <si>
    <t>Demographie (Altersverteilung)</t>
  </si>
  <si>
    <t>PostMail</t>
    <phoneticPr fontId="12" type="noConversion"/>
  </si>
  <si>
    <t>Mengenentwicklung in den Segmenten und Bereichen</t>
  </si>
  <si>
    <t>PostLogistics</t>
  </si>
  <si>
    <t>Poststellen und Verkauf</t>
  </si>
  <si>
    <t>% des Betriebsergebnisses</t>
  </si>
  <si>
    <t>Einhaltung der Laufzeit internationale Briefpost (Export)</t>
  </si>
  <si>
    <t>Pakete Export</t>
  </si>
  <si>
    <t>Briefe Import</t>
  </si>
  <si>
    <t>Pakete Import</t>
  </si>
  <si>
    <t>Einhaltung der Laufzeit internationale Briefpost (Import)</t>
  </si>
  <si>
    <t>Demographie (Altersverteilung)</t>
    <phoneticPr fontId="15" type="noConversion"/>
  </si>
  <si>
    <t>Taggerechte Verarbeitung von Zahlungsbelegen von Poststellen</t>
    <phoneticPr fontId="15" type="noConversion"/>
  </si>
  <si>
    <t>Muttersprache Französisch</t>
  </si>
  <si>
    <t>Muttersprache Italienisch</t>
  </si>
  <si>
    <t>Muttersprache Rätoromanisch</t>
  </si>
  <si>
    <t>Nationalität</t>
  </si>
  <si>
    <t>PostAuto</t>
  </si>
  <si>
    <t>Lernpersonal</t>
    <phoneticPr fontId="15" type="noConversion"/>
  </si>
  <si>
    <t>Grundsätze zur Berichtsqualität</t>
  </si>
  <si>
    <t>Grundsatz zur Berichtsabgrenzung</t>
    <phoneticPr fontId="15" type="noConversion"/>
  </si>
  <si>
    <t>Kennzahlen</t>
    <phoneticPr fontId="15" type="noConversion"/>
  </si>
  <si>
    <t>Grundsätze zur Bestimmung der Berichtsinhalte</t>
  </si>
  <si>
    <t>Grundsätze zur Bestimmung der Berichtsinhalte</t>
    <phoneticPr fontId="15" type="noConversion"/>
  </si>
  <si>
    <t>Wesentlichkeit</t>
    <phoneticPr fontId="15" type="noConversion"/>
  </si>
  <si>
    <t>2) Der reservierte Dienst ist die Dienstleistung der postalischen Grundversorgung, die ausschliesslich von der Schweizerischen Post angeboten wird und zu deren Erbringung die Post verpflichtet ist. Der reservierte Dienst entspricht dem Monopolbereich.</t>
  </si>
  <si>
    <t>Individuelle Beratungen durch Arbeitsmarktzentrum</t>
  </si>
  <si>
    <t>Seminare des Arbeitmarktzentrums</t>
  </si>
  <si>
    <t>Unfälle</t>
  </si>
  <si>
    <t>CHF pro Jahr</t>
  </si>
  <si>
    <t>Faktor</t>
  </si>
  <si>
    <t>Pensionskasse</t>
  </si>
  <si>
    <t>Unterdeckung bilanzierter Vorsorgeverpflichtungen nach IFRS</t>
  </si>
  <si>
    <t>Deckungsgrad Pensionskasse Post nach BVG</t>
  </si>
  <si>
    <t>Sprachenvielfalt</t>
  </si>
  <si>
    <t>Muttersprache Deutsch</t>
  </si>
  <si>
    <t>t</t>
  </si>
  <si>
    <t>kg</t>
  </si>
  <si>
    <t>Schwefeldioxid (SO2)</t>
  </si>
  <si>
    <t>Nicht-Methan Kohlenwasserstoffe (NMVOC)</t>
  </si>
  <si>
    <t>Emissionen ozonabbauender Substanzen</t>
  </si>
  <si>
    <t>Arbeitsabläufe</t>
  </si>
  <si>
    <t>Arbeitsplätze nach Kantonen</t>
  </si>
  <si>
    <t>Aargau</t>
  </si>
  <si>
    <t>Appenzell AR</t>
  </si>
  <si>
    <t>Appenzell IR</t>
  </si>
  <si>
    <t>Bern</t>
  </si>
  <si>
    <t>Basel Landschaft</t>
  </si>
  <si>
    <t>Basel Stadt</t>
  </si>
  <si>
    <t>Freiburg</t>
  </si>
  <si>
    <t>Genf</t>
  </si>
  <si>
    <t>Glarus</t>
  </si>
  <si>
    <t>Graubünden</t>
  </si>
  <si>
    <t>Jura</t>
  </si>
  <si>
    <t>Luzern</t>
  </si>
  <si>
    <t>Neuenburg</t>
  </si>
  <si>
    <t>Nidwalden</t>
  </si>
  <si>
    <t>Obwalden</t>
  </si>
  <si>
    <t>St. Gallen</t>
  </si>
  <si>
    <t>Schaffhausen</t>
  </si>
  <si>
    <t>Solothurn</t>
  </si>
  <si>
    <t>Schwyz</t>
  </si>
  <si>
    <t>Thurgau</t>
  </si>
  <si>
    <t>Tessin</t>
  </si>
  <si>
    <t>Uri</t>
  </si>
  <si>
    <t>Waadt</t>
  </si>
  <si>
    <t>Wallis</t>
  </si>
  <si>
    <t>Zug</t>
  </si>
  <si>
    <t>Zürich</t>
  </si>
  <si>
    <t>Schweiz</t>
  </si>
  <si>
    <t>unter 20</t>
  </si>
  <si>
    <t>Sportsponsoring</t>
  </si>
  <si>
    <t>Kultursponsoring</t>
  </si>
  <si>
    <t>Minimallohn GAV Post (18 Jahre, ohne Berufslehre)</t>
  </si>
  <si>
    <t>Lohnspanne (durchschnittliche Entschädigung Konzernleitungsmitglieder zu Durchschnittslohn Mitarbeitende)</t>
  </si>
  <si>
    <t>Spenden an politische Parteien</t>
  </si>
  <si>
    <t>Anstellungsverhältnis</t>
  </si>
  <si>
    <t>Bundespersonalgesetz</t>
  </si>
  <si>
    <t>GAV Post</t>
  </si>
  <si>
    <t>Obligationenrecht</t>
  </si>
  <si>
    <t>GAV Aushilfen</t>
  </si>
  <si>
    <t>GAV Konzerngesellschaften</t>
  </si>
  <si>
    <t>Ausländisches Arbeitsrecht</t>
  </si>
  <si>
    <t>Entschädigungen</t>
  </si>
  <si>
    <t>Entschädigungen an Verwaltungsratspräsidenten</t>
  </si>
  <si>
    <t>Papierverbrauch</t>
  </si>
  <si>
    <t>Berufsunfälle PostMail</t>
  </si>
  <si>
    <t>Berufsunfälle Poststellen und Verkauf</t>
  </si>
  <si>
    <t>Berufsunfälle PostFinance</t>
  </si>
  <si>
    <t>Berufsunfälle PostAuto</t>
  </si>
  <si>
    <t>Anteil Personen in %</t>
  </si>
  <si>
    <t>Verteilung der Wertschöpfung</t>
  </si>
  <si>
    <t>Erarbeitete Wertschöpfung</t>
  </si>
  <si>
    <t>davon an: Mitarbeitende</t>
  </si>
  <si>
    <t>davon an: Fremdkapitalgeber</t>
  </si>
  <si>
    <t>davon an: Eigentümer</t>
  </si>
  <si>
    <t>davon an: Unternehmen</t>
  </si>
  <si>
    <t>davon für: Abschreibungen</t>
  </si>
  <si>
    <t>davon für: Aufbau Eigenkapital</t>
  </si>
  <si>
    <t>davon für: Übrige</t>
  </si>
  <si>
    <t>prioritäre Sendungen</t>
    <phoneticPr fontId="12" type="noConversion"/>
  </si>
  <si>
    <t>Stickoxide (NOx)</t>
  </si>
  <si>
    <t>Gesamtaustrittsrate</t>
  </si>
  <si>
    <t>Lernpersonal</t>
  </si>
  <si>
    <t>60 und älter</t>
  </si>
  <si>
    <t>Anzahl Fälle</t>
  </si>
  <si>
    <t>Beschäftigungsgrad Frauen</t>
  </si>
  <si>
    <t>Beschäftigungsgrad 50% bis 89%, Frauen</t>
  </si>
  <si>
    <t>Beschäftigungsgrad ab 90% (Vollzeit), Frauen</t>
  </si>
  <si>
    <t>Beschäftigungsgrad unter 50%, gesamt</t>
  </si>
  <si>
    <t>Beschäftigungsgrad 50% bis 89%, gesamt</t>
  </si>
  <si>
    <t>Beschäftigungsgrad ab 90% (Vollzeit), gesamt</t>
  </si>
  <si>
    <t>Beschäftigungsgrad unter 90%, Kader</t>
  </si>
  <si>
    <t>Beschäftigungsgrad unter 90%, Kader, Männer</t>
  </si>
  <si>
    <t>Beschäftigungsgrad unter 90%, Kader, Frauen</t>
  </si>
  <si>
    <t>Altersgruppe</t>
  </si>
  <si>
    <t>Wohltätigkeit und Sponsoring</t>
  </si>
  <si>
    <t>Beiträge</t>
  </si>
  <si>
    <t>Strom</t>
  </si>
  <si>
    <t>Gigabyte</t>
  </si>
  <si>
    <t>Erstlösungsrate</t>
  </si>
  <si>
    <t>Volumen Ausleihungen Geschäftskunden</t>
  </si>
  <si>
    <t>Volumen Hypotheken Privatkunden</t>
  </si>
  <si>
    <t>Tausend</t>
  </si>
  <si>
    <t>Mio.</t>
  </si>
  <si>
    <t>Kunden</t>
  </si>
  <si>
    <t>Lagerlogistik</t>
  </si>
  <si>
    <t>Sortierung</t>
  </si>
  <si>
    <t>Zustellung</t>
  </si>
  <si>
    <t>Verursachte Unfallkosten</t>
  </si>
  <si>
    <t>Vertretene Nationen</t>
  </si>
  <si>
    <t>Männer</t>
  </si>
  <si>
    <t>Frauen</t>
  </si>
  <si>
    <t>Anteil</t>
  </si>
  <si>
    <t>Personentransport</t>
  </si>
  <si>
    <t>Gütertransport</t>
  </si>
  <si>
    <t>Summe</t>
  </si>
  <si>
    <t>Klimabelastung</t>
  </si>
  <si>
    <t>t CO2-Äquivalent</t>
  </si>
  <si>
    <t>Anzahl Kundenkonten</t>
  </si>
  <si>
    <t>Anzahl Transaktionen</t>
  </si>
  <si>
    <t>Bewirtschaftete Fläche</t>
  </si>
  <si>
    <t>reservierte Dienste</t>
  </si>
  <si>
    <t>nicht prioritäre Massensendungen</t>
    <phoneticPr fontId="12" type="noConversion"/>
  </si>
  <si>
    <t>Betriebsergebnis</t>
    <phoneticPr fontId="12" type="noConversion"/>
  </si>
  <si>
    <t>Annahme Einzahlungen</t>
  </si>
  <si>
    <t>Anzahl in Mio.</t>
  </si>
  <si>
    <t>Orte</t>
  </si>
  <si>
    <t>Kundenzufriedenheit</t>
  </si>
  <si>
    <t>Swiss Post International</t>
  </si>
  <si>
    <t>PostFinance</t>
  </si>
  <si>
    <t>Verkauf</t>
  </si>
  <si>
    <t>Informatik</t>
  </si>
  <si>
    <t>Informatiker/-in</t>
  </si>
  <si>
    <t>Automatiker/-in</t>
  </si>
  <si>
    <t>Übrige</t>
  </si>
  <si>
    <t>Ausbildungsquote</t>
  </si>
  <si>
    <t>Neueinstellung von Lernpersonal</t>
  </si>
  <si>
    <t>Anteil übernommener Lernpersonen</t>
  </si>
  <si>
    <t>Nachwuchskräfte</t>
  </si>
  <si>
    <t>Trainee-Programm</t>
  </si>
  <si>
    <t>Praktikanten</t>
  </si>
  <si>
    <t>Personaleinheiten in %</t>
  </si>
  <si>
    <t>Treibstoffe</t>
  </si>
  <si>
    <t>Beschäftigungsgrad</t>
  </si>
  <si>
    <t>Beschäftigungsgrad unter 50%, Männer</t>
  </si>
  <si>
    <t>Beschäftigungsgrad 50% bis 89%, Männer</t>
  </si>
  <si>
    <t>Beschäftigungsgrad ab 90% (Vollzeit), Männer</t>
  </si>
  <si>
    <t>Beschäftigungsgrad Männer</t>
  </si>
  <si>
    <t>Bereichsfitness</t>
  </si>
  <si>
    <t>Arbeitssituation</t>
  </si>
  <si>
    <t>Arbeitsinhalt</t>
  </si>
  <si>
    <t>Arbeitsbelastung</t>
  </si>
  <si>
    <t>Umgang im Team</t>
  </si>
  <si>
    <t>Direkte Vorgesetzte</t>
  </si>
  <si>
    <t>Taggerechte Verarbeitung von Zahlungsbelegen aus Zahlungsaufträgen</t>
  </si>
  <si>
    <t>Passivgeschäft</t>
  </si>
  <si>
    <t>Fernwärme</t>
  </si>
  <si>
    <t>Personalzufriedenheit</t>
  </si>
  <si>
    <t>GLS</t>
    <phoneticPr fontId="12" type="noConversion"/>
  </si>
  <si>
    <t>Import und Export Schweiz Mail</t>
    <phoneticPr fontId="12" type="noConversion"/>
  </si>
  <si>
    <t>Import und Export Kurier, Express und Pakete</t>
  </si>
  <si>
    <t>Fachmann/-frau Betriebsunterhalt EFZ</t>
  </si>
  <si>
    <t>Kinderbetreuer/-in</t>
  </si>
  <si>
    <t xml:space="preserve">   angemietete Fläche</t>
    <phoneticPr fontId="15" type="noConversion"/>
  </si>
  <si>
    <t xml:space="preserve">Kontakte User Help Desk </t>
  </si>
  <si>
    <t>Ø-Anzahl pro Monat</t>
  </si>
  <si>
    <t>Betreute Geräte</t>
  </si>
  <si>
    <t>Anzahl verschiedene Anwendungen</t>
  </si>
  <si>
    <t>Arbeitsplätze in den Regionen</t>
    <phoneticPr fontId="12" type="noConversion"/>
  </si>
  <si>
    <t>Anteil der Fälle in %</t>
  </si>
  <si>
    <t>Supporteinsätze</t>
  </si>
  <si>
    <t>Anzahl pro Jahr</t>
  </si>
  <si>
    <t>Privatkunden</t>
    <phoneticPr fontId="12" type="noConversion"/>
  </si>
  <si>
    <t>Poststellen Privatkunden</t>
    <phoneticPr fontId="12" type="noConversion"/>
  </si>
  <si>
    <t>PostFinance</t>
    <phoneticPr fontId="12" type="noConversion"/>
  </si>
  <si>
    <t>PostAuto Freizeitreisende</t>
    <phoneticPr fontId="12" type="noConversion"/>
  </si>
  <si>
    <t>PostAuto Pendler</t>
    <phoneticPr fontId="12" type="noConversion"/>
  </si>
  <si>
    <t>Index</t>
    <phoneticPr fontId="12" type="noConversion"/>
  </si>
  <si>
    <t>Poststellen KMU</t>
    <phoneticPr fontId="12" type="noConversion"/>
  </si>
  <si>
    <t>Geschäftskunden</t>
    <phoneticPr fontId="12" type="noConversion"/>
  </si>
  <si>
    <t>PostMail</t>
    <phoneticPr fontId="12" type="noConversion"/>
  </si>
  <si>
    <t>PostLogistics</t>
    <phoneticPr fontId="12" type="noConversion"/>
  </si>
  <si>
    <t>Swiss Post International</t>
    <phoneticPr fontId="12" type="noConversion"/>
  </si>
  <si>
    <t>Nettoumsatz in Mio. CHF</t>
  </si>
  <si>
    <t>Anzahl Reisende</t>
  </si>
  <si>
    <t>Fahrzeuge</t>
  </si>
  <si>
    <t>PostAuto-Netz</t>
  </si>
  <si>
    <t>Mio. km</t>
  </si>
  <si>
    <t>Anzahl</t>
  </si>
  <si>
    <t>km</t>
  </si>
  <si>
    <t>Courier Export (TNT Swiss Post AG)</t>
  </si>
  <si>
    <t>Courier Import (EMS)</t>
  </si>
  <si>
    <t>am Umsatz in %</t>
  </si>
  <si>
    <t>Medizinisch bedingte Aussetztage</t>
  </si>
  <si>
    <t>Aussetztage</t>
  </si>
  <si>
    <t>Teilnehmende</t>
  </si>
  <si>
    <t>Aussetztage pro Person</t>
  </si>
  <si>
    <t>Tage pro Jahr</t>
  </si>
  <si>
    <t>Grad der eigenfinanzierten Investitionen</t>
  </si>
  <si>
    <t>Geldfluss aus operativer Geschäftstätigkeit</t>
  </si>
  <si>
    <t>Adressierte Briefe</t>
  </si>
  <si>
    <t>Zeitungen</t>
  </si>
  <si>
    <t>Mio. Sendungen</t>
  </si>
  <si>
    <t>% der Sendungen</t>
  </si>
  <si>
    <t>Index</t>
  </si>
  <si>
    <t>-</t>
  </si>
  <si>
    <t>Neugeldzufluss</t>
  </si>
  <si>
    <t>Betriebsergebnis</t>
  </si>
  <si>
    <t>als Anteil des Betriebsertrages</t>
  </si>
  <si>
    <t>%</t>
  </si>
  <si>
    <t>Konzerngewinn</t>
  </si>
  <si>
    <t>Personalbestand Konzern</t>
  </si>
  <si>
    <t>Personaleinheiten</t>
  </si>
  <si>
    <t>Finanzierung</t>
  </si>
  <si>
    <t>Bilanzsumme</t>
  </si>
  <si>
    <t>Eigenkapital</t>
  </si>
  <si>
    <t>Investitionen</t>
  </si>
  <si>
    <t>Laufzeiten: Rechtzeitig beim Empfänger ankommende Sendungen</t>
    <phoneticPr fontId="15" type="noConversion"/>
  </si>
  <si>
    <t xml:space="preserve">   Anteil Leistungsmarken «PostFinance» und «PostAuto»</t>
    <phoneticPr fontId="12" type="noConversion"/>
  </si>
  <si>
    <t>Ergebnis</t>
    <phoneticPr fontId="15" type="noConversion"/>
  </si>
  <si>
    <t>Finanzierung</t>
    <phoneticPr fontId="15" type="noConversion"/>
  </si>
  <si>
    <t>Konzern</t>
    <phoneticPr fontId="15" type="noConversion"/>
  </si>
  <si>
    <t>Betriebsergebnis</t>
    <phoneticPr fontId="15" type="noConversion"/>
  </si>
  <si>
    <t>Kundenzufriedenheit</t>
    <phoneticPr fontId="15" type="noConversion"/>
  </si>
  <si>
    <t>Nachwuchskräfte</t>
    <phoneticPr fontId="15" type="noConversion"/>
  </si>
  <si>
    <t>PostFinance</t>
    <phoneticPr fontId="15" type="noConversion"/>
  </si>
  <si>
    <t>PostAuto</t>
    <phoneticPr fontId="15" type="noConversion"/>
  </si>
  <si>
    <t>Immobilien</t>
    <phoneticPr fontId="15" type="noConversion"/>
  </si>
  <si>
    <t>Informationstechnologie</t>
    <phoneticPr fontId="15" type="noConversion"/>
  </si>
  <si>
    <t>PostFinance</t>
    <phoneticPr fontId="12" type="noConversion"/>
  </si>
  <si>
    <t>Nettoumsatz übrige Markenartikel</t>
    <phoneticPr fontId="12" type="noConversion"/>
  </si>
  <si>
    <t>Poststellen ohne Zahlungsverkehr</t>
    <phoneticPr fontId="12" type="noConversion"/>
  </si>
  <si>
    <t>Agenturen mit Zahlungsverkehr</t>
    <phoneticPr fontId="12" type="noConversion"/>
  </si>
  <si>
    <t>Agenturen ohne Zahlungsverkehr</t>
    <phoneticPr fontId="12" type="noConversion"/>
  </si>
  <si>
    <t>im Ausland erwirtschaftet</t>
    <phoneticPr fontId="12" type="noConversion"/>
  </si>
  <si>
    <t>im Ausland erwirtschaftet</t>
    <phoneticPr fontId="12" type="noConversion"/>
  </si>
  <si>
    <t>reservierte Dienste</t>
    <phoneticPr fontId="12" type="noConversion"/>
  </si>
  <si>
    <t>Unternehmensmehrwert</t>
    <phoneticPr fontId="12" type="noConversion"/>
  </si>
  <si>
    <t>Ausland</t>
    <phoneticPr fontId="12" type="noConversion"/>
  </si>
  <si>
    <t>Personen</t>
  </si>
  <si>
    <t>Austritte von Mitarbeitenden</t>
  </si>
  <si>
    <t>Pensionierungen</t>
  </si>
  <si>
    <t>Austritt vereinbart</t>
  </si>
  <si>
    <t>Kündigung durch Arbeitgeber</t>
  </si>
  <si>
    <t>aus wirtschaftlichen Gründen</t>
  </si>
  <si>
    <t>aus persönlichen Gründen</t>
  </si>
  <si>
    <t>Tod</t>
  </si>
  <si>
    <t>A-Post</t>
    <phoneticPr fontId="12" type="noConversion"/>
  </si>
  <si>
    <t>B-Post</t>
    <phoneticPr fontId="15" type="noConversion"/>
  </si>
  <si>
    <t>Briefe Inland</t>
    <phoneticPr fontId="15" type="noConversion"/>
  </si>
  <si>
    <t>Pakete Inland</t>
    <phoneticPr fontId="15" type="noConversion"/>
  </si>
  <si>
    <t>PostPac Priority</t>
    <phoneticPr fontId="15" type="noConversion"/>
  </si>
  <si>
    <t>PostPac Economy</t>
    <phoneticPr fontId="15" type="noConversion"/>
  </si>
  <si>
    <t>Italien</t>
  </si>
  <si>
    <t>Norwegen</t>
  </si>
  <si>
    <t>Dänemark</t>
  </si>
  <si>
    <t>Schweden</t>
  </si>
  <si>
    <t>Finnland</t>
  </si>
  <si>
    <t>Deutschland</t>
  </si>
  <si>
    <t>Frankreich</t>
  </si>
  <si>
    <t>Niederlande</t>
  </si>
  <si>
    <t>Belgien</t>
  </si>
  <si>
    <t>Österreich</t>
  </si>
  <si>
    <t>Irland</t>
  </si>
  <si>
    <t>Spanien</t>
  </si>
  <si>
    <t>Portugal</t>
  </si>
  <si>
    <t>Grossbritanien</t>
  </si>
  <si>
    <t>Briefe Export</t>
    <phoneticPr fontId="12" type="noConversion"/>
  </si>
  <si>
    <t>Konzern</t>
    <phoneticPr fontId="15" type="noConversion"/>
  </si>
  <si>
    <t>Personalfluktuation und Austritte</t>
    <phoneticPr fontId="15" type="noConversion"/>
  </si>
  <si>
    <t>zurück</t>
  </si>
  <si>
    <t>Konzern</t>
    <phoneticPr fontId="15" type="noConversion"/>
  </si>
  <si>
    <t xml:space="preserve">   Pakete</t>
    <phoneticPr fontId="12" type="noConversion"/>
  </si>
  <si>
    <t>Briefe Import/Export</t>
    <phoneticPr fontId="15" type="noConversion"/>
  </si>
  <si>
    <t>Markenwert</t>
    <phoneticPr fontId="15" type="noConversion"/>
  </si>
  <si>
    <t>davon für: Stärkung der Pensionskasse Post</t>
    <phoneticPr fontId="15" type="noConversion"/>
  </si>
  <si>
    <t>Anteil Recyclingpapier</t>
  </si>
  <si>
    <t>-</t>
    <phoneticPr fontId="15" type="noConversion"/>
  </si>
  <si>
    <t>-</t>
    <phoneticPr fontId="15" type="noConversion"/>
  </si>
  <si>
    <t>-</t>
    <phoneticPr fontId="15" type="noConversion"/>
  </si>
  <si>
    <t>PostLogistics</t>
    <phoneticPr fontId="15" type="noConversion"/>
  </si>
  <si>
    <t>Betriebsertrag</t>
  </si>
  <si>
    <t>Mio. CHF</t>
  </si>
  <si>
    <t>Einbeziehung</t>
  </si>
  <si>
    <t>Nachhaltigkeitskontext</t>
  </si>
  <si>
    <t>Wir sind bestrebt, unsere eigene Leistung auf dem Weg der nachhaltigen Entwicklung in einen grösseren gesamtwirtschaftlichen, gesellschaftlichen und ökologischen Kontext zu stellen.</t>
  </si>
  <si>
    <t>Vollständigkeit</t>
  </si>
  <si>
    <t>Poststellen und Verkauf</t>
    <phoneticPr fontId="15" type="noConversion"/>
  </si>
  <si>
    <t>PostFinance</t>
    <phoneticPr fontId="15" type="noConversion"/>
  </si>
  <si>
    <t>PostAuto</t>
    <phoneticPr fontId="15" type="noConversion"/>
  </si>
  <si>
    <t>Pakete (PostLogistics)</t>
    <phoneticPr fontId="15" type="noConversion"/>
  </si>
  <si>
    <t>Marktanteile</t>
  </si>
  <si>
    <t>Marktanteile</t>
    <phoneticPr fontId="15" type="noConversion"/>
  </si>
  <si>
    <t>Index</t>
    <phoneticPr fontId="15" type="noConversion"/>
  </si>
  <si>
    <t>Index</t>
    <phoneticPr fontId="15" type="noConversion"/>
  </si>
  <si>
    <t>Index</t>
    <phoneticPr fontId="15" type="noConversion"/>
  </si>
  <si>
    <t>Index</t>
    <phoneticPr fontId="15" type="noConversion"/>
  </si>
  <si>
    <t>Index</t>
    <phoneticPr fontId="15" type="noConversion"/>
  </si>
  <si>
    <t>Index</t>
    <phoneticPr fontId="15" type="noConversion"/>
  </si>
  <si>
    <t>Anlagewert</t>
  </si>
  <si>
    <t>Mietertrag intern</t>
  </si>
  <si>
    <t>Mietertrag extern</t>
  </si>
  <si>
    <t>Investitionsvolumen</t>
  </si>
  <si>
    <t>Unterhaltsvolumen</t>
  </si>
  <si>
    <t>Laufende Projekte</t>
  </si>
  <si>
    <t>über 500</t>
  </si>
  <si>
    <t>über 600</t>
  </si>
  <si>
    <t xml:space="preserve">   eigene</t>
    <phoneticPr fontId="15" type="noConversion"/>
  </si>
  <si>
    <t xml:space="preserve">   gemietete</t>
    <phoneticPr fontId="15" type="noConversion"/>
  </si>
  <si>
    <t xml:space="preserve">   Deutschland</t>
    <phoneticPr fontId="12" type="noConversion"/>
  </si>
  <si>
    <t xml:space="preserve">   Frankreich</t>
    <phoneticPr fontId="12" type="noConversion"/>
  </si>
  <si>
    <t>Gesetzesverstösse</t>
  </si>
  <si>
    <t>Gesetzesverstösse</t>
    <phoneticPr fontId="15" type="noConversion"/>
  </si>
  <si>
    <t>Fussnoten</t>
  </si>
  <si>
    <t>Arbeitsmarktzentrum</t>
  </si>
  <si>
    <t>Arbeitsmarktzentrum</t>
    <phoneticPr fontId="15" type="noConversion"/>
  </si>
  <si>
    <t>Gesundheitsmanagement</t>
    <phoneticPr fontId="12" type="noConversion"/>
  </si>
  <si>
    <t>Anzahl</t>
    <phoneticPr fontId="15" type="noConversion"/>
  </si>
  <si>
    <t>Anzahl pro 100 Personaleinheiten</t>
    <phoneticPr fontId="15" type="noConversion"/>
  </si>
  <si>
    <t>Kundengelder PostFinance</t>
    <phoneticPr fontId="12" type="noConversion"/>
  </si>
  <si>
    <t xml:space="preserve">   übrige Sachanlagen, immatrielle Anlagen</t>
    <phoneticPr fontId="12" type="noConversion"/>
  </si>
  <si>
    <t xml:space="preserve">   Betriebsliegenschaften</t>
    <phoneticPr fontId="12" type="noConversion"/>
  </si>
  <si>
    <t xml:space="preserve">   Beteiligungen</t>
    <phoneticPr fontId="12" type="noConversion"/>
  </si>
  <si>
    <t>Liegenschaften</t>
  </si>
  <si>
    <t>Monetärer Markenwert Post</t>
    <phoneticPr fontId="12" type="noConversion"/>
  </si>
  <si>
    <t>Wir sind bestrebt, den Berichterstattungsprozess transparent zu gestalten. Wir legen die den Informationen des Berichts zugrunde liegenden Prozesse, Verfahren und Annahmen offen. Damit stellen wir die Glaubwürdigkeit des Berichts sicher und erhöhen den Nutzen der Information für den Adressaten. Wir erfassen, analysieren und kommunizieren unsere Daten und Informationen derart, dass interne und externe Auditoren die Zuverlässigkeit attestieren könnten.</t>
  </si>
  <si>
    <t>Grundsätze zur Berichtsqualität</t>
    <phoneticPr fontId="15" type="noConversion"/>
  </si>
  <si>
    <t>Ausgewogenheit</t>
    <phoneticPr fontId="15" type="noConversion"/>
  </si>
  <si>
    <t>Wir sind bemüht, unsere Leistung bei der Umsetzung einer nachhaltigen Unternehmensentwicklung unvoreingenommen, ausgewogen und sachlich darzustellen.</t>
  </si>
  <si>
    <t>Vergleichbarkeit</t>
  </si>
  <si>
    <t>Grundsätze und Prinzipien der integrierten Berichterstattung</t>
  </si>
  <si>
    <t xml:space="preserve">   Anteil Dachmarke «Die Post»</t>
    <phoneticPr fontId="12" type="noConversion"/>
  </si>
  <si>
    <t xml:space="preserve">   Türkei</t>
    <phoneticPr fontId="12" type="noConversion"/>
  </si>
  <si>
    <t xml:space="preserve">   übrige Länder</t>
    <phoneticPr fontId="12" type="noConversion"/>
  </si>
  <si>
    <t>Geschlechterverteilung</t>
    <phoneticPr fontId="15" type="noConversion"/>
  </si>
  <si>
    <t xml:space="preserve">   Italien</t>
    <phoneticPr fontId="12" type="noConversion"/>
  </si>
  <si>
    <t xml:space="preserve">   Spanien</t>
    <phoneticPr fontId="12" type="noConversion"/>
  </si>
  <si>
    <t>PostFinance</t>
    <phoneticPr fontId="15" type="noConversion"/>
  </si>
  <si>
    <t>PostAuto</t>
    <phoneticPr fontId="15" type="noConversion"/>
  </si>
  <si>
    <t>Für den Jahresbericht verpflichten wir uns, die im Folgenden dargestellten Grundsätze und Prinzipien der Nachhaltigkeitsberichterstattung anzuwenden und uns diesbezüglich kontinuierlich zu verbessern.</t>
  </si>
  <si>
    <t>Wir stellen sicher, dass die Vergleichbarkeit der wichtigsten Kennzahlen über den Zeitverlauf gegeben ist. Hierzu legen wir Änderungen bei Berichtsabgrenzung im Zeitablauf offen und kommunizieren die wichtigsten Veränderungen im Produkt-, Leistungs- und/oder Firmenportfolio sowie die wesentlichen Veränderungen im Wertschöpfungsprozess. Zudem legen wir Veränderungen auf methodischer Ebene offen.</t>
  </si>
  <si>
    <t>Genauigkeit</t>
  </si>
  <si>
    <t>Wir sind bestrebt, bei jeder qualitativen und quantitativen Aussage einen der Bedeutung der Information angemessenen Grad an Genauigkeit zu erreichen. Die Adressaten der Information sollen ihr Urteil auf der Basis von verlässlicher Information fällen können.</t>
  </si>
  <si>
    <t>Aktualität</t>
  </si>
  <si>
    <t>Klarheit</t>
  </si>
  <si>
    <t>Verlässlichkeit</t>
  </si>
  <si>
    <t>Frauenanteil im Management</t>
    <phoneticPr fontId="15" type="noConversion"/>
  </si>
  <si>
    <t>Teilzeit</t>
  </si>
  <si>
    <t>% in Personen</t>
    <phoneticPr fontId="15" type="noConversion"/>
  </si>
  <si>
    <t>Finanzielles Ergebnis Konzern und Segmente</t>
  </si>
  <si>
    <t>PostMail</t>
  </si>
  <si>
    <t>Grundsätze und Prinzipien der integrierten Berichterstattung</t>
    <phoneticPr fontId="15" type="noConversion"/>
  </si>
  <si>
    <t>Taggerechte Verarbeitung der Zahlungsbelege (PostFinance)</t>
  </si>
  <si>
    <t>Laufzeiten Briefe und Pakete</t>
  </si>
  <si>
    <t>Poststellen</t>
  </si>
  <si>
    <t>Preisvergleich (Briefpreisindex, Paketpreisindex)</t>
  </si>
  <si>
    <t>Markenwert</t>
  </si>
  <si>
    <t>Personalfluktuation</t>
  </si>
  <si>
    <t>Anstellungsverhältnisse</t>
  </si>
  <si>
    <t>Nationalitäten</t>
  </si>
  <si>
    <t>Geschlechterverteilung</t>
    <phoneticPr fontId="15" type="noConversion"/>
  </si>
  <si>
    <t>Wir sind bestrebt, die Informationen so aufzubereiten, dass sie für die wesentlichen Adressaten des integrierten Berichts verständlich und verwertbar sind.</t>
    <phoneticPr fontId="15" type="noConversion"/>
  </si>
  <si>
    <t>Grundsatz zur Berichtsabgrenzung</t>
  </si>
  <si>
    <t>Die Informationen in diesem Zahlenspiegel beziehen sich im Grundsatz auf ein Geschäftsjahr (1.1. bis 31.12.) und umfassen</t>
  </si>
  <si>
    <t>Abweichungen von diesem Grundsatz sind jeweils vermerkt.</t>
  </si>
  <si>
    <t>Publikationsrhythmus</t>
  </si>
  <si>
    <t>Wartezeiten am Schalter</t>
  </si>
  <si>
    <t>Durchschnittsalter</t>
  </si>
  <si>
    <t>Berichterstattung von Umweltstrategien, Umweltleistungen und Ergebnissen gemäss der gemeinsamen Reportingstruktur</t>
  </si>
  <si>
    <t>Mitentwicklung der Vorgaben und jährliche Berichterstattung</t>
  </si>
  <si>
    <t>Jahresleistung</t>
  </si>
  <si>
    <t>Arbeitsplätze in Regionen (Kantonale Verteilung, Randregionen)</t>
  </si>
  <si>
    <t>Mitarbeitende Post auf 100 Beschäftigte</t>
  </si>
  <si>
    <t>Konzerngesellschaften Schweiz</t>
  </si>
  <si>
    <t>Berufsunfälle</t>
  </si>
  <si>
    <t>Berufsunfälle mit Todesfolgen</t>
  </si>
  <si>
    <t>Berufsunfälle Swiss Post International</t>
  </si>
  <si>
    <t>Berufsunfälle Swiss Post Solutions</t>
  </si>
  <si>
    <t xml:space="preserve">Nichtberufsunfälle   </t>
  </si>
  <si>
    <t>Kaufleute</t>
  </si>
  <si>
    <t>Kaufm. Praktikum</t>
  </si>
  <si>
    <t>Logistiker/-in EFZ Distribution</t>
  </si>
  <si>
    <t>Logistiker/-in EBA Distribution</t>
  </si>
  <si>
    <t>Logistiker/-in EFZ Lager</t>
  </si>
  <si>
    <t>Pakete (Prio) GK</t>
  </si>
  <si>
    <t>Swiss Express</t>
  </si>
  <si>
    <t>Zeitungen Export</t>
  </si>
  <si>
    <t>Zeitungen Import</t>
  </si>
  <si>
    <t>Adressierte Briefe Schweiz</t>
  </si>
  <si>
    <t>Pakete Schweiz</t>
  </si>
  <si>
    <t>Briefe und Pakete Export</t>
  </si>
  <si>
    <t>Nettoumsatz übrige Markenartikel</t>
  </si>
  <si>
    <t>andere Muttersprache</t>
  </si>
  <si>
    <t>1) Diese Einbeziehung der Anspruchsgruppen erfolgte durch eine standardisiert durchgeführte Stakeholderbefragung und durch die Mitgliedschaft und Mitarbeit bei folgenden Organisationen, Institutionen und Initiativen:</t>
  </si>
  <si>
    <t>Anzahl Personen im Monatslohn</t>
  </si>
  <si>
    <t>Anzahl Poststellen und Agenturen</t>
  </si>
  <si>
    <t>– Kommunikationsmarkt</t>
  </si>
  <si>
    <t>Segmente</t>
  </si>
  <si>
    <t>– Logistikmarkt</t>
  </si>
  <si>
    <t>– Übrige</t>
  </si>
  <si>
    <t>Betriebsaufwand</t>
  </si>
  <si>
    <t>Personalaufwand</t>
  </si>
  <si>
    <t>Cashflow und Investitionen</t>
  </si>
  <si>
    <t>GJ</t>
  </si>
  <si>
    <t>Direkte Treibhausgasemissionen (Scope 1)</t>
  </si>
  <si>
    <t>Indirekte Treibhausgasemissionen (Scope 2)</t>
  </si>
  <si>
    <t>Brennstoffe (Wärme)</t>
  </si>
  <si>
    <t>Strasse</t>
  </si>
  <si>
    <t>Schiene</t>
  </si>
  <si>
    <t>Nach Prozessen</t>
  </si>
  <si>
    <t>Kompensierte Sendungen</t>
  </si>
  <si>
    <t>GRI-Indikator</t>
  </si>
  <si>
    <t>EN3</t>
  </si>
  <si>
    <t>EN4</t>
  </si>
  <si>
    <t>EN1</t>
  </si>
  <si>
    <t>EN16</t>
  </si>
  <si>
    <t>EN17</t>
  </si>
  <si>
    <t>EN20</t>
  </si>
  <si>
    <t>EN21</t>
  </si>
  <si>
    <t>Personalbestand</t>
  </si>
  <si>
    <t>Kurzabsenz</t>
  </si>
  <si>
    <t>Krankheit</t>
  </si>
  <si>
    <t>Berufsunfall</t>
  </si>
  <si>
    <t>Nichtberufsunfall</t>
  </si>
  <si>
    <t>Nichtberufsunfälle</t>
  </si>
  <si>
    <t>Berufs- und Nichtberufsunfälle</t>
  </si>
  <si>
    <t>Logistik &amp; Produktion</t>
  </si>
  <si>
    <t>Abwicklung Finanzdienstleistungen</t>
  </si>
  <si>
    <t>Warentransport</t>
  </si>
  <si>
    <t>Weitere</t>
  </si>
  <si>
    <t>Verkauf operativ</t>
  </si>
  <si>
    <t>Marketing</t>
  </si>
  <si>
    <t>Infrastruktur &amp; Sicherheit</t>
  </si>
  <si>
    <t>Betrieb und Unterhalt, Hausdienst</t>
  </si>
  <si>
    <t>Management- und Konzernfunktionen</t>
  </si>
  <si>
    <t>Diverse Funktionen</t>
  </si>
  <si>
    <t>Anteil Frauen im Kader</t>
  </si>
  <si>
    <t>Anteil Frauen in höchster Kaderfunktion</t>
  </si>
  <si>
    <t>Treibstoffe Total</t>
  </si>
  <si>
    <t>EN2</t>
  </si>
  <si>
    <t>Andere relevante indirekte Treibhausgasemissionen (Scope 3)</t>
  </si>
  <si>
    <t>Nach Märkten</t>
  </si>
  <si>
    <t>Kommunikationsmarkt</t>
  </si>
  <si>
    <t>Logistikmarkt</t>
  </si>
  <si>
    <t>t CO2-Äquivalent pro Mio. CHF Wertschöpfung</t>
  </si>
  <si>
    <t>t CO2-Äquivalent pro Mio. CHF Betriebsertrag</t>
  </si>
  <si>
    <t xml:space="preserve">t CO2-Äquivalent pro Personaleinheit </t>
  </si>
  <si>
    <t>Fluorchlorkohlenwasserstoffäquivalente (FCKW-11-Äquivalente)</t>
  </si>
  <si>
    <t>Partikel (PM10)</t>
  </si>
  <si>
    <t>Kältemittel</t>
  </si>
  <si>
    <t>Gebäude</t>
  </si>
  <si>
    <t>Wärme</t>
  </si>
  <si>
    <t>Transport</t>
  </si>
  <si>
    <t>Luft</t>
  </si>
  <si>
    <t>Rest (Papier, Wasser, Abwasser, Abfall, Kältemittel)</t>
  </si>
  <si>
    <t>Papier</t>
  </si>
  <si>
    <t>Soziale Engagements / Vergabungen / Spenden</t>
  </si>
  <si>
    <t>rund 500</t>
  </si>
  <si>
    <t>Briefpostindex kaufkraftbereinigt</t>
  </si>
  <si>
    <t>Paketpostindex kaufkraftbereinigt</t>
  </si>
  <si>
    <t>davon Agenturen</t>
  </si>
  <si>
    <t>Grossbritannien</t>
  </si>
  <si>
    <t>4, 5</t>
  </si>
  <si>
    <t>4, 6</t>
  </si>
  <si>
    <t>1, 7</t>
  </si>
  <si>
    <t>2, 7</t>
  </si>
  <si>
    <t>3, 4</t>
  </si>
  <si>
    <t>5) Konzern Schweiz</t>
  </si>
  <si>
    <t>7) Bis und mit 2009 inkl. Privatkunden, ab 2010 nur noch Geschäftskunden</t>
  </si>
  <si>
    <t>3) Im Jahr 2007 wurden Konzerngesellschaften der Segmente PostMail (DocumentServices AG, SwissSign AG) und PostLogistics (yellowworld AG) neu  dem Segment Swiss Post Solutions zugeordnet.</t>
  </si>
  <si>
    <t>4) Werte in der Schweiz</t>
  </si>
  <si>
    <r>
      <rPr>
        <sz val="9"/>
        <rFont val="Frutiger 45 Light"/>
        <family val="2"/>
      </rPr>
      <t>1)</t>
    </r>
    <r>
      <rPr>
        <sz val="9"/>
        <rFont val="Frutiger 45 Light"/>
        <family val="2"/>
      </rPr>
      <t xml:space="preserve"> Ab 2008 Integration von PostMail und PostLogistics in die Dachmarke, d. h. der Anteil Leistungsmarken enthält nur noch PostFinance und PostAuto.</t>
    </r>
  </si>
  <si>
    <t>1,2</t>
  </si>
  <si>
    <t>1, 3</t>
  </si>
  <si>
    <t>1, 4</t>
  </si>
  <si>
    <r>
      <rPr>
        <sz val="9"/>
        <rFont val="Frutiger 45 Light"/>
        <family val="2"/>
      </rPr>
      <t>1)</t>
    </r>
    <r>
      <rPr>
        <sz val="9"/>
        <rFont val="Frutiger 45 Light"/>
        <family val="2"/>
      </rPr>
      <t xml:space="preserve"> Rechtzeitig ankommen bedeutet bei A-Post am Folgetag, bei B-Post spätestens am dritten Arbeitstag nach Aufgabe.</t>
    </r>
  </si>
  <si>
    <t>2) Eine Poststelle im engeren Sinne ist eine öffentlich zugängliche physische Publikumseinrichtung, die durch die Post betrieben wird und in der Postdienstleistungen angeboten werden. Es werden Poststellen mit und ohne Dienstleistungen im Zahlungsverkehr unterschieden.</t>
  </si>
  <si>
    <t>Poststellen mit Zahlungsverkehr</t>
  </si>
  <si>
    <t>1, 2</t>
  </si>
  <si>
    <r>
      <rPr>
        <sz val="9"/>
        <rFont val="Frutiger 45 Light"/>
        <family val="2"/>
      </rPr>
      <t>3</t>
    </r>
    <r>
      <rPr>
        <sz val="9"/>
        <rFont val="Frutiger 45 Light"/>
        <family val="2"/>
      </rPr>
      <t>) Das Passivgeschäft umfasst die Entgegennahme von Kundengeldern.</t>
    </r>
  </si>
  <si>
    <t>5)</t>
  </si>
  <si>
    <t>5) inkl. Privatkunden unter Hoheit PV</t>
  </si>
  <si>
    <r>
      <rPr>
        <sz val="9"/>
        <rFont val="Frutiger 45 Light"/>
        <family val="2"/>
      </rPr>
      <t>1</t>
    </r>
    <r>
      <rPr>
        <sz val="9"/>
        <rFont val="Frutiger 45 Light"/>
        <family val="2"/>
      </rPr>
      <t>) ohne Lernpersonal</t>
    </r>
  </si>
  <si>
    <t>1, 2, 3, 4</t>
  </si>
  <si>
    <t>3) Konzern Schweiz</t>
  </si>
  <si>
    <t>3, 5</t>
  </si>
  <si>
    <t>Region VRP 7)</t>
  </si>
  <si>
    <t>7) Verordnung über Regionalpolitik</t>
  </si>
  <si>
    <t>4) Durchschnittslohn ohne Konzernleitung und Verwaltungsrat</t>
  </si>
  <si>
    <t>1) Entschädigung Verwaltungsrat = Honorar plus Nebenleistungen,  Entschädigung Konzernleitung = Grundlohn plus variable Entlöhnung</t>
  </si>
  <si>
    <r>
      <rPr>
        <sz val="9"/>
        <rFont val="Frutiger 45 Light"/>
        <family val="2"/>
      </rPr>
      <t>1</t>
    </r>
    <r>
      <rPr>
        <sz val="9"/>
        <rFont val="Frutiger 45 Light"/>
        <family val="2"/>
      </rPr>
      <t>) Deckung gemäss IFRS (siehe Finanzbericht)</t>
    </r>
  </si>
  <si>
    <r>
      <rPr>
        <sz val="9"/>
        <rFont val="Frutiger 45 Light"/>
        <family val="2"/>
      </rPr>
      <t>2</t>
    </r>
    <r>
      <rPr>
        <sz val="9"/>
        <rFont val="Frutiger 45 Light"/>
        <family val="2"/>
      </rPr>
      <t>) Deckungsgrad gemäss. Art. 44 der Verordnung über die berufliche Alters-, Hinterlassenen- und Invalidenvorsorge (BVV2)</t>
    </r>
  </si>
  <si>
    <t>3)</t>
  </si>
  <si>
    <r>
      <rPr>
        <sz val="9"/>
        <rFont val="Frutiger 45 Light"/>
        <family val="2"/>
      </rPr>
      <t>2</t>
    </r>
    <r>
      <rPr>
        <sz val="9"/>
        <rFont val="Frutiger 45 Light"/>
        <family val="2"/>
      </rPr>
      <t>) Kader sind Mitarbeitende mit Leitungs-, Spezialisten- und höheren Sachbearbeitungsfunktionen.</t>
    </r>
  </si>
  <si>
    <r>
      <t>2</t>
    </r>
    <r>
      <rPr>
        <sz val="9"/>
        <rFont val="Frutiger 45 Light"/>
        <family val="2"/>
      </rPr>
      <t>) Kader sind Mitarbeitende mit Leitungs-, Spezialisten- und höheren Sachbearbeitungsfunktionen</t>
    </r>
    <r>
      <rPr>
        <sz val="9"/>
        <rFont val="Frutiger 45 Light"/>
        <family val="2"/>
      </rPr>
      <t>.</t>
    </r>
  </si>
  <si>
    <t>1, 2, 3</t>
  </si>
  <si>
    <t>2, 4</t>
  </si>
  <si>
    <t>2, 5</t>
  </si>
  <si>
    <t>2, 6</t>
  </si>
  <si>
    <r>
      <rPr>
        <sz val="9"/>
        <rFont val="Frutiger 45 Light"/>
        <family val="2"/>
      </rPr>
      <t>1</t>
    </r>
    <r>
      <rPr>
        <sz val="9"/>
        <rFont val="Frutiger 45 Light"/>
        <family val="2"/>
      </rPr>
      <t>) Eine Personaleinheit entspricht einer Vollzeitstelle.</t>
    </r>
  </si>
  <si>
    <t>1) Die Personalumfrage wurde per 2009 neu konzipiert. Die Resultate lassen sich mit den Vorjahren nicht vergleichen.</t>
  </si>
  <si>
    <r>
      <t>1) Die Dimension w</t>
    </r>
    <r>
      <rPr>
        <sz val="9"/>
        <rFont val="Frutiger 45 Light"/>
        <family val="2"/>
      </rPr>
      <t>urde erstmals in der Personalumfrage 2006 erfasst.</t>
    </r>
  </si>
  <si>
    <t>2) Die Personalumfrage wurde per 2009 neu konzipiert. Die Resultate lassen sich mit den Vorjahren nicht vergleichen.</t>
  </si>
  <si>
    <t>1) Konzern Schweiz</t>
  </si>
  <si>
    <t>8)</t>
  </si>
  <si>
    <r>
      <rPr>
        <sz val="9"/>
        <rFont val="Frutiger 45 Light"/>
        <family val="2"/>
      </rPr>
      <t>1</t>
    </r>
    <r>
      <rPr>
        <sz val="9"/>
        <rFont val="Frutiger 45 Light"/>
        <family val="2"/>
      </rPr>
      <t>) Es findet keine systematische Erhebung der geahndeten Gesetzesverstösse statt.</t>
    </r>
  </si>
  <si>
    <r>
      <t>2010</t>
    </r>
    <r>
      <rPr>
        <sz val="10"/>
        <rFont val="Frutiger 45 Light"/>
        <family val="2"/>
      </rPr>
      <t xml:space="preserve"> 1)</t>
    </r>
  </si>
  <si>
    <t>Finanzen</t>
  </si>
  <si>
    <t>Mengen</t>
  </si>
  <si>
    <t>Kunden und Dienstleistungsqualität</t>
  </si>
  <si>
    <t>Gesellschaft</t>
  </si>
  <si>
    <t>Umwelt</t>
  </si>
  <si>
    <t>Mitarbeitende</t>
  </si>
  <si>
    <t>Konzern Schweiz nach Funktionsarchitektur</t>
  </si>
  <si>
    <t>4) Auswertbare Daten ab 2010.</t>
  </si>
  <si>
    <t>EC1</t>
  </si>
  <si>
    <t>EC3</t>
  </si>
  <si>
    <t>EC5</t>
  </si>
  <si>
    <t>LA1</t>
  </si>
  <si>
    <t>SO6</t>
  </si>
  <si>
    <t>PR5</t>
  </si>
  <si>
    <t>SO8</t>
  </si>
  <si>
    <t>International</t>
  </si>
  <si>
    <t>Teilzeit im Kader</t>
  </si>
  <si>
    <t>1) ohne Lernpersonal</t>
  </si>
  <si>
    <t xml:space="preserve"> -</t>
  </si>
  <si>
    <r>
      <t>2011</t>
    </r>
    <r>
      <rPr>
        <sz val="10"/>
        <rFont val="Frutiger 45 Light"/>
        <family val="2"/>
      </rPr>
      <t xml:space="preserve"> 1)</t>
    </r>
  </si>
  <si>
    <t>1) Die Wartezeiten werden vom Geschäftsbereich Poststellen und Verkauf in 257 Poststellen mit Hilfe des Ticketsystems erhoben.</t>
  </si>
  <si>
    <t>Der Geschäftsbericht erscheint jährlich. Er integriert und ersetzt den Umweltbericht (letzter Bericht: 2005) und den Sozialbericht (letzter Bericht: 2004, aktualisierte Personalkennzahlen: 2005).</t>
  </si>
  <si>
    <t>– sämtliche Aktivitäten, Produkte und Leistungen</t>
  </si>
  <si>
    <t>– in allen Ländern</t>
  </si>
  <si>
    <t>– bei allen Gesellschaften.</t>
  </si>
  <si>
    <t>Die umfassende integrierte Berichterstattung erfolgt jährlich. Wir sind bestrebt, die Informationen und Daten so aktuell wie möglich zu erfassen und zu kommunizieren. Unterjährig kommunizieren wir möglichst zeitnah und ereignisbezogen – vor allem übers Internet.</t>
  </si>
  <si>
    <t>Wir berichten über alle Aspekte unserer Geschäfttätigkeit, von denen wir der Ansicht sind, dass sie für die nachhaltige Entwicklung relevant sind und ihre Einbeziehung die Beurteilung unserer Leistung umfassend ermöglicht.</t>
  </si>
  <si>
    <t>Wir kommunizieren relevante Informationen, die für unsere wesentlichen Anspruchsgruppen notwendig sind, damit sie unsere Leistung auf dem Weg der nachhaltigen Entwicklung für den definierten Geltungsbereich in der dem Bericht zugrunde liegenden Periode beurteilen können. Hierbei berücksichtigen wir insbesondere auch aktuelle gesellschaftspolitische Anliegen auf nationaler und internationaler Ebene.</t>
  </si>
  <si>
    <t>Diese Arbeitsgruppe hat den Auftrag, die Mitgliedsländer für die ökologischen Anliegen zu sensibilisieren und konkrete Massnahmen zur Umsetzung vorzuschlagen.</t>
  </si>
  <si>
    <t>– International Post Corperation (IPC): Environmental Measurement and Monitoring System (EMMS):</t>
  </si>
  <si>
    <t>– PostEurop (PE): Greenhouse Gas Reduction Programme</t>
  </si>
  <si>
    <t>E-Finance-Teilnehmer</t>
  </si>
  <si>
    <t>Fondsvolumen (PostFinance-Fonds ohne Drittfonds)</t>
  </si>
  <si>
    <t>Fondsvolumen (PostFinance-Fonds und Drittfonds)</t>
  </si>
  <si>
    <t>Mio. m²</t>
  </si>
  <si>
    <t>1) Vorjahreswerte angepasst</t>
  </si>
  <si>
    <t>6) Neue Berechnungsgrundlage für 2007, Werte nicht vergleichbar mit Vorjahren</t>
  </si>
  <si>
    <t>8) Ab 2010 Swiss Express und nur noch Geschäftskunden, bis 2009 Expresssendungen (Swiss Express "Mond")</t>
  </si>
  <si>
    <t>10) Ab 1.1.2010 Übernahme Privatkunden</t>
  </si>
  <si>
    <t>9) 2011 Dekonsolidierung Mail-Gesellschaften</t>
  </si>
  <si>
    <t>Swiss-Express Innight</t>
  </si>
  <si>
    <t>% des Betriebsertrags</t>
  </si>
  <si>
    <t>3) Der Post Value Added (PVA) ist eine absolute Masszahl (Mio. CHF) und zeigt an, welchen Mehrwert das Gesamtunternehmen bzw. ein Segment erwirtschaftet. Ein Mehrwert entsteht, wenn das um die Steuern angepasste Betriebsergebnis die geforderte Verzinsung des investierten Kapitals übersteigt.</t>
  </si>
  <si>
    <t>4) Vorjahreswerte angepasst</t>
  </si>
  <si>
    <t>5) Im Jahr 2007 wurden Konzerngesellschaften der Segmente PostMail (DocumentServices AG, SwissSign AG) und PostLogistics (yellowworld AG) neu dem Segment Swiss Post Solutions zugeordnet.</t>
  </si>
  <si>
    <t>als Finanzinvestition gehaltene Immobilien</t>
  </si>
  <si>
    <r>
      <t xml:space="preserve">2) </t>
    </r>
    <r>
      <rPr>
        <sz val="9"/>
        <rFont val="Frutiger 45 Light"/>
        <family val="2"/>
      </rPr>
      <t>Ab 2008 Integration von PostMail und PostLogistics in die Dachmarke, d.h. der Anteil Leistungsmarken enthält nur noch PostFinance und PostAuto.</t>
    </r>
  </si>
  <si>
    <t>3) Die Einhaltung der Laufzeiten bedeutet im Import eine Zustellfrist von E+1 Tag.</t>
  </si>
  <si>
    <t>Taggerechte Verarbeitung von Zahlungsbelegen von SCHAPO-Poststellen</t>
  </si>
  <si>
    <t>Taggerechte Verarbeitung von Zahlungsbelegen (PostFinance)</t>
  </si>
  <si>
    <t>1) Taggerechte Verarbeitung: Schriftliche Zahlungsaufträge werden am gleichen Tag verarbeitet, an dem sie per Post in einem der Operations Center von PostFinance eintreffen. Zahlungen in den Poststellen werden einen Arbeitstag, nachdem die Einzahlung in einer Poststelle getätigt wurde, verarbeitet.</t>
  </si>
  <si>
    <t>Anteil der Kundinnen und Kunden in %</t>
  </si>
  <si>
    <t>Hausservice</t>
  </si>
  <si>
    <t>PostMobil-Haltestellen</t>
  </si>
  <si>
    <t>1) Poststellen und Agenturen sind öffentlich zugängliche physische Publikumseinrichtungen, in denen Postdienstleistungen angeboten werden.</t>
  </si>
  <si>
    <t>4) Ein PostMobil ist ein Fahrzeug,  in dem die Post in Ortschaften ohne physische Poststelle an Haltestellen nach einem festen Fahrplan Postdienstleistungen anbietet.</t>
  </si>
  <si>
    <t>5) Der Hausservice ist eine Dienstleistung der Post, bei der der Postbote auf seiner Zustelltour direkt an der Haustüre die Erledigung von Postgeschäften ermöglicht.</t>
  </si>
  <si>
    <r>
      <t>2</t>
    </r>
    <r>
      <rPr>
        <sz val="9"/>
        <rFont val="Frutiger 45 Light"/>
        <family val="2"/>
      </rPr>
      <t>) Vorjahreswerte angepasst</t>
    </r>
  </si>
  <si>
    <t>4) Regionaler Personenverkehr nach Eisenbahngesetz, absoluter Marktanteil, d.h. Umsatzvolumen PostAuto am Marktvolumen (Umsatz)</t>
  </si>
  <si>
    <t>6) Die Definition der Randregion stützt sich auf die Verordnung über Regionalpolitik (VRP) vom 28. November 2007 (in Kraft seit 1. Januar 2008).</t>
  </si>
  <si>
    <t>3, 6</t>
  </si>
  <si>
    <t>freiwillige Austritte</t>
  </si>
  <si>
    <t>auslaufende Verträge</t>
  </si>
  <si>
    <t>2) Gesamtaustrittsrate = Personen im Monatslohn, die die Post innerhalb eines Kalenderjahres insgesamt verlassen haben, ausgedrückt in % des durchschnittlichen Personalbestandes</t>
  </si>
  <si>
    <t>Durchschnittliche Entschädigung an Verwaltungsratsmitglieder (ohne VR-Präsident)</t>
  </si>
  <si>
    <t>Anteil Frauen im mittleren/unteren Kader</t>
  </si>
  <si>
    <t>20–29</t>
  </si>
  <si>
    <t>30–39</t>
  </si>
  <si>
    <t>40–49</t>
  </si>
  <si>
    <t>50–59</t>
  </si>
  <si>
    <t>6) Gemäss Gesamtarbeitsvertrag (GAV) bleibt das Arbeitsverhältnis bei Krankheit oder Unfall während zwei Jahren bestehen. Bei Arbeitsverträgen gemäss Obligationenrecht kann das Arbeitsverhältnis nach sechs Monaten aufgelöst werden. Die Zahlen sind folglich nicht mit anderen Unternehmen vergleichbar.</t>
  </si>
  <si>
    <t>Nettorücklauf der Umfrage</t>
  </si>
  <si>
    <t>2) Der Konzernbereich Swiss Post Solutions existiert erst seit dem 1. Oktober 2007, weshalb für die Vorjahre keine Werte ausgewiesen werden können.</t>
  </si>
  <si>
    <t>3) Der Konzernbereich Swiss Post Solutions existiert erst seit dem 1. Oktober 2007, weshalb für die Vorjahre keine Werte ausgewiesen werden können.</t>
  </si>
  <si>
    <t>4) Die Dimension wurde erstmals in der Personalumfrage 2009 erfasst.</t>
  </si>
  <si>
    <t>1) Bei Redaktionsschluss lag einzig für die Schweiz der Wert für das Jahr 2012/2011 vor. Aus diesem Grund sind für alle Länder die Werte 2010 dargestellt.</t>
  </si>
  <si>
    <t>2) Um einen Vergleich zu ermöglichen, müssen die unterschiedlichen Einwohnerzahlen der Länder berücksichtigt werden. Die Rohdaten werden dazu mit derselben Methodik umgerechnet, wie dies bei der Errechnung des optimalen Poststellennetzes vom Postregulator (www.postreg.admin.ch) gemacht wird. Die Berechnungen basieren auf den öffentlich zugänglichen Daten der UPU (www.upu.int).</t>
  </si>
  <si>
    <t>davon an: öffentliche Hand</t>
  </si>
  <si>
    <t>1) Wertschöpfung = Betriebsergebnis + Personalaufwand + Abschreibungen – Ergebnis aus Verkauf von Sachanlagen, immatriellen Anlagen und Beteiligungen</t>
  </si>
  <si>
    <t>2) Löhne, Gehälter, gesetzliche und freiwillige Sozialabgabe, Personalvorsorgeleistungen, Aus- und Weiterbildung</t>
  </si>
  <si>
    <t>3) Zinsen und ähnliche Aufwendungen</t>
  </si>
  <si>
    <t>4) Ertragssteuern</t>
  </si>
  <si>
    <t>5) Gewinnabführung an den Bund</t>
  </si>
  <si>
    <t>6) Gemäss Antrag des Verwaltungsrats zur Gewinnverwendung 2007 sollen CHF 250 Mio. als Einlage in die Pensionskasse der Post als Arbeitgeberbeitragsreserve und CHF 250 Mio. an die Schweizerische Eidgenossenschaft als Eignerin fliessen.</t>
  </si>
  <si>
    <t>7) Die Position «Übrige» beinhaltet den Gewinn aus Verkauf von Sachanlagen, den Ertrag aus assozierten Gesellschaften, den Finanzertrag und die latenten Steuern.</t>
  </si>
  <si>
    <r>
      <t>Treibhausgasemissionen (Scope 1</t>
    </r>
    <r>
      <rPr>
        <b/>
        <sz val="10"/>
        <rFont val="Symbol"/>
        <family val="1"/>
        <charset val="2"/>
      </rPr>
      <t>-</t>
    </r>
    <r>
      <rPr>
        <b/>
        <sz val="10"/>
        <rFont val="Frutiger 45 Light"/>
        <family val="2"/>
      </rPr>
      <t>3)</t>
    </r>
  </si>
  <si>
    <t>2) 2012: Jürg Bucher 8 Monate, Susanne Ruoff 7 Monate, annualisiert CHF 847'581</t>
  </si>
  <si>
    <t>Entschädigung an Konzernleiter/-in</t>
  </si>
  <si>
    <t>Papier Wasser Abfall</t>
  </si>
  <si>
    <t>Anzahl in Mio.</t>
    <phoneticPr fontId="11" type="noConversion"/>
  </si>
  <si>
    <t>Abgeschlossenes Auftragsvolumen (SPS Total)</t>
  </si>
  <si>
    <t>Mio. CHF</t>
    <phoneticPr fontId="11" type="noConversion"/>
  </si>
  <si>
    <t>Konzern</t>
  </si>
  <si>
    <t>Mengenentwicklung Konzern, in den Segmenten und Bereichen</t>
  </si>
  <si>
    <t>Paketmenge</t>
  </si>
  <si>
    <t>Durchschnittliche Kundengelder (PostFinance)</t>
  </si>
  <si>
    <t>Anzahl Reisende (Schweiz)</t>
  </si>
  <si>
    <t>Köpfen</t>
  </si>
  <si>
    <t>Bereiche</t>
  </si>
  <si>
    <t>Personalbestand Bereiche</t>
  </si>
  <si>
    <t>Ausland</t>
  </si>
  <si>
    <t>Post Mail</t>
  </si>
  <si>
    <t>Luftschadstoffe</t>
  </si>
  <si>
    <t xml:space="preserve">1) Erneuerbarer Strom ist für Treibhausgasbilanz mit Schweizer Absatzmix bilanziert. «naturemade star»-zertifizierter Strom ist klimaneutral bilanziert. </t>
  </si>
  <si>
    <t>Luftschadstoffemissionen</t>
  </si>
  <si>
    <t>1) Die Emissionszahlen sind mittels Emissionsfaktoren aus der Transportleistung bzw. dem Energieträgerverbrauch berechnet. Sie umfassen auch die Vorstufen der Energiebereitstellung.</t>
  </si>
  <si>
    <t>1) Mit der Kundenzufriedenheitsmessung werden die Kundinnen und Kunden jährlich über ihre Zufriedenheit mit den Dienstleistungen der Post befragt. Die Resultate werden in einem Indexwert abgebildet.</t>
  </si>
  <si>
    <t>Post CH AG</t>
  </si>
  <si>
    <t>Sendungen ohne Adresse</t>
  </si>
  <si>
    <t xml:space="preserve">   Briefe</t>
  </si>
  <si>
    <t>3) Eine Agentur ist eine öffentlich zugängliche physische Publikumseinrichtung, die von einem Partner der Post betrieben wird und in der Postdienstleistungen angeboten werden. Es werden Agenturen mit und ohne Dienstleistungen im Zahlungsverkehr unterschieden.</t>
  </si>
  <si>
    <t>Regionaler Personenverkehr (nach PBG Strasse/Schiene)</t>
  </si>
  <si>
    <t>Fluktuationsrate (freiwillige Austritte)</t>
  </si>
  <si>
    <t>Beschäftigungsgrad unter 50%, Frauen</t>
  </si>
  <si>
    <t>ASR, ASR+, AS</t>
  </si>
  <si>
    <t>2) Post CH AG ohne in- und ausländische Konzerngesellschaften</t>
  </si>
  <si>
    <t>1, 6</t>
  </si>
  <si>
    <t>4)</t>
  </si>
  <si>
    <t>4) Deckungsgrad ungeprüft</t>
  </si>
  <si>
    <t>rund 550</t>
  </si>
  <si>
    <t>in % des Durchschnittsbestandes an Monatslöhnern</t>
  </si>
  <si>
    <t>Anteil Frauen im Verwaltungsrat der Schweizerischen Post AG</t>
  </si>
  <si>
    <t>Anteil Frauen in der Konzernleitung der Schweizerischen Post AG</t>
  </si>
  <si>
    <t>Fachfrau/ -mann Kundendialog</t>
  </si>
  <si>
    <t>Personeneinheiten</t>
  </si>
  <si>
    <t>429‘705‘810</t>
  </si>
  <si>
    <t>170‘345‘986</t>
  </si>
  <si>
    <t>25‘160‘127</t>
  </si>
  <si>
    <t>22‘603‘811</t>
  </si>
  <si>
    <t>177‘891‘042</t>
  </si>
  <si>
    <t>825‘706‘776</t>
  </si>
  <si>
    <t>61‘474‘959</t>
  </si>
  <si>
    <t>20‘806‘490</t>
  </si>
  <si>
    <t>992‘040</t>
  </si>
  <si>
    <t>708‘088</t>
  </si>
  <si>
    <t>174‘951</t>
  </si>
  <si>
    <t>2‘537</t>
  </si>
  <si>
    <t>84‘159‘065</t>
  </si>
  <si>
    <t>Strassentransportfachmann/-frau EFZ</t>
  </si>
  <si>
    <t>PostFinance AG</t>
  </si>
  <si>
    <t>1, 5</t>
  </si>
  <si>
    <t>1, 4, 5</t>
  </si>
  <si>
    <t>5) Anlässlich der Berichterstattung fürs Jahr 2013 wurden die entsprechenden Zahlen rückwirkend bis 2010 korrigiert, da die Presto Presse-Vertriebs AG bislang unter GAV Aushilfen ausgewiesen wurde.</t>
  </si>
  <si>
    <t>3) Vorjahreswerte angepasst (vgl. Finanzbericht 2013, Anpassung der Rechnungslegung)</t>
  </si>
  <si>
    <t>Durchschnittliche Entschädigung an Konzernleitungsmitglieder (ohne Konzernleiter/-in)</t>
  </si>
  <si>
    <t>Anteil Frauen in VR und GL von Konzern (Die Schweizerische Post AG), Post CH AG, PostFinance AG und PostAuto Schweiz AG</t>
  </si>
  <si>
    <t>1, 2, 5</t>
  </si>
  <si>
    <t>2) ohne Lernpersonal</t>
  </si>
  <si>
    <t>3) Konzern Schweiz mit Lehrvertrag Berufsbildung Post</t>
  </si>
  <si>
    <t>4) Anteil übernommene Lernende, die eine Anstellung wünschen</t>
  </si>
  <si>
    <t>1, 2, 4</t>
  </si>
  <si>
    <t>8) Beantragte Gewinnverwendung der Post (siehe auch Geschäftsbericht Jahresabschluss Die Schweizerische Post AG)</t>
  </si>
  <si>
    <r>
      <t>2013</t>
    </r>
    <r>
      <rPr>
        <sz val="10"/>
        <rFont val="Frutiger 45 Light"/>
        <family val="2"/>
      </rPr>
      <t xml:space="preserve"> 1) 3)</t>
    </r>
  </si>
  <si>
    <r>
      <t>2012</t>
    </r>
    <r>
      <rPr>
        <sz val="10"/>
        <rFont val="Frutiger 45 Light"/>
        <family val="2"/>
      </rPr>
      <t xml:space="preserve"> 1) 3)</t>
    </r>
  </si>
  <si>
    <t>3) Die Dichte der Netzzugangspunkte nach Art und Land wird ab 2012 nicht mehr erhoben.</t>
  </si>
  <si>
    <t>4) Ab dem Jahr 2012 besteht Swiss Post International nicht mehr als eigenständiges Segment. Die Werte wurden ab dem 1. Januar 2012 auf die Geschäftsbereiche PostMail und PostLogistics überführt.</t>
  </si>
  <si>
    <t>1) Ab dem Jahr 2012 besteht Swiss Post International nicht mehr als eigenständiges Segment. Die Werte wurden ab dem 1. Januar 2012 auf die Geschäftsbereiche PostMail und PostLogistics überführt.</t>
  </si>
  <si>
    <t>6) Ab dem Jahr 2012 besteht Swiss Post International nicht mehr als eigenständiges Segment. Die Werte wurden ab dem 1. Januar 2012 auf die Geschäftsbereiche PostMail und PostLogistics überführt.</t>
  </si>
  <si>
    <t>2) Ab 2012 werden die Monetären Markenwerte nicht mehr ermittelt</t>
  </si>
  <si>
    <r>
      <t>2012</t>
    </r>
    <r>
      <rPr>
        <b/>
        <vertAlign val="superscript"/>
        <sz val="10"/>
        <rFont val="Frutiger 45 Light"/>
        <family val="2"/>
      </rPr>
      <t>4)</t>
    </r>
  </si>
  <si>
    <r>
      <t>2013</t>
    </r>
    <r>
      <rPr>
        <b/>
        <vertAlign val="superscript"/>
        <sz val="10"/>
        <rFont val="Frutiger 45 Light"/>
        <family val="2"/>
      </rPr>
      <t>6)</t>
    </r>
  </si>
  <si>
    <t>2) Ab dem Jahr 2012 besteht Swiss Post International nicht mehr als eigenständiges Segment. Die Geschäftstätigkeiten wurden ab dem 1. Januar 2012 auf die Geschäftsbereiche PostMail und PostLogistics überführt. Die Kenngrössen werden weiterhin erhoben.</t>
  </si>
  <si>
    <t>5) Ab dem Jahr 2012 besteht Swiss Post International nicht mehr als eigenständiges Segment. Die Kennzahlen wurden ab dem 1. Januar 2012 auf die Geschäftsbereiche PostMail und PostLogistics überführt.</t>
  </si>
  <si>
    <t>3) Ab dem Jahr 2012 besteht Swiss Post International nicht mehr als eigenständiges Segment. Die Kennzahlen wurden ab dem 1. Januar 2012 auf die Geschäftsbereiche PostMail und PostLogistics überführt.</t>
  </si>
  <si>
    <r>
      <t>2014</t>
    </r>
    <r>
      <rPr>
        <sz val="10"/>
        <rFont val="Frutiger 45 Light"/>
        <family val="2"/>
      </rPr>
      <t xml:space="preserve"> 1) 3)</t>
    </r>
  </si>
  <si>
    <t>Energiebedarf innerhalb und ausserhalb der Post</t>
  </si>
  <si>
    <t>Diesel innerhalb</t>
  </si>
  <si>
    <t>Benzin innerhalb</t>
  </si>
  <si>
    <t>Erdgas innerhalb</t>
  </si>
  <si>
    <t>Strom Treibstoff innerhalb</t>
  </si>
  <si>
    <t>Wasserstoff innerhalb</t>
  </si>
  <si>
    <t>1,3</t>
  </si>
  <si>
    <t>Treibstoffe Total innerhalb</t>
  </si>
  <si>
    <t>erneuerbarer Anteil Treibstoffe Total innerhalb</t>
  </si>
  <si>
    <t>Treibstoffe Total ausserhalb</t>
  </si>
  <si>
    <t>Aufgeteilt nach Prozessen innerhalb der Post</t>
  </si>
  <si>
    <t>Geschäftsreiseverkehr</t>
  </si>
  <si>
    <t>Fernwärme innerhalb</t>
  </si>
  <si>
    <t>erneuerbarer Anteil Fernwärme innerhalb</t>
  </si>
  <si>
    <t>Strom Wärme innerhalb</t>
  </si>
  <si>
    <t>Erdwärme innerhalb</t>
  </si>
  <si>
    <t>Brennstoffe Total (Wärme)</t>
  </si>
  <si>
    <t>Brennstoffe Total innerhalb</t>
  </si>
  <si>
    <t>erneuerbarer Anteil Brennstoffe Total innerhalb</t>
  </si>
  <si>
    <t>Brennstoffe Total ausserhalb</t>
  </si>
  <si>
    <t>Strom (ohne Treibstoff, Wärme) innerhalb</t>
  </si>
  <si>
    <t>erneuerbarer Anteil Strom (ohne Treibstoff, Wärme) innerhalb</t>
  </si>
  <si>
    <t>Strom (ohne Treibstoff, Wärme) ausserhalb</t>
  </si>
  <si>
    <t>Total</t>
  </si>
  <si>
    <t>Totaler Energiebedarf</t>
  </si>
  <si>
    <t>Totaler Energiebedarf innerhalb</t>
  </si>
  <si>
    <t>erneuerbarer Anteil Energiebedarf innerhalb</t>
  </si>
  <si>
    <t>Totaler Energiebedarf ausserhalb</t>
  </si>
  <si>
    <t>Weitere Energiekennzahlen</t>
  </si>
  <si>
    <t>Energieeffizienzsteigerung seit 2006</t>
  </si>
  <si>
    <t>EN5</t>
  </si>
  <si>
    <t>1) Standards, Methoden und Umrechnungsfaktoren: GHG Protocol, Revised Edition (2004). Die Umrechnungsfaktoren stammen aus ecoinvent 2.2.</t>
  </si>
  <si>
    <t>3) «naturemade basic»-zertifizierter Strom aus erneuerbaren Energien</t>
  </si>
  <si>
    <t>Nach Scopes und Energieträger</t>
  </si>
  <si>
    <t>EN15</t>
  </si>
  <si>
    <t>Personenverkehrsmarkt</t>
  </si>
  <si>
    <t>Finanzdienstleistungsmarkt</t>
  </si>
  <si>
    <t>Arbeitspendlerverkehr</t>
  </si>
  <si>
    <t>Treibhausgasintensitäten</t>
  </si>
  <si>
    <t>CO2e-Intensität der Wertschöpfung</t>
  </si>
  <si>
    <t>EN18</t>
  </si>
  <si>
    <t>CO2e-Intensität des Betriebsertrags</t>
  </si>
  <si>
    <t>CO2e-Intensität der Arbeitsplätze</t>
  </si>
  <si>
    <t>KompensierteTreibhausgasemissionen</t>
  </si>
  <si>
    <t>CO2e-Kompensationen</t>
  </si>
  <si>
    <t>Weitere Treibhausgaskennzahlen</t>
  </si>
  <si>
    <t>CO2e-Effizienzsteigerung seit 2010</t>
  </si>
  <si>
    <t xml:space="preserve">2) Standards, Methoden und Emissionsfaktoren: Emissionsfaktoren stammen aus HBEFA 3.1, Mobitool Version 2010, ecoinvent 2.2 und weiteren statistischen Quellen. </t>
  </si>
  <si>
    <t>Zur Verbesserung der Qualität und der Aussagekraft unserer Nachhaltigkeitskommunikation sind wir bestrebt, unsere wichtigsten Anspruchsgruppen direkt oder indirekt in den Prozess der Berichterstattung und Kommunikation einzubeziehen.1) 
Wir berücksichtigen unsere wichtigsten Anspruchsgruppen bei der Auswahl der Kennzahlen, bei der Festlegung des Geltungsbereichs der Aussagen sowie bei der Form des Berichts. Damit wollen wir sicherstellen, dass sowohl die Form als auch der Inhalt des Berichts den Bedürfnissen der verschiedenen Adressaten entsprechen.</t>
  </si>
  <si>
    <t>– Weltpostverein-Arbeitsgruppe «Sustainability»:</t>
  </si>
  <si>
    <t>– WWF Climate Savers:</t>
  </si>
  <si>
    <t>– öbu - works for sustainability</t>
  </si>
  <si>
    <t>öbu ist ein Netzwerk von über 400 Schweizer Unternehmen. Ziel der Vereinigung ist die Weiterentwicklung der Schweizer Wirtschaft nach den Grundsätzen der Nachhaltigkeit.</t>
  </si>
  <si>
    <t xml:space="preserve">Die Schweizerische Post ist seit dem ersten Quartal 2009 Mitglied. Die Partner der WWF Climate Savers haben sich verpflichtet, ihren Betrieb hinsichtlich des Energieverbrauchs zu optimieren und mit ihren Produkten möglichst geringe CO2-Emissionen zu verursachen. </t>
  </si>
  <si>
    <t>EC7</t>
  </si>
  <si>
    <t>LA6</t>
  </si>
  <si>
    <t>Energiebedarf</t>
  </si>
  <si>
    <t>Lieferkette</t>
  </si>
  <si>
    <t>Anzahl Lieferanten Schweiz</t>
  </si>
  <si>
    <t>Anzahl Lieferanten Ausland</t>
  </si>
  <si>
    <t>Beschaffungsvolumen Konzern</t>
  </si>
  <si>
    <t>Vertretung Personalkommission zur Überwachung Gesundheitsschutz / Arbeitssicherheit</t>
  </si>
  <si>
    <t>Vertretungen in Personalkommission</t>
  </si>
  <si>
    <t>LA5</t>
  </si>
  <si>
    <t>rund 650</t>
  </si>
  <si>
    <r>
      <t>2</t>
    </r>
    <r>
      <rPr>
        <sz val="9"/>
        <rFont val="Frutiger 45 Light"/>
        <family val="2"/>
      </rPr>
      <t>) Eine Personaleinheit entspricht einer Vollzeitstelle.</t>
    </r>
  </si>
  <si>
    <t>Datensicherungsmenge pro Jahr</t>
  </si>
  <si>
    <t>– Finanzdienstleistungsmarkt</t>
  </si>
  <si>
    <r>
      <t>60</t>
    </r>
    <r>
      <rPr>
        <vertAlign val="superscript"/>
        <sz val="10"/>
        <rFont val="Frutiger 45 Light"/>
        <family val="2"/>
      </rPr>
      <t>4)</t>
    </r>
  </si>
  <si>
    <r>
      <t>1'132</t>
    </r>
    <r>
      <rPr>
        <vertAlign val="superscript"/>
        <sz val="10"/>
        <rFont val="Frutiger 45 Light"/>
        <family val="2"/>
      </rPr>
      <t>4)</t>
    </r>
  </si>
  <si>
    <r>
      <t>109'086</t>
    </r>
    <r>
      <rPr>
        <vertAlign val="superscript"/>
        <sz val="10"/>
        <rFont val="Frutiger 45 Light"/>
        <family val="2"/>
      </rPr>
      <t>1)</t>
    </r>
  </si>
  <si>
    <t>1, 10</t>
  </si>
  <si>
    <t>1) Vorjahreswerte 2013 angepasst</t>
  </si>
  <si>
    <t>Eintritte</t>
  </si>
  <si>
    <t>weiblich</t>
  </si>
  <si>
    <t>30-49</t>
  </si>
  <si>
    <t>50 und älter</t>
  </si>
  <si>
    <t>männlich</t>
  </si>
  <si>
    <t>Freiwillige Austritte</t>
  </si>
  <si>
    <t>3) PostFinance AG inkl. Debitoren Service AG und Twint AG</t>
  </si>
  <si>
    <t>4) PostAuto Schweiz AG, PostLogistics AG, Swiss Post Solutions AG, SecurePost AG, InfraPost AG, Presto Presse-Vertriebs AG</t>
  </si>
  <si>
    <r>
      <t>5</t>
    </r>
    <r>
      <rPr>
        <sz val="9"/>
        <rFont val="Frutiger 45 Light"/>
        <family val="2"/>
      </rPr>
      <t>) Minimallohn nach Gesamtarbeitsvertrag Post für einen 18 Jahre alten Mitarbeitenden ohne abgeschlossene Berufslehre</t>
    </r>
  </si>
  <si>
    <t>Durchschnittslohn Mitarbeitende</t>
  </si>
  <si>
    <t>2) Eine Personaleinheit entspricht einer Vollzeitstelle.</t>
  </si>
  <si>
    <t>4) Jahresdurchschnittswerte</t>
  </si>
  <si>
    <t>1, 2, 6, 8</t>
  </si>
  <si>
    <t>6, 8</t>
  </si>
  <si>
    <t>Paketpostindex wechselkursbereinigt</t>
  </si>
  <si>
    <t>Briefpostindex wechselkursbereinigt</t>
  </si>
  <si>
    <r>
      <t>125</t>
    </r>
    <r>
      <rPr>
        <vertAlign val="superscript"/>
        <sz val="10"/>
        <rFont val="Frutiger 45 Light"/>
        <family val="2"/>
      </rPr>
      <t>4)</t>
    </r>
  </si>
  <si>
    <t>Durchschnittsbestand Kundenvermögen</t>
  </si>
  <si>
    <t>Durchschnittsbestand Kundengelder</t>
  </si>
  <si>
    <t>1, 3, 4</t>
  </si>
  <si>
    <t>4) Wärmestrom ist im Gebäudestrom enthalten</t>
  </si>
  <si>
    <t>5) Energieeffizienzsteigerung nach Energie-Vorbild Bund: Wird als Änderung des Energiebedarfs pro Kerndienstleistung im Geschäftsjahr verglichen zum Basisjahr gemessen. Die Kerndienstleistung ist je nach Bereich unterschiedlich definiert (Sendung, Transaktion, Personenkilometer/Kilometer, Personaleinheit etc.).</t>
  </si>
  <si>
    <t>G4-9</t>
  </si>
  <si>
    <t>G4-4</t>
  </si>
  <si>
    <t>G4-10</t>
  </si>
  <si>
    <t>G410</t>
  </si>
  <si>
    <t>LA12</t>
  </si>
  <si>
    <t>G4-10, G4-11</t>
  </si>
  <si>
    <t>G4-12</t>
  </si>
  <si>
    <t>7)</t>
  </si>
  <si>
    <t>8) provisorischer Wert</t>
  </si>
  <si>
    <t>5) Die Kosten sind mit Durchschnittskosten pro Fall berechnet. Anzahl Berufsunfälle und Anzahl Bagatell-Unfälle multipliziert mit den durchschnittlichen Unfallkosten gemäss Berechnungen SUVA.</t>
  </si>
  <si>
    <t>Der Geschäftsbericht 2015 ist der neunte integrierte Bericht der Schweizerischen Post, der im Teil Jahresbericht neben den wirtschaftlichen auch die sozialen und ökologischen Aspekte unserer Aktivitäten umfasst (Nachhaltigkeitsberichterstattung).</t>
  </si>
  <si>
    <r>
      <t>2015</t>
    </r>
    <r>
      <rPr>
        <sz val="10"/>
        <rFont val="Frutiger 45 Light"/>
        <family val="2"/>
      </rPr>
      <t xml:space="preserve"> 1) 3)</t>
    </r>
  </si>
  <si>
    <t>Kennzahlen zum Geschäftsbericht 2015 der Schweizerischen Post</t>
  </si>
  <si>
    <t>6) normaliserte Werte 2015 und 2013</t>
  </si>
  <si>
    <r>
      <t>2015</t>
    </r>
    <r>
      <rPr>
        <b/>
        <vertAlign val="superscript"/>
        <sz val="10"/>
        <rFont val="Frutiger 45 Light"/>
        <family val="2"/>
      </rPr>
      <t>6)</t>
    </r>
  </si>
  <si>
    <r>
      <t>8371</t>
    </r>
    <r>
      <rPr>
        <vertAlign val="superscript"/>
        <sz val="10"/>
        <rFont val="Frutiger 45 Light"/>
        <family val="2"/>
      </rPr>
      <t>4)</t>
    </r>
  </si>
  <si>
    <r>
      <t>2175</t>
    </r>
    <r>
      <rPr>
        <vertAlign val="superscript"/>
        <sz val="10"/>
        <rFont val="Frutiger 45 Light"/>
        <family val="2"/>
      </rPr>
      <t>4)</t>
    </r>
  </si>
  <si>
    <t>– Personenverkehrsmarkt</t>
  </si>
  <si>
    <r>
      <rPr>
        <vertAlign val="superscript"/>
        <sz val="10"/>
        <rFont val="Frutiger 45 Light"/>
        <family val="2"/>
      </rPr>
      <t>1)</t>
    </r>
    <r>
      <rPr>
        <sz val="10"/>
        <rFont val="Frutiger 45 Light"/>
        <family val="2"/>
      </rPr>
      <t xml:space="preserve"> Im ausgewiesenen Cashflow 2015, 2014, 2013 und 2012 werden die Veränderungen der Positionen aus Finanzdienstleistungen (PostFinance) berücksichtigt.</t>
    </r>
  </si>
  <si>
    <t>2) Aufgrund von Änderungen in der Stichprobenziehung sind die Resultate des Jahres 2015 nicht mit jenen der Vorjahre vergleichbar.</t>
  </si>
  <si>
    <t>4) Post CH AG ohne in- und ausländische Konzerngesellschaften</t>
  </si>
  <si>
    <t>5) 2007 wurde zum ersten Mal die Kundenzufriedenheit für den Konzernbereich PostLogistics gemessen; die Werte der vorangehenden Jahre sind diejenigen der ehemaligen Paketpost.</t>
  </si>
  <si>
    <t>7) 2009 wird zum ersten Mal die Kundenzufriedenheit für den Konzernbereich Swiss Post Solutions ausgewiesen; die Werte der vorangehenden Jahre sind diejenigen des Bereichs SKL inkl. der Abteilung Strategisches Kundenmanagement sowie für die Jahre 2005–2007 der Abteilung Strategisches Kundenmanagement.</t>
  </si>
  <si>
    <t>Geführte Telefonate (Customer Care)</t>
  </si>
  <si>
    <t>Gescannte Seiten (Document Solutions)</t>
  </si>
  <si>
    <t>Personalisierter Karten (Cards)</t>
  </si>
  <si>
    <t>Unpersonalisierter Karten (Cards)</t>
  </si>
  <si>
    <t>Produzierte Sendungen (Document Output)</t>
  </si>
  <si>
    <t>EC8</t>
  </si>
  <si>
    <t>5) Die Anzahl Beschäftigte in den Kantonen basiert ab 2015 auf der STATENT-Auswertung 2013.</t>
  </si>
  <si>
    <t>rund 750</t>
  </si>
  <si>
    <t>erneuerbarer Anteil Biodiesel innerhalb</t>
  </si>
  <si>
    <t>Erdgas Personentransport innerhalb</t>
  </si>
  <si>
    <t>Erdgas Gütertransport und Geschäftsreiseverkehr innerhalb</t>
  </si>
  <si>
    <t>erneuerbarer Anteil Biogas Gütertransport und Geschäftsreiseverkehr innerhalb</t>
  </si>
  <si>
    <t>erneuerbarer Anteil Treibstoff Strom innerhalb</t>
  </si>
  <si>
    <t xml:space="preserve">erneuerbarer Anteil Wasserstoff innerhalb </t>
  </si>
  <si>
    <t>Strom Total (ohne Treibstoff, Wärme)</t>
  </si>
  <si>
    <t>eingekaufte Strom-Zertifikate «naturemade basic»</t>
  </si>
  <si>
    <t>eingekaufte Biogas-Zertifikate «naturemade basic»</t>
  </si>
  <si>
    <t>6) Zertifikate für Stromverbrauch Total ohne Drittmieter</t>
  </si>
  <si>
    <t>7) Zertifikate für Gütertransport und Geschäftsreiseverkehr innerhalb der Post</t>
  </si>
  <si>
    <r>
      <t>Treibhausgasemissonen (Scope 1</t>
    </r>
    <r>
      <rPr>
        <sz val="10"/>
        <rFont val="Symbol"/>
        <family val="1"/>
        <charset val="2"/>
      </rPr>
      <t>-</t>
    </r>
    <r>
      <rPr>
        <sz val="10"/>
        <rFont val="Frutiger 45 Light"/>
        <family val="2"/>
      </rPr>
      <t>3)</t>
    </r>
  </si>
  <si>
    <t>Bezogene Waren und Dienstleistungen</t>
  </si>
  <si>
    <t>Kraftstoff- und energiebezogene Aktivitäten (die nicht unter Emissionen aus Scope 1 oder Scope 2 fallen)</t>
  </si>
  <si>
    <t>Vorgelagerte(r) Transport und Verteilung</t>
  </si>
  <si>
    <t>Im Rahmen der Geschäftstätigkeiten anfallender Abfall</t>
  </si>
  <si>
    <t>Geschäftsreisen</t>
  </si>
  <si>
    <t>Berufsverkehr (Pendeln) der Mitarbeitenden</t>
  </si>
  <si>
    <t>Vorgelagerte Leasinggegenstände</t>
  </si>
  <si>
    <t>Werksverkehr</t>
  </si>
  <si>
    <t>2) Standards, Methoden und Emissionsfaktoren: GHG Protocol, Revised Edition (2004), ISO 14064–1. Als Konsolidierungsansatz wurde der Financial Control Approach gewählt. Die Emissionsfaktoren stammen aus ecoinvent 2.2.</t>
  </si>
  <si>
    <t xml:space="preserve">3) Die CO2-Kompensationsmenge variiert mit dem Preis für CO2-Zertifikate auf dem Markt. Die «pro clima»-Zuschläge der Kunden werden vollumfänglich in Kompensationsprojekte investiert. </t>
  </si>
  <si>
    <t>4) Reduktion Gütertransport Luft wegen Auslagerung von Luftfracht zu Asendia</t>
  </si>
  <si>
    <t>5) CO2-Effizienzsteigerung wird als Änderung der CO2-Äquivalente pro Kerndienstleistung im Geschäftsjahr verglichen zum Basisjahr gemessen.  Die Kerndienstleistung ist je nach Bereich unterschiedlich definiert (Sendung, Transaktion, Personenkilometer/Kilometer, Personaleinheit etc.).</t>
  </si>
  <si>
    <t>1) Der BPI beruht auf dem Warenkorb aller von der Post angebotenen Briefkategorien (ohne höherwertige Sendungen und Zusatzleistungen). Diese werden nach der Häufigkeit gewichtet, mit der sie die Schweizer Konsumentinnen und Konsumenten verschicken. Für den Vergleich werden in den einzelnen Ländern die Preise des (ehemaligen) staatlichen Postunternehmens herangezogen (Stichtag: 1. November 2015). Schweiz = 100</t>
  </si>
  <si>
    <t>2) Dem Paketpostindex liegen Pakete der Kategorien „PostPac Priority“ und „PostPac Economy“ der Gewichtsklassen 1 bis 20 kg zugrunde (ohne Zusatzleistungen). Er gewichtet die einzelnen Paketkategorien nach der Häufigkeit, mit der sie die Schweizer Konsumentinnen und Konsumenten verschicken. Für den Vergleich werden in den einzelnen Ländern die Preise des (ehemaligen) staatlichen Postunternehmens herangezogen (Stichtag: 1. November 2015). Schweiz = 100</t>
  </si>
  <si>
    <t>Heizöl Extraleicht innerhalb</t>
  </si>
  <si>
    <t>erneuerbarer Anteil Biogas innerhalb</t>
  </si>
  <si>
    <t>Solarthermie innerhalb</t>
  </si>
  <si>
    <t>2) «naturemade star»-zertifizierter Ökostrom / Biogas</t>
  </si>
  <si>
    <t>Materialien</t>
  </si>
  <si>
    <t>G4-18</t>
  </si>
  <si>
    <t>G4-18, G4-26</t>
  </si>
  <si>
    <t>G4-17</t>
  </si>
  <si>
    <t>3) Konzern Schweiz: Daten aus dem Personalsystem, aktuell ohne Daten zu 1520 Personaleinheiten bzw. rund 6087 Personen der Konzerngesellschaften Allenbach Verzollungsagentur GmbH, Botec Boncourt S.A., Botec Logistic SA, health care research institute AG (hcri), Tele-Trans AG, Epsilon SA, Direct Mail Company AG, Direct Mail Logistik AG, IN-Media AG, PubliBike AG und TWINT AG.</t>
  </si>
  <si>
    <t>1) Konzern Schweiz: Daten aus dem Personalsystem, aktuell ohne Daten zu 1520 Personaleinheiten bzw. rund 6087 Personen der Konzerngesellschaften Allenbach Verzollungsagentur GmbH, Botec Boncourt S.A., Botec Logistic SA, health care research institute AG (hcri), Tele-Trans AG, Epsilon SA, Direct Mail Company AG, Direct Mail Logistik AG, IN-Media AG, PubliBike AG und TWINT AG.</t>
  </si>
  <si>
    <t>2) Konzern Schweiz: Daten aus dem Personalsystem, aktuell ohne Daten zu 1520 Personaleinheiten bzw. rund 6087 Personen der Konzerngesellschaften Allenbach Verzollungsagentur GmbH, Botec Boncourt S.A., Botec Logistic SA, health care research institute AG (hcri), Tele-Trans AG, Epsilon SA, Direct Mail Company AG, Direct Mail Logistik AG, IN-Media AG, PubliBike AG und TWINT AG.</t>
  </si>
  <si>
    <t>1) In Übereinstimmung mit dem Segmentausweis im Finanzbericht, d.h. Ausland = inkl. grenzüberschreitendem Verkehr</t>
  </si>
  <si>
    <t>nicht prioritäre Einzelsendungen</t>
  </si>
  <si>
    <t>6) 2013 provisorischer Ist-Wert (Nov. 2013), Vorjahre angepasst infolge Überführung in PostFinance AG Ende Juni 2013.</t>
  </si>
  <si>
    <t>8) Konzern Schweiz: Daten aus dem Personalsystem, aktuell ohne Daten zu 1520 Personaleinheiten bzw. rund 6087 Personen der Konzerngesellschaften Allenbach Verzollungsagentur AG, Botec Boncourt SA, Botec Logistic SA, health care research institute AG (hcri), Tele-Trans AG, Epsilon SA, Direct Mail Company AG, Direct Mail Logistik AG, IN-Media AG, PubliBike AG und TWINT AG.</t>
  </si>
  <si>
    <t>7) Ab 2014 werden die Mengen TNT nicht mehr in die Marktanteilsberechnung einbezogen, so dass dieser mit den ausgewiesenen Mengen übereinstimmen. Als Vergelichsgrösse wurde das Jahr 2013 zusätzlich aufbereitet. Die Werte 2005 bis 2012 sind nicht vergleichbar.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</si>
</sst>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0.0"/>
    <numFmt numFmtId="165" formatCode="0.0%"/>
    <numFmt numFmtId="166" formatCode="_ * #,##0_ ;_ * \-#,##0_ ;_ * &quot;-&quot;??_ ;_ @_ "/>
    <numFmt numFmtId="167" formatCode="_ * #,##0.0_ ;_ * \-#,##0.0_ ;_ * &quot;-&quot;??_ ;_ @_ "/>
    <numFmt numFmtId="168" formatCode="0.000%"/>
    <numFmt numFmtId="169" formatCode="_ * #,##0.0_ ;_ * \-#,##0.0_ ;_ * &quot;-&quot;_ ;_ @_ "/>
    <numFmt numFmtId="170" formatCode="#,##0;\-#,##0;#,##0;@"/>
    <numFmt numFmtId="171" formatCode="#,##0.0_ ;\-#,##0.0\ "/>
  </numFmts>
  <fonts count="60" x14ac:knownFonts="1">
    <font>
      <sz val="10"/>
      <name val="Frutiger 45 Light"/>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name val="Verdana"/>
      <family val="2"/>
    </font>
    <font>
      <sz val="10"/>
      <name val="Frutiger 45 Light"/>
      <family val="2"/>
    </font>
    <font>
      <b/>
      <sz val="10"/>
      <name val="Frutiger 45 Light"/>
      <family val="2"/>
    </font>
    <font>
      <sz val="8"/>
      <name val="Frutiger 45 Light"/>
      <family val="2"/>
    </font>
    <font>
      <u/>
      <sz val="10"/>
      <color indexed="12"/>
      <name val="Frutiger 45 Light"/>
      <family val="2"/>
    </font>
    <font>
      <sz val="10"/>
      <name val="Verdana"/>
      <family val="2"/>
    </font>
    <font>
      <sz val="8"/>
      <name val="Verdana"/>
      <family val="2"/>
    </font>
    <font>
      <b/>
      <sz val="12"/>
      <name val="Frutiger 45 Light"/>
      <family val="2"/>
    </font>
    <font>
      <sz val="9"/>
      <name val="Frutiger 45 Light"/>
      <family val="2"/>
    </font>
    <font>
      <sz val="10"/>
      <name val="Frutiger 45 Light"/>
      <family val="2"/>
    </font>
    <font>
      <sz val="10"/>
      <name val="Verdana"/>
      <family val="2"/>
    </font>
    <font>
      <b/>
      <sz val="10"/>
      <name val="Frutiger 45 Light"/>
      <family val="2"/>
    </font>
    <font>
      <sz val="10"/>
      <color indexed="10"/>
      <name val="Frutiger 45 Light"/>
      <family val="2"/>
    </font>
    <font>
      <sz val="9"/>
      <name val="Frutiger 45 Light"/>
      <family val="2"/>
    </font>
    <font>
      <strike/>
      <sz val="10"/>
      <name val="Frutiger 45 Light"/>
      <family val="2"/>
    </font>
    <font>
      <sz val="10"/>
      <name val="Frutiger 45 Light"/>
      <family val="2"/>
    </font>
    <font>
      <sz val="10"/>
      <color indexed="8"/>
      <name val="Frutiger 45 Light"/>
      <family val="2"/>
    </font>
    <font>
      <sz val="10"/>
      <color indexed="12"/>
      <name val="Frutiger 45 Light"/>
      <family val="2"/>
    </font>
    <font>
      <sz val="10"/>
      <color indexed="8"/>
      <name val="Frutiger 45 Light"/>
      <family val="2"/>
    </font>
    <font>
      <sz val="10"/>
      <color indexed="10"/>
      <name val="Frutiger 45 Light"/>
      <family val="2"/>
    </font>
    <font>
      <b/>
      <sz val="10"/>
      <color indexed="10"/>
      <name val="Frutiger 45 Light"/>
      <family val="2"/>
    </font>
    <font>
      <sz val="10"/>
      <color indexed="8"/>
      <name val="Calibri"/>
      <family val="2"/>
    </font>
    <font>
      <sz val="11"/>
      <color indexed="8"/>
      <name val="Calibri"/>
      <family val="2"/>
    </font>
    <font>
      <sz val="10"/>
      <color indexed="10"/>
      <name val="Calibri"/>
      <family val="2"/>
    </font>
    <font>
      <sz val="10"/>
      <name val="Calibri"/>
      <family val="2"/>
    </font>
    <font>
      <sz val="10"/>
      <name val="Frutiger 45 Light"/>
      <family val="2"/>
    </font>
    <font>
      <b/>
      <sz val="10"/>
      <name val="Verdana"/>
      <family val="2"/>
    </font>
    <font>
      <i/>
      <sz val="10"/>
      <name val="Frutiger 45 Light"/>
      <family val="2"/>
    </font>
    <font>
      <b/>
      <i/>
      <sz val="10"/>
      <name val="Frutiger 45 Light"/>
      <family val="2"/>
    </font>
    <font>
      <b/>
      <sz val="11"/>
      <name val="Frutiger 45 Light"/>
      <family val="2"/>
    </font>
    <font>
      <b/>
      <sz val="14"/>
      <name val="Frutiger 45 Light"/>
      <family val="2"/>
    </font>
    <font>
      <b/>
      <u/>
      <sz val="10"/>
      <color indexed="12"/>
      <name val="Frutiger 45 Light"/>
      <family val="2"/>
    </font>
    <font>
      <b/>
      <sz val="10"/>
      <color theme="8" tint="-0.499984740745262"/>
      <name val="Frutiger 45 Light"/>
      <family val="2"/>
    </font>
    <font>
      <sz val="10"/>
      <color theme="8" tint="-0.499984740745262"/>
      <name val="Frutiger 45 Light"/>
      <family val="2"/>
    </font>
    <font>
      <sz val="10"/>
      <color rgb="FF1F497D"/>
      <name val="Arial"/>
      <family val="2"/>
    </font>
    <font>
      <sz val="10"/>
      <color indexed="8"/>
      <name val="Frutiger 45 Light"/>
      <family val="2"/>
    </font>
    <font>
      <sz val="10"/>
      <name val="Frutiger 45 Light"/>
      <family val="2"/>
    </font>
    <font>
      <sz val="10"/>
      <color rgb="FFC00000"/>
      <name val="Frutiger 45 Light"/>
      <family val="2"/>
    </font>
    <font>
      <b/>
      <sz val="10"/>
      <color rgb="FFC00000"/>
      <name val="Frutiger 45 Light"/>
      <family val="2"/>
    </font>
    <font>
      <b/>
      <sz val="10"/>
      <color theme="1"/>
      <name val="Frutiger 45 Light"/>
      <family val="2"/>
    </font>
    <font>
      <u/>
      <sz val="10"/>
      <color theme="11"/>
      <name val="Frutiger 45 Light"/>
      <family val="2"/>
    </font>
    <font>
      <sz val="10"/>
      <color rgb="FFFF0000"/>
      <name val="Frutiger 45 Light"/>
      <family val="2"/>
    </font>
    <font>
      <sz val="10"/>
      <color rgb="FF000000"/>
      <name val="Frutiger 45 Light"/>
      <family val="2"/>
    </font>
    <font>
      <sz val="10"/>
      <name val="Arial"/>
      <family val="2"/>
    </font>
    <font>
      <b/>
      <sz val="10"/>
      <name val="Symbol"/>
      <family val="1"/>
      <charset val="2"/>
    </font>
    <font>
      <sz val="10"/>
      <name val="Symbol"/>
      <family val="1"/>
      <charset val="2"/>
    </font>
    <font>
      <b/>
      <vertAlign val="superscript"/>
      <sz val="10"/>
      <name val="Frutiger 45 Light"/>
      <family val="2"/>
    </font>
    <font>
      <vertAlign val="superscript"/>
      <sz val="10"/>
      <name val="Frutiger 45 Light"/>
      <family val="2"/>
    </font>
    <font>
      <sz val="9"/>
      <color theme="1"/>
      <name val="Frutiger 45 Light"/>
      <family val="2"/>
    </font>
    <font>
      <b/>
      <strike/>
      <sz val="10"/>
      <name val="Frutiger 45 Light"/>
      <family val="2"/>
    </font>
    <font>
      <b/>
      <sz val="10"/>
      <color rgb="FFFF0000"/>
      <name val="Frutiger 45 Light"/>
      <family val="2"/>
    </font>
  </fonts>
  <fills count="3">
    <fill>
      <patternFill patternType="none"/>
    </fill>
    <fill>
      <patternFill patternType="gray125"/>
    </fill>
    <fill>
      <patternFill patternType="solid">
        <fgColor theme="2" tint="-9.9978637043366805E-2"/>
        <bgColor indexed="64"/>
      </patternFill>
    </fill>
  </fills>
  <borders count="6">
    <border>
      <left/>
      <right/>
      <top/>
      <bottom/>
      <diagonal/>
    </border>
    <border>
      <left/>
      <right/>
      <top/>
      <bottom style="thin">
        <color auto="1"/>
      </bottom>
      <diagonal/>
    </border>
    <border>
      <left style="thin">
        <color auto="1"/>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indexed="22"/>
      </left>
      <right style="thin">
        <color indexed="22"/>
      </right>
      <top style="thin">
        <color indexed="22"/>
      </top>
      <bottom style="thin">
        <color indexed="22"/>
      </bottom>
      <diagonal/>
    </border>
  </borders>
  <cellStyleXfs count="154">
    <xf numFmtId="0" fontId="0" fillId="0" borderId="0"/>
    <xf numFmtId="43" fontId="10" fillId="0" borderId="0" applyFont="0" applyFill="0" applyBorder="0" applyAlignment="0" applyProtection="0"/>
    <xf numFmtId="0" fontId="13" fillId="0" borderId="0" applyNumberFormat="0" applyFill="0" applyBorder="0" applyAlignment="0" applyProtection="0">
      <alignment vertical="top"/>
      <protection locked="0"/>
    </xf>
    <xf numFmtId="9" fontId="10" fillId="0" borderId="0" applyFont="0" applyFill="0" applyBorder="0" applyAlignment="0" applyProtection="0"/>
    <xf numFmtId="0" fontId="19" fillId="0" borderId="0"/>
    <xf numFmtId="0" fontId="14" fillId="0" borderId="0"/>
    <xf numFmtId="0" fontId="18" fillId="0" borderId="0"/>
    <xf numFmtId="0" fontId="18" fillId="0" borderId="0"/>
    <xf numFmtId="0" fontId="18" fillId="0" borderId="0"/>
    <xf numFmtId="0" fontId="18" fillId="0" borderId="0"/>
    <xf numFmtId="0" fontId="1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0" fillId="0" borderId="0"/>
    <xf numFmtId="0" fontId="10" fillId="0" borderId="0"/>
    <xf numFmtId="0" fontId="52" fillId="0" borderId="0" applyProtection="0">
      <alignment vertical="center"/>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446">
    <xf numFmtId="0" fontId="0" fillId="0" borderId="0" xfId="0"/>
    <xf numFmtId="0" fontId="0" fillId="0" borderId="0" xfId="0" applyAlignment="1">
      <alignment horizontal="left" indent="1"/>
    </xf>
    <xf numFmtId="0" fontId="11" fillId="0" borderId="0" xfId="0" applyFont="1"/>
    <xf numFmtId="0" fontId="0" fillId="0" borderId="0" xfId="0" applyAlignment="1">
      <alignment horizontal="right"/>
    </xf>
    <xf numFmtId="0" fontId="11" fillId="0" borderId="0" xfId="0" applyFont="1" applyFill="1"/>
    <xf numFmtId="0" fontId="0" fillId="0" borderId="0" xfId="0" applyFill="1"/>
    <xf numFmtId="0" fontId="11" fillId="0" borderId="0" xfId="0" applyFont="1" applyAlignment="1">
      <alignment horizontal="right"/>
    </xf>
    <xf numFmtId="2" fontId="0" fillId="0" borderId="0" xfId="0" applyNumberFormat="1" applyFill="1" applyAlignment="1">
      <alignment horizontal="right"/>
    </xf>
    <xf numFmtId="0" fontId="0" fillId="0" borderId="0" xfId="0" applyFill="1" applyAlignment="1">
      <alignment horizontal="right"/>
    </xf>
    <xf numFmtId="2" fontId="0" fillId="0" borderId="0" xfId="0" applyNumberFormat="1" applyAlignment="1">
      <alignment horizontal="right"/>
    </xf>
    <xf numFmtId="0" fontId="11" fillId="0" borderId="0" xfId="0" applyFont="1" applyFill="1" applyAlignment="1">
      <alignment horizontal="left"/>
    </xf>
    <xf numFmtId="0" fontId="0" fillId="0" borderId="0" xfId="0" applyNumberFormat="1" applyFill="1" applyAlignment="1">
      <alignment horizontal="right"/>
    </xf>
    <xf numFmtId="0" fontId="0" fillId="0" borderId="0" xfId="0" applyFill="1" applyAlignment="1">
      <alignment wrapText="1"/>
    </xf>
    <xf numFmtId="0" fontId="0" fillId="0" borderId="0" xfId="0" quotePrefix="1" applyFill="1" applyAlignment="1">
      <alignment horizontal="right"/>
    </xf>
    <xf numFmtId="0" fontId="24" fillId="0" borderId="0" xfId="0" applyFont="1" applyFill="1"/>
    <xf numFmtId="0" fontId="0" fillId="0" borderId="0" xfId="0" applyFill="1" applyAlignment="1">
      <alignment horizontal="left" indent="1"/>
    </xf>
    <xf numFmtId="164" fontId="0" fillId="0" borderId="0" xfId="0" applyNumberFormat="1" applyFill="1"/>
    <xf numFmtId="0" fontId="24" fillId="0" borderId="0" xfId="0" applyFont="1" applyFill="1" applyAlignment="1">
      <alignment horizontal="right"/>
    </xf>
    <xf numFmtId="166" fontId="0" fillId="0" borderId="0" xfId="1" applyNumberFormat="1" applyFont="1" applyFill="1"/>
    <xf numFmtId="166" fontId="0" fillId="0" borderId="0" xfId="1" applyNumberFormat="1" applyFont="1" applyFill="1" applyAlignment="1">
      <alignment horizontal="right"/>
    </xf>
    <xf numFmtId="0" fontId="0" fillId="0" borderId="0" xfId="0" applyFill="1" applyAlignment="1">
      <alignment horizontal="left"/>
    </xf>
    <xf numFmtId="1" fontId="0" fillId="0" borderId="0" xfId="0" applyNumberFormat="1" applyFill="1" applyAlignment="1">
      <alignment horizontal="right"/>
    </xf>
    <xf numFmtId="0" fontId="11" fillId="0" borderId="0" xfId="0" applyFont="1" applyFill="1" applyAlignment="1">
      <alignment horizontal="right"/>
    </xf>
    <xf numFmtId="0" fontId="0" fillId="0" borderId="0" xfId="0" applyFill="1" applyAlignment="1">
      <alignment horizontal="left" indent="2"/>
    </xf>
    <xf numFmtId="0" fontId="21" fillId="0" borderId="0" xfId="0" quotePrefix="1" applyFont="1" applyFill="1" applyAlignment="1">
      <alignment horizontal="right"/>
    </xf>
    <xf numFmtId="164" fontId="0" fillId="0" borderId="0" xfId="0" applyNumberFormat="1" applyFill="1" applyAlignment="1">
      <alignment horizontal="right"/>
    </xf>
    <xf numFmtId="0" fontId="0" fillId="0" borderId="0" xfId="0" applyFill="1" applyAlignment="1">
      <alignment horizontal="left" wrapText="1" indent="1"/>
    </xf>
    <xf numFmtId="0" fontId="10" fillId="0" borderId="0" xfId="0" applyFont="1" applyFill="1"/>
    <xf numFmtId="0" fontId="10" fillId="0" borderId="0" xfId="0" applyFont="1" applyFill="1" applyBorder="1"/>
    <xf numFmtId="0" fontId="0" fillId="0" borderId="0" xfId="0" applyFill="1" applyBorder="1"/>
    <xf numFmtId="165" fontId="0" fillId="0" borderId="0" xfId="0" applyNumberFormat="1" applyFill="1"/>
    <xf numFmtId="165" fontId="11" fillId="0" borderId="0" xfId="0" applyNumberFormat="1" applyFont="1" applyFill="1"/>
    <xf numFmtId="166" fontId="10" fillId="0" borderId="0" xfId="1" applyNumberFormat="1" applyFont="1" applyFill="1"/>
    <xf numFmtId="1" fontId="0" fillId="0" borderId="0" xfId="0" applyNumberFormat="1" applyFill="1"/>
    <xf numFmtId="2" fontId="0" fillId="0" borderId="0" xfId="0" applyNumberFormat="1" applyFill="1"/>
    <xf numFmtId="164" fontId="0" fillId="0" borderId="0" xfId="0" quotePrefix="1" applyNumberFormat="1" applyFill="1" applyAlignment="1">
      <alignment horizontal="right"/>
    </xf>
    <xf numFmtId="167" fontId="0" fillId="0" borderId="0" xfId="1" applyNumberFormat="1" applyFont="1" applyFill="1"/>
    <xf numFmtId="167" fontId="0" fillId="0" borderId="0" xfId="1" applyNumberFormat="1" applyFont="1" applyFill="1" applyAlignment="1">
      <alignment horizontal="right"/>
    </xf>
    <xf numFmtId="9" fontId="0" fillId="0" borderId="0" xfId="0" applyNumberFormat="1" applyFill="1"/>
    <xf numFmtId="10" fontId="0" fillId="0" borderId="0" xfId="0" applyNumberFormat="1" applyFill="1"/>
    <xf numFmtId="164" fontId="24" fillId="0" borderId="0" xfId="0" applyNumberFormat="1" applyFont="1" applyFill="1" applyAlignment="1">
      <alignment horizontal="right"/>
    </xf>
    <xf numFmtId="165" fontId="14" fillId="0" borderId="0" xfId="4" applyNumberFormat="1" applyFont="1" applyFill="1" applyBorder="1"/>
    <xf numFmtId="1" fontId="0" fillId="0" borderId="0" xfId="3" applyNumberFormat="1" applyFont="1" applyFill="1"/>
    <xf numFmtId="166" fontId="18" fillId="0" borderId="0" xfId="1" applyNumberFormat="1" applyFont="1" applyFill="1"/>
    <xf numFmtId="0" fontId="18" fillId="0" borderId="0" xfId="0" applyFont="1" applyFill="1"/>
    <xf numFmtId="2" fontId="18" fillId="0" borderId="0" xfId="0" applyNumberFormat="1" applyFont="1" applyFill="1"/>
    <xf numFmtId="0" fontId="28" fillId="0" borderId="0" xfId="0" applyFont="1" applyFill="1" applyAlignment="1">
      <alignment horizontal="right"/>
    </xf>
    <xf numFmtId="0" fontId="28" fillId="0" borderId="0" xfId="0" applyFont="1" applyFill="1"/>
    <xf numFmtId="0" fontId="24" fillId="0" borderId="0" xfId="0" applyFont="1" applyFill="1" applyAlignment="1">
      <alignment wrapText="1"/>
    </xf>
    <xf numFmtId="0" fontId="30" fillId="0" borderId="0" xfId="0" applyFont="1" applyFill="1"/>
    <xf numFmtId="0" fontId="32" fillId="0" borderId="0" xfId="0" applyFont="1" applyFill="1"/>
    <xf numFmtId="0" fontId="30" fillId="0" borderId="0" xfId="0" applyFont="1" applyFill="1" applyAlignment="1">
      <alignment horizontal="right"/>
    </xf>
    <xf numFmtId="0" fontId="23" fillId="0" borderId="0" xfId="0" applyFont="1"/>
    <xf numFmtId="0" fontId="0" fillId="0" borderId="0" xfId="0" applyAlignment="1">
      <alignment wrapText="1"/>
    </xf>
    <xf numFmtId="0" fontId="25" fillId="0" borderId="0" xfId="0" applyFont="1" applyFill="1"/>
    <xf numFmtId="0" fontId="25" fillId="0" borderId="0" xfId="0" applyFont="1" applyFill="1" applyAlignment="1">
      <alignment horizontal="right"/>
    </xf>
    <xf numFmtId="43" fontId="25" fillId="0" borderId="0" xfId="0" applyNumberFormat="1" applyFont="1" applyFill="1"/>
    <xf numFmtId="0" fontId="26" fillId="0" borderId="0" xfId="0" applyFont="1" applyFill="1"/>
    <xf numFmtId="0" fontId="25" fillId="0" borderId="0" xfId="0" applyFont="1" applyFill="1" applyAlignment="1">
      <alignment wrapText="1"/>
    </xf>
    <xf numFmtId="0" fontId="30" fillId="0" borderId="0" xfId="0" applyFont="1" applyFill="1" applyAlignment="1">
      <alignment horizontal="left"/>
    </xf>
    <xf numFmtId="0" fontId="18" fillId="0" borderId="0" xfId="0" applyFont="1" applyFill="1" applyAlignment="1">
      <alignment horizontal="right"/>
    </xf>
    <xf numFmtId="0" fontId="20" fillId="0" borderId="0" xfId="0" applyFont="1" applyFill="1" applyAlignment="1">
      <alignment horizontal="right"/>
    </xf>
    <xf numFmtId="0" fontId="20" fillId="0" borderId="0" xfId="0" applyFont="1" applyFill="1"/>
    <xf numFmtId="0" fontId="18" fillId="0" borderId="0" xfId="0" applyFont="1" applyFill="1" applyAlignment="1">
      <alignment horizontal="left" indent="1"/>
    </xf>
    <xf numFmtId="164" fontId="24" fillId="0" borderId="0" xfId="0" applyNumberFormat="1" applyFont="1" applyFill="1"/>
    <xf numFmtId="0" fontId="18" fillId="0" borderId="0" xfId="0" applyFont="1" applyFill="1" applyAlignment="1">
      <alignment wrapText="1"/>
    </xf>
    <xf numFmtId="0" fontId="24" fillId="0" borderId="0" xfId="0" quotePrefix="1" applyFont="1" applyFill="1" applyAlignment="1">
      <alignment horizontal="right"/>
    </xf>
    <xf numFmtId="0" fontId="27" fillId="0" borderId="0" xfId="0" applyFont="1" applyFill="1"/>
    <xf numFmtId="0" fontId="10" fillId="0" borderId="0" xfId="0" applyFont="1" applyFill="1" applyAlignment="1">
      <alignment horizontal="right"/>
    </xf>
    <xf numFmtId="0" fontId="33" fillId="0" borderId="0" xfId="0" applyFont="1" applyFill="1"/>
    <xf numFmtId="0" fontId="34" fillId="0" borderId="0" xfId="0" applyFont="1" applyFill="1"/>
    <xf numFmtId="0" fontId="27" fillId="0" borderId="0" xfId="0" applyFont="1" applyFill="1" applyAlignment="1">
      <alignment horizontal="right"/>
    </xf>
    <xf numFmtId="2" fontId="25" fillId="0" borderId="0" xfId="0" applyNumberFormat="1" applyFont="1" applyFill="1"/>
    <xf numFmtId="0" fontId="10" fillId="0" borderId="0" xfId="0" applyFont="1"/>
    <xf numFmtId="0" fontId="35" fillId="0" borderId="0" xfId="0" applyFont="1" applyFill="1" applyBorder="1" applyAlignment="1">
      <alignment horizontal="center"/>
    </xf>
    <xf numFmtId="0" fontId="0" fillId="0" borderId="0" xfId="0" applyFill="1" applyBorder="1" applyAlignment="1">
      <alignment horizontal="right"/>
    </xf>
    <xf numFmtId="0" fontId="0" fillId="0" borderId="0" xfId="0" applyFont="1" applyFill="1"/>
    <xf numFmtId="0" fontId="31" fillId="0" borderId="0" xfId="0" applyFont="1" applyFill="1"/>
    <xf numFmtId="0" fontId="27" fillId="0" borderId="0" xfId="0" applyNumberFormat="1" applyFont="1" applyFill="1" applyAlignment="1">
      <alignment horizontal="right"/>
    </xf>
    <xf numFmtId="166" fontId="0" fillId="0" borderId="0" xfId="0" applyNumberFormat="1" applyFill="1" applyAlignment="1">
      <alignment horizontal="right"/>
    </xf>
    <xf numFmtId="0" fontId="10" fillId="0" borderId="0" xfId="0" quotePrefix="1" applyFont="1" applyFill="1" applyAlignment="1">
      <alignment horizontal="right"/>
    </xf>
    <xf numFmtId="164" fontId="0" fillId="0" borderId="0" xfId="0" applyNumberFormat="1" applyAlignment="1">
      <alignment horizontal="right"/>
    </xf>
    <xf numFmtId="2" fontId="11" fillId="0" borderId="0" xfId="0" applyNumberFormat="1" applyFont="1" applyFill="1"/>
    <xf numFmtId="2" fontId="18" fillId="0" borderId="0" xfId="0" applyNumberFormat="1" applyFont="1" applyFill="1" applyAlignment="1">
      <alignment horizontal="right"/>
    </xf>
    <xf numFmtId="164" fontId="18" fillId="0" borderId="0" xfId="0" applyNumberFormat="1" applyFont="1" applyFill="1" applyAlignment="1">
      <alignment horizontal="right"/>
    </xf>
    <xf numFmtId="164" fontId="18" fillId="0" borderId="0" xfId="0" applyNumberFormat="1" applyFont="1" applyFill="1"/>
    <xf numFmtId="0" fontId="11" fillId="0" borderId="0" xfId="0" applyFont="1" applyFill="1" applyAlignment="1">
      <alignment wrapText="1"/>
    </xf>
    <xf numFmtId="0" fontId="0" fillId="0" borderId="0" xfId="0" applyFill="1" applyAlignment="1">
      <alignment horizontal="left" wrapText="1" indent="2"/>
    </xf>
    <xf numFmtId="164" fontId="10" fillId="0" borderId="0" xfId="0" applyNumberFormat="1" applyFont="1" applyFill="1"/>
    <xf numFmtId="164" fontId="10" fillId="0" borderId="0" xfId="0" applyNumberFormat="1" applyFont="1" applyFill="1" applyAlignment="1">
      <alignment horizontal="right"/>
    </xf>
    <xf numFmtId="0" fontId="37" fillId="0" borderId="0" xfId="0" applyFont="1" applyFill="1"/>
    <xf numFmtId="0" fontId="25" fillId="0" borderId="0" xfId="0" applyFont="1"/>
    <xf numFmtId="0" fontId="13" fillId="0" borderId="0" xfId="2" applyFill="1" applyAlignment="1" applyProtection="1"/>
    <xf numFmtId="0" fontId="13" fillId="0" borderId="0" xfId="2" applyAlignment="1" applyProtection="1"/>
    <xf numFmtId="0" fontId="13" fillId="0" borderId="0" xfId="0" applyFont="1"/>
    <xf numFmtId="0" fontId="13" fillId="0" borderId="0" xfId="2" applyFont="1" applyAlignment="1" applyProtection="1"/>
    <xf numFmtId="0" fontId="29" fillId="0" borderId="0" xfId="0" applyFont="1" applyFill="1" applyAlignment="1">
      <alignment horizontal="right"/>
    </xf>
    <xf numFmtId="1" fontId="11" fillId="0" borderId="0" xfId="0" applyNumberFormat="1" applyFont="1" applyFill="1"/>
    <xf numFmtId="166" fontId="0" fillId="0" borderId="0" xfId="0" applyNumberFormat="1" applyFill="1"/>
    <xf numFmtId="0" fontId="0" fillId="0" borderId="0" xfId="0" applyNumberFormat="1" applyFill="1"/>
    <xf numFmtId="167" fontId="24" fillId="0" borderId="0" xfId="1" applyNumberFormat="1" applyFont="1" applyFill="1"/>
    <xf numFmtId="2" fontId="10" fillId="0" borderId="0" xfId="0" applyNumberFormat="1" applyFont="1" applyFill="1" applyAlignment="1">
      <alignment horizontal="right"/>
    </xf>
    <xf numFmtId="0" fontId="20" fillId="0" borderId="0" xfId="0" applyFont="1" applyFill="1" applyAlignment="1">
      <alignment wrapText="1"/>
    </xf>
    <xf numFmtId="2" fontId="24" fillId="0" borderId="0" xfId="0" applyNumberFormat="1" applyFont="1" applyFill="1" applyAlignment="1">
      <alignment horizontal="right"/>
    </xf>
    <xf numFmtId="0" fontId="24" fillId="0" borderId="0" xfId="0" applyFont="1" applyFill="1" applyAlignment="1">
      <alignment horizontal="left" wrapText="1" indent="1"/>
    </xf>
    <xf numFmtId="0" fontId="13" fillId="0" borderId="0" xfId="2" applyAlignment="1" applyProtection="1">
      <alignment horizontal="right"/>
    </xf>
    <xf numFmtId="0" fontId="24" fillId="0" borderId="0" xfId="0" applyNumberFormat="1" applyFont="1" applyFill="1" applyAlignment="1">
      <alignment horizontal="right"/>
    </xf>
    <xf numFmtId="2" fontId="0" fillId="0" borderId="0" xfId="0" applyNumberFormat="1" applyAlignment="1">
      <alignment wrapText="1"/>
    </xf>
    <xf numFmtId="2" fontId="11" fillId="0" borderId="0" xfId="0" applyNumberFormat="1" applyFont="1" applyAlignment="1">
      <alignment wrapText="1"/>
    </xf>
    <xf numFmtId="0" fontId="16" fillId="0" borderId="0" xfId="0" applyFont="1"/>
    <xf numFmtId="2" fontId="38" fillId="0" borderId="0" xfId="0" applyNumberFormat="1" applyFont="1" applyAlignment="1">
      <alignment wrapText="1"/>
    </xf>
    <xf numFmtId="0" fontId="17" fillId="0" borderId="0" xfId="0" applyFont="1" applyAlignment="1">
      <alignment wrapText="1"/>
    </xf>
    <xf numFmtId="0" fontId="13" fillId="0" borderId="0" xfId="2" applyAlignment="1" applyProtection="1">
      <alignment horizontal="left"/>
    </xf>
    <xf numFmtId="0" fontId="39" fillId="0" borderId="0" xfId="0" applyFont="1"/>
    <xf numFmtId="164" fontId="0" fillId="0" borderId="0" xfId="0" applyNumberFormat="1"/>
    <xf numFmtId="0" fontId="40" fillId="0" borderId="0" xfId="2" applyFont="1" applyAlignment="1" applyProtection="1"/>
    <xf numFmtId="0" fontId="20" fillId="0" borderId="0" xfId="0" applyFont="1"/>
    <xf numFmtId="0" fontId="13" fillId="0" borderId="0" xfId="2" applyFill="1" applyAlignment="1" applyProtection="1">
      <alignment horizontal="right"/>
    </xf>
    <xf numFmtId="2" fontId="25" fillId="0" borderId="0" xfId="0" applyNumberFormat="1" applyFont="1" applyFill="1" applyAlignment="1">
      <alignment horizontal="right"/>
    </xf>
    <xf numFmtId="0" fontId="18" fillId="0" borderId="0" xfId="0" applyFont="1" applyAlignment="1">
      <alignment horizontal="right"/>
    </xf>
    <xf numFmtId="1" fontId="18" fillId="0" borderId="0" xfId="0" applyNumberFormat="1" applyFont="1" applyFill="1" applyAlignment="1">
      <alignment horizontal="right"/>
    </xf>
    <xf numFmtId="0" fontId="25" fillId="0" borderId="0" xfId="0" applyNumberFormat="1" applyFont="1" applyFill="1" applyAlignment="1">
      <alignment horizontal="right"/>
    </xf>
    <xf numFmtId="10" fontId="18" fillId="0" borderId="0" xfId="0" applyNumberFormat="1" applyFont="1" applyFill="1" applyAlignment="1">
      <alignment horizontal="right"/>
    </xf>
    <xf numFmtId="0" fontId="18" fillId="0" borderId="0" xfId="0" quotePrefix="1" applyFont="1" applyFill="1" applyAlignment="1">
      <alignment horizontal="right"/>
    </xf>
    <xf numFmtId="0" fontId="11" fillId="0" borderId="0" xfId="0" applyFont="1" applyFill="1" applyAlignment="1">
      <alignment vertical="center"/>
    </xf>
    <xf numFmtId="164" fontId="18" fillId="0" borderId="0" xfId="0" applyNumberFormat="1" applyFont="1" applyFill="1" applyAlignment="1">
      <alignment vertical="center"/>
    </xf>
    <xf numFmtId="0" fontId="0" fillId="0" borderId="0" xfId="0" applyFill="1" applyAlignment="1">
      <alignment vertical="center"/>
    </xf>
    <xf numFmtId="0" fontId="18" fillId="0" borderId="0" xfId="0" applyFont="1" applyFill="1" applyBorder="1" applyAlignment="1">
      <alignment horizontal="right"/>
    </xf>
    <xf numFmtId="0" fontId="11" fillId="0" borderId="0" xfId="0" applyFont="1" applyFill="1" applyAlignment="1"/>
    <xf numFmtId="0" fontId="18" fillId="0" borderId="0" xfId="0" applyFont="1" applyFill="1" applyAlignment="1">
      <alignment horizontal="left" wrapText="1" indent="1"/>
    </xf>
    <xf numFmtId="0" fontId="41" fillId="0" borderId="0" xfId="0" applyFont="1" applyFill="1" applyAlignment="1">
      <alignment horizontal="left"/>
    </xf>
    <xf numFmtId="0" fontId="41" fillId="0" borderId="0" xfId="0" applyFont="1" applyFill="1" applyAlignment="1">
      <alignment horizontal="right"/>
    </xf>
    <xf numFmtId="0" fontId="10" fillId="0" borderId="0" xfId="0" applyFont="1" applyFill="1" applyBorder="1" applyAlignment="1">
      <alignment horizontal="right"/>
    </xf>
    <xf numFmtId="0" fontId="41" fillId="0" borderId="0" xfId="0" applyFont="1" applyFill="1" applyAlignment="1">
      <alignment horizontal="left" indent="2"/>
    </xf>
    <xf numFmtId="0" fontId="42" fillId="0" borderId="0" xfId="0" applyFont="1" applyFill="1"/>
    <xf numFmtId="0" fontId="17" fillId="0" borderId="0" xfId="0" applyFont="1" applyFill="1" applyBorder="1" applyAlignment="1">
      <alignment horizontal="left" vertical="top"/>
    </xf>
    <xf numFmtId="1" fontId="10" fillId="0" borderId="0" xfId="0" applyNumberFormat="1" applyFont="1" applyFill="1" applyAlignment="1">
      <alignment horizontal="right"/>
    </xf>
    <xf numFmtId="0" fontId="10" fillId="0" borderId="0" xfId="0" applyFont="1" applyFill="1" applyAlignment="1">
      <alignment horizontal="left"/>
    </xf>
    <xf numFmtId="0" fontId="44" fillId="0" borderId="0" xfId="0" applyFont="1" applyAlignment="1">
      <alignment horizontal="right"/>
    </xf>
    <xf numFmtId="164" fontId="18" fillId="0" borderId="0" xfId="0" applyNumberFormat="1" applyFont="1" applyAlignment="1">
      <alignment horizontal="right"/>
    </xf>
    <xf numFmtId="0" fontId="13" fillId="0" borderId="0" xfId="2" applyFont="1" applyFill="1" applyAlignment="1" applyProtection="1"/>
    <xf numFmtId="0" fontId="9" fillId="0" borderId="0" xfId="0" applyFont="1"/>
    <xf numFmtId="0" fontId="9" fillId="0" borderId="2" xfId="0" applyFont="1" applyBorder="1"/>
    <xf numFmtId="0" fontId="0" fillId="0" borderId="2" xfId="0" applyBorder="1"/>
    <xf numFmtId="0" fontId="0" fillId="0" borderId="0" xfId="0" applyBorder="1"/>
    <xf numFmtId="0" fontId="0" fillId="0" borderId="2" xfId="0" applyFill="1" applyBorder="1"/>
    <xf numFmtId="0" fontId="11" fillId="0" borderId="0" xfId="0" applyFont="1" applyAlignment="1"/>
    <xf numFmtId="3" fontId="9" fillId="0" borderId="0" xfId="0" applyNumberFormat="1" applyFont="1" applyFill="1"/>
    <xf numFmtId="3" fontId="0" fillId="0" borderId="0" xfId="0" applyNumberFormat="1" applyFill="1" applyBorder="1"/>
    <xf numFmtId="0" fontId="43" fillId="0" borderId="0" xfId="0" applyFont="1" applyFill="1"/>
    <xf numFmtId="0" fontId="45" fillId="0" borderId="0" xfId="0" applyFont="1" applyFill="1" applyAlignment="1">
      <alignment horizontal="right"/>
    </xf>
    <xf numFmtId="0" fontId="45" fillId="0" borderId="0" xfId="0" applyFont="1" applyFill="1"/>
    <xf numFmtId="164" fontId="45" fillId="0" borderId="0" xfId="0" applyNumberFormat="1" applyFont="1" applyFill="1" applyAlignment="1">
      <alignment horizontal="right"/>
    </xf>
    <xf numFmtId="0" fontId="17" fillId="0" borderId="0" xfId="0" applyFont="1" applyFill="1" applyAlignment="1">
      <alignment wrapText="1"/>
    </xf>
    <xf numFmtId="0" fontId="17" fillId="0" borderId="0" xfId="0" applyFont="1"/>
    <xf numFmtId="0" fontId="10" fillId="0" borderId="0" xfId="0" applyFont="1" applyFill="1" applyAlignment="1"/>
    <xf numFmtId="3" fontId="10" fillId="0" borderId="0" xfId="0" applyNumberFormat="1" applyFont="1" applyFill="1"/>
    <xf numFmtId="0" fontId="10" fillId="0" borderId="0" xfId="0" applyFont="1" applyFill="1" applyAlignment="1">
      <alignment horizontal="left" wrapText="1" indent="1"/>
    </xf>
    <xf numFmtId="0" fontId="10" fillId="0" borderId="0" xfId="0" applyFont="1" applyFill="1" applyAlignment="1">
      <alignment horizontal="left" indent="1"/>
    </xf>
    <xf numFmtId="2" fontId="10" fillId="0" borderId="0" xfId="0" applyNumberFormat="1" applyFont="1" applyFill="1" applyAlignment="1">
      <alignment wrapText="1"/>
    </xf>
    <xf numFmtId="2" fontId="17" fillId="0" borderId="0" xfId="0" applyNumberFormat="1" applyFont="1" applyFill="1" applyAlignment="1">
      <alignment wrapText="1"/>
    </xf>
    <xf numFmtId="0" fontId="10" fillId="0" borderId="0" xfId="0" applyFont="1" applyAlignment="1">
      <alignment horizontal="right"/>
    </xf>
    <xf numFmtId="0" fontId="47" fillId="0" borderId="0" xfId="0" applyFont="1" applyFill="1" applyAlignment="1"/>
    <xf numFmtId="0" fontId="46" fillId="0" borderId="0" xfId="0" applyFont="1" applyFill="1" applyAlignment="1"/>
    <xf numFmtId="10" fontId="10" fillId="0" borderId="0" xfId="0" applyNumberFormat="1" applyFont="1" applyFill="1" applyAlignment="1">
      <alignment horizontal="right"/>
    </xf>
    <xf numFmtId="3" fontId="10" fillId="0" borderId="0" xfId="0" applyNumberFormat="1" applyFont="1" applyFill="1" applyAlignment="1">
      <alignment horizontal="right"/>
    </xf>
    <xf numFmtId="0" fontId="10" fillId="0" borderId="2" xfId="0" applyFont="1" applyBorder="1"/>
    <xf numFmtId="1" fontId="8" fillId="0" borderId="3" xfId="0" applyNumberFormat="1" applyFont="1" applyFill="1" applyBorder="1" applyAlignment="1">
      <alignment horizontal="right"/>
    </xf>
    <xf numFmtId="0" fontId="8" fillId="0" borderId="0" xfId="0" applyFont="1" applyFill="1" applyAlignment="1">
      <alignment horizontal="right"/>
    </xf>
    <xf numFmtId="164" fontId="8" fillId="0" borderId="0" xfId="0" applyNumberFormat="1" applyFont="1" applyFill="1" applyAlignment="1">
      <alignment horizontal="right"/>
    </xf>
    <xf numFmtId="164" fontId="8" fillId="0" borderId="0" xfId="0" applyNumberFormat="1" applyFont="1" applyFill="1"/>
    <xf numFmtId="0" fontId="8" fillId="0" borderId="0" xfId="0" applyFont="1" applyFill="1"/>
    <xf numFmtId="2" fontId="8" fillId="0" borderId="0" xfId="0" applyNumberFormat="1" applyFont="1" applyFill="1" applyBorder="1" applyAlignment="1">
      <alignment horizontal="right"/>
    </xf>
    <xf numFmtId="1" fontId="8" fillId="0" borderId="0" xfId="0" applyNumberFormat="1" applyFont="1" applyFill="1" applyBorder="1" applyAlignment="1">
      <alignment horizontal="right"/>
    </xf>
    <xf numFmtId="1" fontId="8" fillId="0" borderId="0" xfId="0" applyNumberFormat="1" applyFont="1" applyFill="1" applyBorder="1"/>
    <xf numFmtId="165" fontId="8" fillId="0" borderId="0" xfId="3" applyNumberFormat="1" applyFont="1" applyFill="1" applyBorder="1" applyAlignment="1">
      <alignment horizontal="right"/>
    </xf>
    <xf numFmtId="0" fontId="8" fillId="0" borderId="0" xfId="0" applyFont="1" applyFill="1" applyBorder="1" applyAlignment="1">
      <alignment horizontal="right"/>
    </xf>
    <xf numFmtId="164" fontId="8" fillId="0" borderId="0" xfId="0" applyNumberFormat="1" applyFont="1" applyFill="1" applyBorder="1" applyAlignment="1">
      <alignment horizontal="right"/>
    </xf>
    <xf numFmtId="0" fontId="10" fillId="0" borderId="0" xfId="0" applyFont="1" applyFill="1" applyAlignment="1">
      <alignment wrapText="1"/>
    </xf>
    <xf numFmtId="164" fontId="8" fillId="0" borderId="0" xfId="0" applyNumberFormat="1" applyFont="1" applyFill="1" applyBorder="1"/>
    <xf numFmtId="164" fontId="8" fillId="0" borderId="0" xfId="3" applyNumberFormat="1" applyFont="1" applyFill="1" applyBorder="1" applyAlignment="1">
      <alignment horizontal="right"/>
    </xf>
    <xf numFmtId="164" fontId="8" fillId="0" borderId="0" xfId="3" applyNumberFormat="1" applyFont="1" applyFill="1" applyBorder="1"/>
    <xf numFmtId="0" fontId="8" fillId="0" borderId="0" xfId="0" applyFont="1" applyFill="1" applyBorder="1"/>
    <xf numFmtId="0" fontId="8" fillId="0" borderId="0" xfId="0" quotePrefix="1" applyFont="1" applyFill="1" applyBorder="1" applyAlignment="1">
      <alignment horizontal="right"/>
    </xf>
    <xf numFmtId="0" fontId="48" fillId="0" borderId="0" xfId="0" applyFont="1" applyFill="1" applyAlignment="1">
      <alignment horizontal="right"/>
    </xf>
    <xf numFmtId="2" fontId="8" fillId="0" borderId="0" xfId="0" applyNumberFormat="1" applyFont="1" applyFill="1" applyBorder="1"/>
    <xf numFmtId="2" fontId="8" fillId="0" borderId="0" xfId="0" applyNumberFormat="1" applyFont="1" applyFill="1" applyAlignment="1">
      <alignment horizontal="right"/>
    </xf>
    <xf numFmtId="0" fontId="0" fillId="0" borderId="0" xfId="0" applyFont="1" applyFill="1" applyAlignment="1">
      <alignment wrapText="1"/>
    </xf>
    <xf numFmtId="0" fontId="0" fillId="0" borderId="0" xfId="0" applyFont="1" applyFill="1" applyAlignment="1">
      <alignment horizontal="right"/>
    </xf>
    <xf numFmtId="0" fontId="10" fillId="0" borderId="1" xfId="0" applyFont="1" applyFill="1" applyBorder="1"/>
    <xf numFmtId="2" fontId="7" fillId="0" borderId="0" xfId="0" applyNumberFormat="1" applyFont="1" applyFill="1" applyBorder="1" applyAlignment="1">
      <alignment horizontal="right"/>
    </xf>
    <xf numFmtId="165" fontId="7" fillId="0" borderId="0" xfId="3" applyNumberFormat="1" applyFont="1" applyFill="1" applyBorder="1" applyAlignment="1">
      <alignment horizontal="right"/>
    </xf>
    <xf numFmtId="164" fontId="10" fillId="0" borderId="0" xfId="0" quotePrefix="1" applyNumberFormat="1" applyFont="1" applyFill="1" applyAlignment="1">
      <alignment horizontal="right"/>
    </xf>
    <xf numFmtId="164" fontId="7" fillId="0" borderId="0" xfId="0" applyNumberFormat="1" applyFont="1" applyFill="1" applyBorder="1"/>
    <xf numFmtId="0" fontId="7" fillId="0" borderId="0" xfId="0" applyFont="1" applyFill="1" applyBorder="1" applyAlignment="1">
      <alignment horizontal="right"/>
    </xf>
    <xf numFmtId="164" fontId="7" fillId="0" borderId="0" xfId="0" applyNumberFormat="1" applyFont="1" applyFill="1" applyBorder="1" applyAlignment="1">
      <alignment horizontal="right"/>
    </xf>
    <xf numFmtId="3" fontId="0" fillId="0" borderId="0" xfId="1" applyNumberFormat="1" applyFont="1" applyFill="1"/>
    <xf numFmtId="3" fontId="0" fillId="0" borderId="0" xfId="0" applyNumberFormat="1" applyFill="1"/>
    <xf numFmtId="166" fontId="10" fillId="0" borderId="0" xfId="1" applyNumberFormat="1" applyFont="1" applyFill="1" applyAlignment="1">
      <alignment horizontal="right"/>
    </xf>
    <xf numFmtId="3" fontId="0" fillId="0" borderId="0" xfId="0" applyNumberFormat="1" applyFill="1" applyAlignment="1">
      <alignment horizontal="right"/>
    </xf>
    <xf numFmtId="2" fontId="10" fillId="0" borderId="0" xfId="0" applyNumberFormat="1" applyFont="1" applyFill="1" applyBorder="1" applyAlignment="1">
      <alignment horizontal="right"/>
    </xf>
    <xf numFmtId="49" fontId="51" fillId="0" borderId="5" xfId="0" applyNumberFormat="1" applyFont="1" applyFill="1" applyBorder="1" applyAlignment="1">
      <alignment horizontal="left" vertical="center" wrapText="1"/>
    </xf>
    <xf numFmtId="49" fontId="51" fillId="0" borderId="5" xfId="0" applyNumberFormat="1" applyFont="1" applyFill="1" applyBorder="1" applyAlignment="1">
      <alignment horizontal="left" vertical="center" wrapText="1" indent="1"/>
    </xf>
    <xf numFmtId="0" fontId="0" fillId="0" borderId="0" xfId="0" applyAlignment="1">
      <alignment horizontal="left"/>
    </xf>
    <xf numFmtId="0" fontId="10" fillId="0" borderId="2" xfId="0" applyFont="1" applyFill="1" applyBorder="1"/>
    <xf numFmtId="3" fontId="0" fillId="0" borderId="0" xfId="0" applyNumberFormat="1" applyFont="1" applyFill="1" applyAlignment="1">
      <alignment horizontal="right"/>
    </xf>
    <xf numFmtId="0" fontId="22" fillId="0" borderId="0" xfId="0" applyFont="1" applyFill="1" applyBorder="1" applyAlignment="1">
      <alignment horizontal="left" vertical="top" wrapText="1"/>
    </xf>
    <xf numFmtId="0" fontId="22" fillId="0" borderId="0" xfId="0" applyFont="1" applyFill="1" applyAlignment="1">
      <alignment horizontal="left" vertical="top" wrapText="1"/>
    </xf>
    <xf numFmtId="0" fontId="22" fillId="0" borderId="0" xfId="5" applyFont="1" applyFill="1" applyAlignment="1">
      <alignment horizontal="left" vertical="top" wrapText="1"/>
    </xf>
    <xf numFmtId="0" fontId="17" fillId="0" borderId="0" xfId="0" applyFont="1" applyFill="1" applyAlignment="1">
      <alignment horizontal="left" vertical="top"/>
    </xf>
    <xf numFmtId="0" fontId="17" fillId="0" borderId="0" xfId="5" applyFont="1" applyFill="1" applyAlignment="1">
      <alignment horizontal="left" vertical="top"/>
    </xf>
    <xf numFmtId="0" fontId="0" fillId="0" borderId="0" xfId="0" applyFill="1" applyAlignment="1"/>
    <xf numFmtId="0" fontId="22" fillId="0" borderId="0" xfId="0" applyFont="1" applyFill="1" applyBorder="1" applyAlignment="1">
      <alignment horizontal="left" vertical="top"/>
    </xf>
    <xf numFmtId="0" fontId="17" fillId="0" borderId="0" xfId="0" applyFont="1" applyFill="1"/>
    <xf numFmtId="0" fontId="22" fillId="0" borderId="0" xfId="5" applyFont="1" applyFill="1" applyAlignment="1">
      <alignment horizontal="left" vertical="top"/>
    </xf>
    <xf numFmtId="0" fontId="25" fillId="0" borderId="0" xfId="0" applyFont="1" applyFill="1" applyAlignment="1"/>
    <xf numFmtId="0" fontId="22" fillId="0" borderId="0" xfId="5" applyFont="1" applyFill="1" applyAlignment="1">
      <alignment vertical="top" wrapText="1"/>
    </xf>
    <xf numFmtId="0" fontId="17" fillId="0" borderId="0" xfId="0" applyFont="1" applyFill="1" applyAlignment="1">
      <alignment vertical="top" wrapText="1"/>
    </xf>
    <xf numFmtId="0" fontId="22" fillId="0" borderId="0" xfId="0" applyFont="1" applyFill="1" applyAlignment="1">
      <alignment vertical="top" wrapText="1"/>
    </xf>
    <xf numFmtId="0" fontId="17" fillId="0" borderId="0" xfId="5" applyFont="1" applyFill="1" applyAlignment="1">
      <alignment vertical="top"/>
    </xf>
    <xf numFmtId="0" fontId="17" fillId="0" borderId="0" xfId="0" applyFont="1" applyFill="1" applyAlignment="1">
      <alignment vertical="top"/>
    </xf>
    <xf numFmtId="0" fontId="22" fillId="0" borderId="0" xfId="0" applyFont="1" applyFill="1" applyBorder="1" applyAlignment="1">
      <alignment vertical="top" wrapText="1"/>
    </xf>
    <xf numFmtId="0" fontId="22" fillId="0" borderId="0" xfId="5" applyFont="1" applyFill="1" applyAlignment="1">
      <alignment vertical="top"/>
    </xf>
    <xf numFmtId="0" fontId="0" fillId="0" borderId="0" xfId="0" applyFill="1" applyBorder="1" applyAlignment="1">
      <alignment horizontal="left" indent="1"/>
    </xf>
    <xf numFmtId="0" fontId="44" fillId="0" borderId="0" xfId="0" applyFont="1" applyBorder="1" applyAlignment="1">
      <alignment horizontal="right"/>
    </xf>
    <xf numFmtId="0" fontId="27" fillId="0" borderId="0" xfId="0" applyFont="1" applyFill="1" applyBorder="1"/>
    <xf numFmtId="0" fontId="17" fillId="0" borderId="0" xfId="0" applyFont="1" applyFill="1" applyBorder="1" applyAlignment="1">
      <alignment vertical="top"/>
    </xf>
    <xf numFmtId="0" fontId="22" fillId="0" borderId="0" xfId="0" applyFont="1" applyFill="1" applyAlignment="1">
      <alignment horizontal="left" vertical="top"/>
    </xf>
    <xf numFmtId="0" fontId="22" fillId="0" borderId="0" xfId="5" applyNumberFormat="1" applyFont="1" applyFill="1" applyAlignment="1">
      <alignment horizontal="left" vertical="top"/>
    </xf>
    <xf numFmtId="0" fontId="17" fillId="0" borderId="0" xfId="5" applyNumberFormat="1" applyFont="1" applyFill="1" applyAlignment="1">
      <alignment horizontal="left" vertical="top"/>
    </xf>
    <xf numFmtId="0" fontId="0" fillId="0" borderId="0" xfId="0" applyFont="1" applyFill="1" applyBorder="1"/>
    <xf numFmtId="0" fontId="0" fillId="0" borderId="0" xfId="0" applyFont="1" applyFill="1" applyBorder="1" applyAlignment="1">
      <alignment horizontal="right"/>
    </xf>
    <xf numFmtId="0" fontId="0" fillId="0" borderId="0" xfId="0" applyFont="1" applyAlignment="1">
      <alignment horizontal="right"/>
    </xf>
    <xf numFmtId="9" fontId="0" fillId="0" borderId="0" xfId="0" applyNumberFormat="1" applyFont="1" applyFill="1" applyAlignment="1">
      <alignment horizontal="right"/>
    </xf>
    <xf numFmtId="2" fontId="0" fillId="0" borderId="0" xfId="0" applyNumberFormat="1" applyFont="1" applyFill="1"/>
    <xf numFmtId="2" fontId="0" fillId="0" borderId="0" xfId="0" applyNumberFormat="1" applyFont="1" applyFill="1" applyAlignment="1">
      <alignment horizontal="right"/>
    </xf>
    <xf numFmtId="0" fontId="10" fillId="0" borderId="0" xfId="0" applyFont="1" applyAlignment="1"/>
    <xf numFmtId="164" fontId="0" fillId="0" borderId="0" xfId="0" applyNumberFormat="1" applyFont="1" applyFill="1" applyAlignment="1">
      <alignment horizontal="right"/>
    </xf>
    <xf numFmtId="165" fontId="0" fillId="0" borderId="0" xfId="3" applyNumberFormat="1" applyFont="1" applyFill="1" applyAlignment="1">
      <alignment horizontal="right"/>
    </xf>
    <xf numFmtId="9" fontId="0" fillId="0" borderId="0" xfId="3" applyFont="1" applyFill="1" applyAlignment="1">
      <alignment horizontal="right"/>
    </xf>
    <xf numFmtId="3" fontId="18" fillId="0" borderId="0" xfId="0" applyNumberFormat="1" applyFont="1" applyFill="1" applyAlignment="1">
      <alignment horizontal="right"/>
    </xf>
    <xf numFmtId="10" fontId="0" fillId="0" borderId="0" xfId="0" applyNumberFormat="1" applyFont="1" applyFill="1" applyAlignment="1">
      <alignment horizontal="right"/>
    </xf>
    <xf numFmtId="0" fontId="6" fillId="0" borderId="0" xfId="0" applyFont="1" applyFill="1" applyAlignment="1">
      <alignment horizontal="right"/>
    </xf>
    <xf numFmtId="9" fontId="6" fillId="0" borderId="0" xfId="3" applyFont="1" applyFill="1" applyAlignment="1">
      <alignment horizontal="right"/>
    </xf>
    <xf numFmtId="0" fontId="10" fillId="0" borderId="0" xfId="0" applyFont="1" applyFill="1" applyBorder="1" applyAlignment="1">
      <alignment horizontal="left"/>
    </xf>
    <xf numFmtId="2" fontId="10" fillId="0" borderId="0" xfId="0" applyNumberFormat="1" applyFont="1" applyAlignment="1">
      <alignment wrapText="1"/>
    </xf>
    <xf numFmtId="2" fontId="10" fillId="0" borderId="0" xfId="8" applyNumberFormat="1" applyFont="1" applyAlignment="1">
      <alignment wrapText="1"/>
    </xf>
    <xf numFmtId="3" fontId="25" fillId="0" borderId="0" xfId="1" applyNumberFormat="1" applyFont="1" applyFill="1"/>
    <xf numFmtId="3" fontId="25" fillId="0" borderId="0" xfId="1" applyNumberFormat="1" applyFont="1" applyFill="1" applyAlignment="1">
      <alignment horizontal="right"/>
    </xf>
    <xf numFmtId="3" fontId="10" fillId="0" borderId="0" xfId="1" applyNumberFormat="1" applyFont="1" applyFill="1"/>
    <xf numFmtId="3" fontId="27" fillId="0" borderId="0" xfId="0" applyNumberFormat="1" applyFont="1" applyFill="1" applyAlignment="1">
      <alignment horizontal="right"/>
    </xf>
    <xf numFmtId="3" fontId="7" fillId="0" borderId="0" xfId="0" applyNumberFormat="1" applyFont="1" applyFill="1" applyBorder="1" applyAlignment="1">
      <alignment horizontal="right"/>
    </xf>
    <xf numFmtId="3" fontId="8" fillId="0" borderId="0" xfId="0" applyNumberFormat="1" applyFont="1" applyFill="1" applyBorder="1" applyAlignment="1">
      <alignment horizontal="right"/>
    </xf>
    <xf numFmtId="3" fontId="8" fillId="0" borderId="0" xfId="0" applyNumberFormat="1" applyFont="1" applyFill="1" applyBorder="1"/>
    <xf numFmtId="3" fontId="0" fillId="0" borderId="0" xfId="0" applyNumberFormat="1" applyFont="1" applyFill="1" applyBorder="1" applyAlignment="1">
      <alignment horizontal="right"/>
    </xf>
    <xf numFmtId="3" fontId="10" fillId="0" borderId="3" xfId="0" applyNumberFormat="1" applyFont="1" applyFill="1" applyBorder="1" applyAlignment="1">
      <alignment horizontal="right"/>
    </xf>
    <xf numFmtId="3" fontId="18" fillId="0" borderId="0" xfId="0" applyNumberFormat="1" applyFont="1"/>
    <xf numFmtId="3" fontId="10" fillId="0" borderId="0" xfId="0" quotePrefix="1" applyNumberFormat="1" applyFont="1" applyFill="1" applyAlignment="1">
      <alignment horizontal="right"/>
    </xf>
    <xf numFmtId="3" fontId="10" fillId="0" borderId="0" xfId="0" applyNumberFormat="1" applyFont="1" applyFill="1" applyBorder="1" applyAlignment="1">
      <alignment horizontal="right"/>
    </xf>
    <xf numFmtId="3" fontId="8" fillId="0" borderId="0" xfId="0" applyNumberFormat="1" applyFont="1" applyFill="1" applyAlignment="1">
      <alignment horizontal="right"/>
    </xf>
    <xf numFmtId="3" fontId="8" fillId="0" borderId="0" xfId="0" quotePrefix="1" applyNumberFormat="1" applyFont="1" applyFill="1" applyBorder="1" applyAlignment="1">
      <alignment horizontal="right"/>
    </xf>
    <xf numFmtId="3" fontId="0" fillId="0" borderId="0" xfId="0" quotePrefix="1" applyNumberFormat="1" applyFill="1" applyAlignment="1">
      <alignment horizontal="right"/>
    </xf>
    <xf numFmtId="0" fontId="0" fillId="0" borderId="0" xfId="0" applyFill="1" applyAlignment="1">
      <alignment horizontal="left" wrapText="1"/>
    </xf>
    <xf numFmtId="0" fontId="0" fillId="0" borderId="0" xfId="0" quotePrefix="1"/>
    <xf numFmtId="0" fontId="0" fillId="0" borderId="0" xfId="0" applyAlignment="1">
      <alignment wrapText="1"/>
    </xf>
    <xf numFmtId="10" fontId="0" fillId="0" borderId="0" xfId="3" applyNumberFormat="1" applyFont="1" applyFill="1" applyAlignment="1">
      <alignment horizontal="right"/>
    </xf>
    <xf numFmtId="167" fontId="18" fillId="0" borderId="0" xfId="1" applyNumberFormat="1" applyFont="1" applyFill="1" applyAlignment="1">
      <alignment horizontal="right"/>
    </xf>
    <xf numFmtId="167" fontId="24" fillId="0" borderId="0" xfId="1" applyNumberFormat="1" applyFont="1" applyFill="1" applyAlignment="1">
      <alignment horizontal="right"/>
    </xf>
    <xf numFmtId="166" fontId="18" fillId="0" borderId="0" xfId="1" applyNumberFormat="1" applyFont="1" applyFill="1" applyAlignment="1">
      <alignment horizontal="right"/>
    </xf>
    <xf numFmtId="166" fontId="24" fillId="0" borderId="0" xfId="1" applyNumberFormat="1" applyFont="1" applyFill="1" applyAlignment="1">
      <alignment horizontal="right"/>
    </xf>
    <xf numFmtId="0" fontId="5" fillId="0" borderId="0" xfId="0" applyFont="1" applyFill="1" applyAlignment="1">
      <alignment horizontal="right"/>
    </xf>
    <xf numFmtId="0" fontId="5" fillId="0" borderId="0" xfId="0" quotePrefix="1" applyFont="1" applyFill="1" applyAlignment="1">
      <alignment horizontal="right"/>
    </xf>
    <xf numFmtId="0" fontId="10" fillId="0" borderId="0" xfId="0" applyFont="1" applyAlignment="1">
      <alignment horizontal="right" vertical="center"/>
    </xf>
    <xf numFmtId="0" fontId="3" fillId="0" borderId="0" xfId="0" applyFont="1" applyFill="1" applyAlignment="1">
      <alignment horizontal="right"/>
    </xf>
    <xf numFmtId="164" fontId="3" fillId="0" borderId="0" xfId="0" applyNumberFormat="1" applyFont="1" applyFill="1" applyAlignment="1">
      <alignment horizontal="right"/>
    </xf>
    <xf numFmtId="1" fontId="3" fillId="0" borderId="0" xfId="0" applyNumberFormat="1" applyFont="1" applyFill="1" applyAlignment="1">
      <alignment horizontal="right"/>
    </xf>
    <xf numFmtId="9" fontId="10" fillId="0" borderId="0" xfId="3" applyFont="1" applyFill="1" applyAlignment="1">
      <alignment horizontal="right"/>
    </xf>
    <xf numFmtId="0" fontId="40" fillId="0" borderId="0" xfId="2" applyFont="1" applyFill="1" applyAlignment="1" applyProtection="1"/>
    <xf numFmtId="0" fontId="17" fillId="0" borderId="0" xfId="0" applyFont="1" applyAlignment="1"/>
    <xf numFmtId="0" fontId="4" fillId="0" borderId="0" xfId="0" applyFont="1" applyFill="1"/>
    <xf numFmtId="0" fontId="4" fillId="0" borderId="0" xfId="0" applyFont="1" applyFill="1" applyAlignment="1">
      <alignment horizontal="left" indent="1"/>
    </xf>
    <xf numFmtId="0" fontId="3" fillId="0" borderId="0" xfId="0" applyFont="1" applyFill="1" applyAlignment="1">
      <alignment horizontal="left" wrapText="1" indent="1"/>
    </xf>
    <xf numFmtId="0" fontId="57" fillId="0" borderId="0" xfId="0" applyFont="1" applyFill="1" applyAlignment="1">
      <alignment horizontal="left" vertical="top"/>
    </xf>
    <xf numFmtId="0" fontId="11" fillId="0" borderId="2" xfId="0" applyFont="1" applyFill="1" applyBorder="1" applyAlignment="1"/>
    <xf numFmtId="167" fontId="0" fillId="0" borderId="0" xfId="0" applyNumberFormat="1" applyFill="1" applyAlignment="1">
      <alignment horizontal="right"/>
    </xf>
    <xf numFmtId="2" fontId="10" fillId="0" borderId="0" xfId="0" applyNumberFormat="1" applyFont="1" applyAlignment="1">
      <alignment vertical="top" wrapText="1"/>
    </xf>
    <xf numFmtId="0" fontId="0" fillId="0" borderId="0" xfId="0" applyAlignment="1">
      <alignment vertical="top"/>
    </xf>
    <xf numFmtId="2" fontId="0" fillId="0" borderId="0" xfId="0" applyNumberFormat="1" applyAlignment="1">
      <alignment vertical="top" wrapText="1"/>
    </xf>
    <xf numFmtId="170" fontId="0" fillId="0" borderId="0" xfId="0" applyNumberFormat="1" applyFill="1"/>
    <xf numFmtId="43" fontId="0" fillId="0" borderId="0" xfId="1" applyNumberFormat="1" applyFont="1" applyFill="1" applyAlignment="1">
      <alignment horizontal="right"/>
    </xf>
    <xf numFmtId="167" fontId="11" fillId="0" borderId="0" xfId="1" applyNumberFormat="1" applyFont="1" applyFill="1" applyAlignment="1">
      <alignment horizontal="right"/>
    </xf>
    <xf numFmtId="0" fontId="10" fillId="0" borderId="0" xfId="62" applyFill="1" applyAlignment="1">
      <alignment horizontal="right"/>
    </xf>
    <xf numFmtId="0" fontId="2" fillId="0" borderId="0" xfId="62" quotePrefix="1" applyFont="1" applyFill="1" applyAlignment="1">
      <alignment horizontal="right"/>
    </xf>
    <xf numFmtId="0" fontId="50" fillId="0" borderId="0" xfId="0" applyFont="1" applyFill="1" applyAlignment="1">
      <alignment horizontal="right"/>
    </xf>
    <xf numFmtId="0" fontId="17" fillId="0" borderId="0" xfId="0" applyFont="1" applyFill="1" applyAlignment="1">
      <alignment horizontal="left" vertical="top" wrapText="1"/>
    </xf>
    <xf numFmtId="0" fontId="13" fillId="0" borderId="0" xfId="2" applyFill="1" applyAlignment="1" applyProtection="1">
      <alignment horizontal="left"/>
    </xf>
    <xf numFmtId="0" fontId="13" fillId="0" borderId="0" xfId="0" applyFont="1" applyFill="1"/>
    <xf numFmtId="0" fontId="11" fillId="0" borderId="0" xfId="0" applyFont="1" applyFill="1" applyBorder="1" applyAlignment="1"/>
    <xf numFmtId="0" fontId="9" fillId="0" borderId="0" xfId="0" applyFont="1" applyFill="1"/>
    <xf numFmtId="0" fontId="9" fillId="0" borderId="2" xfId="0" applyFont="1" applyFill="1" applyBorder="1" applyAlignment="1"/>
    <xf numFmtId="0" fontId="51" fillId="0" borderId="0" xfId="0" applyFont="1" applyFill="1" applyAlignment="1">
      <alignment horizontal="right" vertical="center"/>
    </xf>
    <xf numFmtId="0" fontId="9" fillId="0" borderId="2" xfId="0" applyFont="1" applyFill="1" applyBorder="1"/>
    <xf numFmtId="0" fontId="11" fillId="0" borderId="2" xfId="0" applyFont="1" applyFill="1" applyBorder="1"/>
    <xf numFmtId="0" fontId="11" fillId="0" borderId="0" xfId="0" applyFont="1" applyFill="1" applyBorder="1"/>
    <xf numFmtId="0" fontId="17" fillId="0" borderId="0" xfId="0" applyFont="1" applyFill="1" applyBorder="1" applyAlignment="1">
      <alignment vertical="top" wrapText="1"/>
    </xf>
    <xf numFmtId="1" fontId="24" fillId="0" borderId="0" xfId="0" applyNumberFormat="1" applyFont="1" applyFill="1" applyAlignment="1">
      <alignment horizontal="right"/>
    </xf>
    <xf numFmtId="0" fontId="57" fillId="0" borderId="0" xfId="0" applyFont="1" applyFill="1" applyBorder="1" applyAlignment="1">
      <alignment horizontal="left" vertical="top"/>
    </xf>
    <xf numFmtId="0" fontId="2" fillId="0" borderId="0" xfId="0" applyFont="1" applyFill="1" applyAlignment="1">
      <alignment horizontal="right"/>
    </xf>
    <xf numFmtId="0" fontId="2" fillId="0" borderId="0" xfId="0" applyFont="1" applyFill="1"/>
    <xf numFmtId="0" fontId="2" fillId="0" borderId="0" xfId="0" applyFont="1" applyFill="1" applyAlignment="1"/>
    <xf numFmtId="0" fontId="11" fillId="0" borderId="0" xfId="0" applyFont="1" applyFill="1" applyBorder="1" applyAlignment="1">
      <alignment horizontal="right"/>
    </xf>
    <xf numFmtId="166" fontId="10" fillId="0" borderId="0" xfId="1" applyNumberFormat="1" applyFont="1" applyFill="1" applyBorder="1"/>
    <xf numFmtId="164" fontId="10" fillId="0" borderId="0" xfId="0" applyNumberFormat="1" applyFont="1" applyFill="1" applyBorder="1" applyAlignment="1">
      <alignment horizontal="right"/>
    </xf>
    <xf numFmtId="2" fontId="0" fillId="0" borderId="0" xfId="0" applyNumberFormat="1" applyFill="1" applyBorder="1"/>
    <xf numFmtId="43" fontId="0" fillId="0" borderId="0" xfId="1" applyFont="1" applyFill="1"/>
    <xf numFmtId="166" fontId="10" fillId="0" borderId="0" xfId="64" applyNumberFormat="1" applyFont="1" applyFill="1" applyBorder="1">
      <alignment vertical="center"/>
    </xf>
    <xf numFmtId="0" fontId="10" fillId="0" borderId="0" xfId="0" applyFont="1" applyFill="1" applyBorder="1" applyAlignment="1">
      <alignment horizontal="left" indent="1"/>
    </xf>
    <xf numFmtId="1" fontId="0" fillId="0" borderId="0" xfId="0" applyNumberFormat="1" applyFill="1" applyBorder="1"/>
    <xf numFmtId="0" fontId="10" fillId="0" borderId="1" xfId="0" applyFont="1" applyFill="1" applyBorder="1" applyAlignment="1">
      <alignment horizontal="right"/>
    </xf>
    <xf numFmtId="166" fontId="10" fillId="0" borderId="0" xfId="1" applyNumberFormat="1" applyFont="1" applyFill="1" applyBorder="1" applyAlignment="1">
      <alignment horizontal="right"/>
    </xf>
    <xf numFmtId="43" fontId="10" fillId="0" borderId="0" xfId="1" applyNumberFormat="1" applyFont="1" applyFill="1" applyBorder="1"/>
    <xf numFmtId="166" fontId="10" fillId="0" borderId="0" xfId="0" applyNumberFormat="1" applyFont="1" applyFill="1" applyBorder="1" applyAlignment="1">
      <alignment horizontal="right"/>
    </xf>
    <xf numFmtId="167" fontId="10" fillId="0" borderId="0" xfId="0" applyNumberFormat="1" applyFont="1" applyFill="1" applyBorder="1" applyAlignment="1">
      <alignment horizontal="left"/>
    </xf>
    <xf numFmtId="43" fontId="10" fillId="0" borderId="0" xfId="0" applyNumberFormat="1" applyFont="1" applyFill="1" applyBorder="1" applyAlignment="1">
      <alignment horizontal="left"/>
    </xf>
    <xf numFmtId="1" fontId="10" fillId="0" borderId="0" xfId="0" applyNumberFormat="1" applyFont="1" applyFill="1" applyBorder="1" applyAlignment="1">
      <alignment horizontal="right"/>
    </xf>
    <xf numFmtId="0" fontId="10" fillId="0" borderId="1" xfId="0" applyFont="1" applyFill="1" applyBorder="1" applyAlignment="1">
      <alignment horizontal="left"/>
    </xf>
    <xf numFmtId="0" fontId="58" fillId="0" borderId="0" xfId="0" applyFont="1" applyFill="1"/>
    <xf numFmtId="0" fontId="23" fillId="0" borderId="0" xfId="0" applyFont="1" applyFill="1" applyAlignment="1">
      <alignment horizontal="right"/>
    </xf>
    <xf numFmtId="0" fontId="23" fillId="0" borderId="0" xfId="0" applyFont="1" applyFill="1" applyAlignment="1">
      <alignment horizontal="left"/>
    </xf>
    <xf numFmtId="43" fontId="23" fillId="0" borderId="0" xfId="0" applyNumberFormat="1" applyFont="1" applyFill="1" applyAlignment="1">
      <alignment horizontal="left"/>
    </xf>
    <xf numFmtId="0" fontId="23" fillId="0" borderId="0" xfId="0" applyFont="1" applyFill="1"/>
    <xf numFmtId="166" fontId="10" fillId="0" borderId="0" xfId="1" applyNumberFormat="1" applyFont="1" applyFill="1" applyAlignment="1">
      <alignment horizontal="left"/>
    </xf>
    <xf numFmtId="167" fontId="10" fillId="0" borderId="0" xfId="0" applyNumberFormat="1" applyFont="1" applyFill="1" applyBorder="1" applyAlignment="1">
      <alignment horizontal="right"/>
    </xf>
    <xf numFmtId="167" fontId="10" fillId="0" borderId="0" xfId="1" applyNumberFormat="1" applyFont="1" applyFill="1" applyAlignment="1">
      <alignment horizontal="right"/>
    </xf>
    <xf numFmtId="0" fontId="59" fillId="0" borderId="0" xfId="0" applyFont="1" applyFill="1" applyAlignment="1">
      <alignment horizontal="left"/>
    </xf>
    <xf numFmtId="9" fontId="0" fillId="0" borderId="0" xfId="3" applyNumberFormat="1" applyFont="1" applyFill="1" applyAlignment="1">
      <alignment horizontal="right"/>
    </xf>
    <xf numFmtId="166" fontId="0" fillId="0" borderId="0" xfId="1" applyNumberFormat="1" applyFont="1" applyFill="1" applyBorder="1"/>
    <xf numFmtId="0" fontId="0" fillId="0" borderId="0" xfId="0" applyFill="1" applyBorder="1" applyAlignment="1">
      <alignment horizontal="left"/>
    </xf>
    <xf numFmtId="166" fontId="0" fillId="0" borderId="0" xfId="1" applyNumberFormat="1" applyFont="1" applyFill="1" applyAlignment="1">
      <alignment horizontal="left"/>
    </xf>
    <xf numFmtId="166" fontId="11" fillId="0" borderId="0" xfId="1" quotePrefix="1" applyNumberFormat="1" applyFont="1" applyFill="1" applyAlignment="1">
      <alignment horizontal="left"/>
    </xf>
    <xf numFmtId="168" fontId="0" fillId="0" borderId="0" xfId="3" applyNumberFormat="1" applyFont="1" applyFill="1" applyAlignment="1">
      <alignment horizontal="right"/>
    </xf>
    <xf numFmtId="0" fontId="10" fillId="0" borderId="0" xfId="63" applyFill="1"/>
    <xf numFmtId="0" fontId="10" fillId="0" borderId="0" xfId="63" applyFill="1" applyAlignment="1">
      <alignment horizontal="left" indent="1"/>
    </xf>
    <xf numFmtId="169" fontId="0" fillId="0" borderId="0" xfId="0" applyNumberFormat="1" applyFont="1" applyFill="1" applyAlignment="1">
      <alignment horizontal="right"/>
    </xf>
    <xf numFmtId="169" fontId="10" fillId="0" borderId="0" xfId="0" applyNumberFormat="1" applyFont="1" applyFill="1" applyAlignment="1">
      <alignment horizontal="right"/>
    </xf>
    <xf numFmtId="169" fontId="0" fillId="0" borderId="0" xfId="0" applyNumberFormat="1" applyFill="1" applyAlignment="1">
      <alignment horizontal="right"/>
    </xf>
    <xf numFmtId="0" fontId="10" fillId="0" borderId="0" xfId="62" applyFont="1" applyFill="1"/>
    <xf numFmtId="166" fontId="0" fillId="0" borderId="0" xfId="0" applyNumberFormat="1" applyFill="1" applyAlignment="1">
      <alignment horizontal="left"/>
    </xf>
    <xf numFmtId="165" fontId="0" fillId="0" borderId="0" xfId="0" applyNumberFormat="1" applyFill="1" applyAlignment="1">
      <alignment horizontal="right"/>
    </xf>
    <xf numFmtId="0" fontId="1" fillId="0" borderId="0" xfId="0" applyFont="1" applyFill="1" applyAlignment="1">
      <alignment horizontal="right"/>
    </xf>
    <xf numFmtId="0" fontId="1" fillId="0" borderId="0" xfId="62" quotePrefix="1" applyFont="1" applyFill="1" applyAlignment="1">
      <alignment horizontal="right"/>
    </xf>
    <xf numFmtId="0" fontId="1" fillId="0" borderId="0" xfId="62" applyFont="1" applyFill="1" applyAlignment="1">
      <alignment horizontal="right"/>
    </xf>
    <xf numFmtId="0" fontId="10" fillId="0" borderId="0" xfId="62" applyFill="1"/>
    <xf numFmtId="3" fontId="0" fillId="0" borderId="0" xfId="0" applyNumberFormat="1" applyFont="1"/>
    <xf numFmtId="3" fontId="0" fillId="0" borderId="0" xfId="0" applyNumberFormat="1" applyFill="1" applyAlignment="1">
      <alignment horizontal="left"/>
    </xf>
    <xf numFmtId="167" fontId="0" fillId="0" borderId="0" xfId="0" applyNumberFormat="1" applyFont="1" applyFill="1" applyAlignment="1">
      <alignment horizontal="right"/>
    </xf>
    <xf numFmtId="167" fontId="10" fillId="0" borderId="0" xfId="1" applyNumberFormat="1" applyFont="1" applyFill="1"/>
    <xf numFmtId="167" fontId="10" fillId="0" borderId="1" xfId="1" applyNumberFormat="1" applyFont="1" applyFill="1" applyBorder="1"/>
    <xf numFmtId="167" fontId="10" fillId="0" borderId="0" xfId="1" applyNumberFormat="1" applyFont="1" applyFill="1" applyBorder="1"/>
    <xf numFmtId="166" fontId="10" fillId="0" borderId="1" xfId="1" applyNumberFormat="1" applyFont="1" applyFill="1" applyBorder="1"/>
    <xf numFmtId="166" fontId="10" fillId="0" borderId="0" xfId="0" applyNumberFormat="1" applyFont="1" applyFill="1" applyBorder="1" applyAlignment="1">
      <alignment horizontal="left"/>
    </xf>
    <xf numFmtId="43" fontId="10" fillId="0" borderId="0" xfId="1" applyNumberFormat="1" applyFont="1" applyFill="1" applyAlignment="1">
      <alignment horizontal="left"/>
    </xf>
    <xf numFmtId="0" fontId="0" fillId="2" borderId="0" xfId="0" applyFill="1" applyAlignment="1">
      <alignment horizontal="right"/>
    </xf>
    <xf numFmtId="166" fontId="0" fillId="2" borderId="0" xfId="1" applyNumberFormat="1" applyFont="1" applyFill="1" applyAlignment="1">
      <alignment horizontal="right"/>
    </xf>
    <xf numFmtId="167" fontId="0" fillId="2" borderId="0" xfId="1" applyNumberFormat="1" applyFont="1" applyFill="1" applyAlignment="1">
      <alignment horizontal="right"/>
    </xf>
    <xf numFmtId="164" fontId="0" fillId="2" borderId="0" xfId="0" applyNumberFormat="1" applyFill="1" applyAlignment="1">
      <alignment horizontal="right"/>
    </xf>
    <xf numFmtId="0" fontId="10" fillId="2" borderId="0" xfId="0" applyFont="1" applyFill="1" applyAlignment="1">
      <alignment horizontal="right"/>
    </xf>
    <xf numFmtId="0" fontId="0" fillId="2" borderId="0" xfId="0" applyFill="1"/>
    <xf numFmtId="0" fontId="11" fillId="2" borderId="0" xfId="0" applyFont="1" applyFill="1" applyAlignment="1">
      <alignment horizontal="right"/>
    </xf>
    <xf numFmtId="0" fontId="11" fillId="2" borderId="0" xfId="0" applyFont="1" applyFill="1"/>
    <xf numFmtId="3" fontId="10" fillId="2" borderId="0" xfId="0" applyNumberFormat="1" applyFont="1" applyFill="1"/>
    <xf numFmtId="3" fontId="0" fillId="2" borderId="0" xfId="0" applyNumberFormat="1" applyFont="1" applyFill="1" applyAlignment="1">
      <alignment horizontal="right"/>
    </xf>
    <xf numFmtId="0" fontId="10" fillId="2" borderId="0" xfId="0" applyFont="1" applyFill="1"/>
    <xf numFmtId="10" fontId="0" fillId="2" borderId="0" xfId="3" applyNumberFormat="1" applyFont="1" applyFill="1" applyAlignment="1">
      <alignment horizontal="right"/>
    </xf>
    <xf numFmtId="0" fontId="0" fillId="2" borderId="0" xfId="0" applyFont="1" applyFill="1" applyAlignment="1">
      <alignment horizontal="right"/>
    </xf>
    <xf numFmtId="1" fontId="7" fillId="0" borderId="0" xfId="0" applyNumberFormat="1" applyFont="1" applyFill="1" applyBorder="1" applyAlignment="1">
      <alignment horizontal="right"/>
    </xf>
    <xf numFmtId="166" fontId="0" fillId="0" borderId="3" xfId="1" applyNumberFormat="1" applyFont="1" applyFill="1" applyBorder="1" applyAlignment="1">
      <alignment horizontal="right"/>
    </xf>
    <xf numFmtId="3" fontId="0" fillId="0" borderId="3" xfId="0" applyNumberFormat="1" applyFont="1" applyFill="1" applyBorder="1" applyAlignment="1">
      <alignment horizontal="right"/>
    </xf>
    <xf numFmtId="3" fontId="0" fillId="0" borderId="3" xfId="0" applyNumberFormat="1" applyFill="1" applyBorder="1"/>
    <xf numFmtId="166" fontId="0" fillId="2" borderId="3" xfId="1" applyNumberFormat="1" applyFont="1" applyFill="1" applyBorder="1" applyAlignment="1">
      <alignment horizontal="right"/>
    </xf>
    <xf numFmtId="3" fontId="8" fillId="0" borderId="3" xfId="0" applyNumberFormat="1" applyFont="1" applyFill="1" applyBorder="1" applyAlignment="1">
      <alignment horizontal="right"/>
    </xf>
    <xf numFmtId="170" fontId="0" fillId="2" borderId="0" xfId="0" applyNumberFormat="1" applyFill="1"/>
    <xf numFmtId="1" fontId="0" fillId="2" borderId="0" xfId="0" applyNumberFormat="1" applyFill="1" applyAlignment="1">
      <alignment horizontal="right"/>
    </xf>
    <xf numFmtId="0" fontId="0" fillId="2" borderId="0" xfId="0" applyFill="1" applyBorder="1" applyAlignment="1">
      <alignment horizontal="right"/>
    </xf>
    <xf numFmtId="3" fontId="18" fillId="0" borderId="0" xfId="0" applyNumberFormat="1" applyFont="1" applyFill="1"/>
    <xf numFmtId="0" fontId="8" fillId="0" borderId="4" xfId="0" applyFont="1" applyFill="1" applyBorder="1"/>
    <xf numFmtId="0" fontId="8" fillId="0" borderId="3" xfId="0" applyFont="1" applyFill="1" applyBorder="1"/>
    <xf numFmtId="2" fontId="8" fillId="0" borderId="3" xfId="0" applyNumberFormat="1" applyFont="1" applyFill="1" applyBorder="1"/>
    <xf numFmtId="0" fontId="8" fillId="0" borderId="3" xfId="0" quotePrefix="1" applyFont="1" applyFill="1" applyBorder="1" applyAlignment="1">
      <alignment horizontal="right"/>
    </xf>
    <xf numFmtId="164" fontId="8" fillId="0" borderId="3" xfId="0" applyNumberFormat="1" applyFont="1" applyFill="1" applyBorder="1"/>
    <xf numFmtId="3" fontId="8" fillId="0" borderId="3" xfId="0" applyNumberFormat="1" applyFont="1" applyFill="1" applyBorder="1"/>
    <xf numFmtId="2" fontId="0" fillId="2" borderId="0" xfId="0" applyNumberFormat="1" applyFill="1" applyAlignment="1">
      <alignment horizontal="right"/>
    </xf>
    <xf numFmtId="0" fontId="1" fillId="2" borderId="0" xfId="0" applyFont="1" applyFill="1" applyAlignment="1">
      <alignment horizontal="right"/>
    </xf>
    <xf numFmtId="0" fontId="1" fillId="2" borderId="0" xfId="62" quotePrefix="1" applyFont="1" applyFill="1" applyAlignment="1">
      <alignment horizontal="right"/>
    </xf>
    <xf numFmtId="0" fontId="1" fillId="2" borderId="0" xfId="62" applyFont="1" applyFill="1" applyAlignment="1">
      <alignment horizontal="right"/>
    </xf>
    <xf numFmtId="0" fontId="10" fillId="2" borderId="0" xfId="62" applyFill="1"/>
    <xf numFmtId="43" fontId="23" fillId="0" borderId="0" xfId="0" applyNumberFormat="1" applyFont="1" applyFill="1" applyBorder="1" applyAlignment="1">
      <alignment horizontal="left"/>
    </xf>
    <xf numFmtId="0" fontId="23" fillId="0" borderId="0" xfId="0" applyFont="1" applyFill="1" applyBorder="1" applyAlignment="1">
      <alignment horizontal="left"/>
    </xf>
    <xf numFmtId="0" fontId="10" fillId="2" borderId="0" xfId="0" applyFont="1" applyFill="1" applyAlignment="1">
      <alignment horizontal="left"/>
    </xf>
    <xf numFmtId="166" fontId="10" fillId="2" borderId="0" xfId="1" applyNumberFormat="1" applyFont="1" applyFill="1" applyBorder="1"/>
    <xf numFmtId="167" fontId="10" fillId="2" borderId="0" xfId="1" applyNumberFormat="1" applyFont="1" applyFill="1"/>
    <xf numFmtId="166" fontId="10" fillId="2" borderId="0" xfId="1" applyNumberFormat="1" applyFont="1" applyFill="1"/>
    <xf numFmtId="167" fontId="10" fillId="2" borderId="1" xfId="1" applyNumberFormat="1" applyFont="1" applyFill="1" applyBorder="1"/>
    <xf numFmtId="167" fontId="10" fillId="2" borderId="0" xfId="1" applyNumberFormat="1" applyFont="1" applyFill="1" applyBorder="1"/>
    <xf numFmtId="166" fontId="10" fillId="2" borderId="1" xfId="1" applyNumberFormat="1" applyFont="1" applyFill="1" applyBorder="1"/>
    <xf numFmtId="166" fontId="10" fillId="2" borderId="0" xfId="1" applyNumberFormat="1" applyFont="1" applyFill="1" applyAlignment="1">
      <alignment horizontal="right"/>
    </xf>
    <xf numFmtId="0" fontId="23" fillId="2" borderId="0" xfId="0" applyFont="1" applyFill="1" applyAlignment="1">
      <alignment horizontal="left"/>
    </xf>
    <xf numFmtId="166" fontId="10" fillId="2" borderId="0" xfId="0" applyNumberFormat="1" applyFont="1" applyFill="1" applyBorder="1" applyAlignment="1">
      <alignment horizontal="left"/>
    </xf>
    <xf numFmtId="0" fontId="10" fillId="2" borderId="0" xfId="0" applyFont="1" applyFill="1" applyBorder="1" applyAlignment="1">
      <alignment horizontal="left"/>
    </xf>
    <xf numFmtId="167" fontId="10" fillId="2" borderId="0" xfId="1" applyNumberFormat="1" applyFont="1" applyFill="1" applyAlignment="1">
      <alignment horizontal="right"/>
    </xf>
    <xf numFmtId="0" fontId="0" fillId="2" borderId="0" xfId="0" applyFill="1" applyAlignment="1">
      <alignment horizontal="left"/>
    </xf>
    <xf numFmtId="166" fontId="0" fillId="2" borderId="0" xfId="1" applyNumberFormat="1" applyFont="1" applyFill="1"/>
    <xf numFmtId="166" fontId="0" fillId="2" borderId="0" xfId="1" applyNumberFormat="1" applyFont="1" applyFill="1" applyBorder="1"/>
    <xf numFmtId="3" fontId="0" fillId="2" borderId="0" xfId="0" applyNumberFormat="1" applyFill="1" applyAlignment="1">
      <alignment horizontal="left"/>
    </xf>
    <xf numFmtId="166" fontId="0" fillId="2" borderId="0" xfId="0" applyNumberFormat="1" applyFill="1" applyAlignment="1">
      <alignment horizontal="left"/>
    </xf>
    <xf numFmtId="43" fontId="10" fillId="2" borderId="0" xfId="1" applyNumberFormat="1" applyFont="1" applyFill="1" applyAlignment="1">
      <alignment horizontal="left"/>
    </xf>
    <xf numFmtId="167" fontId="0" fillId="2" borderId="0" xfId="1" applyNumberFormat="1" applyFont="1" applyFill="1"/>
    <xf numFmtId="169" fontId="0" fillId="2" borderId="0" xfId="0" applyNumberFormat="1" applyFont="1" applyFill="1" applyAlignment="1">
      <alignment horizontal="right"/>
    </xf>
    <xf numFmtId="3" fontId="10" fillId="2" borderId="0" xfId="0" applyNumberFormat="1" applyFont="1" applyFill="1" applyAlignment="1">
      <alignment horizontal="right"/>
    </xf>
    <xf numFmtId="3" fontId="0" fillId="2" borderId="0" xfId="0" applyNumberFormat="1" applyFont="1" applyFill="1"/>
    <xf numFmtId="3" fontId="10" fillId="2" borderId="0" xfId="0" applyNumberFormat="1" applyFont="1" applyFill="1" applyBorder="1" applyAlignment="1">
      <alignment horizontal="right"/>
    </xf>
    <xf numFmtId="0" fontId="0" fillId="2" borderId="0" xfId="0" applyFont="1" applyFill="1"/>
    <xf numFmtId="9" fontId="10" fillId="2" borderId="0" xfId="3" applyFont="1" applyFill="1" applyAlignment="1">
      <alignment horizontal="right"/>
    </xf>
    <xf numFmtId="3" fontId="0" fillId="2" borderId="0" xfId="0" applyNumberFormat="1" applyFill="1" applyAlignment="1">
      <alignment horizontal="right"/>
    </xf>
    <xf numFmtId="43" fontId="0" fillId="2" borderId="0" xfId="1" applyNumberFormat="1" applyFont="1" applyFill="1" applyAlignment="1">
      <alignment horizontal="right"/>
    </xf>
    <xf numFmtId="165" fontId="0" fillId="2" borderId="0" xfId="3" applyNumberFormat="1" applyFont="1" applyFill="1" applyAlignment="1">
      <alignment horizontal="right"/>
    </xf>
    <xf numFmtId="166" fontId="0" fillId="2" borderId="0" xfId="0" applyNumberFormat="1" applyFill="1" applyAlignment="1">
      <alignment horizontal="right"/>
    </xf>
    <xf numFmtId="165" fontId="0" fillId="2" borderId="0" xfId="0" applyNumberFormat="1" applyFill="1" applyAlignment="1">
      <alignment horizontal="right"/>
    </xf>
    <xf numFmtId="9" fontId="0" fillId="2" borderId="0" xfId="3" applyFont="1" applyFill="1" applyAlignment="1">
      <alignment horizontal="right"/>
    </xf>
    <xf numFmtId="0" fontId="36" fillId="0" borderId="0" xfId="0" applyFont="1" applyFill="1"/>
    <xf numFmtId="0" fontId="0" fillId="0" borderId="0" xfId="0" applyFill="1" applyBorder="1" applyAlignment="1">
      <alignment horizontal="left" indent="2"/>
    </xf>
    <xf numFmtId="0" fontId="0" fillId="0" borderId="0" xfId="0" applyFill="1" applyBorder="1" applyAlignment="1">
      <alignment horizontal="left" wrapText="1" indent="2"/>
    </xf>
    <xf numFmtId="0" fontId="0" fillId="0" borderId="0" xfId="0" applyNumberFormat="1" applyFill="1" applyAlignment="1">
      <alignment horizontal="left" indent="2"/>
    </xf>
    <xf numFmtId="0" fontId="10" fillId="0" borderId="1" xfId="0" applyFont="1" applyFill="1" applyBorder="1" applyAlignment="1">
      <alignment horizontal="left" indent="1"/>
    </xf>
    <xf numFmtId="0" fontId="36" fillId="0" borderId="0" xfId="0" applyFont="1" applyFill="1" applyAlignment="1">
      <alignment horizontal="left"/>
    </xf>
    <xf numFmtId="0" fontId="57" fillId="0" borderId="0" xfId="0" applyFont="1" applyFill="1" applyBorder="1" applyAlignment="1">
      <alignment vertical="top"/>
    </xf>
    <xf numFmtId="171" fontId="0" fillId="2" borderId="0" xfId="1" applyNumberFormat="1" applyFont="1" applyFill="1" applyAlignment="1">
      <alignment horizontal="right"/>
    </xf>
    <xf numFmtId="0" fontId="17" fillId="0" borderId="0" xfId="0" applyFont="1" applyFill="1" applyBorder="1" applyAlignment="1">
      <alignment horizontal="left" vertical="top" wrapText="1"/>
    </xf>
    <xf numFmtId="0" fontId="17" fillId="0" borderId="0" xfId="0" applyFont="1" applyFill="1" applyAlignment="1">
      <alignment horizontal="left" vertical="top" wrapText="1"/>
    </xf>
    <xf numFmtId="0" fontId="17" fillId="0" borderId="0" xfId="5" applyFont="1" applyFill="1" applyAlignment="1">
      <alignment horizontal="left" vertical="top" wrapText="1"/>
    </xf>
    <xf numFmtId="0" fontId="10" fillId="0" borderId="0" xfId="0" applyFont="1" applyAlignment="1">
      <alignment horizontal="left" wrapText="1"/>
    </xf>
    <xf numFmtId="0" fontId="0" fillId="0" borderId="0" xfId="0" applyAlignment="1">
      <alignment wrapText="1"/>
    </xf>
    <xf numFmtId="0" fontId="22" fillId="0" borderId="0" xfId="5" applyFont="1" applyFill="1" applyAlignment="1">
      <alignment horizontal="left" vertical="top" wrapText="1"/>
    </xf>
    <xf numFmtId="0" fontId="11" fillId="0" borderId="0" xfId="0" applyFont="1" applyAlignment="1">
      <alignment horizontal="center"/>
    </xf>
    <xf numFmtId="0" fontId="11" fillId="2" borderId="0" xfId="0" applyFont="1" applyFill="1" applyAlignment="1">
      <alignment horizontal="center"/>
    </xf>
    <xf numFmtId="0" fontId="10" fillId="0" borderId="0" xfId="0" applyFont="1" applyFill="1" applyAlignment="1">
      <alignment horizontal="left" wrapText="1"/>
    </xf>
  </cellXfs>
  <cellStyles count="154">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Besuchter Hyperlink" xfId="23" builtinId="9" hidden="1"/>
    <cellStyle name="Besuchter Hyperlink" xfId="24" builtinId="9" hidden="1"/>
    <cellStyle name="Besuchter Hyperlink" xfId="25" builtinId="9" hidden="1"/>
    <cellStyle name="Besuchter Hyperlink" xfId="26" builtinId="9" hidden="1"/>
    <cellStyle name="Besuchter Hyperlink" xfId="27" builtinId="9" hidden="1"/>
    <cellStyle name="Besuchter Hyperlink" xfId="28" builtinId="9" hidden="1"/>
    <cellStyle name="Besuchter Hyperlink" xfId="29" builtinId="9" hidden="1"/>
    <cellStyle name="Besuchter Hyperlink" xfId="30" builtinId="9" hidden="1"/>
    <cellStyle name="Besuchter Hyperlink" xfId="31" builtinId="9" hidden="1"/>
    <cellStyle name="Besuchter Hyperlink" xfId="32" builtinId="9" hidden="1"/>
    <cellStyle name="Besuchter Hyperlink" xfId="33" builtinId="9" hidden="1"/>
    <cellStyle name="Besuchter Hyperlink" xfId="34" builtinId="9" hidden="1"/>
    <cellStyle name="Besuchter Hyperlink" xfId="35" builtinId="9" hidden="1"/>
    <cellStyle name="Besuchter Hyperlink" xfId="36" builtinId="9" hidden="1"/>
    <cellStyle name="Besuchter Hyperlink" xfId="37" builtinId="9" hidden="1"/>
    <cellStyle name="Besuchter Hyperlink" xfId="38" builtinId="9" hidden="1"/>
    <cellStyle name="Besuchter Hyperlink" xfId="39" builtinId="9" hidden="1"/>
    <cellStyle name="Besuchter Hyperlink" xfId="40" builtinId="9" hidden="1"/>
    <cellStyle name="Besuchter Hyperlink" xfId="41" builtinId="9" hidden="1"/>
    <cellStyle name="Besuchter Hyperlink" xfId="42" builtinId="9" hidden="1"/>
    <cellStyle name="Besuchter Hyperlink" xfId="43" builtinId="9" hidden="1"/>
    <cellStyle name="Besuchter Hyperlink" xfId="44" builtinId="9" hidden="1"/>
    <cellStyle name="Besuchter Hyperlink" xfId="45" builtinId="9" hidden="1"/>
    <cellStyle name="Besuchter Hyperlink" xfId="46" builtinId="9" hidden="1"/>
    <cellStyle name="Besuchter Hyperlink" xfId="47" builtinId="9" hidden="1"/>
    <cellStyle name="Besuchter Hyperlink" xfId="48" builtinId="9" hidden="1"/>
    <cellStyle name="Besuchter Hyperlink" xfId="49" builtinId="9" hidden="1"/>
    <cellStyle name="Besuchter Hyperlink" xfId="50" builtinId="9" hidden="1"/>
    <cellStyle name="Besuchter Hyperlink" xfId="51" builtinId="9" hidden="1"/>
    <cellStyle name="Besuchter Hyperlink" xfId="52" builtinId="9" hidden="1"/>
    <cellStyle name="Besuchter Hyperlink" xfId="53" builtinId="9" hidden="1"/>
    <cellStyle name="Besuchter Hyperlink" xfId="54" builtinId="9" hidden="1"/>
    <cellStyle name="Besuchter Hyperlink" xfId="55" builtinId="9" hidden="1"/>
    <cellStyle name="Besuchter Hyperlink" xfId="56" builtinId="9" hidden="1"/>
    <cellStyle name="Besuchter Hyperlink" xfId="57" builtinId="9" hidden="1"/>
    <cellStyle name="Besuchter Hyperlink" xfId="58" builtinId="9" hidden="1"/>
    <cellStyle name="Besuchter Hyperlink" xfId="59" builtinId="9" hidden="1"/>
    <cellStyle name="Besuchter Hyperlink" xfId="60" builtinId="9" hidden="1"/>
    <cellStyle name="Besuchter Hyperlink" xfId="61" builtinId="9" hidden="1"/>
    <cellStyle name="Besuchter Hyperlink" xfId="65" builtinId="9" hidden="1"/>
    <cellStyle name="Besuchter Hyperlink" xfId="66" builtinId="9" hidden="1"/>
    <cellStyle name="Besuchter Hyperlink" xfId="67" builtinId="9" hidden="1"/>
    <cellStyle name="Besuchter Hyperlink" xfId="68" builtinId="9" hidden="1"/>
    <cellStyle name="Besuchter Hyperlink" xfId="69" builtinId="9" hidden="1"/>
    <cellStyle name="Besuchter Hyperlink" xfId="70" builtinId="9" hidden="1"/>
    <cellStyle name="Besuchter Hyperlink" xfId="71" builtinId="9" hidden="1"/>
    <cellStyle name="Besuchter Hyperlink" xfId="72" builtinId="9" hidden="1"/>
    <cellStyle name="Besuchter Hyperlink" xfId="73" builtinId="9" hidden="1"/>
    <cellStyle name="Besuchter Hyperlink" xfId="74" builtinId="9" hidden="1"/>
    <cellStyle name="Besuchter Hyperlink" xfId="75" builtinId="9" hidden="1"/>
    <cellStyle name="Besuchter Hyperlink" xfId="76" builtinId="9" hidden="1"/>
    <cellStyle name="Besuchter Hyperlink" xfId="77" builtinId="9" hidden="1"/>
    <cellStyle name="Besuchter Hyperlink" xfId="78" builtinId="9" hidden="1"/>
    <cellStyle name="Besuchter Hyperlink" xfId="79" builtinId="9" hidden="1"/>
    <cellStyle name="Besuchter Hyperlink" xfId="80" builtinId="9" hidden="1"/>
    <cellStyle name="Besuchter Hyperlink" xfId="81" builtinId="9" hidden="1"/>
    <cellStyle name="Besuchter Hyperlink" xfId="82" builtinId="9" hidden="1"/>
    <cellStyle name="Besuchter Hyperlink" xfId="83" builtinId="9" hidden="1"/>
    <cellStyle name="Besuchter Hyperlink" xfId="84" builtinId="9" hidden="1"/>
    <cellStyle name="Besuchter Hyperlink" xfId="85" builtinId="9" hidden="1"/>
    <cellStyle name="Besuchter Hyperlink" xfId="86" builtinId="9" hidden="1"/>
    <cellStyle name="Besuchter Hyperlink" xfId="87" builtinId="9" hidden="1"/>
    <cellStyle name="Besuchter Hyperlink" xfId="88" builtinId="9" hidden="1"/>
    <cellStyle name="Besuchter Hyperlink" xfId="89" builtinId="9" hidden="1"/>
    <cellStyle name="Besuchter Hyperlink" xfId="90" builtinId="9" hidden="1"/>
    <cellStyle name="Besuchter Hyperlink" xfId="91" builtinId="9" hidden="1"/>
    <cellStyle name="Besuchter Hyperlink" xfId="92" builtinId="9" hidden="1"/>
    <cellStyle name="Besuchter Hyperlink" xfId="93" builtinId="9" hidden="1"/>
    <cellStyle name="Besuchter Hyperlink" xfId="94" builtinId="9" hidden="1"/>
    <cellStyle name="Besuchter Hyperlink" xfId="95" builtinId="9" hidden="1"/>
    <cellStyle name="Besuchter Hyperlink" xfId="96" builtinId="9" hidden="1"/>
    <cellStyle name="Besuchter Hyperlink" xfId="97" builtinId="9" hidden="1"/>
    <cellStyle name="Besuchter Hyperlink" xfId="98" builtinId="9" hidden="1"/>
    <cellStyle name="Besuchter Hyperlink" xfId="99" builtinId="9" hidden="1"/>
    <cellStyle name="Besuchter Hyperlink" xfId="100" builtinId="9" hidden="1"/>
    <cellStyle name="Besuchter Hyperlink" xfId="101" builtinId="9" hidden="1"/>
    <cellStyle name="Besuchter Hyperlink" xfId="102" builtinId="9" hidden="1"/>
    <cellStyle name="Besuchter Hyperlink" xfId="103" builtinId="9" hidden="1"/>
    <cellStyle name="Besuchter Hyperlink" xfId="104" builtinId="9" hidden="1"/>
    <cellStyle name="Besuchter Hyperlink" xfId="105" builtinId="9" hidden="1"/>
    <cellStyle name="Besuchter Hyperlink" xfId="106" builtinId="9" hidden="1"/>
    <cellStyle name="Besuchter Hyperlink" xfId="107" builtinId="9" hidden="1"/>
    <cellStyle name="Besuchter Hyperlink" xfId="108" builtinId="9" hidden="1"/>
    <cellStyle name="Besuchter Hyperlink" xfId="109" builtinId="9" hidden="1"/>
    <cellStyle name="Besuchter Hyperlink" xfId="110" builtinId="9" hidden="1"/>
    <cellStyle name="Besuchter Hyperlink" xfId="111" builtinId="9" hidden="1"/>
    <cellStyle name="Besuchter Hyperlink" xfId="112" builtinId="9" hidden="1"/>
    <cellStyle name="Besuchter Hyperlink" xfId="113" builtinId="9" hidden="1"/>
    <cellStyle name="Besuchter Hyperlink" xfId="114" builtinId="9" hidden="1"/>
    <cellStyle name="Besuchter Hyperlink" xfId="115" builtinId="9" hidden="1"/>
    <cellStyle name="Besuchter Hyperlink" xfId="116" builtinId="9" hidden="1"/>
    <cellStyle name="Besuchter Hyperlink" xfId="117" builtinId="9" hidden="1"/>
    <cellStyle name="Besuchter Hyperlink" xfId="118" builtinId="9" hidden="1"/>
    <cellStyle name="Besuchter Hyperlink" xfId="119" builtinId="9" hidden="1"/>
    <cellStyle name="Besuchter Hyperlink" xfId="120" builtinId="9" hidden="1"/>
    <cellStyle name="Besuchter Hyperlink" xfId="121" builtinId="9" hidden="1"/>
    <cellStyle name="Besuchter Hyperlink" xfId="122" builtinId="9" hidden="1"/>
    <cellStyle name="Besuchter Hyperlink" xfId="123" builtinId="9" hidden="1"/>
    <cellStyle name="Besuchter Hyperlink" xfId="124" builtinId="9" hidden="1"/>
    <cellStyle name="Besuchter Hyperlink" xfId="125" builtinId="9" hidden="1"/>
    <cellStyle name="Besuchter Hyperlink" xfId="126" builtinId="9" hidden="1"/>
    <cellStyle name="Besuchter Hyperlink" xfId="127" builtinId="9" hidden="1"/>
    <cellStyle name="Besuchter Hyperlink" xfId="128" builtinId="9" hidden="1"/>
    <cellStyle name="Besuchter Hyperlink" xfId="129" builtinId="9" hidden="1"/>
    <cellStyle name="Besuchter Hyperlink" xfId="130" builtinId="9" hidden="1"/>
    <cellStyle name="Besuchter Hyperlink" xfId="131" builtinId="9" hidden="1"/>
    <cellStyle name="Besuchter Hyperlink" xfId="132" builtinId="9" hidden="1"/>
    <cellStyle name="Besuchter Hyperlink" xfId="133" builtinId="9" hidden="1"/>
    <cellStyle name="Besuchter Hyperlink" xfId="134" builtinId="9" hidden="1"/>
    <cellStyle name="Besuchter Hyperlink" xfId="135" builtinId="9" hidden="1"/>
    <cellStyle name="Besuchter Hyperlink" xfId="136" builtinId="9" hidden="1"/>
    <cellStyle name="Besuchter Hyperlink" xfId="137" builtinId="9" hidden="1"/>
    <cellStyle name="Besuchter Hyperlink" xfId="138" builtinId="9" hidden="1"/>
    <cellStyle name="Besuchter Hyperlink" xfId="139" builtinId="9" hidden="1"/>
    <cellStyle name="Besuchter Hyperlink" xfId="140" builtinId="9" hidden="1"/>
    <cellStyle name="Besuchter Hyperlink" xfId="141" builtinId="9" hidden="1"/>
    <cellStyle name="Besuchter Hyperlink" xfId="142" builtinId="9" hidden="1"/>
    <cellStyle name="Besuchter Hyperlink" xfId="143" builtinId="9" hidden="1"/>
    <cellStyle name="Besuchter Hyperlink" xfId="144" builtinId="9" hidden="1"/>
    <cellStyle name="Besuchter Hyperlink" xfId="145" builtinId="9" hidden="1"/>
    <cellStyle name="Besuchter Hyperlink" xfId="146" builtinId="9" hidden="1"/>
    <cellStyle name="Besuchter Hyperlink" xfId="147" builtinId="9" hidden="1"/>
    <cellStyle name="Besuchter Hyperlink" xfId="148" builtinId="9" hidden="1"/>
    <cellStyle name="Besuchter Hyperlink" xfId="149" builtinId="9" hidden="1"/>
    <cellStyle name="Besuchter Hyperlink" xfId="150" builtinId="9" hidden="1"/>
    <cellStyle name="Besuchter Hyperlink" xfId="151" builtinId="9" hidden="1"/>
    <cellStyle name="Besuchter Hyperlink" xfId="152" builtinId="9" hidden="1"/>
    <cellStyle name="Besuchter Hyperlink" xfId="153" builtinId="9" hidden="1"/>
    <cellStyle name="Hyperlink" xfId="2" builtinId="8"/>
    <cellStyle name="Komma" xfId="1" builtinId="3"/>
    <cellStyle name="Normal 2" xfId="8"/>
    <cellStyle name="Prozent" xfId="3" builtinId="5"/>
    <cellStyle name="Standard" xfId="0" builtinId="0"/>
    <cellStyle name="Standard 2" xfId="6"/>
    <cellStyle name="Standard 2 2" xfId="62"/>
    <cellStyle name="Standard 3" xfId="7"/>
    <cellStyle name="Standard 4" xfId="9"/>
    <cellStyle name="Standard 5" xfId="64"/>
    <cellStyle name="Standard 6" xfId="10"/>
    <cellStyle name="Standard 7" xfId="63"/>
    <cellStyle name="Standard_post_gb06_kennzahlen_06h-fd" xfId="4"/>
    <cellStyle name="Standard_post_gb06_zahlenspiegel_fussnoten_04a_r" xfId="5"/>
  </cellStyles>
  <dxfs count="5894">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4.bin"/><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35.bin"/><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36.bin"/><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37.bin"/><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38.bin"/><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2" Type="http://schemas.openxmlformats.org/officeDocument/2006/relationships/customProperty" Target="../customProperty39.bin"/><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40.xml.rels><?xml version="1.0" encoding="UTF-8" standalone="yes"?>
<Relationships xmlns="http://schemas.openxmlformats.org/package/2006/relationships"><Relationship Id="rId2" Type="http://schemas.openxmlformats.org/officeDocument/2006/relationships/customProperty" Target="../customProperty40.bin"/><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2" Type="http://schemas.openxmlformats.org/officeDocument/2006/relationships/customProperty" Target="../customProperty41.bin"/><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2" Type="http://schemas.openxmlformats.org/officeDocument/2006/relationships/customProperty" Target="../customProperty42.bin"/><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2" Type="http://schemas.openxmlformats.org/officeDocument/2006/relationships/customProperty" Target="../customProperty43.bin"/><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2" Type="http://schemas.openxmlformats.org/officeDocument/2006/relationships/customProperty" Target="../customProperty44.bin"/><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2" Type="http://schemas.openxmlformats.org/officeDocument/2006/relationships/customProperty" Target="../customProperty45.bin"/><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2" Type="http://schemas.openxmlformats.org/officeDocument/2006/relationships/customProperty" Target="../customProperty46.bin"/><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Ruler="0" zoomScale="70" zoomScaleNormal="70" workbookViewId="0">
      <selection activeCell="C28" sqref="C28"/>
    </sheetView>
  </sheetViews>
  <sheetFormatPr baseColWidth="10" defaultColWidth="11.42578125" defaultRowHeight="12.75" x14ac:dyDescent="0.2"/>
  <cols>
    <col min="1" max="1" width="3.140625" style="116" customWidth="1"/>
    <col min="2" max="2" width="3.42578125" style="116" customWidth="1"/>
    <col min="3" max="3" width="4.42578125" customWidth="1"/>
  </cols>
  <sheetData>
    <row r="1" spans="1:14" ht="18.75" x14ac:dyDescent="0.3">
      <c r="A1" s="113" t="s">
        <v>865</v>
      </c>
      <c r="B1" s="113"/>
      <c r="L1" s="5"/>
      <c r="M1" s="263"/>
    </row>
    <row r="2" spans="1:14" ht="18.75" x14ac:dyDescent="0.3">
      <c r="A2" s="113"/>
      <c r="B2" s="113"/>
    </row>
    <row r="3" spans="1:14" x14ac:dyDescent="0.2">
      <c r="I3" s="5"/>
      <c r="J3" s="5"/>
      <c r="K3" s="5"/>
      <c r="L3" s="5"/>
      <c r="M3" s="5"/>
      <c r="N3" s="5"/>
    </row>
    <row r="4" spans="1:14" ht="15.75" x14ac:dyDescent="0.25">
      <c r="A4" s="109" t="s">
        <v>416</v>
      </c>
      <c r="B4" s="109"/>
    </row>
    <row r="5" spans="1:14" x14ac:dyDescent="0.2">
      <c r="A5"/>
      <c r="B5"/>
    </row>
    <row r="6" spans="1:14" x14ac:dyDescent="0.2">
      <c r="A6" s="277"/>
      <c r="B6" s="93" t="s">
        <v>416</v>
      </c>
    </row>
    <row r="7" spans="1:14" x14ac:dyDescent="0.2">
      <c r="A7" s="277"/>
      <c r="B7" s="93" t="s">
        <v>87</v>
      </c>
    </row>
    <row r="8" spans="1:14" x14ac:dyDescent="0.2">
      <c r="A8" s="277"/>
      <c r="B8" s="93" t="s">
        <v>84</v>
      </c>
    </row>
    <row r="9" spans="1:14" x14ac:dyDescent="0.2">
      <c r="A9" s="277"/>
      <c r="B9" s="93" t="s">
        <v>448</v>
      </c>
    </row>
    <row r="10" spans="1:14" x14ac:dyDescent="0.2">
      <c r="A10" s="277"/>
      <c r="B10" s="93" t="s">
        <v>451</v>
      </c>
    </row>
    <row r="11" spans="1:14" x14ac:dyDescent="0.2">
      <c r="A11" s="115"/>
      <c r="B11" s="115"/>
    </row>
    <row r="12" spans="1:14" ht="15.75" x14ac:dyDescent="0.25">
      <c r="A12" s="109" t="s">
        <v>86</v>
      </c>
      <c r="B12" s="109"/>
      <c r="C12" s="93"/>
    </row>
    <row r="13" spans="1:14" ht="15.75" x14ac:dyDescent="0.25">
      <c r="A13" s="109"/>
      <c r="B13" s="109"/>
      <c r="C13" s="93"/>
    </row>
    <row r="14" spans="1:14" x14ac:dyDescent="0.2">
      <c r="B14" s="2" t="s">
        <v>593</v>
      </c>
      <c r="C14" s="93"/>
    </row>
    <row r="15" spans="1:14" x14ac:dyDescent="0.2">
      <c r="C15" s="93" t="s">
        <v>435</v>
      </c>
    </row>
    <row r="16" spans="1:14" x14ac:dyDescent="0.2">
      <c r="C16" s="112" t="s">
        <v>299</v>
      </c>
    </row>
    <row r="17" spans="2:3" x14ac:dyDescent="0.2">
      <c r="C17" s="112" t="s">
        <v>488</v>
      </c>
    </row>
    <row r="18" spans="2:3" x14ac:dyDescent="0.2">
      <c r="C18" s="93" t="s">
        <v>442</v>
      </c>
    </row>
    <row r="19" spans="2:3" x14ac:dyDescent="0.2">
      <c r="B19" s="2" t="s">
        <v>594</v>
      </c>
      <c r="C19" s="93"/>
    </row>
    <row r="20" spans="2:3" x14ac:dyDescent="0.2">
      <c r="C20" s="93" t="s">
        <v>67</v>
      </c>
    </row>
    <row r="21" spans="2:3" x14ac:dyDescent="0.2">
      <c r="C21" s="93" t="s">
        <v>0</v>
      </c>
    </row>
    <row r="22" spans="2:3" x14ac:dyDescent="0.2">
      <c r="B22" s="2" t="s">
        <v>595</v>
      </c>
      <c r="C22" s="93"/>
    </row>
    <row r="23" spans="2:3" x14ac:dyDescent="0.2">
      <c r="B23" s="62"/>
      <c r="C23" s="93" t="s">
        <v>213</v>
      </c>
    </row>
    <row r="24" spans="2:3" x14ac:dyDescent="0.2">
      <c r="C24" s="93" t="s">
        <v>441</v>
      </c>
    </row>
    <row r="25" spans="2:3" x14ac:dyDescent="0.2">
      <c r="C25" s="93" t="s">
        <v>439</v>
      </c>
    </row>
    <row r="26" spans="2:3" x14ac:dyDescent="0.2">
      <c r="C26" s="93" t="s">
        <v>438</v>
      </c>
    </row>
    <row r="27" spans="2:3" x14ac:dyDescent="0.2">
      <c r="C27" s="93" t="s">
        <v>452</v>
      </c>
    </row>
    <row r="28" spans="2:3" x14ac:dyDescent="0.2">
      <c r="C28" s="93" t="s">
        <v>440</v>
      </c>
    </row>
    <row r="29" spans="2:3" x14ac:dyDescent="0.2">
      <c r="C29" s="93" t="s">
        <v>1</v>
      </c>
    </row>
    <row r="30" spans="2:3" x14ac:dyDescent="0.2">
      <c r="C30" s="93" t="s">
        <v>377</v>
      </c>
    </row>
    <row r="31" spans="2:3" x14ac:dyDescent="0.2">
      <c r="B31" s="2" t="s">
        <v>598</v>
      </c>
    </row>
    <row r="32" spans="2:3" x14ac:dyDescent="0.2">
      <c r="B32" s="62"/>
      <c r="C32" s="93" t="s">
        <v>505</v>
      </c>
    </row>
    <row r="33" spans="2:8" x14ac:dyDescent="0.2">
      <c r="C33" s="93" t="s">
        <v>443</v>
      </c>
    </row>
    <row r="34" spans="2:8" x14ac:dyDescent="0.2">
      <c r="C34" s="93" t="s">
        <v>168</v>
      </c>
    </row>
    <row r="35" spans="2:8" x14ac:dyDescent="0.2">
      <c r="C35" s="93" t="s">
        <v>224</v>
      </c>
    </row>
    <row r="36" spans="2:8" x14ac:dyDescent="0.2">
      <c r="C36" s="93" t="s">
        <v>444</v>
      </c>
    </row>
    <row r="37" spans="2:8" x14ac:dyDescent="0.2">
      <c r="B37" s="62"/>
      <c r="C37" s="93" t="s">
        <v>148</v>
      </c>
    </row>
    <row r="38" spans="2:8" x14ac:dyDescent="0.2">
      <c r="C38" s="93" t="s">
        <v>96</v>
      </c>
    </row>
    <row r="39" spans="2:8" x14ac:dyDescent="0.2">
      <c r="C39" s="95" t="s">
        <v>446</v>
      </c>
    </row>
    <row r="40" spans="2:8" x14ac:dyDescent="0.2">
      <c r="C40" s="93" t="s">
        <v>63</v>
      </c>
    </row>
    <row r="41" spans="2:8" x14ac:dyDescent="0.2">
      <c r="C41" s="93" t="s">
        <v>99</v>
      </c>
    </row>
    <row r="42" spans="2:8" x14ac:dyDescent="0.2">
      <c r="C42" s="93" t="s">
        <v>445</v>
      </c>
    </row>
    <row r="43" spans="2:8" x14ac:dyDescent="0.2">
      <c r="C43" s="93" t="s">
        <v>65</v>
      </c>
    </row>
    <row r="44" spans="2:8" x14ac:dyDescent="0.2">
      <c r="C44" s="93" t="s">
        <v>433</v>
      </c>
    </row>
    <row r="45" spans="2:8" x14ac:dyDescent="0.2">
      <c r="B45" s="62"/>
      <c r="C45" s="93" t="s">
        <v>64</v>
      </c>
    </row>
    <row r="46" spans="2:8" x14ac:dyDescent="0.2">
      <c r="C46" s="93" t="s">
        <v>243</v>
      </c>
    </row>
    <row r="47" spans="2:8" x14ac:dyDescent="0.2">
      <c r="C47" s="93" t="s">
        <v>20</v>
      </c>
      <c r="G47" s="5"/>
      <c r="H47" s="5"/>
    </row>
    <row r="48" spans="2:8" x14ac:dyDescent="0.2">
      <c r="C48" s="93" t="s">
        <v>400</v>
      </c>
    </row>
    <row r="49" spans="1:7" x14ac:dyDescent="0.2">
      <c r="B49" s="2" t="s">
        <v>597</v>
      </c>
    </row>
    <row r="50" spans="1:7" s="5" customFormat="1" x14ac:dyDescent="0.2">
      <c r="A50" s="62"/>
      <c r="C50" s="295" t="s">
        <v>814</v>
      </c>
    </row>
    <row r="51" spans="1:7" s="5" customFormat="1" x14ac:dyDescent="0.2">
      <c r="A51" s="4"/>
      <c r="C51" s="92" t="s">
        <v>202</v>
      </c>
    </row>
    <row r="52" spans="1:7" s="5" customFormat="1" x14ac:dyDescent="0.2">
      <c r="A52" s="62"/>
      <c r="C52" s="92" t="s">
        <v>681</v>
      </c>
    </row>
    <row r="53" spans="1:7" x14ac:dyDescent="0.2">
      <c r="A53" s="2"/>
      <c r="B53" s="5"/>
      <c r="C53" s="93" t="s">
        <v>695</v>
      </c>
      <c r="D53" s="5"/>
    </row>
    <row r="54" spans="1:7" x14ac:dyDescent="0.2">
      <c r="A54" s="2"/>
      <c r="B54" s="2" t="s">
        <v>596</v>
      </c>
      <c r="D54" s="93"/>
    </row>
    <row r="55" spans="1:7" s="5" customFormat="1" x14ac:dyDescent="0.2">
      <c r="A55" s="4"/>
      <c r="B55" s="4"/>
      <c r="C55" s="92" t="s">
        <v>815</v>
      </c>
      <c r="D55" s="92"/>
    </row>
    <row r="56" spans="1:7" x14ac:dyDescent="0.2">
      <c r="B56"/>
      <c r="C56" s="93" t="s">
        <v>181</v>
      </c>
    </row>
    <row r="57" spans="1:7" x14ac:dyDescent="0.2">
      <c r="C57" s="93" t="s">
        <v>397</v>
      </c>
    </row>
    <row r="58" spans="1:7" x14ac:dyDescent="0.2">
      <c r="C58" s="93" t="s">
        <v>457</v>
      </c>
    </row>
    <row r="59" spans="1:7" x14ac:dyDescent="0.2">
      <c r="C59" s="93" t="s">
        <v>156</v>
      </c>
    </row>
    <row r="60" spans="1:7" x14ac:dyDescent="0.2">
      <c r="B60" s="4"/>
      <c r="C60" s="5"/>
      <c r="D60" s="5"/>
      <c r="E60" s="5"/>
      <c r="F60" s="5"/>
      <c r="G60" s="5"/>
    </row>
    <row r="61" spans="1:7" x14ac:dyDescent="0.2">
      <c r="B61" s="4"/>
      <c r="C61" s="5"/>
      <c r="D61" s="5"/>
      <c r="E61" s="5"/>
      <c r="F61" s="5"/>
      <c r="G61" s="5"/>
    </row>
    <row r="62" spans="1:7" x14ac:dyDescent="0.2">
      <c r="B62" s="4"/>
      <c r="C62" s="5"/>
      <c r="D62" s="5"/>
      <c r="E62" s="5"/>
      <c r="F62" s="5"/>
      <c r="G62" s="5"/>
    </row>
    <row r="63" spans="1:7" x14ac:dyDescent="0.2">
      <c r="B63" s="62"/>
      <c r="C63" s="5"/>
      <c r="D63" s="5"/>
      <c r="E63" s="5"/>
      <c r="F63" s="5"/>
      <c r="G63" s="5"/>
    </row>
    <row r="64" spans="1:7" x14ac:dyDescent="0.2">
      <c r="B64" s="4"/>
      <c r="C64" s="5"/>
      <c r="D64" s="5"/>
      <c r="E64" s="5"/>
      <c r="F64" s="5"/>
      <c r="G64" s="5"/>
    </row>
    <row r="65" spans="2:7" x14ac:dyDescent="0.2">
      <c r="B65" s="62"/>
      <c r="C65" s="5"/>
      <c r="D65" s="5"/>
      <c r="E65" s="5"/>
      <c r="F65" s="5"/>
      <c r="G65" s="5"/>
    </row>
    <row r="66" spans="2:7" x14ac:dyDescent="0.2">
      <c r="B66" s="62"/>
      <c r="C66" s="5"/>
      <c r="D66" s="5"/>
      <c r="E66" s="5"/>
      <c r="F66" s="5"/>
      <c r="G66" s="5"/>
    </row>
    <row r="67" spans="2:7" x14ac:dyDescent="0.2">
      <c r="B67" s="4"/>
      <c r="C67" s="5"/>
      <c r="D67" s="5"/>
      <c r="E67" s="5"/>
      <c r="F67" s="5"/>
      <c r="G67" s="5"/>
    </row>
  </sheetData>
  <phoneticPr fontId="15" type="noConversion"/>
  <hyperlinks>
    <hyperlink ref="C30" location="Marktanteile!A1" display="Marktanteile"/>
    <hyperlink ref="C34" location="Lernpersonal!A1" display="Lernpersonal"/>
    <hyperlink ref="C35" location="Nachwuchskräfte!A1" display="Nachwuchskräfte"/>
    <hyperlink ref="C46" location="Personalzufriedenheit!A1" display="Personalzufriedenheit"/>
    <hyperlink ref="C15" location="Ergebnis!A1" display="Finanzielles Ergebnis Konzern und Segmente"/>
    <hyperlink ref="C16" location="Finanzierung!A1" display="Finanzierung"/>
    <hyperlink ref="C20" location="Mengen!A1" display="Mengenentwicklung in den Segmenten und Bereichen"/>
    <hyperlink ref="C17" location="'Cashflow &amp; Investitionen'!A1" display="Cashflow und Investitionen"/>
    <hyperlink ref="C32" location="Personalbestand!A1" display="Personalbestand"/>
    <hyperlink ref="C28" location="Poststellen!A1" display="Poststellen"/>
    <hyperlink ref="C18" location="Markenwert!A1" display="Markenwert"/>
    <hyperlink ref="C33" location="Personalfluktuation!A1" display="Personalfluktuation"/>
    <hyperlink ref="C47" location="'Motivation u. Engagement'!A1" display="Motivation und Engagement"/>
    <hyperlink ref="C58" location="'Arbeitsplätze in Regionen'!A1" display="Arbeitsplätze in Regionen (Kantonele Verteilung, Randregionen)"/>
    <hyperlink ref="C43" location="Demographie!A1" display="Demographie (Altersverteilung)"/>
    <hyperlink ref="C44" location="Teilzeit!A1" display="Teilzeit"/>
    <hyperlink ref="C56" location="'Wohltät. u. Sponsoring'!A1" display="Wohltätigkeit und Sponsoring"/>
    <hyperlink ref="C59" location="'Verteilung d. Wertschöpfung'!A1" display="Verteilung der Wertschöpfung"/>
    <hyperlink ref="C48" location="Arbeitsmarktzentrum!A1" display="Arbeitsmarktzentrum"/>
    <hyperlink ref="C45" location="Gesundheitsmanagement!A1" display="Gesundheitsmanagement (Unfälle, Krankheits- und unfallbedingte Aussetztage)"/>
    <hyperlink ref="C37" location="Entschädigungen!A1" display="Entschädigungen"/>
    <hyperlink ref="C57" location="Gesetzesverstösse!A1" display="Gesetzesverstösse"/>
    <hyperlink ref="C38" location="Pensionskasse!A1" display="Pensionskasse"/>
    <hyperlink ref="C41" location="Sprachenvielfalt!A1" display="Sprachenvielfalt"/>
    <hyperlink ref="C42" location="Nationalitäten!A1" display="Nationalitäten"/>
    <hyperlink ref="C39" location="Geschlechterverteilung!A1" display="Geschlechterverteilung"/>
    <hyperlink ref="C40" location="'Frauen im Management'!A1" display="Frauenanteil im Management"/>
    <hyperlink ref="B7" location="Berichtsinhalte!A1" display="Grundsätze zur Bestimmung der Berichtsinhalte"/>
    <hyperlink ref="B8" location="Berichtsqualität!A1" display="Grundsätze zur Berichtsqualität"/>
    <hyperlink ref="B9" location="Grundsatz_zur_Berichtsabgrenzung" display="Grundsatz zur Berichtsabgrenzung"/>
    <hyperlink ref="B10" location="Publikationsrhythmus" display="Publikationsrhythmus"/>
    <hyperlink ref="B6" location="'Grundsätze und Prinzipien'!A1" display="Grundsätze und Prinzipien der integrierten Berichterstattung"/>
    <hyperlink ref="C36" location="Anstellungsverhältnisse!A1" display="Anstellungsverhältnisse"/>
    <hyperlink ref="C24" location="Preisvergleich!A1" display="Preisvergleich (Briefpreisindex, Paketpreisindex)"/>
    <hyperlink ref="C23" location="Kundenzufriedenheit!A1" display="Kundenzufriedenheit"/>
    <hyperlink ref="C25" location="Laufzeiten!A1" display="Laufzeiten Briefe und Pakete"/>
    <hyperlink ref="C26" location="'Verarbeitung Zahlungsbelege'!A1" display="Taggerechte Verarbeitung der Zahlungsbelege (PostFinance)"/>
    <hyperlink ref="C29" location="'Dichte der Netzzugangspunkte'!A1" display="Dichte der Netzzugangspunkte (Ländervergleich)"/>
    <hyperlink ref="C21" location="'Volumen Zahlungsverkehr'!A1" display="Volumen des Zahlungsverkehrs"/>
    <hyperlink ref="C27" location="'Wartezeiten am Schalter'!A1" display="Wartezeiten am Schalter"/>
    <hyperlink ref="C50" location="Energiebedarf!A1" display="Direkter und indirekter Energiebedarf"/>
    <hyperlink ref="C52" location="'Papier Wasser Abfall'!A1" display="Papier Wasser Abfall"/>
    <hyperlink ref="C53" location="Luftschadstoffe!A1" display="Luftschadstoffe"/>
    <hyperlink ref="C51" location="Klimabelastung!A1" display="Klimabelastung"/>
    <hyperlink ref="C55" location="Lieferkette!A1" display="Wohltätigkeit und Sponsoring"/>
  </hyperlinks>
  <pageMargins left="0.78740157499999996" right="0.78740157499999996" top="0.984251969" bottom="0.984251969" header="0.5" footer="0.5"/>
  <pageSetup paperSize="9" scale="88" orientation="portrait"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28"/>
  <sheetViews>
    <sheetView showRuler="0" zoomScale="70" zoomScaleNormal="70" workbookViewId="0"/>
  </sheetViews>
  <sheetFormatPr baseColWidth="10" defaultColWidth="10.7109375" defaultRowHeight="12.75" x14ac:dyDescent="0.2"/>
  <cols>
    <col min="1" max="1" width="44" style="5" customWidth="1"/>
    <col min="2" max="2" width="8.42578125" style="5" bestFit="1" customWidth="1"/>
    <col min="3" max="3" width="8.28515625" style="8" bestFit="1" customWidth="1"/>
    <col min="4" max="5" width="12.28515625" style="8" customWidth="1"/>
    <col min="6" max="6" width="11.42578125" style="8" customWidth="1"/>
    <col min="7" max="12" width="10.7109375" style="8" customWidth="1"/>
    <col min="13" max="16" width="10.7109375" style="5" customWidth="1"/>
    <col min="17" max="16384" width="10.7109375" style="5"/>
  </cols>
  <sheetData>
    <row r="1" spans="1:28" x14ac:dyDescent="0.2">
      <c r="A1" s="92" t="s">
        <v>356</v>
      </c>
      <c r="C1" s="5"/>
      <c r="D1" s="5"/>
      <c r="E1" s="5"/>
      <c r="F1" s="5"/>
      <c r="G1" s="5"/>
      <c r="H1" s="5"/>
      <c r="I1" s="5"/>
      <c r="J1" s="5"/>
      <c r="K1" s="5"/>
      <c r="L1" s="5"/>
    </row>
    <row r="2" spans="1:28" x14ac:dyDescent="0.2">
      <c r="A2" s="92"/>
      <c r="C2" s="5"/>
      <c r="D2" s="5"/>
      <c r="E2" s="5"/>
      <c r="F2" s="5"/>
      <c r="G2" s="5"/>
      <c r="H2" s="5"/>
      <c r="I2" s="5"/>
      <c r="J2" s="5"/>
      <c r="K2" s="5"/>
      <c r="L2" s="5"/>
    </row>
    <row r="3" spans="1:28" x14ac:dyDescent="0.2">
      <c r="A3" s="4" t="s">
        <v>360</v>
      </c>
      <c r="C3" s="5" t="s">
        <v>399</v>
      </c>
      <c r="D3" s="5" t="s">
        <v>497</v>
      </c>
      <c r="E3" s="4">
        <v>2004</v>
      </c>
      <c r="F3" s="4">
        <v>2005</v>
      </c>
      <c r="G3" s="4">
        <v>2006</v>
      </c>
      <c r="H3" s="4">
        <v>2007</v>
      </c>
      <c r="I3" s="4">
        <v>2008</v>
      </c>
      <c r="J3" s="4">
        <v>2009</v>
      </c>
      <c r="K3" s="4">
        <v>2010</v>
      </c>
      <c r="L3" s="4">
        <v>2011</v>
      </c>
      <c r="M3" s="4">
        <v>2012</v>
      </c>
      <c r="N3" s="4">
        <v>2013</v>
      </c>
      <c r="O3" s="4">
        <v>2014</v>
      </c>
      <c r="P3" s="369">
        <v>2015</v>
      </c>
    </row>
    <row r="4" spans="1:28" x14ac:dyDescent="0.2">
      <c r="A4" s="4"/>
      <c r="E4" s="5"/>
      <c r="F4" s="5"/>
      <c r="G4" s="5"/>
      <c r="H4" s="5"/>
      <c r="M4" s="8"/>
      <c r="N4" s="8"/>
      <c r="O4" s="8"/>
      <c r="P4" s="362"/>
    </row>
    <row r="5" spans="1:28" x14ac:dyDescent="0.2">
      <c r="A5" s="5" t="s">
        <v>410</v>
      </c>
      <c r="B5" s="5" t="s">
        <v>368</v>
      </c>
      <c r="C5" s="8">
        <v>2</v>
      </c>
      <c r="D5" s="8" t="s">
        <v>854</v>
      </c>
      <c r="E5" s="8">
        <v>468.3</v>
      </c>
      <c r="F5" s="8">
        <v>479.1</v>
      </c>
      <c r="G5" s="8">
        <v>534.9</v>
      </c>
      <c r="H5" s="8">
        <v>539.4</v>
      </c>
      <c r="I5" s="71">
        <v>566.29999999999995</v>
      </c>
      <c r="J5" s="55">
        <v>561.29999999999995</v>
      </c>
      <c r="K5" s="68">
        <v>531.1</v>
      </c>
      <c r="L5" s="68">
        <v>549.70000000000005</v>
      </c>
      <c r="M5" s="8" t="s">
        <v>49</v>
      </c>
      <c r="N5" s="68" t="s">
        <v>49</v>
      </c>
      <c r="O5" s="68" t="s">
        <v>49</v>
      </c>
      <c r="P5" s="366" t="s">
        <v>49</v>
      </c>
    </row>
    <row r="6" spans="1:28" x14ac:dyDescent="0.2">
      <c r="A6" s="14" t="s">
        <v>417</v>
      </c>
      <c r="B6" s="5" t="s">
        <v>295</v>
      </c>
      <c r="C6" s="8" t="s">
        <v>564</v>
      </c>
      <c r="D6" s="8" t="s">
        <v>854</v>
      </c>
      <c r="E6" s="8">
        <v>58</v>
      </c>
      <c r="F6" s="8">
        <v>71</v>
      </c>
      <c r="G6" s="8">
        <v>69</v>
      </c>
      <c r="H6" s="8">
        <v>63</v>
      </c>
      <c r="I6" s="71">
        <v>76</v>
      </c>
      <c r="J6" s="55">
        <v>74</v>
      </c>
      <c r="K6" s="68">
        <v>72</v>
      </c>
      <c r="L6" s="68">
        <v>72</v>
      </c>
      <c r="M6" s="8" t="s">
        <v>49</v>
      </c>
      <c r="N6" s="68" t="s">
        <v>49</v>
      </c>
      <c r="O6" s="68" t="s">
        <v>49</v>
      </c>
      <c r="P6" s="366" t="s">
        <v>49</v>
      </c>
    </row>
    <row r="7" spans="1:28" ht="25.5" x14ac:dyDescent="0.2">
      <c r="A7" s="48" t="s">
        <v>304</v>
      </c>
      <c r="B7" s="5" t="s">
        <v>295</v>
      </c>
      <c r="C7" s="8" t="s">
        <v>564</v>
      </c>
      <c r="D7" s="8" t="s">
        <v>854</v>
      </c>
      <c r="E7" s="8">
        <v>42</v>
      </c>
      <c r="F7" s="8">
        <v>29</v>
      </c>
      <c r="G7" s="8">
        <v>31</v>
      </c>
      <c r="H7" s="8">
        <v>37</v>
      </c>
      <c r="I7" s="78">
        <v>24</v>
      </c>
      <c r="J7" s="121">
        <v>26</v>
      </c>
      <c r="K7" s="68">
        <v>28</v>
      </c>
      <c r="L7" s="68">
        <v>28</v>
      </c>
      <c r="M7" s="8" t="s">
        <v>49</v>
      </c>
      <c r="N7" s="68" t="s">
        <v>49</v>
      </c>
      <c r="O7" s="68" t="s">
        <v>49</v>
      </c>
      <c r="P7" s="366" t="s">
        <v>49</v>
      </c>
    </row>
    <row r="9" spans="1:28" x14ac:dyDescent="0.2">
      <c r="D9" s="22"/>
      <c r="E9" s="22"/>
      <c r="F9" s="22"/>
      <c r="G9" s="22"/>
      <c r="H9" s="22"/>
    </row>
    <row r="10" spans="1:28" x14ac:dyDescent="0.2">
      <c r="A10" s="210" t="s">
        <v>557</v>
      </c>
      <c r="B10" s="214"/>
      <c r="C10" s="214"/>
    </row>
    <row r="11" spans="1:28" x14ac:dyDescent="0.2">
      <c r="A11" s="213" t="s">
        <v>751</v>
      </c>
    </row>
    <row r="12" spans="1:28" x14ac:dyDescent="0.2">
      <c r="A12" s="4"/>
      <c r="M12" s="8"/>
      <c r="N12" s="8"/>
      <c r="O12" s="8"/>
      <c r="P12" s="8"/>
    </row>
    <row r="14" spans="1:28" ht="15" x14ac:dyDescent="0.25">
      <c r="Q14" s="77"/>
      <c r="W14" s="44"/>
      <c r="X14" s="44"/>
      <c r="Y14" s="44"/>
      <c r="Z14" s="44"/>
      <c r="AA14" s="44"/>
      <c r="AB14" s="44"/>
    </row>
    <row r="15" spans="1:28" x14ac:dyDescent="0.2">
      <c r="Q15" s="44"/>
    </row>
    <row r="16" spans="1:28" x14ac:dyDescent="0.2">
      <c r="A16" s="27"/>
      <c r="M16" s="8"/>
      <c r="N16" s="8"/>
      <c r="O16" s="8"/>
      <c r="P16" s="8"/>
      <c r="Q16" s="44"/>
      <c r="R16" s="44"/>
    </row>
    <row r="17" spans="5:9" x14ac:dyDescent="0.2">
      <c r="E17" s="4"/>
      <c r="F17" s="5"/>
    </row>
    <row r="18" spans="5:9" x14ac:dyDescent="0.2">
      <c r="E18" s="4"/>
      <c r="F18" s="5"/>
    </row>
    <row r="19" spans="5:9" x14ac:dyDescent="0.2">
      <c r="E19" s="4"/>
      <c r="F19" s="5"/>
    </row>
    <row r="20" spans="5:9" x14ac:dyDescent="0.2">
      <c r="E20" s="4"/>
      <c r="F20" s="5"/>
    </row>
    <row r="21" spans="5:9" x14ac:dyDescent="0.2">
      <c r="E21" s="4"/>
      <c r="G21" s="71"/>
      <c r="H21" s="71"/>
      <c r="I21" s="78"/>
    </row>
    <row r="22" spans="5:9" x14ac:dyDescent="0.2">
      <c r="E22" s="4"/>
      <c r="G22" s="55"/>
      <c r="H22" s="55"/>
      <c r="I22" s="121"/>
    </row>
    <row r="23" spans="5:9" x14ac:dyDescent="0.2">
      <c r="E23" s="4"/>
      <c r="G23" s="68"/>
      <c r="H23" s="68"/>
      <c r="I23" s="68"/>
    </row>
    <row r="24" spans="5:9" x14ac:dyDescent="0.2">
      <c r="E24" s="4"/>
      <c r="G24" s="68"/>
      <c r="H24" s="68"/>
      <c r="I24" s="68"/>
    </row>
    <row r="25" spans="5:9" x14ac:dyDescent="0.2">
      <c r="E25" s="4"/>
    </row>
    <row r="26" spans="5:9" x14ac:dyDescent="0.2">
      <c r="E26" s="4"/>
      <c r="G26" s="68"/>
      <c r="H26" s="68"/>
      <c r="I26" s="68"/>
    </row>
    <row r="27" spans="5:9" x14ac:dyDescent="0.2">
      <c r="E27" s="4"/>
      <c r="G27" s="68"/>
      <c r="H27" s="68"/>
      <c r="I27" s="68"/>
    </row>
    <row r="28" spans="5:9" x14ac:dyDescent="0.2">
      <c r="E28" s="4"/>
      <c r="G28" s="68"/>
      <c r="H28" s="68"/>
      <c r="I28" s="68"/>
    </row>
  </sheetData>
  <phoneticPr fontId="15" type="noConversion"/>
  <conditionalFormatting sqref="G23:I23">
    <cfRule type="cellIs" dxfId="5711" priority="34" operator="equal">
      <formula>"-"</formula>
    </cfRule>
  </conditionalFormatting>
  <conditionalFormatting sqref="G21:I21">
    <cfRule type="cellIs" dxfId="5710" priority="32" stopIfTrue="1" operator="equal">
      <formula>"-"</formula>
    </cfRule>
    <cfRule type="containsText" dxfId="5709" priority="33" stopIfTrue="1" operator="containsText" text="leer">
      <formula>NOT(ISERROR(SEARCH("leer",G21)))</formula>
    </cfRule>
  </conditionalFormatting>
  <conditionalFormatting sqref="G21:I21">
    <cfRule type="cellIs" dxfId="5708" priority="30" stopIfTrue="1" operator="equal">
      <formula>"-"</formula>
    </cfRule>
    <cfRule type="containsText" dxfId="5707" priority="31" stopIfTrue="1" operator="containsText" text="leer">
      <formula>NOT(ISERROR(SEARCH("leer",G21)))</formula>
    </cfRule>
  </conditionalFormatting>
  <conditionalFormatting sqref="G21:I21">
    <cfRule type="cellIs" dxfId="5706" priority="28" stopIfTrue="1" operator="equal">
      <formula>"-"</formula>
    </cfRule>
    <cfRule type="containsText" dxfId="5705" priority="29" stopIfTrue="1" operator="containsText" text="leer">
      <formula>NOT(ISERROR(SEARCH("leer",G21)))</formula>
    </cfRule>
  </conditionalFormatting>
  <conditionalFormatting sqref="G21:I21">
    <cfRule type="cellIs" dxfId="5704" priority="26" stopIfTrue="1" operator="equal">
      <formula>"-"</formula>
    </cfRule>
    <cfRule type="containsText" dxfId="5703" priority="27" stopIfTrue="1" operator="containsText" text="leer">
      <formula>NOT(ISERROR(SEARCH("leer",G21)))</formula>
    </cfRule>
  </conditionalFormatting>
  <conditionalFormatting sqref="G21:I21">
    <cfRule type="cellIs" dxfId="5702" priority="24" stopIfTrue="1" operator="equal">
      <formula>"-"</formula>
    </cfRule>
    <cfRule type="containsText" dxfId="5701" priority="25" stopIfTrue="1" operator="containsText" text="leer">
      <formula>NOT(ISERROR(SEARCH("leer",G21)))</formula>
    </cfRule>
  </conditionalFormatting>
  <conditionalFormatting sqref="G20:I20">
    <cfRule type="cellIs" dxfId="5700" priority="22" stopIfTrue="1" operator="equal">
      <formula>"-"</formula>
    </cfRule>
    <cfRule type="containsText" dxfId="5699" priority="23" stopIfTrue="1" operator="containsText" text="leer">
      <formula>NOT(ISERROR(SEARCH("leer",G20)))</formula>
    </cfRule>
  </conditionalFormatting>
  <conditionalFormatting sqref="G20:I20">
    <cfRule type="cellIs" dxfId="5698" priority="21" stopIfTrue="1" operator="equal">
      <formula>"-"</formula>
    </cfRule>
  </conditionalFormatting>
  <conditionalFormatting sqref="G20:I20">
    <cfRule type="cellIs" dxfId="5697" priority="19" stopIfTrue="1" operator="equal">
      <formula>"-"</formula>
    </cfRule>
    <cfRule type="containsText" dxfId="5696" priority="20" stopIfTrue="1" operator="containsText" text="leer">
      <formula>NOT(ISERROR(SEARCH("leer",G20)))</formula>
    </cfRule>
  </conditionalFormatting>
  <conditionalFormatting sqref="G20:I20">
    <cfRule type="cellIs" dxfId="5695" priority="18" stopIfTrue="1" operator="equal">
      <formula>"-"</formula>
    </cfRule>
  </conditionalFormatting>
  <conditionalFormatting sqref="K5:K7">
    <cfRule type="cellIs" dxfId="5694" priority="17" operator="equal">
      <formula>"-"</formula>
    </cfRule>
  </conditionalFormatting>
  <conditionalFormatting sqref="I5:I7">
    <cfRule type="cellIs" dxfId="5693" priority="15" stopIfTrue="1" operator="equal">
      <formula>"-"</formula>
    </cfRule>
    <cfRule type="containsText" dxfId="5692" priority="16" stopIfTrue="1" operator="containsText" text="leer">
      <formula>NOT(ISERROR(SEARCH("leer",I5)))</formula>
    </cfRule>
  </conditionalFormatting>
  <conditionalFormatting sqref="I5:I7">
    <cfRule type="cellIs" dxfId="5691" priority="13" stopIfTrue="1" operator="equal">
      <formula>"-"</formula>
    </cfRule>
    <cfRule type="containsText" dxfId="5690" priority="14" stopIfTrue="1" operator="containsText" text="leer">
      <formula>NOT(ISERROR(SEARCH("leer",I5)))</formula>
    </cfRule>
  </conditionalFormatting>
  <conditionalFormatting sqref="I5:I7">
    <cfRule type="cellIs" dxfId="5689" priority="11" stopIfTrue="1" operator="equal">
      <formula>"-"</formula>
    </cfRule>
    <cfRule type="containsText" dxfId="5688" priority="12" stopIfTrue="1" operator="containsText" text="leer">
      <formula>NOT(ISERROR(SEARCH("leer",I5)))</formula>
    </cfRule>
  </conditionalFormatting>
  <conditionalFormatting sqref="I5:I7">
    <cfRule type="cellIs" dxfId="5687" priority="9" stopIfTrue="1" operator="equal">
      <formula>"-"</formula>
    </cfRule>
    <cfRule type="containsText" dxfId="5686" priority="10" stopIfTrue="1" operator="containsText" text="leer">
      <formula>NOT(ISERROR(SEARCH("leer",I5)))</formula>
    </cfRule>
  </conditionalFormatting>
  <conditionalFormatting sqref="I5:I7">
    <cfRule type="cellIs" dxfId="5685" priority="7" stopIfTrue="1" operator="equal">
      <formula>"-"</formula>
    </cfRule>
    <cfRule type="containsText" dxfId="5684" priority="8" stopIfTrue="1" operator="containsText" text="leer">
      <formula>NOT(ISERROR(SEARCH("leer",I5)))</formula>
    </cfRule>
  </conditionalFormatting>
  <conditionalFormatting sqref="H5:H7">
    <cfRule type="cellIs" dxfId="5683" priority="5" stopIfTrue="1" operator="equal">
      <formula>"-"</formula>
    </cfRule>
    <cfRule type="containsText" dxfId="5682" priority="6" stopIfTrue="1" operator="containsText" text="leer">
      <formula>NOT(ISERROR(SEARCH("leer",H5)))</formula>
    </cfRule>
  </conditionalFormatting>
  <conditionalFormatting sqref="H5:H7">
    <cfRule type="cellIs" dxfId="5681" priority="4" stopIfTrue="1" operator="equal">
      <formula>"-"</formula>
    </cfRule>
  </conditionalFormatting>
  <conditionalFormatting sqref="H5:H7">
    <cfRule type="cellIs" dxfId="5680" priority="2" stopIfTrue="1" operator="equal">
      <formula>"-"</formula>
    </cfRule>
    <cfRule type="containsText" dxfId="5679" priority="3" stopIfTrue="1" operator="containsText" text="leer">
      <formula>NOT(ISERROR(SEARCH("leer",H5)))</formula>
    </cfRule>
  </conditionalFormatting>
  <conditionalFormatting sqref="H5:H7">
    <cfRule type="cellIs" dxfId="5678" priority="1" stopIfTrue="1" operator="equal">
      <formula>"-"</formula>
    </cfRule>
  </conditionalFormatting>
  <hyperlinks>
    <hyperlink ref="A1" location="Index!A1" display="zurück"/>
  </hyperlinks>
  <pageMargins left="0.79000000000000015" right="0.79000000000000015" top="0.98" bottom="0.98" header="0.51" footer="0.51"/>
  <pageSetup paperSize="9" scale="42" orientation="portrait"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45"/>
  <sheetViews>
    <sheetView showRuler="0" zoomScale="70" zoomScaleNormal="70" zoomScaleSheetLayoutView="85" workbookViewId="0">
      <selection activeCell="A46" sqref="A46"/>
    </sheetView>
  </sheetViews>
  <sheetFormatPr baseColWidth="10" defaultColWidth="41" defaultRowHeight="12.75" x14ac:dyDescent="0.2"/>
  <cols>
    <col min="1" max="1" width="71" style="5" customWidth="1"/>
    <col min="2" max="2" width="23" style="5" customWidth="1"/>
    <col min="3" max="3" width="9" style="5" customWidth="1"/>
    <col min="4" max="5" width="13.140625" style="5" customWidth="1"/>
    <col min="6" max="10" width="11.42578125" style="5" customWidth="1"/>
    <col min="11" max="12" width="9.28515625" style="5" customWidth="1"/>
    <col min="13" max="14" width="10.28515625" style="5" bestFit="1" customWidth="1"/>
    <col min="15" max="15" width="9.28515625" style="5" customWidth="1"/>
    <col min="16" max="16384" width="41" style="5"/>
  </cols>
  <sheetData>
    <row r="1" spans="1:15" x14ac:dyDescent="0.2">
      <c r="A1" s="140" t="s">
        <v>19</v>
      </c>
    </row>
    <row r="2" spans="1:15" x14ac:dyDescent="0.2">
      <c r="A2" s="92"/>
    </row>
    <row r="3" spans="1:15" x14ac:dyDescent="0.2">
      <c r="A3" s="4" t="s">
        <v>686</v>
      </c>
      <c r="C3" s="5" t="s">
        <v>399</v>
      </c>
      <c r="D3" s="5" t="s">
        <v>497</v>
      </c>
      <c r="E3" s="4">
        <v>2005</v>
      </c>
      <c r="F3" s="4">
        <v>2006</v>
      </c>
      <c r="G3" s="4">
        <v>2007</v>
      </c>
      <c r="H3" s="22">
        <v>2008</v>
      </c>
      <c r="I3" s="22">
        <v>2009</v>
      </c>
      <c r="J3" s="22">
        <v>2010</v>
      </c>
      <c r="K3" s="22">
        <v>2011</v>
      </c>
      <c r="L3" s="4">
        <v>2012</v>
      </c>
      <c r="M3" s="4">
        <v>2013</v>
      </c>
      <c r="N3" s="4">
        <v>2014</v>
      </c>
      <c r="O3" s="369">
        <v>2015</v>
      </c>
    </row>
    <row r="4" spans="1:15" x14ac:dyDescent="0.2">
      <c r="A4" s="4"/>
      <c r="E4" s="4"/>
      <c r="F4" s="4"/>
      <c r="G4" s="4"/>
      <c r="H4" s="22"/>
      <c r="I4" s="22"/>
      <c r="J4" s="22"/>
      <c r="K4" s="22"/>
      <c r="L4" s="4"/>
      <c r="M4" s="4"/>
      <c r="O4" s="367"/>
    </row>
    <row r="5" spans="1:15" x14ac:dyDescent="0.2">
      <c r="A5" s="4" t="s">
        <v>685</v>
      </c>
      <c r="E5" s="4"/>
      <c r="F5" s="4"/>
      <c r="G5" s="4"/>
      <c r="H5" s="22"/>
      <c r="I5" s="22"/>
      <c r="J5" s="22"/>
      <c r="K5" s="22"/>
      <c r="L5" s="4"/>
      <c r="M5" s="4"/>
      <c r="O5" s="367"/>
    </row>
    <row r="6" spans="1:15" x14ac:dyDescent="0.2">
      <c r="A6" s="27" t="s">
        <v>286</v>
      </c>
      <c r="B6" s="5" t="s">
        <v>288</v>
      </c>
      <c r="C6" s="8" t="s">
        <v>550</v>
      </c>
      <c r="D6" s="8" t="s">
        <v>853</v>
      </c>
      <c r="E6" s="156">
        <v>2813</v>
      </c>
      <c r="F6" s="156">
        <v>2762</v>
      </c>
      <c r="G6" s="156">
        <v>2742</v>
      </c>
      <c r="H6" s="156">
        <v>2682</v>
      </c>
      <c r="I6" s="156">
        <v>2401</v>
      </c>
      <c r="J6" s="156">
        <v>2364</v>
      </c>
      <c r="K6" s="156">
        <v>2334</v>
      </c>
      <c r="L6" s="156">
        <v>2291</v>
      </c>
      <c r="M6" s="156">
        <v>2259</v>
      </c>
      <c r="N6" s="156">
        <v>2203</v>
      </c>
      <c r="O6" s="370">
        <v>2172</v>
      </c>
    </row>
    <row r="7" spans="1:15" x14ac:dyDescent="0.2">
      <c r="A7" s="27" t="s">
        <v>687</v>
      </c>
      <c r="B7" s="5" t="s">
        <v>288</v>
      </c>
      <c r="C7" s="8" t="s">
        <v>550</v>
      </c>
      <c r="D7" s="8" t="s">
        <v>853</v>
      </c>
      <c r="E7" s="27">
        <v>105</v>
      </c>
      <c r="F7" s="27">
        <v>104</v>
      </c>
      <c r="G7" s="27">
        <v>104</v>
      </c>
      <c r="H7" s="27">
        <v>104</v>
      </c>
      <c r="I7" s="27">
        <v>104</v>
      </c>
      <c r="J7" s="27">
        <v>108</v>
      </c>
      <c r="K7" s="27">
        <v>107</v>
      </c>
      <c r="L7" s="27">
        <v>111</v>
      </c>
      <c r="M7" s="27">
        <v>110</v>
      </c>
      <c r="N7" s="8">
        <v>112</v>
      </c>
      <c r="O7" s="362">
        <v>115</v>
      </c>
    </row>
    <row r="8" spans="1:15" x14ac:dyDescent="0.2">
      <c r="A8" s="27" t="s">
        <v>688</v>
      </c>
      <c r="B8" s="5" t="s">
        <v>368</v>
      </c>
      <c r="C8" s="8"/>
      <c r="D8" s="8" t="s">
        <v>853</v>
      </c>
      <c r="E8" s="156">
        <v>39352</v>
      </c>
      <c r="F8" s="156">
        <v>41807</v>
      </c>
      <c r="G8" s="156">
        <v>45019</v>
      </c>
      <c r="H8" s="156">
        <v>50497</v>
      </c>
      <c r="I8" s="156">
        <v>70249</v>
      </c>
      <c r="J8" s="156">
        <v>80335</v>
      </c>
      <c r="K8" s="156">
        <v>88084</v>
      </c>
      <c r="L8" s="156">
        <v>99158</v>
      </c>
      <c r="M8" s="156">
        <v>106542</v>
      </c>
      <c r="N8" s="156">
        <v>108639</v>
      </c>
      <c r="O8" s="370">
        <v>107093.693319121</v>
      </c>
    </row>
    <row r="9" spans="1:15" x14ac:dyDescent="0.2">
      <c r="A9" s="5" t="s">
        <v>689</v>
      </c>
      <c r="B9" s="5" t="s">
        <v>189</v>
      </c>
      <c r="C9" s="8">
        <v>4</v>
      </c>
      <c r="D9" s="8" t="s">
        <v>853</v>
      </c>
      <c r="E9" s="27">
        <v>105</v>
      </c>
      <c r="F9" s="27">
        <v>106</v>
      </c>
      <c r="G9" s="27">
        <v>111</v>
      </c>
      <c r="H9" s="27">
        <v>115</v>
      </c>
      <c r="I9" s="27">
        <v>118</v>
      </c>
      <c r="J9" s="27">
        <v>121</v>
      </c>
      <c r="K9" s="27">
        <v>124</v>
      </c>
      <c r="L9" s="27">
        <v>133</v>
      </c>
      <c r="M9" s="27">
        <v>139</v>
      </c>
      <c r="N9" s="8">
        <v>141</v>
      </c>
      <c r="O9" s="362">
        <v>145</v>
      </c>
    </row>
    <row r="10" spans="1:15" x14ac:dyDescent="0.2">
      <c r="A10" s="4"/>
      <c r="C10" s="8"/>
      <c r="D10" s="8"/>
      <c r="H10" s="8"/>
      <c r="I10" s="8"/>
      <c r="J10" s="8"/>
      <c r="K10" s="8"/>
      <c r="L10" s="8"/>
      <c r="M10" s="8"/>
      <c r="N10" s="8"/>
      <c r="O10" s="362"/>
    </row>
    <row r="11" spans="1:15" x14ac:dyDescent="0.2">
      <c r="A11" s="4" t="s">
        <v>436</v>
      </c>
      <c r="C11" s="8"/>
      <c r="D11" s="8"/>
      <c r="E11" s="8"/>
      <c r="F11" s="8"/>
      <c r="G11" s="8"/>
      <c r="H11" s="8"/>
      <c r="I11" s="8"/>
      <c r="J11" s="8"/>
      <c r="K11" s="8"/>
      <c r="L11" s="8"/>
      <c r="M11" s="8"/>
      <c r="N11" s="8"/>
      <c r="O11" s="362"/>
    </row>
    <row r="12" spans="1:15" x14ac:dyDescent="0.2">
      <c r="A12" s="5" t="s">
        <v>286</v>
      </c>
      <c r="B12" s="5" t="s">
        <v>288</v>
      </c>
      <c r="C12" s="8" t="s">
        <v>550</v>
      </c>
      <c r="D12" s="8" t="s">
        <v>853</v>
      </c>
      <c r="E12" s="199">
        <v>2813</v>
      </c>
      <c r="F12" s="199">
        <v>2762</v>
      </c>
      <c r="G12" s="199">
        <v>2742</v>
      </c>
      <c r="H12" s="199">
        <v>2682</v>
      </c>
      <c r="I12" s="165">
        <v>2401</v>
      </c>
      <c r="J12" s="165">
        <v>1989</v>
      </c>
      <c r="K12" s="165">
        <v>1969</v>
      </c>
      <c r="L12" s="205">
        <v>1929</v>
      </c>
      <c r="M12" s="205">
        <v>1917</v>
      </c>
      <c r="N12" s="156">
        <v>1882</v>
      </c>
      <c r="O12" s="370">
        <v>1855</v>
      </c>
    </row>
    <row r="13" spans="1:15" x14ac:dyDescent="0.2">
      <c r="A13" s="15" t="s">
        <v>165</v>
      </c>
      <c r="B13" s="5" t="s">
        <v>288</v>
      </c>
      <c r="C13" s="8" t="s">
        <v>550</v>
      </c>
      <c r="D13" s="8" t="s">
        <v>853</v>
      </c>
      <c r="E13" s="199">
        <v>751</v>
      </c>
      <c r="F13" s="199">
        <v>742</v>
      </c>
      <c r="G13" s="199">
        <v>758</v>
      </c>
      <c r="H13" s="199">
        <v>768</v>
      </c>
      <c r="I13" s="165">
        <v>627</v>
      </c>
      <c r="J13" s="165">
        <v>414</v>
      </c>
      <c r="K13" s="165">
        <v>414</v>
      </c>
      <c r="L13" s="205">
        <v>413</v>
      </c>
      <c r="M13" s="205">
        <v>417</v>
      </c>
      <c r="N13" s="156">
        <v>419</v>
      </c>
      <c r="O13" s="370">
        <v>415</v>
      </c>
    </row>
    <row r="14" spans="1:15" x14ac:dyDescent="0.2">
      <c r="A14" s="158" t="s">
        <v>922</v>
      </c>
      <c r="B14" s="5" t="s">
        <v>288</v>
      </c>
      <c r="C14" s="8" t="s">
        <v>550</v>
      </c>
      <c r="D14" s="8" t="s">
        <v>853</v>
      </c>
      <c r="E14" s="199">
        <v>919</v>
      </c>
      <c r="F14" s="199">
        <v>806</v>
      </c>
      <c r="G14" s="199">
        <v>802</v>
      </c>
      <c r="H14" s="199">
        <v>780</v>
      </c>
      <c r="I14" s="165">
        <v>643</v>
      </c>
      <c r="J14" s="165">
        <v>452</v>
      </c>
      <c r="K14" s="165">
        <v>418</v>
      </c>
      <c r="L14" s="205">
        <v>393</v>
      </c>
      <c r="M14" s="205">
        <v>377</v>
      </c>
      <c r="N14" s="156">
        <v>355</v>
      </c>
      <c r="O14" s="370">
        <v>343</v>
      </c>
    </row>
    <row r="15" spans="1:15" x14ac:dyDescent="0.2">
      <c r="A15" s="15" t="s">
        <v>208</v>
      </c>
      <c r="B15" s="5" t="s">
        <v>288</v>
      </c>
      <c r="C15" s="8" t="s">
        <v>550</v>
      </c>
      <c r="D15" s="8" t="s">
        <v>853</v>
      </c>
      <c r="E15" s="199">
        <v>1103</v>
      </c>
      <c r="F15" s="199">
        <v>1178</v>
      </c>
      <c r="G15" s="199">
        <v>1147</v>
      </c>
      <c r="H15" s="199">
        <v>1101</v>
      </c>
      <c r="I15" s="165">
        <v>1097</v>
      </c>
      <c r="J15" s="165">
        <v>1102</v>
      </c>
      <c r="K15" s="165">
        <v>1117</v>
      </c>
      <c r="L15" s="205">
        <v>1101</v>
      </c>
      <c r="M15" s="205">
        <v>1101</v>
      </c>
      <c r="N15" s="156">
        <v>1087</v>
      </c>
      <c r="O15" s="370">
        <v>1074</v>
      </c>
    </row>
    <row r="16" spans="1:15" x14ac:dyDescent="0.2">
      <c r="A16" s="5" t="s">
        <v>701</v>
      </c>
      <c r="B16" s="5" t="s">
        <v>288</v>
      </c>
      <c r="C16" s="8" t="s">
        <v>550</v>
      </c>
      <c r="D16" s="8" t="s">
        <v>853</v>
      </c>
      <c r="E16" s="199">
        <v>1211</v>
      </c>
      <c r="F16" s="199">
        <v>1159</v>
      </c>
      <c r="G16" s="199">
        <v>1216</v>
      </c>
      <c r="H16" s="199">
        <v>1203</v>
      </c>
      <c r="I16" s="165">
        <v>1232</v>
      </c>
      <c r="J16" s="165">
        <v>1300</v>
      </c>
      <c r="K16" s="165">
        <v>1257</v>
      </c>
      <c r="L16" s="205">
        <v>1902</v>
      </c>
      <c r="M16" s="205">
        <v>1939</v>
      </c>
      <c r="N16" s="156">
        <v>1990</v>
      </c>
      <c r="O16" s="370">
        <v>1957</v>
      </c>
    </row>
    <row r="17" spans="1:17" x14ac:dyDescent="0.2">
      <c r="A17" s="5" t="s">
        <v>287</v>
      </c>
      <c r="B17" s="5" t="s">
        <v>288</v>
      </c>
      <c r="C17" s="8" t="s">
        <v>550</v>
      </c>
      <c r="D17" s="8" t="s">
        <v>853</v>
      </c>
      <c r="E17" s="199">
        <v>1201</v>
      </c>
      <c r="F17" s="199">
        <v>1196</v>
      </c>
      <c r="G17" s="199">
        <v>1214</v>
      </c>
      <c r="H17" s="199">
        <v>1196</v>
      </c>
      <c r="I17" s="165">
        <v>1249</v>
      </c>
      <c r="J17" s="165">
        <v>1372</v>
      </c>
      <c r="K17" s="165">
        <v>1342</v>
      </c>
      <c r="L17" s="205">
        <v>1318</v>
      </c>
      <c r="M17" s="205">
        <v>1256</v>
      </c>
      <c r="N17" s="156">
        <v>1223</v>
      </c>
      <c r="O17" s="370">
        <v>1177</v>
      </c>
    </row>
    <row r="18" spans="1:17" x14ac:dyDescent="0.2">
      <c r="I18" s="68"/>
      <c r="O18" s="367"/>
    </row>
    <row r="19" spans="1:17" x14ac:dyDescent="0.2">
      <c r="A19" s="4" t="s">
        <v>68</v>
      </c>
      <c r="C19" s="8"/>
      <c r="D19" s="8"/>
      <c r="E19" s="8"/>
      <c r="F19" s="8"/>
      <c r="G19" s="8"/>
      <c r="H19" s="8"/>
      <c r="I19" s="68"/>
      <c r="J19" s="8"/>
      <c r="K19" s="8"/>
      <c r="L19" s="8"/>
      <c r="M19" s="8"/>
      <c r="N19" s="8"/>
      <c r="O19" s="362"/>
    </row>
    <row r="20" spans="1:17" x14ac:dyDescent="0.2">
      <c r="A20" s="27" t="s">
        <v>30</v>
      </c>
      <c r="B20" s="5" t="s">
        <v>288</v>
      </c>
      <c r="C20" s="68" t="s">
        <v>550</v>
      </c>
      <c r="D20" s="8" t="s">
        <v>853</v>
      </c>
      <c r="E20" s="8">
        <v>105</v>
      </c>
      <c r="F20" s="8">
        <v>104</v>
      </c>
      <c r="G20" s="8">
        <v>104</v>
      </c>
      <c r="H20" s="8">
        <v>104</v>
      </c>
      <c r="I20" s="68">
        <v>104</v>
      </c>
      <c r="J20" s="68">
        <v>97</v>
      </c>
      <c r="K20" s="68">
        <v>97</v>
      </c>
      <c r="L20" s="188">
        <v>101</v>
      </c>
      <c r="M20" s="8">
        <v>100</v>
      </c>
      <c r="N20" s="8">
        <v>102</v>
      </c>
      <c r="O20" s="362">
        <v>106</v>
      </c>
    </row>
    <row r="21" spans="1:17" x14ac:dyDescent="0.2">
      <c r="A21" s="27" t="s">
        <v>470</v>
      </c>
      <c r="B21" s="5" t="s">
        <v>288</v>
      </c>
      <c r="C21" s="68" t="s">
        <v>550</v>
      </c>
      <c r="D21" s="8" t="s">
        <v>853</v>
      </c>
      <c r="E21" s="68" t="s">
        <v>363</v>
      </c>
      <c r="F21" s="68" t="s">
        <v>363</v>
      </c>
      <c r="G21" s="68" t="s">
        <v>363</v>
      </c>
      <c r="H21" s="68" t="s">
        <v>363</v>
      </c>
      <c r="I21" s="68" t="s">
        <v>363</v>
      </c>
      <c r="J21" s="68">
        <v>41</v>
      </c>
      <c r="K21" s="68">
        <v>43</v>
      </c>
      <c r="L21" s="188">
        <v>47</v>
      </c>
      <c r="M21" s="8">
        <v>43</v>
      </c>
      <c r="N21" s="8">
        <v>46</v>
      </c>
      <c r="O21" s="362">
        <v>50</v>
      </c>
    </row>
    <row r="22" spans="1:17" x14ac:dyDescent="0.2">
      <c r="A22" s="27" t="s">
        <v>471</v>
      </c>
      <c r="B22" s="5" t="s">
        <v>288</v>
      </c>
      <c r="C22" s="8">
        <v>8</v>
      </c>
      <c r="D22" s="8" t="s">
        <v>853</v>
      </c>
      <c r="E22" s="68">
        <v>3.2</v>
      </c>
      <c r="F22" s="68">
        <v>3.2</v>
      </c>
      <c r="G22" s="8">
        <v>3</v>
      </c>
      <c r="H22" s="25">
        <v>3</v>
      </c>
      <c r="I22" s="68">
        <v>2.9</v>
      </c>
      <c r="J22" s="68">
        <v>2.4</v>
      </c>
      <c r="K22" s="68">
        <v>2.1</v>
      </c>
      <c r="L22" s="188">
        <v>2.1</v>
      </c>
      <c r="M22" s="25">
        <v>2</v>
      </c>
      <c r="N22" s="8">
        <v>1.8</v>
      </c>
      <c r="O22" s="362">
        <v>1.8</v>
      </c>
    </row>
    <row r="23" spans="1:17" x14ac:dyDescent="0.2">
      <c r="A23" s="5" t="s">
        <v>191</v>
      </c>
      <c r="B23" s="5" t="s">
        <v>269</v>
      </c>
      <c r="C23" s="8"/>
      <c r="D23" s="8" t="s">
        <v>853</v>
      </c>
      <c r="E23" s="8">
        <v>36</v>
      </c>
      <c r="F23" s="8">
        <v>63</v>
      </c>
      <c r="G23" s="8">
        <v>97</v>
      </c>
      <c r="H23" s="8">
        <v>90</v>
      </c>
      <c r="I23" s="68">
        <v>88</v>
      </c>
      <c r="J23" s="68">
        <v>73</v>
      </c>
      <c r="K23" s="68">
        <v>50</v>
      </c>
      <c r="L23" s="188">
        <v>47</v>
      </c>
      <c r="M23" s="8">
        <v>41</v>
      </c>
      <c r="N23" s="8">
        <v>29</v>
      </c>
      <c r="O23" s="362">
        <v>27</v>
      </c>
    </row>
    <row r="24" spans="1:17" x14ac:dyDescent="0.2">
      <c r="A24" s="27" t="s">
        <v>633</v>
      </c>
      <c r="B24" s="5" t="s">
        <v>269</v>
      </c>
      <c r="C24" s="8"/>
      <c r="D24" s="8" t="s">
        <v>853</v>
      </c>
      <c r="E24" s="8">
        <v>17</v>
      </c>
      <c r="F24" s="8">
        <v>19</v>
      </c>
      <c r="G24" s="8">
        <v>22</v>
      </c>
      <c r="H24" s="8">
        <v>31</v>
      </c>
      <c r="I24" s="68">
        <v>30</v>
      </c>
      <c r="J24" s="68">
        <v>34</v>
      </c>
      <c r="K24" s="68">
        <v>33</v>
      </c>
      <c r="L24" s="188">
        <v>38</v>
      </c>
      <c r="M24" s="8">
        <v>42</v>
      </c>
      <c r="N24" s="8">
        <v>41</v>
      </c>
      <c r="O24" s="362">
        <v>36</v>
      </c>
    </row>
    <row r="25" spans="1:17" s="14" customFormat="1" x14ac:dyDescent="0.2">
      <c r="A25" s="4"/>
      <c r="B25" s="5"/>
      <c r="C25" s="8"/>
      <c r="D25" s="8"/>
      <c r="E25" s="8"/>
      <c r="F25" s="8"/>
      <c r="G25" s="8"/>
      <c r="H25" s="8"/>
      <c r="I25" s="68"/>
      <c r="J25" s="8"/>
      <c r="K25" s="8"/>
      <c r="L25" s="8"/>
      <c r="M25" s="8"/>
      <c r="N25" s="8"/>
      <c r="O25" s="362"/>
      <c r="P25" s="5"/>
      <c r="Q25" s="5"/>
    </row>
    <row r="26" spans="1:17" s="14" customFormat="1" x14ac:dyDescent="0.2">
      <c r="A26" s="4" t="s">
        <v>608</v>
      </c>
      <c r="B26" s="27"/>
      <c r="C26" s="68"/>
      <c r="D26" s="68"/>
      <c r="E26" s="68"/>
      <c r="F26" s="68"/>
      <c r="G26" s="68"/>
      <c r="H26" s="68"/>
      <c r="I26" s="68"/>
      <c r="J26" s="68"/>
      <c r="K26" s="68"/>
      <c r="L26" s="68"/>
      <c r="M26" s="68"/>
      <c r="N26" s="68"/>
      <c r="O26" s="366"/>
      <c r="P26" s="27"/>
      <c r="Q26" s="27"/>
    </row>
    <row r="27" spans="1:17" s="14" customFormat="1" x14ac:dyDescent="0.2">
      <c r="A27" s="27" t="s">
        <v>353</v>
      </c>
      <c r="B27" s="27" t="s">
        <v>288</v>
      </c>
      <c r="C27" s="188" t="s">
        <v>551</v>
      </c>
      <c r="D27" s="8" t="s">
        <v>853</v>
      </c>
      <c r="E27" s="68">
        <v>191.7</v>
      </c>
      <c r="F27" s="68">
        <v>199.7</v>
      </c>
      <c r="G27" s="68">
        <v>194</v>
      </c>
      <c r="H27" s="68">
        <v>184</v>
      </c>
      <c r="I27" s="68">
        <v>170</v>
      </c>
      <c r="J27" s="68">
        <v>74.400000000000006</v>
      </c>
      <c r="K27" s="68">
        <v>69.8</v>
      </c>
      <c r="L27" s="188">
        <v>67.599999999999994</v>
      </c>
      <c r="M27" s="25">
        <v>68</v>
      </c>
      <c r="N27" s="8">
        <v>66.900000000000006</v>
      </c>
      <c r="O27" s="362">
        <v>66.900000000000006</v>
      </c>
      <c r="P27" s="27"/>
      <c r="Q27" s="27"/>
    </row>
    <row r="28" spans="1:17" s="14" customFormat="1" x14ac:dyDescent="0.2">
      <c r="A28" s="137" t="s">
        <v>72</v>
      </c>
      <c r="B28" s="27" t="s">
        <v>288</v>
      </c>
      <c r="C28" s="68" t="s">
        <v>551</v>
      </c>
      <c r="D28" s="8" t="s">
        <v>853</v>
      </c>
      <c r="E28" s="68">
        <v>1.4</v>
      </c>
      <c r="F28" s="68">
        <v>1.4</v>
      </c>
      <c r="G28" s="68">
        <v>0.8</v>
      </c>
      <c r="H28" s="68">
        <v>1.4</v>
      </c>
      <c r="I28" s="68">
        <v>1.1000000000000001</v>
      </c>
      <c r="J28" s="68">
        <v>0.9</v>
      </c>
      <c r="K28" s="68">
        <v>0.9</v>
      </c>
      <c r="L28" s="237">
        <v>1.4</v>
      </c>
      <c r="M28" s="8">
        <v>1.3</v>
      </c>
      <c r="N28" s="25">
        <v>1</v>
      </c>
      <c r="O28" s="365">
        <v>0.8</v>
      </c>
      <c r="P28" s="27"/>
      <c r="Q28" s="27"/>
    </row>
    <row r="29" spans="1:17" s="14" customFormat="1" x14ac:dyDescent="0.2">
      <c r="A29" s="158" t="s">
        <v>244</v>
      </c>
      <c r="B29" s="27" t="s">
        <v>288</v>
      </c>
      <c r="C29" s="68">
        <v>2</v>
      </c>
      <c r="D29" s="8" t="s">
        <v>853</v>
      </c>
      <c r="E29" s="68">
        <v>0.5</v>
      </c>
      <c r="F29" s="68">
        <v>0.5</v>
      </c>
      <c r="G29" s="68">
        <v>1.3</v>
      </c>
      <c r="H29" s="68">
        <v>0.6</v>
      </c>
      <c r="I29" s="68">
        <v>0.5</v>
      </c>
      <c r="J29" s="68">
        <v>0.5</v>
      </c>
      <c r="K29" s="68">
        <v>0.5</v>
      </c>
      <c r="L29" s="188">
        <v>0.6</v>
      </c>
      <c r="M29" s="89">
        <v>1</v>
      </c>
      <c r="N29" s="8">
        <v>0.8</v>
      </c>
      <c r="O29" s="362">
        <v>0.6</v>
      </c>
      <c r="P29" s="27"/>
      <c r="Q29" s="27"/>
    </row>
    <row r="30" spans="1:17" s="14" customFormat="1" x14ac:dyDescent="0.2">
      <c r="A30" s="137" t="s">
        <v>276</v>
      </c>
      <c r="B30" s="27" t="s">
        <v>288</v>
      </c>
      <c r="C30" s="68">
        <v>2</v>
      </c>
      <c r="D30" s="8" t="s">
        <v>853</v>
      </c>
      <c r="E30" s="68">
        <v>1.4</v>
      </c>
      <c r="F30" s="68">
        <v>1.6</v>
      </c>
      <c r="G30" s="68">
        <v>1.9</v>
      </c>
      <c r="H30" s="68">
        <v>1.5</v>
      </c>
      <c r="I30" s="68">
        <v>1.5</v>
      </c>
      <c r="J30" s="68">
        <v>1.5</v>
      </c>
      <c r="K30" s="68">
        <v>1.5</v>
      </c>
      <c r="L30" s="188">
        <v>1.4</v>
      </c>
      <c r="M30" s="68">
        <v>1.4</v>
      </c>
      <c r="N30" s="8">
        <v>1.5</v>
      </c>
      <c r="O30" s="362">
        <v>1.6</v>
      </c>
      <c r="P30" s="27"/>
      <c r="Q30" s="27"/>
    </row>
    <row r="31" spans="1:17" s="14" customFormat="1" x14ac:dyDescent="0.2">
      <c r="A31" s="137" t="s">
        <v>472</v>
      </c>
      <c r="B31" s="27" t="s">
        <v>288</v>
      </c>
      <c r="C31" s="68">
        <v>2</v>
      </c>
      <c r="D31" s="8" t="s">
        <v>853</v>
      </c>
      <c r="E31" s="68" t="s">
        <v>363</v>
      </c>
      <c r="F31" s="68" t="s">
        <v>363</v>
      </c>
      <c r="G31" s="68" t="s">
        <v>363</v>
      </c>
      <c r="H31" s="68" t="s">
        <v>363</v>
      </c>
      <c r="I31" s="68" t="s">
        <v>363</v>
      </c>
      <c r="J31" s="68">
        <v>11.8</v>
      </c>
      <c r="K31" s="68">
        <v>10.6</v>
      </c>
      <c r="L31" s="188">
        <v>9.5</v>
      </c>
      <c r="M31" s="68">
        <v>8.5</v>
      </c>
      <c r="N31" s="8">
        <v>6.5</v>
      </c>
      <c r="O31" s="362">
        <v>6.2</v>
      </c>
      <c r="P31" s="27"/>
      <c r="Q31" s="27"/>
    </row>
    <row r="32" spans="1:17" s="14" customFormat="1" x14ac:dyDescent="0.2">
      <c r="A32" s="27" t="s">
        <v>73</v>
      </c>
      <c r="B32" s="27" t="s">
        <v>288</v>
      </c>
      <c r="C32" s="188" t="s">
        <v>551</v>
      </c>
      <c r="D32" s="8" t="s">
        <v>853</v>
      </c>
      <c r="E32" s="68">
        <v>220.4</v>
      </c>
      <c r="F32" s="68">
        <v>230.6</v>
      </c>
      <c r="G32" s="68">
        <v>234.6</v>
      </c>
      <c r="H32" s="68">
        <v>235.8</v>
      </c>
      <c r="I32" s="68">
        <v>220.3</v>
      </c>
      <c r="J32" s="68">
        <v>198.2</v>
      </c>
      <c r="K32" s="68">
        <v>197.5</v>
      </c>
      <c r="L32" s="188">
        <v>179.6</v>
      </c>
      <c r="M32" s="8">
        <v>164.2</v>
      </c>
      <c r="N32" s="8">
        <v>159.4</v>
      </c>
      <c r="O32" s="362">
        <v>151.4</v>
      </c>
      <c r="P32" s="27"/>
      <c r="Q32" s="27"/>
    </row>
    <row r="33" spans="1:26" s="14" customFormat="1" x14ac:dyDescent="0.2">
      <c r="A33" s="27" t="s">
        <v>74</v>
      </c>
      <c r="B33" s="27" t="s">
        <v>288</v>
      </c>
      <c r="C33" s="188" t="s">
        <v>551</v>
      </c>
      <c r="D33" s="8" t="s">
        <v>853</v>
      </c>
      <c r="E33" s="68">
        <v>3.2</v>
      </c>
      <c r="F33" s="68">
        <v>3.5</v>
      </c>
      <c r="G33" s="68">
        <v>2.9</v>
      </c>
      <c r="H33" s="68">
        <v>4.3</v>
      </c>
      <c r="I33" s="68">
        <v>4.5</v>
      </c>
      <c r="J33" s="68">
        <v>3.8</v>
      </c>
      <c r="K33" s="68">
        <v>3.4</v>
      </c>
      <c r="L33" s="188">
        <v>1.4</v>
      </c>
      <c r="M33" s="8">
        <v>1.5</v>
      </c>
      <c r="N33" s="8">
        <v>5.0999999999999996</v>
      </c>
      <c r="O33" s="362">
        <v>5.6</v>
      </c>
      <c r="P33" s="27"/>
      <c r="Q33" s="27"/>
    </row>
    <row r="34" spans="1:26" x14ac:dyDescent="0.2">
      <c r="A34" s="158" t="s">
        <v>244</v>
      </c>
      <c r="B34" s="27" t="s">
        <v>288</v>
      </c>
      <c r="C34" s="68">
        <v>2</v>
      </c>
      <c r="D34" s="8" t="s">
        <v>853</v>
      </c>
      <c r="E34" s="68">
        <v>0.7</v>
      </c>
      <c r="F34" s="68">
        <v>0.8</v>
      </c>
      <c r="G34" s="68">
        <v>1.3</v>
      </c>
      <c r="H34" s="68">
        <v>0.8</v>
      </c>
      <c r="I34" s="68">
        <v>1</v>
      </c>
      <c r="J34" s="68">
        <v>1</v>
      </c>
      <c r="K34" s="68">
        <v>1.2</v>
      </c>
      <c r="L34" s="188">
        <v>1.4</v>
      </c>
      <c r="M34" s="68">
        <v>1.2</v>
      </c>
      <c r="N34" s="8">
        <v>1.7</v>
      </c>
      <c r="O34" s="362">
        <v>1.9</v>
      </c>
      <c r="P34" s="27"/>
      <c r="Q34" s="27"/>
    </row>
    <row r="35" spans="1:26" x14ac:dyDescent="0.2">
      <c r="A35" s="137" t="s">
        <v>277</v>
      </c>
      <c r="B35" s="27" t="s">
        <v>288</v>
      </c>
      <c r="C35" s="68">
        <v>2</v>
      </c>
      <c r="D35" s="8" t="s">
        <v>853</v>
      </c>
      <c r="E35" s="68">
        <v>0.3</v>
      </c>
      <c r="F35" s="68">
        <v>0.3</v>
      </c>
      <c r="G35" s="68">
        <v>0.3</v>
      </c>
      <c r="H35" s="68">
        <v>0.4</v>
      </c>
      <c r="I35" s="68">
        <v>0.4</v>
      </c>
      <c r="J35" s="68">
        <v>0.4</v>
      </c>
      <c r="K35" s="68">
        <v>0.4</v>
      </c>
      <c r="L35" s="188">
        <v>0.3</v>
      </c>
      <c r="M35" s="68">
        <v>0.3</v>
      </c>
      <c r="N35" s="8">
        <v>0.3</v>
      </c>
      <c r="O35" s="362">
        <v>0.3</v>
      </c>
      <c r="P35" s="27"/>
      <c r="Q35" s="27"/>
      <c r="R35" s="69"/>
      <c r="S35" s="49"/>
      <c r="T35" s="49"/>
    </row>
    <row r="36" spans="1:26" x14ac:dyDescent="0.2">
      <c r="A36" s="137" t="s">
        <v>473</v>
      </c>
      <c r="B36" s="27" t="s">
        <v>288</v>
      </c>
      <c r="C36" s="68">
        <v>2</v>
      </c>
      <c r="D36" s="8" t="s">
        <v>853</v>
      </c>
      <c r="E36" s="68" t="s">
        <v>363</v>
      </c>
      <c r="F36" s="68" t="s">
        <v>363</v>
      </c>
      <c r="G36" s="68" t="s">
        <v>363</v>
      </c>
      <c r="H36" s="68" t="s">
        <v>363</v>
      </c>
      <c r="I36" s="68" t="s">
        <v>363</v>
      </c>
      <c r="J36" s="68">
        <v>24.1</v>
      </c>
      <c r="K36" s="68">
        <v>25.7</v>
      </c>
      <c r="L36" s="188">
        <v>23.5</v>
      </c>
      <c r="M36" s="68">
        <v>22.9</v>
      </c>
      <c r="N36" s="8">
        <v>21.6</v>
      </c>
      <c r="O36" s="362">
        <v>21.5</v>
      </c>
      <c r="P36" s="27"/>
      <c r="Q36" s="27"/>
      <c r="R36" s="69"/>
      <c r="S36" s="49"/>
      <c r="T36" s="49"/>
    </row>
    <row r="37" spans="1:26" x14ac:dyDescent="0.2">
      <c r="I37" s="68"/>
      <c r="O37" s="367"/>
      <c r="R37" s="69"/>
      <c r="S37" s="49"/>
      <c r="T37" s="49"/>
    </row>
    <row r="38" spans="1:26" x14ac:dyDescent="0.2">
      <c r="A38" s="4" t="s">
        <v>36</v>
      </c>
      <c r="B38" s="4"/>
      <c r="C38" s="68"/>
      <c r="D38" s="68"/>
      <c r="E38" s="27"/>
      <c r="F38" s="27"/>
      <c r="G38" s="27"/>
      <c r="H38" s="27"/>
      <c r="I38" s="68"/>
      <c r="J38" s="68"/>
      <c r="K38" s="68"/>
      <c r="L38" s="68"/>
      <c r="M38" s="68"/>
      <c r="N38" s="68"/>
      <c r="O38" s="366"/>
      <c r="P38" s="27"/>
      <c r="Q38" s="27"/>
      <c r="R38" s="69"/>
      <c r="S38" s="49"/>
      <c r="T38" s="49"/>
    </row>
    <row r="39" spans="1:26" x14ac:dyDescent="0.2">
      <c r="A39" s="27" t="s">
        <v>876</v>
      </c>
      <c r="B39" s="27" t="s">
        <v>682</v>
      </c>
      <c r="C39" s="68">
        <v>3</v>
      </c>
      <c r="D39" s="8" t="s">
        <v>853</v>
      </c>
      <c r="E39" s="68" t="s">
        <v>363</v>
      </c>
      <c r="F39" s="89">
        <v>4.3</v>
      </c>
      <c r="G39" s="89">
        <v>4.3</v>
      </c>
      <c r="H39" s="89">
        <v>3.2</v>
      </c>
      <c r="I39" s="68">
        <v>3.9</v>
      </c>
      <c r="J39" s="68">
        <v>5.9</v>
      </c>
      <c r="K39" s="89">
        <v>5.2705979999999997</v>
      </c>
      <c r="L39" s="89">
        <v>5.2861380000000002</v>
      </c>
      <c r="M39" s="16">
        <v>6.3248540000000002</v>
      </c>
      <c r="N39" s="8">
        <v>7.1</v>
      </c>
      <c r="O39" s="362">
        <v>5.9</v>
      </c>
      <c r="P39" s="27"/>
      <c r="Q39" s="27"/>
      <c r="R39" s="70"/>
      <c r="S39" s="49"/>
      <c r="T39" s="49"/>
    </row>
    <row r="40" spans="1:26" x14ac:dyDescent="0.2">
      <c r="A40" s="137" t="s">
        <v>877</v>
      </c>
      <c r="B40" s="27" t="s">
        <v>682</v>
      </c>
      <c r="C40" s="68">
        <v>3</v>
      </c>
      <c r="D40" s="8" t="s">
        <v>853</v>
      </c>
      <c r="E40" s="68" t="s">
        <v>363</v>
      </c>
      <c r="F40" s="89">
        <v>15.7</v>
      </c>
      <c r="G40" s="89">
        <v>15.7</v>
      </c>
      <c r="H40" s="89">
        <v>23.7</v>
      </c>
      <c r="I40" s="68">
        <v>33</v>
      </c>
      <c r="J40" s="136">
        <v>35</v>
      </c>
      <c r="K40" s="165">
        <v>38.65</v>
      </c>
      <c r="L40" s="68">
        <v>33</v>
      </c>
      <c r="M40" s="16">
        <v>153.834</v>
      </c>
      <c r="N40" s="25">
        <v>160</v>
      </c>
      <c r="O40" s="365">
        <v>186.9</v>
      </c>
      <c r="P40" s="27"/>
      <c r="Q40" s="27"/>
      <c r="R40" s="70"/>
      <c r="S40" s="49"/>
      <c r="T40" s="49"/>
    </row>
    <row r="41" spans="1:26" x14ac:dyDescent="0.2">
      <c r="A41" s="137" t="s">
        <v>878</v>
      </c>
      <c r="B41" s="27" t="s">
        <v>682</v>
      </c>
      <c r="C41" s="68">
        <v>3</v>
      </c>
      <c r="D41" s="8" t="s">
        <v>853</v>
      </c>
      <c r="E41" s="68" t="s">
        <v>363</v>
      </c>
      <c r="F41" s="89">
        <v>256</v>
      </c>
      <c r="G41" s="89">
        <v>256</v>
      </c>
      <c r="H41" s="89">
        <v>254</v>
      </c>
      <c r="I41" s="68">
        <v>125</v>
      </c>
      <c r="J41" s="89">
        <v>165.5</v>
      </c>
      <c r="K41" s="89">
        <v>189.50945299999998</v>
      </c>
      <c r="L41" s="68">
        <v>171.5</v>
      </c>
      <c r="M41" s="16">
        <v>140</v>
      </c>
      <c r="N41" s="8">
        <v>119.1</v>
      </c>
      <c r="O41" s="365">
        <v>153</v>
      </c>
      <c r="P41" s="27"/>
      <c r="Q41" s="27"/>
      <c r="R41" s="70"/>
      <c r="S41" s="49"/>
      <c r="T41" s="49"/>
    </row>
    <row r="42" spans="1:26" x14ac:dyDescent="0.2">
      <c r="A42" s="137" t="s">
        <v>879</v>
      </c>
      <c r="B42" s="27" t="s">
        <v>682</v>
      </c>
      <c r="C42" s="68">
        <v>3</v>
      </c>
      <c r="D42" s="8" t="s">
        <v>853</v>
      </c>
      <c r="E42" s="68" t="s">
        <v>363</v>
      </c>
      <c r="F42" s="89">
        <v>21</v>
      </c>
      <c r="G42" s="89">
        <v>21</v>
      </c>
      <c r="H42" s="89">
        <v>22</v>
      </c>
      <c r="I42" s="68">
        <v>20</v>
      </c>
      <c r="J42" s="89">
        <v>20</v>
      </c>
      <c r="K42" s="68">
        <v>9</v>
      </c>
      <c r="L42" s="68">
        <v>8.3000000000000007</v>
      </c>
      <c r="M42" s="16">
        <v>5</v>
      </c>
      <c r="N42" s="8">
        <v>1.2</v>
      </c>
      <c r="O42" s="365">
        <v>2</v>
      </c>
      <c r="P42" s="27"/>
      <c r="Q42" s="27"/>
      <c r="R42" s="70"/>
      <c r="S42" s="49"/>
      <c r="T42" s="49"/>
    </row>
    <row r="43" spans="1:26" x14ac:dyDescent="0.2">
      <c r="A43" s="137" t="s">
        <v>880</v>
      </c>
      <c r="B43" s="27" t="s">
        <v>682</v>
      </c>
      <c r="C43" s="68">
        <v>3</v>
      </c>
      <c r="D43" s="8" t="s">
        <v>853</v>
      </c>
      <c r="E43" s="68" t="s">
        <v>363</v>
      </c>
      <c r="F43" s="89">
        <v>169.2</v>
      </c>
      <c r="G43" s="89">
        <v>169.2</v>
      </c>
      <c r="H43" s="89">
        <v>204.2</v>
      </c>
      <c r="I43" s="68">
        <v>208.9</v>
      </c>
      <c r="J43" s="68">
        <v>204.2</v>
      </c>
      <c r="K43" s="89">
        <v>203.63200000000001</v>
      </c>
      <c r="L43" s="89">
        <v>204.12100000000001</v>
      </c>
      <c r="M43" s="16">
        <v>360</v>
      </c>
      <c r="N43" s="8">
        <v>335.8</v>
      </c>
      <c r="O43" s="362">
        <v>403.1</v>
      </c>
      <c r="P43" s="27"/>
      <c r="Q43" s="27"/>
    </row>
    <row r="44" spans="1:26" x14ac:dyDescent="0.2">
      <c r="A44" s="137" t="s">
        <v>683</v>
      </c>
      <c r="B44" s="27" t="s">
        <v>684</v>
      </c>
      <c r="C44" s="68">
        <v>3</v>
      </c>
      <c r="D44" s="8" t="s">
        <v>853</v>
      </c>
      <c r="E44" s="68" t="s">
        <v>363</v>
      </c>
      <c r="F44" s="89">
        <v>261.7</v>
      </c>
      <c r="G44" s="89">
        <v>261.7</v>
      </c>
      <c r="H44" s="89">
        <v>568.5</v>
      </c>
      <c r="I44" s="68">
        <v>456.9</v>
      </c>
      <c r="J44" s="89">
        <v>662.4</v>
      </c>
      <c r="K44" s="68">
        <v>498.4</v>
      </c>
      <c r="L44" s="89">
        <v>503.887</v>
      </c>
      <c r="M44" s="16">
        <v>620.9</v>
      </c>
      <c r="N44" s="8">
        <v>677.3</v>
      </c>
      <c r="O44" s="362">
        <v>667.9</v>
      </c>
      <c r="P44" s="27"/>
      <c r="Q44" s="27"/>
    </row>
    <row r="45" spans="1:26" x14ac:dyDescent="0.2">
      <c r="I45" s="68"/>
      <c r="L45" s="27"/>
      <c r="O45" s="367"/>
    </row>
    <row r="46" spans="1:26" x14ac:dyDescent="0.2">
      <c r="A46" s="4" t="s">
        <v>69</v>
      </c>
      <c r="C46" s="68"/>
      <c r="D46" s="68"/>
      <c r="H46" s="55"/>
      <c r="I46" s="68"/>
      <c r="J46" s="68"/>
      <c r="K46" s="68"/>
      <c r="L46" s="68"/>
      <c r="M46" s="68"/>
      <c r="N46" s="68"/>
      <c r="O46" s="366"/>
    </row>
    <row r="47" spans="1:26" x14ac:dyDescent="0.2">
      <c r="A47" s="27" t="s">
        <v>474</v>
      </c>
      <c r="B47" s="76" t="s">
        <v>211</v>
      </c>
      <c r="C47" s="68" t="s">
        <v>829</v>
      </c>
      <c r="D47" s="8" t="s">
        <v>853</v>
      </c>
      <c r="E47" s="68" t="s">
        <v>363</v>
      </c>
      <c r="F47" s="68" t="s">
        <v>363</v>
      </c>
      <c r="G47" s="68" t="s">
        <v>363</v>
      </c>
      <c r="H47" s="68" t="s">
        <v>363</v>
      </c>
      <c r="I47" s="68" t="s">
        <v>363</v>
      </c>
      <c r="J47" s="68">
        <v>375</v>
      </c>
      <c r="K47" s="68">
        <v>365</v>
      </c>
      <c r="L47" s="68">
        <v>362</v>
      </c>
      <c r="M47" s="8">
        <v>342</v>
      </c>
      <c r="N47" s="8">
        <v>321</v>
      </c>
      <c r="O47" s="362">
        <v>317</v>
      </c>
      <c r="P47" s="27"/>
    </row>
    <row r="48" spans="1:26" x14ac:dyDescent="0.2">
      <c r="A48" s="27" t="s">
        <v>475</v>
      </c>
      <c r="B48" s="76" t="s">
        <v>211</v>
      </c>
      <c r="C48" s="68">
        <v>10</v>
      </c>
      <c r="D48" s="8" t="s">
        <v>853</v>
      </c>
      <c r="E48" s="68" t="s">
        <v>363</v>
      </c>
      <c r="F48" s="68" t="s">
        <v>363</v>
      </c>
      <c r="G48" s="68" t="s">
        <v>363</v>
      </c>
      <c r="H48" s="68" t="s">
        <v>363</v>
      </c>
      <c r="I48" s="68" t="s">
        <v>363</v>
      </c>
      <c r="J48" s="68">
        <v>11</v>
      </c>
      <c r="K48" s="68">
        <v>10</v>
      </c>
      <c r="L48" s="68">
        <v>10</v>
      </c>
      <c r="M48" s="8">
        <v>10</v>
      </c>
      <c r="N48" s="8">
        <v>9</v>
      </c>
      <c r="O48" s="362">
        <v>9</v>
      </c>
      <c r="P48" s="27"/>
      <c r="Y48" s="54"/>
      <c r="Z48" s="54"/>
    </row>
    <row r="49" spans="1:26" x14ac:dyDescent="0.2">
      <c r="A49" s="27" t="s">
        <v>476</v>
      </c>
      <c r="B49" s="76" t="s">
        <v>211</v>
      </c>
      <c r="C49" s="68">
        <v>10</v>
      </c>
      <c r="D49" s="8" t="s">
        <v>853</v>
      </c>
      <c r="E49" s="68" t="s">
        <v>363</v>
      </c>
      <c r="F49" s="68" t="s">
        <v>363</v>
      </c>
      <c r="G49" s="68" t="s">
        <v>363</v>
      </c>
      <c r="H49" s="68" t="s">
        <v>363</v>
      </c>
      <c r="I49" s="68" t="s">
        <v>363</v>
      </c>
      <c r="J49" s="68">
        <v>38</v>
      </c>
      <c r="K49" s="68">
        <v>37</v>
      </c>
      <c r="L49" s="68">
        <v>22</v>
      </c>
      <c r="M49" s="8">
        <v>20</v>
      </c>
      <c r="N49" s="8">
        <v>18</v>
      </c>
      <c r="O49" s="362">
        <v>17</v>
      </c>
      <c r="P49" s="27"/>
      <c r="Y49" s="54"/>
      <c r="Z49" s="54"/>
    </row>
    <row r="50" spans="1:26" x14ac:dyDescent="0.2">
      <c r="A50" s="27" t="s">
        <v>477</v>
      </c>
      <c r="B50" s="76" t="s">
        <v>368</v>
      </c>
      <c r="C50" s="68" t="s">
        <v>829</v>
      </c>
      <c r="D50" s="8" t="s">
        <v>853</v>
      </c>
      <c r="E50" s="68" t="s">
        <v>363</v>
      </c>
      <c r="F50" s="68" t="s">
        <v>363</v>
      </c>
      <c r="G50" s="68" t="s">
        <v>363</v>
      </c>
      <c r="H50" s="68" t="s">
        <v>363</v>
      </c>
      <c r="I50" s="68" t="s">
        <v>363</v>
      </c>
      <c r="J50" s="68">
        <v>482</v>
      </c>
      <c r="K50" s="68">
        <v>495</v>
      </c>
      <c r="L50" s="68">
        <v>498</v>
      </c>
      <c r="M50" s="8">
        <v>497</v>
      </c>
      <c r="N50" s="8">
        <v>509</v>
      </c>
      <c r="O50" s="362">
        <v>480</v>
      </c>
      <c r="P50" s="27"/>
      <c r="Y50" s="54"/>
      <c r="Z50" s="54"/>
    </row>
    <row r="51" spans="1:26" x14ac:dyDescent="0.2">
      <c r="A51" s="137" t="s">
        <v>210</v>
      </c>
      <c r="B51" s="27" t="s">
        <v>211</v>
      </c>
      <c r="C51" s="68"/>
      <c r="D51" s="8" t="s">
        <v>853</v>
      </c>
      <c r="E51" s="27">
        <v>230</v>
      </c>
      <c r="F51" s="27">
        <v>222</v>
      </c>
      <c r="G51" s="27">
        <v>216</v>
      </c>
      <c r="H51" s="55">
        <v>212</v>
      </c>
      <c r="I51" s="68">
        <v>207</v>
      </c>
      <c r="J51" s="68">
        <v>201</v>
      </c>
      <c r="K51" s="68">
        <v>189</v>
      </c>
      <c r="L51" s="68">
        <v>183</v>
      </c>
      <c r="M51" s="8">
        <v>178</v>
      </c>
      <c r="N51" s="8">
        <v>171</v>
      </c>
      <c r="O51" s="362">
        <v>164</v>
      </c>
      <c r="P51" s="27"/>
      <c r="Y51" s="54"/>
      <c r="Z51" s="54"/>
    </row>
    <row r="52" spans="1:26" x14ac:dyDescent="0.2">
      <c r="I52" s="68"/>
      <c r="O52" s="367"/>
      <c r="Y52" s="54"/>
      <c r="Z52" s="54"/>
    </row>
    <row r="53" spans="1:26" x14ac:dyDescent="0.2">
      <c r="A53" s="4" t="s">
        <v>311</v>
      </c>
      <c r="C53" s="8"/>
      <c r="D53" s="8"/>
      <c r="H53" s="55"/>
      <c r="I53" s="68"/>
      <c r="J53" s="8"/>
      <c r="K53" s="8"/>
      <c r="L53" s="8"/>
      <c r="M53" s="8"/>
      <c r="N53" s="8"/>
      <c r="O53" s="362"/>
      <c r="Y53" s="54"/>
      <c r="Z53" s="54"/>
    </row>
    <row r="54" spans="1:26" x14ac:dyDescent="0.2">
      <c r="A54" s="5" t="s">
        <v>292</v>
      </c>
      <c r="B54" s="5" t="s">
        <v>368</v>
      </c>
      <c r="C54" s="8"/>
      <c r="D54" s="8" t="s">
        <v>853</v>
      </c>
      <c r="E54" s="196">
        <v>2065</v>
      </c>
      <c r="F54" s="196">
        <v>2548</v>
      </c>
      <c r="G54" s="196">
        <v>3409</v>
      </c>
      <c r="H54" s="247">
        <v>5941</v>
      </c>
      <c r="I54" s="165">
        <v>20120</v>
      </c>
      <c r="J54" s="165">
        <v>10662</v>
      </c>
      <c r="K54" s="165">
        <v>8185</v>
      </c>
      <c r="L54" s="205">
        <v>11553</v>
      </c>
      <c r="M54" s="205">
        <v>4256</v>
      </c>
      <c r="N54" s="19">
        <v>2839</v>
      </c>
      <c r="O54" s="363">
        <v>-2766</v>
      </c>
      <c r="P54" s="27"/>
      <c r="Y54" s="57"/>
      <c r="Z54" s="57"/>
    </row>
    <row r="55" spans="1:26" x14ac:dyDescent="0.2">
      <c r="A55" s="20" t="s">
        <v>204</v>
      </c>
      <c r="B55" s="5" t="s">
        <v>188</v>
      </c>
      <c r="C55" s="8"/>
      <c r="D55" s="8" t="s">
        <v>853</v>
      </c>
      <c r="E55" s="196">
        <v>3008</v>
      </c>
      <c r="F55" s="196">
        <v>3154</v>
      </c>
      <c r="G55" s="196">
        <v>3335.0120000000002</v>
      </c>
      <c r="H55" s="248">
        <v>3646</v>
      </c>
      <c r="I55" s="165">
        <v>3881</v>
      </c>
      <c r="J55" s="165">
        <v>4079</v>
      </c>
      <c r="K55" s="165">
        <v>4212</v>
      </c>
      <c r="L55" s="205">
        <v>4549.2359999999999</v>
      </c>
      <c r="M55" s="205">
        <v>4628</v>
      </c>
      <c r="N55" s="19">
        <v>4752</v>
      </c>
      <c r="O55" s="363">
        <v>4835</v>
      </c>
      <c r="P55" s="27"/>
      <c r="Y55" s="54"/>
      <c r="Z55" s="54"/>
    </row>
    <row r="56" spans="1:26" x14ac:dyDescent="0.2">
      <c r="A56" s="137" t="s">
        <v>848</v>
      </c>
      <c r="B56" s="76" t="s">
        <v>368</v>
      </c>
      <c r="C56" s="8"/>
      <c r="D56" s="8" t="s">
        <v>853</v>
      </c>
      <c r="E56" s="68" t="s">
        <v>291</v>
      </c>
      <c r="F56" s="68" t="s">
        <v>291</v>
      </c>
      <c r="G56" s="68" t="s">
        <v>291</v>
      </c>
      <c r="H56" s="68" t="s">
        <v>291</v>
      </c>
      <c r="I56" s="68" t="s">
        <v>291</v>
      </c>
      <c r="J56" s="19">
        <v>87992.309227999998</v>
      </c>
      <c r="K56" s="19">
        <v>98827.6851844013</v>
      </c>
      <c r="L56" s="19">
        <v>108508.29627799999</v>
      </c>
      <c r="M56" s="19">
        <v>113580</v>
      </c>
      <c r="N56" s="19">
        <v>117186</v>
      </c>
      <c r="O56" s="363">
        <v>114865.813994121</v>
      </c>
      <c r="P56" s="68"/>
      <c r="Y56" s="54"/>
      <c r="Z56" s="54"/>
    </row>
    <row r="57" spans="1:26" x14ac:dyDescent="0.2">
      <c r="A57" s="137" t="s">
        <v>849</v>
      </c>
      <c r="B57" s="5" t="s">
        <v>368</v>
      </c>
      <c r="C57" s="8"/>
      <c r="D57" s="8" t="s">
        <v>853</v>
      </c>
      <c r="E57" s="68" t="s">
        <v>291</v>
      </c>
      <c r="F57" s="68" t="s">
        <v>291</v>
      </c>
      <c r="G57" s="68" t="s">
        <v>291</v>
      </c>
      <c r="H57" s="68" t="s">
        <v>291</v>
      </c>
      <c r="I57" s="68" t="s">
        <v>291</v>
      </c>
      <c r="J57" s="165">
        <v>83974.026276387507</v>
      </c>
      <c r="K57" s="165">
        <v>94642.066211651298</v>
      </c>
      <c r="L57" s="205">
        <v>103484.821056774</v>
      </c>
      <c r="M57" s="205">
        <v>107538.19981799999</v>
      </c>
      <c r="N57" s="19">
        <v>110062</v>
      </c>
      <c r="O57" s="363">
        <v>107093.693319121</v>
      </c>
      <c r="P57" s="27"/>
    </row>
    <row r="58" spans="1:26" x14ac:dyDescent="0.2">
      <c r="A58" s="20" t="s">
        <v>205</v>
      </c>
      <c r="B58" s="5" t="s">
        <v>189</v>
      </c>
      <c r="C58" s="8"/>
      <c r="D58" s="8" t="s">
        <v>853</v>
      </c>
      <c r="E58" s="196">
        <v>801</v>
      </c>
      <c r="F58" s="196">
        <v>803</v>
      </c>
      <c r="G58" s="196">
        <v>823</v>
      </c>
      <c r="H58" s="248">
        <v>843</v>
      </c>
      <c r="I58" s="165">
        <v>865</v>
      </c>
      <c r="J58" s="165">
        <v>894</v>
      </c>
      <c r="K58" s="165">
        <v>907</v>
      </c>
      <c r="L58" s="205">
        <v>932.12372300000004</v>
      </c>
      <c r="M58" s="205">
        <v>965</v>
      </c>
      <c r="N58" s="19">
        <v>996</v>
      </c>
      <c r="O58" s="363">
        <v>1020</v>
      </c>
      <c r="R58" s="49"/>
      <c r="S58" s="51"/>
      <c r="T58" s="51"/>
      <c r="U58" s="50"/>
      <c r="V58" s="50"/>
      <c r="W58" s="49"/>
    </row>
    <row r="59" spans="1:26" x14ac:dyDescent="0.2">
      <c r="A59" s="27" t="s">
        <v>624</v>
      </c>
      <c r="B59" s="5" t="s">
        <v>190</v>
      </c>
      <c r="C59" s="8"/>
      <c r="D59" s="8" t="s">
        <v>853</v>
      </c>
      <c r="E59" s="196">
        <v>671728</v>
      </c>
      <c r="F59" s="196">
        <v>760585</v>
      </c>
      <c r="G59" s="196">
        <v>858587</v>
      </c>
      <c r="H59" s="197">
        <v>984592</v>
      </c>
      <c r="I59" s="165">
        <v>1101593</v>
      </c>
      <c r="J59" s="165">
        <v>1219539</v>
      </c>
      <c r="K59" s="165">
        <v>1349747</v>
      </c>
      <c r="L59" s="205">
        <v>1463325</v>
      </c>
      <c r="M59" s="205">
        <v>1546000</v>
      </c>
      <c r="N59" s="19">
        <v>1624443</v>
      </c>
      <c r="O59" s="363">
        <v>1682956</v>
      </c>
    </row>
    <row r="60" spans="1:26" x14ac:dyDescent="0.2">
      <c r="A60" s="27" t="s">
        <v>625</v>
      </c>
      <c r="B60" s="5" t="s">
        <v>368</v>
      </c>
      <c r="C60" s="8"/>
      <c r="D60" s="8" t="s">
        <v>853</v>
      </c>
      <c r="E60" s="196">
        <v>1524</v>
      </c>
      <c r="F60" s="196">
        <v>1560</v>
      </c>
      <c r="G60" s="196">
        <v>1475</v>
      </c>
      <c r="H60" s="197">
        <v>1160</v>
      </c>
      <c r="I60" s="165">
        <v>1464</v>
      </c>
      <c r="J60" s="165">
        <v>1673</v>
      </c>
      <c r="K60" s="165">
        <v>1764</v>
      </c>
      <c r="L60" s="205">
        <v>2131.5705029999999</v>
      </c>
      <c r="M60" s="205">
        <v>2352</v>
      </c>
      <c r="N60" s="19">
        <v>2701</v>
      </c>
      <c r="O60" s="363">
        <v>2972</v>
      </c>
    </row>
    <row r="61" spans="1:26" x14ac:dyDescent="0.2">
      <c r="A61" s="27" t="s">
        <v>626</v>
      </c>
      <c r="B61" s="5" t="s">
        <v>368</v>
      </c>
      <c r="C61" s="8"/>
      <c r="D61" s="8" t="s">
        <v>853</v>
      </c>
      <c r="E61" s="249">
        <v>1552.2</v>
      </c>
      <c r="F61" s="249">
        <v>1708</v>
      </c>
      <c r="G61" s="249">
        <v>1728.9</v>
      </c>
      <c r="H61" s="197">
        <v>1380.2</v>
      </c>
      <c r="I61" s="165">
        <v>1723</v>
      </c>
      <c r="J61" s="165">
        <v>1940</v>
      </c>
      <c r="K61" s="165">
        <v>1990</v>
      </c>
      <c r="L61" s="205">
        <v>2390.2245640000001</v>
      </c>
      <c r="M61" s="205">
        <v>2634</v>
      </c>
      <c r="N61" s="19">
        <v>3005</v>
      </c>
      <c r="O61" s="363">
        <v>3284</v>
      </c>
      <c r="P61" s="27"/>
    </row>
    <row r="62" spans="1:26" x14ac:dyDescent="0.2">
      <c r="A62" s="20" t="s">
        <v>186</v>
      </c>
      <c r="B62" s="5" t="s">
        <v>368</v>
      </c>
      <c r="C62" s="8"/>
      <c r="D62" s="8" t="s">
        <v>853</v>
      </c>
      <c r="E62" s="196">
        <v>2106</v>
      </c>
      <c r="F62" s="196">
        <v>2649</v>
      </c>
      <c r="G62" s="196">
        <v>3160</v>
      </c>
      <c r="H62" s="248">
        <v>4313</v>
      </c>
      <c r="I62" s="165">
        <v>5423</v>
      </c>
      <c r="J62" s="165">
        <v>6134</v>
      </c>
      <c r="K62" s="165">
        <v>6842</v>
      </c>
      <c r="L62" s="205">
        <v>6514.2359330000008</v>
      </c>
      <c r="M62" s="205">
        <v>7271</v>
      </c>
      <c r="N62" s="19">
        <v>8165</v>
      </c>
      <c r="O62" s="363">
        <v>9063</v>
      </c>
    </row>
    <row r="63" spans="1:26" x14ac:dyDescent="0.2">
      <c r="A63" s="20" t="s">
        <v>187</v>
      </c>
      <c r="B63" s="5" t="s">
        <v>368</v>
      </c>
      <c r="C63" s="8"/>
      <c r="D63" s="8" t="s">
        <v>853</v>
      </c>
      <c r="E63" s="196">
        <v>1440</v>
      </c>
      <c r="F63" s="196">
        <v>1819</v>
      </c>
      <c r="G63" s="196">
        <v>1943.5</v>
      </c>
      <c r="H63" s="248">
        <v>2040</v>
      </c>
      <c r="I63" s="165">
        <v>2673</v>
      </c>
      <c r="J63" s="165">
        <v>3197</v>
      </c>
      <c r="K63" s="165">
        <v>3684</v>
      </c>
      <c r="L63" s="205">
        <v>4166.7325166999999</v>
      </c>
      <c r="M63" s="205">
        <v>4424</v>
      </c>
      <c r="N63" s="19">
        <v>4713</v>
      </c>
      <c r="O63" s="363">
        <v>5089</v>
      </c>
    </row>
    <row r="64" spans="1:26" x14ac:dyDescent="0.2">
      <c r="D64" s="8"/>
      <c r="E64" s="197"/>
      <c r="F64" s="197"/>
      <c r="G64" s="197"/>
      <c r="H64" s="197"/>
      <c r="I64" s="165"/>
      <c r="J64" s="197"/>
      <c r="K64" s="197"/>
      <c r="L64" s="197"/>
      <c r="O64" s="367"/>
    </row>
    <row r="65" spans="1:17" x14ac:dyDescent="0.2">
      <c r="A65" s="4" t="s">
        <v>312</v>
      </c>
      <c r="C65" s="8"/>
      <c r="E65" s="199"/>
      <c r="F65" s="199"/>
      <c r="G65" s="199"/>
      <c r="H65" s="199"/>
      <c r="I65" s="165"/>
      <c r="J65" s="199"/>
      <c r="K65" s="199"/>
      <c r="L65" s="199"/>
      <c r="M65" s="8"/>
      <c r="N65" s="8"/>
      <c r="O65" s="362"/>
      <c r="Q65" s="59"/>
    </row>
    <row r="66" spans="1:17" x14ac:dyDescent="0.2">
      <c r="A66" s="5" t="s">
        <v>270</v>
      </c>
      <c r="B66" s="5" t="s">
        <v>189</v>
      </c>
      <c r="C66" s="8">
        <v>4</v>
      </c>
      <c r="D66" s="8" t="s">
        <v>853</v>
      </c>
      <c r="E66" s="199">
        <v>105</v>
      </c>
      <c r="F66" s="199">
        <v>106</v>
      </c>
      <c r="G66" s="199">
        <v>111</v>
      </c>
      <c r="H66" s="199">
        <v>115</v>
      </c>
      <c r="I66" s="165">
        <v>118</v>
      </c>
      <c r="J66" s="165">
        <v>121</v>
      </c>
      <c r="K66" s="165">
        <v>124</v>
      </c>
      <c r="L66" s="205">
        <v>133</v>
      </c>
      <c r="M66" s="8">
        <v>139</v>
      </c>
      <c r="N66" s="8">
        <v>141</v>
      </c>
      <c r="O66" s="362">
        <v>145</v>
      </c>
    </row>
    <row r="67" spans="1:17" x14ac:dyDescent="0.2">
      <c r="A67" s="20" t="s">
        <v>456</v>
      </c>
      <c r="B67" s="5" t="s">
        <v>273</v>
      </c>
      <c r="C67" s="68" t="s">
        <v>560</v>
      </c>
      <c r="D67" s="8" t="s">
        <v>853</v>
      </c>
      <c r="E67" s="199">
        <v>94</v>
      </c>
      <c r="F67" s="199">
        <v>91</v>
      </c>
      <c r="G67" s="199">
        <v>89</v>
      </c>
      <c r="H67" s="199">
        <v>94</v>
      </c>
      <c r="I67" s="165">
        <v>98</v>
      </c>
      <c r="J67" s="165">
        <v>103</v>
      </c>
      <c r="K67" s="165">
        <v>104</v>
      </c>
      <c r="L67" s="205">
        <v>107</v>
      </c>
      <c r="M67" s="8">
        <v>108</v>
      </c>
      <c r="N67" s="8">
        <v>110</v>
      </c>
      <c r="O67" s="362">
        <v>113</v>
      </c>
    </row>
    <row r="68" spans="1:17" x14ac:dyDescent="0.2">
      <c r="A68" s="20" t="s">
        <v>271</v>
      </c>
      <c r="B68" s="5" t="s">
        <v>274</v>
      </c>
      <c r="C68" s="8" t="s">
        <v>548</v>
      </c>
      <c r="D68" s="8" t="s">
        <v>853</v>
      </c>
      <c r="E68" s="199">
        <v>2029</v>
      </c>
      <c r="F68" s="199">
        <v>1953</v>
      </c>
      <c r="G68" s="199">
        <v>1909</v>
      </c>
      <c r="H68" s="199">
        <v>1989</v>
      </c>
      <c r="I68" s="165">
        <v>2066</v>
      </c>
      <c r="J68" s="165">
        <v>2103</v>
      </c>
      <c r="K68" s="165">
        <v>2145</v>
      </c>
      <c r="L68" s="205">
        <v>2157</v>
      </c>
      <c r="M68" s="205">
        <v>2219</v>
      </c>
      <c r="N68" s="205">
        <v>2193</v>
      </c>
      <c r="O68" s="371">
        <v>2238</v>
      </c>
      <c r="P68" s="27"/>
    </row>
    <row r="69" spans="1:17" x14ac:dyDescent="0.2">
      <c r="A69" s="20" t="s">
        <v>272</v>
      </c>
      <c r="B69" s="5" t="s">
        <v>275</v>
      </c>
      <c r="C69" s="8" t="s">
        <v>549</v>
      </c>
      <c r="D69" s="8" t="s">
        <v>853</v>
      </c>
      <c r="E69" s="199">
        <v>10450</v>
      </c>
      <c r="F69" s="199">
        <v>9805</v>
      </c>
      <c r="G69" s="199">
        <v>9827</v>
      </c>
      <c r="H69" s="199">
        <v>10345</v>
      </c>
      <c r="I69" s="165">
        <v>10429</v>
      </c>
      <c r="J69" s="165">
        <v>11007</v>
      </c>
      <c r="K69" s="165">
        <v>11102</v>
      </c>
      <c r="L69" s="205">
        <v>11350</v>
      </c>
      <c r="M69" s="205">
        <v>11674</v>
      </c>
      <c r="N69" s="205">
        <v>11869</v>
      </c>
      <c r="O69" s="371">
        <v>11982</v>
      </c>
      <c r="P69" s="27"/>
    </row>
    <row r="70" spans="1:17" x14ac:dyDescent="0.2">
      <c r="D70" s="27"/>
      <c r="E70" s="197"/>
      <c r="F70" s="197"/>
      <c r="G70" s="197"/>
      <c r="H70" s="197"/>
      <c r="I70" s="165"/>
      <c r="J70" s="197"/>
      <c r="K70" s="197"/>
      <c r="L70" s="197"/>
      <c r="O70" s="367"/>
    </row>
    <row r="71" spans="1:17" x14ac:dyDescent="0.2">
      <c r="A71" s="4" t="s">
        <v>313</v>
      </c>
      <c r="B71" s="27"/>
      <c r="C71" s="27"/>
      <c r="E71" s="197"/>
      <c r="F71" s="197"/>
      <c r="G71" s="197"/>
      <c r="H71" s="197"/>
      <c r="I71" s="165"/>
      <c r="J71" s="156"/>
      <c r="K71" s="156"/>
      <c r="L71" s="156"/>
      <c r="M71" s="27"/>
      <c r="N71" s="27"/>
      <c r="O71" s="372"/>
    </row>
    <row r="72" spans="1:17" x14ac:dyDescent="0.2">
      <c r="A72" s="5" t="s">
        <v>409</v>
      </c>
      <c r="B72" s="27" t="s">
        <v>274</v>
      </c>
      <c r="C72" s="27"/>
      <c r="D72" s="8" t="s">
        <v>853</v>
      </c>
      <c r="E72" s="68" t="s">
        <v>291</v>
      </c>
      <c r="F72" s="68" t="s">
        <v>291</v>
      </c>
      <c r="G72" s="199">
        <v>2923</v>
      </c>
      <c r="H72" s="199">
        <v>2997</v>
      </c>
      <c r="I72" s="165">
        <v>2773</v>
      </c>
      <c r="J72" s="165">
        <v>2687</v>
      </c>
      <c r="K72" s="165">
        <v>2733</v>
      </c>
      <c r="L72" s="205">
        <v>2545</v>
      </c>
      <c r="M72" s="205">
        <v>2484</v>
      </c>
      <c r="N72" s="205">
        <v>2471</v>
      </c>
      <c r="O72" s="371">
        <v>2467</v>
      </c>
    </row>
    <row r="73" spans="1:17" x14ac:dyDescent="0.2">
      <c r="A73" s="27" t="s">
        <v>393</v>
      </c>
      <c r="B73" s="27" t="s">
        <v>274</v>
      </c>
      <c r="C73" s="27"/>
      <c r="D73" s="8" t="s">
        <v>853</v>
      </c>
      <c r="E73" s="68" t="s">
        <v>291</v>
      </c>
      <c r="F73" s="68" t="s">
        <v>291</v>
      </c>
      <c r="G73" s="199">
        <v>1346</v>
      </c>
      <c r="H73" s="199">
        <v>1304</v>
      </c>
      <c r="I73" s="165">
        <v>1216</v>
      </c>
      <c r="J73" s="165">
        <v>1180</v>
      </c>
      <c r="K73" s="165">
        <v>1154</v>
      </c>
      <c r="L73" s="205">
        <v>1120</v>
      </c>
      <c r="M73" s="205">
        <v>1086</v>
      </c>
      <c r="N73" s="205">
        <v>1051</v>
      </c>
      <c r="O73" s="371">
        <v>1009</v>
      </c>
    </row>
    <row r="74" spans="1:17" x14ac:dyDescent="0.2">
      <c r="A74" s="5" t="s">
        <v>394</v>
      </c>
      <c r="B74" s="27" t="s">
        <v>274</v>
      </c>
      <c r="C74" s="27"/>
      <c r="D74" s="8" t="s">
        <v>853</v>
      </c>
      <c r="E74" s="68" t="s">
        <v>291</v>
      </c>
      <c r="F74" s="68" t="s">
        <v>291</v>
      </c>
      <c r="G74" s="199">
        <v>1577</v>
      </c>
      <c r="H74" s="199">
        <v>1693</v>
      </c>
      <c r="I74" s="165">
        <v>1557</v>
      </c>
      <c r="J74" s="165">
        <v>1507</v>
      </c>
      <c r="K74" s="165">
        <v>1579</v>
      </c>
      <c r="L74" s="205">
        <v>1425</v>
      </c>
      <c r="M74" s="205">
        <v>1398</v>
      </c>
      <c r="N74" s="205">
        <v>1420</v>
      </c>
      <c r="O74" s="371">
        <v>1458</v>
      </c>
    </row>
    <row r="75" spans="1:17" x14ac:dyDescent="0.2">
      <c r="A75" s="5" t="s">
        <v>206</v>
      </c>
      <c r="B75" s="27" t="s">
        <v>627</v>
      </c>
      <c r="C75" s="27"/>
      <c r="D75" s="8" t="s">
        <v>853</v>
      </c>
      <c r="E75" s="68" t="s">
        <v>291</v>
      </c>
      <c r="F75" s="68" t="s">
        <v>291</v>
      </c>
      <c r="G75" s="8">
        <v>2.6</v>
      </c>
      <c r="H75" s="8">
        <v>2.8</v>
      </c>
      <c r="I75" s="68">
        <v>2.6</v>
      </c>
      <c r="J75" s="89">
        <v>2.673</v>
      </c>
      <c r="K75" s="68">
        <v>2.6</v>
      </c>
      <c r="L75" s="237">
        <v>2.5539999999999998</v>
      </c>
      <c r="M75" s="237">
        <v>2.6</v>
      </c>
      <c r="N75" s="205">
        <v>2.4</v>
      </c>
      <c r="O75" s="371">
        <v>2.5</v>
      </c>
    </row>
    <row r="76" spans="1:17" x14ac:dyDescent="0.2">
      <c r="A76" s="5" t="s">
        <v>249</v>
      </c>
      <c r="B76" s="27" t="s">
        <v>627</v>
      </c>
      <c r="C76" s="27"/>
      <c r="D76" s="8" t="s">
        <v>853</v>
      </c>
      <c r="E76" s="68" t="s">
        <v>291</v>
      </c>
      <c r="F76" s="68" t="s">
        <v>291</v>
      </c>
      <c r="G76" s="8">
        <v>0.5</v>
      </c>
      <c r="H76" s="8">
        <v>0.7</v>
      </c>
      <c r="I76" s="68">
        <v>0.8</v>
      </c>
      <c r="J76" s="89">
        <v>0.77500000000000002</v>
      </c>
      <c r="K76" s="68">
        <v>0.8</v>
      </c>
      <c r="L76" s="237">
        <v>0.72399999999999998</v>
      </c>
      <c r="M76" s="237">
        <v>0.8</v>
      </c>
      <c r="N76" s="205">
        <v>0.8</v>
      </c>
      <c r="O76" s="371">
        <v>0.8</v>
      </c>
    </row>
    <row r="77" spans="1:17" x14ac:dyDescent="0.2">
      <c r="A77" s="5" t="s">
        <v>249</v>
      </c>
      <c r="B77" s="76" t="s">
        <v>368</v>
      </c>
      <c r="C77" s="27"/>
      <c r="D77" s="8" t="s">
        <v>853</v>
      </c>
      <c r="E77" s="68" t="s">
        <v>291</v>
      </c>
      <c r="F77" s="68" t="s">
        <v>291</v>
      </c>
      <c r="G77" s="165">
        <v>111</v>
      </c>
      <c r="H77" s="165">
        <v>116</v>
      </c>
      <c r="I77" s="165">
        <v>129</v>
      </c>
      <c r="J77" s="165">
        <v>138</v>
      </c>
      <c r="K77" s="165">
        <v>137</v>
      </c>
      <c r="L77" s="205">
        <v>137</v>
      </c>
      <c r="M77" s="205">
        <v>157</v>
      </c>
      <c r="N77" s="205">
        <v>143</v>
      </c>
      <c r="O77" s="371">
        <v>152.36232099999998</v>
      </c>
    </row>
    <row r="78" spans="1:17" x14ac:dyDescent="0.2">
      <c r="A78" s="5" t="s">
        <v>385</v>
      </c>
      <c r="B78" s="27" t="s">
        <v>368</v>
      </c>
      <c r="C78" s="27"/>
      <c r="D78" s="8" t="s">
        <v>853</v>
      </c>
      <c r="E78" s="68" t="s">
        <v>291</v>
      </c>
      <c r="F78" s="68" t="s">
        <v>291</v>
      </c>
      <c r="G78" s="199">
        <v>6057</v>
      </c>
      <c r="H78" s="199">
        <v>5732</v>
      </c>
      <c r="I78" s="165">
        <v>5208</v>
      </c>
      <c r="J78" s="165">
        <v>5237</v>
      </c>
      <c r="K78" s="165">
        <v>5277</v>
      </c>
      <c r="L78" s="205">
        <v>5357</v>
      </c>
      <c r="M78" s="205">
        <v>5496</v>
      </c>
      <c r="N78" s="205">
        <v>5594</v>
      </c>
      <c r="O78" s="371">
        <v>5500.2836930000003</v>
      </c>
    </row>
    <row r="79" spans="1:17" x14ac:dyDescent="0.2">
      <c r="A79" s="5" t="s">
        <v>386</v>
      </c>
      <c r="B79" s="27" t="s">
        <v>368</v>
      </c>
      <c r="C79" s="27"/>
      <c r="D79" s="8" t="s">
        <v>853</v>
      </c>
      <c r="E79" s="68" t="s">
        <v>291</v>
      </c>
      <c r="F79" s="68" t="s">
        <v>291</v>
      </c>
      <c r="G79" s="199">
        <v>399</v>
      </c>
      <c r="H79" s="199">
        <v>415</v>
      </c>
      <c r="I79" s="165">
        <v>402</v>
      </c>
      <c r="J79" s="165">
        <v>398</v>
      </c>
      <c r="K79" s="165">
        <v>394</v>
      </c>
      <c r="L79" s="205">
        <v>392</v>
      </c>
      <c r="M79" s="205">
        <v>370</v>
      </c>
      <c r="N79" s="205">
        <v>371</v>
      </c>
      <c r="O79" s="371">
        <v>367.85900000000004</v>
      </c>
    </row>
    <row r="80" spans="1:17" x14ac:dyDescent="0.2">
      <c r="A80" s="5" t="s">
        <v>387</v>
      </c>
      <c r="B80" s="27" t="s">
        <v>368</v>
      </c>
      <c r="C80" s="27"/>
      <c r="D80" s="8" t="s">
        <v>853</v>
      </c>
      <c r="E80" s="68" t="s">
        <v>291</v>
      </c>
      <c r="F80" s="68" t="s">
        <v>291</v>
      </c>
      <c r="G80" s="199">
        <v>55</v>
      </c>
      <c r="H80" s="199">
        <v>59</v>
      </c>
      <c r="I80" s="165">
        <v>57</v>
      </c>
      <c r="J80" s="165">
        <v>56</v>
      </c>
      <c r="K80" s="165">
        <v>56</v>
      </c>
      <c r="L80" s="205">
        <v>63</v>
      </c>
      <c r="M80" s="205">
        <v>64</v>
      </c>
      <c r="N80" s="205">
        <v>61</v>
      </c>
      <c r="O80" s="371">
        <v>63.567</v>
      </c>
    </row>
    <row r="81" spans="1:15" x14ac:dyDescent="0.2">
      <c r="A81" s="5" t="s">
        <v>388</v>
      </c>
      <c r="B81" s="27" t="s">
        <v>368</v>
      </c>
      <c r="C81" s="27"/>
      <c r="D81" s="8" t="s">
        <v>853</v>
      </c>
      <c r="E81" s="68" t="s">
        <v>291</v>
      </c>
      <c r="F81" s="68" t="s">
        <v>291</v>
      </c>
      <c r="G81" s="199">
        <v>140</v>
      </c>
      <c r="H81" s="199">
        <v>160</v>
      </c>
      <c r="I81" s="165">
        <v>121</v>
      </c>
      <c r="J81" s="165">
        <v>167</v>
      </c>
      <c r="K81" s="165">
        <v>183</v>
      </c>
      <c r="L81" s="205">
        <v>177</v>
      </c>
      <c r="M81" s="205">
        <v>157</v>
      </c>
      <c r="N81" s="205">
        <v>189</v>
      </c>
      <c r="O81" s="371">
        <v>101.937</v>
      </c>
    </row>
    <row r="82" spans="1:15" x14ac:dyDescent="0.2">
      <c r="A82" s="5" t="s">
        <v>389</v>
      </c>
      <c r="B82" s="27" t="s">
        <v>368</v>
      </c>
      <c r="C82" s="27"/>
      <c r="D82" s="8" t="s">
        <v>853</v>
      </c>
      <c r="E82" s="68" t="s">
        <v>291</v>
      </c>
      <c r="F82" s="68" t="s">
        <v>291</v>
      </c>
      <c r="G82" s="199">
        <v>47</v>
      </c>
      <c r="H82" s="199">
        <v>50</v>
      </c>
      <c r="I82" s="165">
        <v>49</v>
      </c>
      <c r="J82" s="165">
        <v>44</v>
      </c>
      <c r="K82" s="165">
        <v>48</v>
      </c>
      <c r="L82" s="205">
        <v>54</v>
      </c>
      <c r="M82" s="205">
        <v>44</v>
      </c>
      <c r="N82" s="205">
        <v>42</v>
      </c>
      <c r="O82" s="371">
        <v>92</v>
      </c>
    </row>
    <row r="83" spans="1:15" x14ac:dyDescent="0.2">
      <c r="A83" s="5" t="s">
        <v>390</v>
      </c>
      <c r="B83" s="27" t="s">
        <v>274</v>
      </c>
      <c r="C83" s="27"/>
      <c r="D83" s="8" t="s">
        <v>853</v>
      </c>
      <c r="E83" s="68" t="s">
        <v>291</v>
      </c>
      <c r="F83" s="68" t="s">
        <v>291</v>
      </c>
      <c r="G83" s="8" t="s">
        <v>392</v>
      </c>
      <c r="H83" s="8" t="s">
        <v>391</v>
      </c>
      <c r="I83" s="68" t="s">
        <v>391</v>
      </c>
      <c r="J83" s="68" t="s">
        <v>391</v>
      </c>
      <c r="K83" s="68" t="s">
        <v>543</v>
      </c>
      <c r="L83" s="68" t="s">
        <v>543</v>
      </c>
      <c r="M83" s="68" t="s">
        <v>712</v>
      </c>
      <c r="N83" s="8" t="s">
        <v>822</v>
      </c>
      <c r="O83" s="362" t="s">
        <v>883</v>
      </c>
    </row>
    <row r="84" spans="1:15" x14ac:dyDescent="0.2">
      <c r="D84" s="27"/>
      <c r="E84" s="68"/>
      <c r="F84" s="8"/>
      <c r="I84" s="68"/>
      <c r="O84" s="367"/>
    </row>
    <row r="85" spans="1:15" x14ac:dyDescent="0.2">
      <c r="A85" s="4" t="s">
        <v>314</v>
      </c>
      <c r="B85" s="27"/>
      <c r="C85" s="27"/>
      <c r="E85" s="68"/>
      <c r="F85" s="8"/>
      <c r="G85" s="8"/>
      <c r="H85" s="8"/>
      <c r="I85" s="68"/>
      <c r="J85" s="27"/>
      <c r="K85" s="27"/>
      <c r="L85" s="27"/>
      <c r="M85" s="27"/>
      <c r="N85" s="27"/>
      <c r="O85" s="372"/>
    </row>
    <row r="86" spans="1:15" x14ac:dyDescent="0.2">
      <c r="A86" s="5" t="s">
        <v>250</v>
      </c>
      <c r="B86" s="27" t="s">
        <v>251</v>
      </c>
      <c r="C86" s="27"/>
      <c r="D86" s="8" t="s">
        <v>853</v>
      </c>
      <c r="E86" s="68" t="s">
        <v>291</v>
      </c>
      <c r="F86" s="68" t="s">
        <v>291</v>
      </c>
      <c r="G86" s="199">
        <v>25000</v>
      </c>
      <c r="H86" s="199">
        <v>24000</v>
      </c>
      <c r="I86" s="165">
        <v>24000</v>
      </c>
      <c r="J86" s="165">
        <v>21935</v>
      </c>
      <c r="K86" s="165">
        <v>20901</v>
      </c>
      <c r="L86" s="205">
        <v>19200</v>
      </c>
      <c r="M86" s="19">
        <v>16768</v>
      </c>
      <c r="N86" s="19">
        <v>16092</v>
      </c>
      <c r="O86" s="363">
        <v>19080</v>
      </c>
    </row>
    <row r="87" spans="1:15" x14ac:dyDescent="0.2">
      <c r="A87" s="5" t="s">
        <v>252</v>
      </c>
      <c r="B87" s="27" t="s">
        <v>274</v>
      </c>
      <c r="C87" s="27"/>
      <c r="D87" s="8" t="s">
        <v>853</v>
      </c>
      <c r="E87" s="68" t="s">
        <v>291</v>
      </c>
      <c r="F87" s="68" t="s">
        <v>291</v>
      </c>
      <c r="G87" s="199">
        <v>38200</v>
      </c>
      <c r="H87" s="199">
        <v>62000</v>
      </c>
      <c r="I87" s="165">
        <v>64431</v>
      </c>
      <c r="J87" s="165">
        <v>79121</v>
      </c>
      <c r="K87" s="165">
        <v>85455</v>
      </c>
      <c r="L87" s="205">
        <v>87073</v>
      </c>
      <c r="M87" s="19">
        <v>86884</v>
      </c>
      <c r="N87" s="19">
        <v>89075</v>
      </c>
      <c r="O87" s="363">
        <v>96891</v>
      </c>
    </row>
    <row r="88" spans="1:15" x14ac:dyDescent="0.2">
      <c r="A88" s="5" t="s">
        <v>253</v>
      </c>
      <c r="B88" s="27" t="s">
        <v>274</v>
      </c>
      <c r="C88" s="27"/>
      <c r="D88" s="8" t="s">
        <v>853</v>
      </c>
      <c r="E88" s="68" t="s">
        <v>291</v>
      </c>
      <c r="F88" s="68" t="s">
        <v>291</v>
      </c>
      <c r="G88" s="199">
        <v>430</v>
      </c>
      <c r="H88" s="199">
        <v>450</v>
      </c>
      <c r="I88" s="165">
        <v>625</v>
      </c>
      <c r="J88" s="165">
        <v>654</v>
      </c>
      <c r="K88" s="165">
        <v>636</v>
      </c>
      <c r="L88" s="205">
        <v>509</v>
      </c>
      <c r="M88" s="19">
        <v>540</v>
      </c>
      <c r="N88" s="19">
        <v>559</v>
      </c>
      <c r="O88" s="363">
        <v>569</v>
      </c>
    </row>
    <row r="89" spans="1:15" x14ac:dyDescent="0.2">
      <c r="A89" s="5" t="s">
        <v>824</v>
      </c>
      <c r="B89" s="27" t="s">
        <v>184</v>
      </c>
      <c r="C89" s="27"/>
      <c r="D89" s="8" t="s">
        <v>853</v>
      </c>
      <c r="E89" s="68" t="s">
        <v>291</v>
      </c>
      <c r="F89" s="68" t="s">
        <v>291</v>
      </c>
      <c r="G89" s="199" t="s">
        <v>291</v>
      </c>
      <c r="H89" s="199" t="s">
        <v>291</v>
      </c>
      <c r="I89" s="199" t="s">
        <v>291</v>
      </c>
      <c r="J89" s="199" t="s">
        <v>291</v>
      </c>
      <c r="K89" s="165">
        <v>1900000</v>
      </c>
      <c r="L89" s="205">
        <v>2600000</v>
      </c>
      <c r="M89" s="19">
        <v>2700000</v>
      </c>
      <c r="N89" s="19">
        <v>2900000</v>
      </c>
      <c r="O89" s="363">
        <v>3100000</v>
      </c>
    </row>
    <row r="90" spans="1:15" x14ac:dyDescent="0.2">
      <c r="A90" s="5" t="s">
        <v>185</v>
      </c>
      <c r="B90" s="27" t="s">
        <v>255</v>
      </c>
      <c r="C90" s="27"/>
      <c r="D90" s="8" t="s">
        <v>853</v>
      </c>
      <c r="E90" s="68" t="s">
        <v>291</v>
      </c>
      <c r="F90" s="68" t="s">
        <v>291</v>
      </c>
      <c r="G90" s="199">
        <v>67.7</v>
      </c>
      <c r="H90" s="199">
        <v>67.5</v>
      </c>
      <c r="I90" s="165">
        <v>68.599999999999994</v>
      </c>
      <c r="J90" s="165">
        <v>68.099999999999994</v>
      </c>
      <c r="K90" s="165">
        <v>69.2</v>
      </c>
      <c r="L90" s="205">
        <v>76.900000000000006</v>
      </c>
      <c r="M90" s="19">
        <v>74</v>
      </c>
      <c r="N90" s="19">
        <v>75</v>
      </c>
      <c r="O90" s="363">
        <v>76</v>
      </c>
    </row>
    <row r="91" spans="1:15" ht="12.75" customHeight="1" x14ac:dyDescent="0.2">
      <c r="A91" s="5" t="s">
        <v>256</v>
      </c>
      <c r="B91" s="27" t="s">
        <v>257</v>
      </c>
      <c r="C91" s="27"/>
      <c r="D91" s="8" t="s">
        <v>853</v>
      </c>
      <c r="E91" s="68" t="s">
        <v>291</v>
      </c>
      <c r="F91" s="68" t="s">
        <v>291</v>
      </c>
      <c r="G91" s="199">
        <v>40500</v>
      </c>
      <c r="H91" s="199">
        <v>39600</v>
      </c>
      <c r="I91" s="165">
        <v>41500</v>
      </c>
      <c r="J91" s="165">
        <v>38927</v>
      </c>
      <c r="K91" s="165">
        <v>40214</v>
      </c>
      <c r="L91" s="205">
        <v>44100</v>
      </c>
      <c r="M91" s="19">
        <v>44440</v>
      </c>
      <c r="N91" s="19">
        <v>46990</v>
      </c>
      <c r="O91" s="363">
        <v>50792</v>
      </c>
    </row>
    <row r="92" spans="1:15" ht="12.75" customHeight="1" x14ac:dyDescent="0.2">
      <c r="G92" s="19"/>
    </row>
    <row r="93" spans="1:15" x14ac:dyDescent="0.2">
      <c r="A93" s="4"/>
    </row>
    <row r="94" spans="1:15" s="213" customFormat="1" ht="12" x14ac:dyDescent="0.2">
      <c r="A94" s="213" t="s">
        <v>830</v>
      </c>
    </row>
    <row r="95" spans="1:15" s="213" customFormat="1" ht="12" x14ac:dyDescent="0.2">
      <c r="A95" s="213" t="s">
        <v>754</v>
      </c>
    </row>
    <row r="96" spans="1:15" s="213" customFormat="1" ht="12" x14ac:dyDescent="0.2">
      <c r="A96" s="213" t="s">
        <v>555</v>
      </c>
    </row>
    <row r="97" spans="1:1" s="213" customFormat="1" ht="12" x14ac:dyDescent="0.2">
      <c r="A97" s="213" t="s">
        <v>556</v>
      </c>
    </row>
    <row r="98" spans="1:1" s="213" customFormat="1" ht="12" x14ac:dyDescent="0.2">
      <c r="A98" s="213" t="s">
        <v>553</v>
      </c>
    </row>
    <row r="99" spans="1:1" s="213" customFormat="1" ht="12" x14ac:dyDescent="0.2">
      <c r="A99" s="213" t="s">
        <v>629</v>
      </c>
    </row>
    <row r="100" spans="1:1" s="213" customFormat="1" ht="12" x14ac:dyDescent="0.2">
      <c r="A100" s="213" t="s">
        <v>554</v>
      </c>
    </row>
    <row r="101" spans="1:1" s="213" customFormat="1" ht="12" x14ac:dyDescent="0.2">
      <c r="A101" s="213" t="s">
        <v>630</v>
      </c>
    </row>
    <row r="102" spans="1:1" s="213" customFormat="1" ht="12" x14ac:dyDescent="0.2">
      <c r="A102" s="213" t="s">
        <v>632</v>
      </c>
    </row>
    <row r="103" spans="1:1" s="213" customFormat="1" ht="12" x14ac:dyDescent="0.2">
      <c r="A103" s="213" t="s">
        <v>631</v>
      </c>
    </row>
    <row r="104" spans="1:1" s="213" customFormat="1" ht="12" x14ac:dyDescent="0.2"/>
    <row r="123" spans="5:93" x14ac:dyDescent="0.2">
      <c r="E123" s="4"/>
      <c r="F123" s="4"/>
      <c r="G123" s="4"/>
      <c r="H123" s="156"/>
      <c r="I123" s="27"/>
      <c r="J123" s="156"/>
      <c r="K123" s="27"/>
      <c r="M123" s="8"/>
      <c r="N123" s="199"/>
      <c r="O123" s="199"/>
      <c r="P123" s="199"/>
      <c r="Q123" s="199"/>
      <c r="R123" s="199"/>
      <c r="S123" s="199"/>
      <c r="U123" s="8"/>
      <c r="V123" s="8"/>
      <c r="W123" s="68"/>
      <c r="X123" s="68"/>
      <c r="Y123" s="8"/>
      <c r="Z123" s="8"/>
      <c r="AA123" s="8"/>
      <c r="AB123" s="68"/>
      <c r="AC123" s="68"/>
      <c r="AD123" s="68"/>
      <c r="AE123" s="68"/>
      <c r="AF123" s="68"/>
      <c r="AG123" s="68"/>
      <c r="AH123" s="68"/>
      <c r="AI123" s="68"/>
      <c r="AJ123" s="68"/>
      <c r="AK123" s="68"/>
      <c r="AL123" s="68"/>
      <c r="AN123" s="27"/>
      <c r="AO123" s="68"/>
      <c r="AP123" s="68"/>
      <c r="AQ123" s="68"/>
      <c r="AR123" s="68"/>
      <c r="AS123" s="68"/>
      <c r="AT123" s="68"/>
      <c r="AW123" s="68"/>
      <c r="AX123" s="68"/>
      <c r="AY123" s="68"/>
      <c r="AZ123" s="68"/>
      <c r="BA123" s="27"/>
      <c r="BD123" s="196"/>
      <c r="BE123" s="196"/>
      <c r="BF123" s="68"/>
      <c r="BG123" s="68"/>
      <c r="BH123" s="196"/>
      <c r="BI123" s="196"/>
      <c r="BJ123" s="196"/>
      <c r="BK123" s="249"/>
      <c r="BL123" s="196"/>
      <c r="BM123" s="196"/>
      <c r="BN123" s="197"/>
      <c r="BO123" s="199"/>
      <c r="BP123" s="199"/>
      <c r="BQ123" s="199"/>
      <c r="BR123" s="199"/>
      <c r="BS123" s="199"/>
      <c r="BT123" s="197"/>
      <c r="BU123" s="197"/>
      <c r="BV123" s="165"/>
      <c r="BW123" s="165"/>
      <c r="BX123" s="165"/>
      <c r="BY123" s="68"/>
      <c r="BZ123" s="68"/>
      <c r="CA123" s="68"/>
      <c r="CB123" s="68"/>
      <c r="CC123" s="68"/>
      <c r="CD123" s="68"/>
      <c r="CE123" s="68"/>
      <c r="CF123" s="68"/>
      <c r="CG123" s="68"/>
      <c r="CH123" s="68"/>
      <c r="CI123" s="68"/>
      <c r="CJ123" s="68"/>
      <c r="CK123" s="68"/>
      <c r="CL123" s="68"/>
      <c r="CM123" s="68"/>
      <c r="CN123" s="68"/>
      <c r="CO123" s="68"/>
    </row>
    <row r="124" spans="5:93" x14ac:dyDescent="0.2">
      <c r="E124" s="4"/>
      <c r="F124" s="4"/>
      <c r="G124" s="4"/>
      <c r="H124" s="156"/>
      <c r="I124" s="27"/>
      <c r="J124" s="156"/>
      <c r="K124" s="27"/>
      <c r="M124" s="8"/>
      <c r="N124" s="199"/>
      <c r="O124" s="199"/>
      <c r="P124" s="199"/>
      <c r="Q124" s="199"/>
      <c r="R124" s="199"/>
      <c r="S124" s="199"/>
      <c r="U124" s="8"/>
      <c r="V124" s="8"/>
      <c r="W124" s="68"/>
      <c r="X124" s="68"/>
      <c r="Y124" s="8"/>
      <c r="Z124" s="8"/>
      <c r="AA124" s="8"/>
      <c r="AB124" s="68"/>
      <c r="AC124" s="68"/>
      <c r="AD124" s="68"/>
      <c r="AE124" s="68"/>
      <c r="AF124" s="68"/>
      <c r="AG124" s="68"/>
      <c r="AH124" s="68"/>
      <c r="AI124" s="68"/>
      <c r="AJ124" s="68"/>
      <c r="AK124" s="68"/>
      <c r="AL124" s="68"/>
      <c r="AN124" s="27"/>
      <c r="AO124" s="89"/>
      <c r="AP124" s="89"/>
      <c r="AQ124" s="89"/>
      <c r="AR124" s="89"/>
      <c r="AS124" s="89"/>
      <c r="AT124" s="89"/>
      <c r="AW124" s="68"/>
      <c r="AX124" s="68"/>
      <c r="AY124" s="68"/>
      <c r="AZ124" s="68"/>
      <c r="BA124" s="27"/>
      <c r="BD124" s="196"/>
      <c r="BE124" s="196"/>
      <c r="BF124" s="68"/>
      <c r="BG124" s="68"/>
      <c r="BH124" s="196"/>
      <c r="BI124" s="196"/>
      <c r="BJ124" s="196"/>
      <c r="BK124" s="249"/>
      <c r="BL124" s="196"/>
      <c r="BM124" s="196"/>
      <c r="BN124" s="197"/>
      <c r="BO124" s="199"/>
      <c r="BP124" s="199"/>
      <c r="BQ124" s="199"/>
      <c r="BR124" s="199"/>
      <c r="BS124" s="199"/>
      <c r="BT124" s="197"/>
      <c r="BU124" s="197"/>
      <c r="BV124" s="165"/>
      <c r="BW124" s="165"/>
      <c r="BX124" s="165"/>
      <c r="BY124" s="68"/>
      <c r="BZ124" s="68"/>
      <c r="CA124" s="68"/>
      <c r="CB124" s="68"/>
      <c r="CC124" s="68"/>
      <c r="CD124" s="68"/>
      <c r="CE124" s="68"/>
      <c r="CF124" s="68"/>
      <c r="CG124" s="68"/>
      <c r="CH124" s="8"/>
      <c r="CI124" s="8"/>
      <c r="CJ124" s="68"/>
      <c r="CK124" s="68"/>
      <c r="CL124" s="68"/>
      <c r="CM124" s="68"/>
      <c r="CN124" s="68"/>
      <c r="CO124" s="68"/>
    </row>
    <row r="125" spans="5:93" x14ac:dyDescent="0.2">
      <c r="E125" s="4"/>
      <c r="F125" s="4"/>
      <c r="G125" s="4"/>
      <c r="H125" s="156"/>
      <c r="I125" s="27"/>
      <c r="J125" s="156"/>
      <c r="K125" s="27"/>
      <c r="M125" s="8"/>
      <c r="N125" s="199"/>
      <c r="O125" s="199"/>
      <c r="P125" s="199"/>
      <c r="Q125" s="199"/>
      <c r="R125" s="199"/>
      <c r="S125" s="199"/>
      <c r="U125" s="8"/>
      <c r="V125" s="8"/>
      <c r="W125" s="68"/>
      <c r="X125" s="8"/>
      <c r="Y125" s="8"/>
      <c r="Z125" s="8"/>
      <c r="AA125" s="8"/>
      <c r="AB125" s="68"/>
      <c r="AC125" s="68"/>
      <c r="AD125" s="68"/>
      <c r="AE125" s="68"/>
      <c r="AF125" s="68"/>
      <c r="AG125" s="68"/>
      <c r="AH125" s="68"/>
      <c r="AI125" s="68"/>
      <c r="AJ125" s="68"/>
      <c r="AK125" s="68"/>
      <c r="AL125" s="68"/>
      <c r="AN125" s="27"/>
      <c r="AO125" s="89"/>
      <c r="AP125" s="89"/>
      <c r="AQ125" s="89"/>
      <c r="AR125" s="89"/>
      <c r="AS125" s="89"/>
      <c r="AT125" s="89"/>
      <c r="AW125" s="68"/>
      <c r="AX125" s="68"/>
      <c r="AY125" s="68"/>
      <c r="AZ125" s="68"/>
      <c r="BA125" s="27"/>
      <c r="BD125" s="196"/>
      <c r="BE125" s="196"/>
      <c r="BF125" s="68"/>
      <c r="BG125" s="68"/>
      <c r="BH125" s="196"/>
      <c r="BI125" s="196"/>
      <c r="BJ125" s="196"/>
      <c r="BK125" s="249"/>
      <c r="BL125" s="196"/>
      <c r="BM125" s="196"/>
      <c r="BN125" s="197"/>
      <c r="BO125" s="199"/>
      <c r="BP125" s="199"/>
      <c r="BQ125" s="199"/>
      <c r="BR125" s="199"/>
      <c r="BS125" s="199"/>
      <c r="BT125" s="197"/>
      <c r="BU125" s="197"/>
      <c r="BV125" s="199"/>
      <c r="BW125" s="199"/>
      <c r="BX125" s="199"/>
      <c r="BY125" s="8"/>
      <c r="BZ125" s="8"/>
      <c r="CA125" s="165"/>
      <c r="CB125" s="199"/>
      <c r="CC125" s="199"/>
      <c r="CD125" s="199"/>
      <c r="CE125" s="199"/>
      <c r="CF125" s="199"/>
      <c r="CG125" s="8"/>
      <c r="CI125" s="8"/>
      <c r="CJ125" s="199"/>
      <c r="CK125" s="199"/>
      <c r="CL125" s="199"/>
      <c r="CM125" s="199"/>
      <c r="CN125" s="199"/>
      <c r="CO125" s="199"/>
    </row>
    <row r="126" spans="5:93" x14ac:dyDescent="0.2">
      <c r="E126" s="22"/>
      <c r="F126" s="22"/>
      <c r="G126" s="22"/>
      <c r="H126" s="156"/>
      <c r="I126" s="27"/>
      <c r="J126" s="156"/>
      <c r="K126" s="27"/>
      <c r="L126" s="8"/>
      <c r="M126" s="8"/>
      <c r="N126" s="199"/>
      <c r="O126" s="199"/>
      <c r="P126" s="199"/>
      <c r="Q126" s="199"/>
      <c r="R126" s="199"/>
      <c r="S126" s="199"/>
      <c r="U126" s="8"/>
      <c r="V126" s="8"/>
      <c r="W126" s="68"/>
      <c r="X126" s="25"/>
      <c r="Y126" s="8"/>
      <c r="Z126" s="8"/>
      <c r="AA126" s="8"/>
      <c r="AB126" s="68"/>
      <c r="AC126" s="68"/>
      <c r="AD126" s="68"/>
      <c r="AE126" s="68"/>
      <c r="AF126" s="68"/>
      <c r="AG126" s="68"/>
      <c r="AH126" s="68"/>
      <c r="AI126" s="68"/>
      <c r="AJ126" s="68"/>
      <c r="AK126" s="68"/>
      <c r="AL126" s="68"/>
      <c r="AN126" s="27"/>
      <c r="AO126" s="89"/>
      <c r="AP126" s="89"/>
      <c r="AQ126" s="89"/>
      <c r="AR126" s="89"/>
      <c r="AS126" s="89"/>
      <c r="AT126" s="89"/>
      <c r="AV126" s="55"/>
      <c r="AW126" s="68"/>
      <c r="AX126" s="68"/>
      <c r="AY126" s="68"/>
      <c r="AZ126" s="68"/>
      <c r="BA126" s="55"/>
      <c r="BC126" s="55"/>
      <c r="BD126" s="247"/>
      <c r="BE126" s="248"/>
      <c r="BF126" s="68"/>
      <c r="BG126" s="248"/>
      <c r="BH126" s="248"/>
      <c r="BI126" s="197"/>
      <c r="BJ126" s="197"/>
      <c r="BK126" s="197"/>
      <c r="BL126" s="248"/>
      <c r="BM126" s="248"/>
      <c r="BN126" s="197"/>
      <c r="BO126" s="199"/>
      <c r="BP126" s="199"/>
      <c r="BQ126" s="199"/>
      <c r="BR126" s="199"/>
      <c r="BS126" s="199"/>
      <c r="BT126" s="197"/>
      <c r="BU126" s="197"/>
      <c r="BV126" s="199"/>
      <c r="BW126" s="199"/>
      <c r="BX126" s="199"/>
      <c r="BY126" s="8"/>
      <c r="BZ126" s="8"/>
      <c r="CA126" s="165"/>
      <c r="CB126" s="199"/>
      <c r="CC126" s="199"/>
      <c r="CD126" s="199"/>
      <c r="CE126" s="199"/>
      <c r="CF126" s="199"/>
      <c r="CG126" s="8"/>
      <c r="CI126" s="8"/>
      <c r="CJ126" s="199"/>
      <c r="CK126" s="199"/>
      <c r="CL126" s="199"/>
      <c r="CM126" s="199"/>
      <c r="CN126" s="199"/>
      <c r="CO126" s="199"/>
    </row>
    <row r="127" spans="5:93" x14ac:dyDescent="0.2">
      <c r="E127" s="22"/>
      <c r="F127" s="22"/>
      <c r="G127" s="22"/>
      <c r="H127" s="156"/>
      <c r="I127" s="27"/>
      <c r="J127" s="156"/>
      <c r="K127" s="27"/>
      <c r="L127" s="8"/>
      <c r="M127" s="8"/>
      <c r="N127" s="165"/>
      <c r="O127" s="165"/>
      <c r="P127" s="165"/>
      <c r="Q127" s="165"/>
      <c r="R127" s="165"/>
      <c r="S127" s="165"/>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165"/>
      <c r="BE127" s="165"/>
      <c r="BF127" s="68"/>
      <c r="BG127" s="68"/>
      <c r="BH127" s="165"/>
      <c r="BI127" s="165"/>
      <c r="BJ127" s="165"/>
      <c r="BK127" s="165"/>
      <c r="BL127" s="165"/>
      <c r="BM127" s="165"/>
      <c r="BN127" s="165"/>
      <c r="BO127" s="165"/>
      <c r="BP127" s="165"/>
      <c r="BQ127" s="165"/>
      <c r="BR127" s="165"/>
      <c r="BS127" s="165"/>
      <c r="BT127" s="165"/>
      <c r="BU127" s="165"/>
      <c r="BV127" s="165"/>
      <c r="BW127" s="165"/>
      <c r="BX127" s="165"/>
      <c r="BY127" s="68"/>
      <c r="BZ127" s="68"/>
      <c r="CA127" s="165"/>
      <c r="CB127" s="165"/>
      <c r="CC127" s="165"/>
      <c r="CD127" s="165"/>
      <c r="CE127" s="165"/>
      <c r="CF127" s="165"/>
      <c r="CG127" s="68"/>
      <c r="CH127" s="68"/>
      <c r="CI127" s="68"/>
      <c r="CJ127" s="165"/>
      <c r="CK127" s="165"/>
      <c r="CL127" s="165"/>
      <c r="CM127" s="199"/>
      <c r="CN127" s="165"/>
      <c r="CO127" s="165"/>
    </row>
    <row r="128" spans="5:93" x14ac:dyDescent="0.2">
      <c r="E128" s="22"/>
      <c r="F128" s="22"/>
      <c r="G128" s="22"/>
      <c r="H128" s="156"/>
      <c r="I128" s="27"/>
      <c r="J128" s="156"/>
      <c r="K128" s="27"/>
      <c r="L128" s="8"/>
      <c r="M128" s="8"/>
      <c r="N128" s="165"/>
      <c r="O128" s="165"/>
      <c r="P128" s="165"/>
      <c r="Q128" s="165"/>
      <c r="R128" s="165"/>
      <c r="S128" s="165"/>
      <c r="U128" s="8"/>
      <c r="V128" s="68"/>
      <c r="W128" s="68"/>
      <c r="X128" s="68"/>
      <c r="Y128" s="68"/>
      <c r="Z128" s="68"/>
      <c r="AA128" s="8"/>
      <c r="AB128" s="68"/>
      <c r="AC128" s="68"/>
      <c r="AD128" s="68"/>
      <c r="AE128" s="68"/>
      <c r="AF128" s="68"/>
      <c r="AG128" s="68"/>
      <c r="AH128" s="68"/>
      <c r="AI128" s="68"/>
      <c r="AJ128" s="68"/>
      <c r="AK128" s="68"/>
      <c r="AL128" s="68"/>
      <c r="AN128" s="68"/>
      <c r="AO128" s="68"/>
      <c r="AP128" s="136"/>
      <c r="AQ128" s="89"/>
      <c r="AR128" s="89"/>
      <c r="AS128" s="68"/>
      <c r="AT128" s="89"/>
      <c r="AV128" s="68"/>
      <c r="AW128" s="68"/>
      <c r="AX128" s="68"/>
      <c r="AY128" s="68"/>
      <c r="AZ128" s="68"/>
      <c r="BA128" s="68"/>
      <c r="BC128" s="8"/>
      <c r="BD128" s="165"/>
      <c r="BE128" s="165"/>
      <c r="BF128" s="19"/>
      <c r="BG128" s="165"/>
      <c r="BH128" s="165"/>
      <c r="BI128" s="165"/>
      <c r="BJ128" s="165"/>
      <c r="BK128" s="165"/>
      <c r="BL128" s="165"/>
      <c r="BM128" s="165"/>
      <c r="BN128" s="197"/>
      <c r="BO128" s="199"/>
      <c r="BP128" s="165"/>
      <c r="BQ128" s="165"/>
      <c r="BR128" s="165"/>
      <c r="BS128" s="165"/>
      <c r="BT128" s="197"/>
      <c r="BU128" s="156"/>
      <c r="BV128" s="165"/>
      <c r="BW128" s="165"/>
      <c r="BX128" s="165"/>
      <c r="BY128" s="89"/>
      <c r="BZ128" s="89"/>
      <c r="CA128" s="165"/>
      <c r="CB128" s="165"/>
      <c r="CC128" s="165"/>
      <c r="CD128" s="165"/>
      <c r="CE128" s="165"/>
      <c r="CF128" s="165"/>
      <c r="CG128" s="68"/>
      <c r="CI128" s="27"/>
      <c r="CJ128" s="165"/>
      <c r="CK128" s="165"/>
      <c r="CL128" s="165"/>
      <c r="CM128" s="199"/>
      <c r="CN128" s="165"/>
      <c r="CO128" s="165"/>
    </row>
    <row r="129" spans="5:93" x14ac:dyDescent="0.2">
      <c r="E129" s="22"/>
      <c r="F129" s="22"/>
      <c r="G129" s="22"/>
      <c r="H129" s="156"/>
      <c r="I129" s="27"/>
      <c r="J129" s="156"/>
      <c r="K129" s="27"/>
      <c r="L129" s="8"/>
      <c r="M129" s="8"/>
      <c r="N129" s="165"/>
      <c r="O129" s="165"/>
      <c r="P129" s="165"/>
      <c r="Q129" s="165"/>
      <c r="R129" s="165"/>
      <c r="S129" s="165"/>
      <c r="U129" s="8"/>
      <c r="V129" s="68"/>
      <c r="W129" s="68"/>
      <c r="X129" s="68"/>
      <c r="Y129" s="68"/>
      <c r="Z129" s="68"/>
      <c r="AA129" s="8"/>
      <c r="AB129" s="68"/>
      <c r="AC129" s="68"/>
      <c r="AD129" s="68"/>
      <c r="AE129" s="68"/>
      <c r="AF129" s="68"/>
      <c r="AG129" s="68"/>
      <c r="AH129" s="68"/>
      <c r="AI129" s="68"/>
      <c r="AJ129" s="68"/>
      <c r="AK129" s="68"/>
      <c r="AL129" s="68"/>
      <c r="AN129" s="68"/>
      <c r="AO129" s="89"/>
      <c r="AP129" s="165"/>
      <c r="AQ129" s="89"/>
      <c r="AR129" s="68"/>
      <c r="AS129" s="89"/>
      <c r="AT129" s="68"/>
      <c r="AV129" s="68"/>
      <c r="AW129" s="68"/>
      <c r="AX129" s="68"/>
      <c r="AY129" s="68"/>
      <c r="AZ129" s="68"/>
      <c r="BA129" s="68"/>
      <c r="BC129" s="8"/>
      <c r="BD129" s="165"/>
      <c r="BE129" s="165"/>
      <c r="BF129" s="19"/>
      <c r="BG129" s="165"/>
      <c r="BH129" s="165"/>
      <c r="BI129" s="165"/>
      <c r="BJ129" s="165"/>
      <c r="BK129" s="165"/>
      <c r="BL129" s="165"/>
      <c r="BM129" s="165"/>
      <c r="BN129" s="197"/>
      <c r="BO129" s="199"/>
      <c r="BP129" s="165"/>
      <c r="BQ129" s="165"/>
      <c r="BR129" s="165"/>
      <c r="BS129" s="165"/>
      <c r="BT129" s="197"/>
      <c r="BU129" s="156"/>
      <c r="BV129" s="165"/>
      <c r="BW129" s="165"/>
      <c r="BX129" s="165"/>
      <c r="BY129" s="68"/>
      <c r="BZ129" s="68"/>
      <c r="CA129" s="165"/>
      <c r="CB129" s="165"/>
      <c r="CC129" s="165"/>
      <c r="CD129" s="165"/>
      <c r="CE129" s="165"/>
      <c r="CF129" s="165"/>
      <c r="CG129" s="68"/>
      <c r="CI129" s="27"/>
      <c r="CJ129" s="165"/>
      <c r="CK129" s="165"/>
      <c r="CL129" s="165"/>
      <c r="CM129" s="165"/>
      <c r="CN129" s="165"/>
      <c r="CO129" s="165"/>
    </row>
    <row r="130" spans="5:93" x14ac:dyDescent="0.2">
      <c r="E130" s="4"/>
      <c r="F130" s="4"/>
      <c r="G130" s="4"/>
      <c r="H130" s="156"/>
      <c r="I130" s="27"/>
      <c r="J130" s="156"/>
      <c r="K130" s="27"/>
      <c r="L130" s="8"/>
      <c r="M130" s="8"/>
      <c r="N130" s="205"/>
      <c r="O130" s="205"/>
      <c r="P130" s="205"/>
      <c r="Q130" s="205"/>
      <c r="R130" s="205"/>
      <c r="S130" s="205"/>
      <c r="U130" s="8"/>
      <c r="V130" s="188"/>
      <c r="W130" s="188"/>
      <c r="X130" s="188"/>
      <c r="Y130" s="188"/>
      <c r="Z130" s="188"/>
      <c r="AA130" s="8"/>
      <c r="AB130" s="68"/>
      <c r="AC130" s="188"/>
      <c r="AD130" s="237"/>
      <c r="AE130" s="188"/>
      <c r="AF130" s="188"/>
      <c r="AG130" s="188"/>
      <c r="AH130" s="188"/>
      <c r="AI130" s="188"/>
      <c r="AJ130" s="188"/>
      <c r="AK130" s="188"/>
      <c r="AL130" s="188"/>
      <c r="AN130" s="68"/>
      <c r="AO130" s="89"/>
      <c r="AP130" s="68"/>
      <c r="AQ130" s="68"/>
      <c r="AR130" s="68"/>
      <c r="AS130" s="89"/>
      <c r="AT130" s="89"/>
      <c r="AU130" s="27"/>
      <c r="AV130" s="68"/>
      <c r="AW130" s="68"/>
      <c r="AX130" s="68"/>
      <c r="AY130" s="68"/>
      <c r="AZ130" s="68"/>
      <c r="BA130" s="68"/>
      <c r="BC130" s="8"/>
      <c r="BD130" s="205"/>
      <c r="BE130" s="205"/>
      <c r="BF130" s="19"/>
      <c r="BG130" s="205"/>
      <c r="BH130" s="205"/>
      <c r="BI130" s="205"/>
      <c r="BJ130" s="205"/>
      <c r="BK130" s="205"/>
      <c r="BL130" s="205"/>
      <c r="BM130" s="205"/>
      <c r="BN130" s="197"/>
      <c r="BO130" s="199"/>
      <c r="BP130" s="205"/>
      <c r="BQ130" s="205"/>
      <c r="BR130" s="205"/>
      <c r="BS130" s="205"/>
      <c r="BT130" s="197"/>
      <c r="BU130" s="156"/>
      <c r="BV130" s="205"/>
      <c r="BW130" s="205"/>
      <c r="BX130" s="205"/>
      <c r="BY130" s="237"/>
      <c r="BZ130" s="237"/>
      <c r="CA130" s="205"/>
      <c r="CB130" s="205"/>
      <c r="CC130" s="205"/>
      <c r="CD130" s="205"/>
      <c r="CE130" s="205"/>
      <c r="CF130" s="205"/>
      <c r="CG130" s="68"/>
      <c r="CI130" s="27"/>
      <c r="CJ130" s="205"/>
      <c r="CK130" s="205"/>
      <c r="CL130" s="205"/>
      <c r="CM130" s="205"/>
      <c r="CN130" s="205"/>
      <c r="CO130" s="205"/>
    </row>
    <row r="131" spans="5:93" x14ac:dyDescent="0.2">
      <c r="E131" s="4"/>
      <c r="F131" s="4"/>
      <c r="G131" s="4"/>
      <c r="H131" s="156"/>
      <c r="I131" s="27"/>
      <c r="J131" s="156"/>
      <c r="K131" s="27"/>
      <c r="L131" s="8"/>
      <c r="M131" s="8"/>
      <c r="N131" s="205"/>
      <c r="O131" s="205"/>
      <c r="P131" s="205"/>
      <c r="Q131" s="205"/>
      <c r="R131" s="205"/>
      <c r="S131" s="205"/>
      <c r="U131" s="8"/>
      <c r="V131" s="8"/>
      <c r="W131" s="8"/>
      <c r="X131" s="25"/>
      <c r="Y131" s="8"/>
      <c r="Z131" s="8"/>
      <c r="AA131" s="8"/>
      <c r="AB131" s="68"/>
      <c r="AC131" s="25"/>
      <c r="AD131" s="8"/>
      <c r="AE131" s="89"/>
      <c r="AF131" s="68"/>
      <c r="AG131" s="68"/>
      <c r="AH131" s="8"/>
      <c r="AI131" s="8"/>
      <c r="AJ131" s="68"/>
      <c r="AK131" s="68"/>
      <c r="AL131" s="68"/>
      <c r="AN131" s="68"/>
      <c r="AO131" s="16"/>
      <c r="AP131" s="16"/>
      <c r="AQ131" s="16"/>
      <c r="AR131" s="16"/>
      <c r="AS131" s="16"/>
      <c r="AT131" s="16"/>
      <c r="AV131" s="68"/>
      <c r="AW131" s="8"/>
      <c r="AX131" s="8"/>
      <c r="AY131" s="8"/>
      <c r="AZ131" s="8"/>
      <c r="BA131" s="8"/>
      <c r="BC131" s="8"/>
      <c r="BD131" s="205"/>
      <c r="BE131" s="205"/>
      <c r="BF131" s="19"/>
      <c r="BG131" s="205"/>
      <c r="BH131" s="205"/>
      <c r="BI131" s="205"/>
      <c r="BJ131" s="205"/>
      <c r="BK131" s="205"/>
      <c r="BL131" s="205"/>
      <c r="BM131" s="205"/>
      <c r="BO131" s="8"/>
      <c r="BP131" s="8"/>
      <c r="BQ131" s="8"/>
      <c r="BR131" s="205"/>
      <c r="BS131" s="205"/>
      <c r="BU131" s="27"/>
      <c r="BV131" s="205"/>
      <c r="BW131" s="205"/>
      <c r="BX131" s="205"/>
      <c r="BY131" s="237"/>
      <c r="BZ131" s="237"/>
      <c r="CA131" s="205"/>
      <c r="CB131" s="205"/>
      <c r="CC131" s="205"/>
      <c r="CD131" s="205"/>
      <c r="CE131" s="205"/>
      <c r="CF131" s="205"/>
      <c r="CG131" s="68"/>
      <c r="CI131" s="27"/>
      <c r="CJ131" s="19"/>
      <c r="CK131" s="19"/>
      <c r="CL131" s="19"/>
      <c r="CM131" s="19"/>
      <c r="CN131" s="19"/>
      <c r="CO131" s="19"/>
    </row>
    <row r="132" spans="5:93" x14ac:dyDescent="0.2">
      <c r="E132" s="4"/>
      <c r="H132" s="156"/>
      <c r="I132" s="8"/>
      <c r="J132" s="156"/>
      <c r="K132" s="8"/>
      <c r="L132" s="8"/>
      <c r="M132" s="8"/>
      <c r="N132" s="156"/>
      <c r="O132" s="156"/>
      <c r="P132" s="156"/>
      <c r="Q132" s="156"/>
      <c r="R132" s="156"/>
      <c r="S132" s="156"/>
      <c r="U132" s="8"/>
      <c r="V132" s="8"/>
      <c r="W132" s="8"/>
      <c r="X132" s="8"/>
      <c r="Y132" s="8"/>
      <c r="Z132" s="8"/>
      <c r="AA132" s="8"/>
      <c r="AB132" s="68"/>
      <c r="AC132" s="8"/>
      <c r="AD132" s="25"/>
      <c r="AE132" s="8"/>
      <c r="AF132" s="8"/>
      <c r="AG132" s="8"/>
      <c r="AH132" s="8"/>
      <c r="AI132" s="8"/>
      <c r="AJ132" s="8"/>
      <c r="AK132" s="8"/>
      <c r="AL132" s="8"/>
      <c r="AN132" s="68"/>
      <c r="AO132" s="8"/>
      <c r="AP132" s="25"/>
      <c r="AQ132" s="8"/>
      <c r="AR132" s="8"/>
      <c r="AS132" s="8"/>
      <c r="AT132" s="8"/>
      <c r="AV132" s="68"/>
      <c r="AW132" s="8"/>
      <c r="AX132" s="8"/>
      <c r="AY132" s="8"/>
      <c r="AZ132" s="8"/>
      <c r="BA132" s="8"/>
      <c r="BC132" s="8"/>
      <c r="BD132" s="19"/>
      <c r="BE132" s="19"/>
      <c r="BF132" s="19"/>
      <c r="BG132" s="19"/>
      <c r="BH132" s="19"/>
      <c r="BI132" s="19"/>
      <c r="BJ132" s="19"/>
      <c r="BK132" s="19"/>
      <c r="BL132" s="19"/>
      <c r="BM132" s="19"/>
      <c r="BO132" s="8"/>
      <c r="BP132" s="8"/>
      <c r="BQ132" s="8"/>
      <c r="BR132" s="205"/>
      <c r="BS132" s="205"/>
      <c r="BU132" s="27"/>
      <c r="BV132" s="205"/>
      <c r="BW132" s="205"/>
      <c r="BX132" s="205"/>
      <c r="BY132" s="205"/>
      <c r="BZ132" s="205"/>
      <c r="CA132" s="205"/>
      <c r="CB132" s="205"/>
      <c r="CC132" s="205"/>
      <c r="CD132" s="205"/>
      <c r="CE132" s="205"/>
      <c r="CF132" s="205"/>
      <c r="CG132" s="8"/>
      <c r="CI132" s="27"/>
      <c r="CJ132" s="19"/>
      <c r="CK132" s="19"/>
      <c r="CL132" s="19"/>
      <c r="CM132" s="19"/>
      <c r="CN132" s="19"/>
      <c r="CO132" s="19"/>
    </row>
    <row r="133" spans="5:93" x14ac:dyDescent="0.2">
      <c r="E133" s="4"/>
      <c r="H133" s="156"/>
      <c r="I133" s="8"/>
      <c r="J133" s="156"/>
      <c r="K133" s="8"/>
      <c r="L133" s="8"/>
      <c r="M133" s="8"/>
      <c r="N133" s="156"/>
      <c r="O133" s="156"/>
      <c r="P133" s="156"/>
      <c r="Q133" s="156"/>
      <c r="R133" s="156"/>
      <c r="S133" s="156"/>
      <c r="U133" s="8"/>
      <c r="V133" s="8"/>
      <c r="W133" s="8"/>
      <c r="X133" s="8"/>
      <c r="Y133" s="8"/>
      <c r="Z133" s="8"/>
      <c r="AA133" s="8"/>
      <c r="AB133" s="68"/>
      <c r="AC133" s="8"/>
      <c r="AD133" s="25"/>
      <c r="AE133" s="8"/>
      <c r="AF133" s="8"/>
      <c r="AG133" s="8"/>
      <c r="AH133" s="8"/>
      <c r="AI133" s="8"/>
      <c r="AJ133" s="8"/>
      <c r="AK133" s="8"/>
      <c r="AL133" s="8"/>
      <c r="AN133" s="68"/>
      <c r="AO133" s="8"/>
      <c r="AP133" s="25"/>
      <c r="AQ133" s="25"/>
      <c r="AR133" s="25"/>
      <c r="AS133" s="8"/>
      <c r="AT133" s="8"/>
      <c r="AV133" s="68"/>
      <c r="AW133" s="8"/>
      <c r="AX133" s="8"/>
      <c r="AY133" s="8"/>
      <c r="AZ133" s="8"/>
      <c r="BA133" s="8"/>
      <c r="BC133" s="8"/>
      <c r="BD133" s="19"/>
      <c r="BE133" s="19"/>
      <c r="BF133" s="19"/>
      <c r="BG133" s="19"/>
      <c r="BH133" s="19"/>
      <c r="BI133" s="19"/>
      <c r="BJ133" s="19"/>
      <c r="BK133" s="19"/>
      <c r="BL133" s="19"/>
      <c r="BM133" s="19"/>
      <c r="BO133" s="8"/>
      <c r="BP133" s="8"/>
      <c r="BQ133" s="8"/>
      <c r="BR133" s="205"/>
      <c r="BS133" s="205"/>
      <c r="BU133" s="27"/>
      <c r="BV133" s="205"/>
      <c r="BW133" s="205"/>
      <c r="BX133" s="205"/>
      <c r="BY133" s="205"/>
      <c r="BZ133" s="205"/>
      <c r="CA133" s="205"/>
      <c r="CB133" s="205"/>
      <c r="CC133" s="205"/>
      <c r="CD133" s="205"/>
      <c r="CE133" s="205"/>
      <c r="CF133" s="205"/>
      <c r="CG133" s="8"/>
      <c r="CI133" s="27"/>
      <c r="CJ133" s="19"/>
      <c r="CK133" s="19"/>
      <c r="CL133" s="19"/>
      <c r="CM133" s="19"/>
      <c r="CN133" s="19"/>
      <c r="CO133" s="19"/>
    </row>
    <row r="135" spans="5:93" x14ac:dyDescent="0.2">
      <c r="E135" s="4"/>
      <c r="F135" s="4"/>
      <c r="G135" s="4"/>
      <c r="H135" s="156"/>
      <c r="I135" s="27"/>
      <c r="J135" s="156"/>
      <c r="K135" s="27"/>
      <c r="M135" s="8"/>
      <c r="N135" s="199"/>
      <c r="O135" s="199"/>
      <c r="P135" s="199"/>
      <c r="Q135" s="199"/>
      <c r="R135" s="199"/>
      <c r="S135" s="199"/>
      <c r="U135" s="8"/>
      <c r="V135" s="8"/>
      <c r="W135" s="68"/>
      <c r="X135" s="68"/>
      <c r="Y135" s="8"/>
      <c r="Z135" s="8"/>
      <c r="AA135" s="8"/>
      <c r="AB135" s="68"/>
      <c r="AC135" s="68"/>
      <c r="AD135" s="68"/>
      <c r="AE135" s="68"/>
      <c r="AF135" s="68"/>
      <c r="AG135" s="68"/>
      <c r="AH135" s="68"/>
      <c r="AI135" s="68"/>
      <c r="AJ135" s="68"/>
      <c r="AK135" s="68"/>
      <c r="AL135" s="68"/>
      <c r="AN135" s="27"/>
      <c r="AO135" s="68"/>
      <c r="AP135" s="68"/>
      <c r="AQ135" s="68"/>
      <c r="AR135" s="68"/>
      <c r="AS135" s="68"/>
      <c r="AT135" s="68"/>
      <c r="AW135" s="68"/>
      <c r="AX135" s="68"/>
      <c r="AY135" s="68"/>
      <c r="AZ135" s="68"/>
      <c r="BA135" s="27"/>
      <c r="BD135" s="196"/>
      <c r="BE135" s="196"/>
      <c r="BF135" s="68"/>
      <c r="BG135" s="68"/>
      <c r="BH135" s="196"/>
      <c r="BI135" s="196"/>
      <c r="BJ135" s="196"/>
      <c r="BK135" s="249"/>
      <c r="BL135" s="196"/>
      <c r="BM135" s="196"/>
      <c r="BN135" s="197"/>
      <c r="BO135" s="199"/>
      <c r="BP135" s="199"/>
      <c r="BQ135" s="199"/>
      <c r="BR135" s="199"/>
      <c r="BS135" s="199"/>
      <c r="BT135" s="197"/>
      <c r="BU135" s="197"/>
      <c r="BV135" s="165"/>
      <c r="BW135" s="165"/>
      <c r="BX135" s="165"/>
      <c r="BY135" s="68"/>
      <c r="BZ135" s="68"/>
      <c r="CA135" s="68"/>
      <c r="CB135" s="68"/>
      <c r="CC135" s="68"/>
      <c r="CD135" s="68"/>
      <c r="CE135" s="68"/>
      <c r="CF135" s="68"/>
      <c r="CG135" s="68"/>
      <c r="CH135" s="68"/>
      <c r="CI135" s="68"/>
      <c r="CJ135" s="68"/>
      <c r="CK135" s="68"/>
      <c r="CL135" s="68"/>
      <c r="CM135" s="68"/>
      <c r="CN135" s="68"/>
      <c r="CO135" s="68"/>
    </row>
    <row r="136" spans="5:93" x14ac:dyDescent="0.2">
      <c r="E136" s="4"/>
      <c r="F136" s="4"/>
      <c r="G136" s="4"/>
      <c r="H136" s="156"/>
      <c r="I136" s="27"/>
      <c r="J136" s="156"/>
      <c r="K136" s="27"/>
      <c r="M136" s="8"/>
      <c r="N136" s="199"/>
      <c r="O136" s="199"/>
      <c r="P136" s="199"/>
      <c r="Q136" s="199"/>
      <c r="R136" s="199"/>
      <c r="S136" s="199"/>
      <c r="U136" s="8"/>
      <c r="V136" s="8"/>
      <c r="W136" s="68"/>
      <c r="X136" s="68"/>
      <c r="Y136" s="8"/>
      <c r="Z136" s="8"/>
      <c r="AA136" s="8"/>
      <c r="AB136" s="68"/>
      <c r="AC136" s="68"/>
      <c r="AD136" s="68"/>
      <c r="AE136" s="68"/>
      <c r="AF136" s="68"/>
      <c r="AG136" s="68"/>
      <c r="AH136" s="68"/>
      <c r="AI136" s="68"/>
      <c r="AJ136" s="68"/>
      <c r="AK136" s="68"/>
      <c r="AL136" s="68"/>
      <c r="AN136" s="27"/>
      <c r="AO136" s="89"/>
      <c r="AP136" s="89"/>
      <c r="AQ136" s="89"/>
      <c r="AR136" s="89"/>
      <c r="AS136" s="89"/>
      <c r="AT136" s="89"/>
      <c r="AW136" s="68"/>
      <c r="AX136" s="68"/>
      <c r="AY136" s="68"/>
      <c r="AZ136" s="68"/>
      <c r="BA136" s="27"/>
      <c r="BD136" s="196"/>
      <c r="BE136" s="196"/>
      <c r="BF136" s="68"/>
      <c r="BG136" s="68"/>
      <c r="BH136" s="196"/>
      <c r="BI136" s="196"/>
      <c r="BJ136" s="196"/>
      <c r="BK136" s="249"/>
      <c r="BL136" s="196"/>
      <c r="BM136" s="196"/>
      <c r="BN136" s="197"/>
      <c r="BO136" s="199"/>
      <c r="BP136" s="199"/>
      <c r="BQ136" s="199"/>
      <c r="BR136" s="199"/>
      <c r="BS136" s="199"/>
      <c r="BT136" s="197"/>
      <c r="BU136" s="197"/>
      <c r="BV136" s="165"/>
      <c r="BW136" s="165"/>
      <c r="BX136" s="165"/>
      <c r="BY136" s="68"/>
      <c r="BZ136" s="68"/>
      <c r="CA136" s="68"/>
      <c r="CB136" s="68"/>
      <c r="CC136" s="68"/>
      <c r="CD136" s="68"/>
      <c r="CE136" s="68"/>
      <c r="CF136" s="68"/>
      <c r="CG136" s="68"/>
      <c r="CH136" s="8"/>
      <c r="CI136" s="8"/>
      <c r="CJ136" s="68"/>
      <c r="CK136" s="68"/>
      <c r="CL136" s="68"/>
      <c r="CM136" s="68"/>
      <c r="CN136" s="68"/>
      <c r="CO136" s="68"/>
    </row>
    <row r="137" spans="5:93" x14ac:dyDescent="0.2">
      <c r="E137" s="4"/>
      <c r="F137" s="4"/>
      <c r="G137" s="4"/>
      <c r="H137" s="156"/>
      <c r="I137" s="27"/>
      <c r="J137" s="156"/>
      <c r="K137" s="27"/>
      <c r="M137" s="8"/>
      <c r="N137" s="199"/>
      <c r="O137" s="199"/>
      <c r="P137" s="199"/>
      <c r="Q137" s="199"/>
      <c r="R137" s="199"/>
      <c r="S137" s="199"/>
      <c r="U137" s="8"/>
      <c r="V137" s="8"/>
      <c r="W137" s="68"/>
      <c r="X137" s="8"/>
      <c r="Y137" s="8"/>
      <c r="Z137" s="8"/>
      <c r="AA137" s="8"/>
      <c r="AB137" s="68"/>
      <c r="AC137" s="68"/>
      <c r="AD137" s="68"/>
      <c r="AE137" s="68"/>
      <c r="AF137" s="68"/>
      <c r="AG137" s="68"/>
      <c r="AH137" s="68"/>
      <c r="AI137" s="68"/>
      <c r="AJ137" s="68"/>
      <c r="AK137" s="68"/>
      <c r="AL137" s="68"/>
      <c r="AN137" s="27"/>
      <c r="AO137" s="89"/>
      <c r="AP137" s="89"/>
      <c r="AQ137" s="89"/>
      <c r="AR137" s="89"/>
      <c r="AS137" s="89"/>
      <c r="AT137" s="89"/>
      <c r="AW137" s="68"/>
      <c r="AX137" s="68"/>
      <c r="AY137" s="68"/>
      <c r="AZ137" s="68"/>
      <c r="BA137" s="27"/>
      <c r="BD137" s="196"/>
      <c r="BE137" s="196"/>
      <c r="BF137" s="68"/>
      <c r="BG137" s="68"/>
      <c r="BH137" s="196"/>
      <c r="BI137" s="196"/>
      <c r="BJ137" s="196"/>
      <c r="BK137" s="249"/>
      <c r="BL137" s="196"/>
      <c r="BM137" s="196"/>
      <c r="BN137" s="197"/>
      <c r="BO137" s="199"/>
      <c r="BP137" s="199"/>
      <c r="BQ137" s="199"/>
      <c r="BR137" s="199"/>
      <c r="BS137" s="199"/>
      <c r="BT137" s="197"/>
      <c r="BU137" s="197"/>
      <c r="BV137" s="199"/>
      <c r="BW137" s="199"/>
      <c r="BX137" s="199"/>
      <c r="BY137" s="8"/>
      <c r="BZ137" s="8"/>
      <c r="CA137" s="165"/>
      <c r="CB137" s="199"/>
      <c r="CC137" s="199"/>
      <c r="CD137" s="199"/>
      <c r="CE137" s="199"/>
      <c r="CF137" s="199"/>
      <c r="CG137" s="8"/>
      <c r="CI137" s="8"/>
      <c r="CJ137" s="199"/>
      <c r="CK137" s="199"/>
      <c r="CL137" s="199"/>
      <c r="CM137" s="199"/>
      <c r="CN137" s="199"/>
      <c r="CO137" s="199"/>
    </row>
    <row r="138" spans="5:93" x14ac:dyDescent="0.2">
      <c r="P138" s="199"/>
      <c r="Q138" s="199"/>
      <c r="R138" s="199"/>
      <c r="S138" s="199"/>
      <c r="U138" s="8"/>
      <c r="V138" s="8"/>
      <c r="W138" s="68"/>
      <c r="X138" s="25"/>
      <c r="Y138" s="8"/>
      <c r="Z138" s="8"/>
      <c r="AA138" s="8"/>
      <c r="AB138" s="68"/>
      <c r="AC138" s="68"/>
      <c r="AD138" s="68"/>
      <c r="AE138" s="68"/>
      <c r="AF138" s="68"/>
      <c r="AG138" s="68"/>
      <c r="AH138" s="68"/>
      <c r="AI138" s="68"/>
      <c r="AJ138" s="68"/>
      <c r="AK138" s="68"/>
      <c r="AL138" s="68"/>
      <c r="AN138" s="27"/>
      <c r="AO138" s="89"/>
      <c r="AP138" s="89"/>
      <c r="AQ138" s="89"/>
      <c r="AR138" s="89"/>
      <c r="AS138" s="89"/>
      <c r="AT138" s="89"/>
      <c r="AV138" s="55"/>
      <c r="AW138" s="68"/>
      <c r="AX138" s="68"/>
      <c r="AY138" s="68"/>
      <c r="AZ138" s="68"/>
      <c r="BA138" s="55"/>
      <c r="BC138" s="55"/>
      <c r="BD138" s="247"/>
      <c r="BE138" s="248"/>
      <c r="BF138" s="68"/>
      <c r="BG138" s="248"/>
      <c r="BH138" s="248"/>
      <c r="BI138" s="197"/>
      <c r="BJ138" s="197"/>
      <c r="BK138" s="197"/>
      <c r="BL138" s="248"/>
      <c r="BM138" s="248"/>
      <c r="BN138" s="197"/>
      <c r="BO138" s="199"/>
      <c r="BP138" s="199"/>
      <c r="BQ138" s="199"/>
      <c r="BR138" s="199"/>
      <c r="BS138" s="199"/>
      <c r="BT138" s="197"/>
      <c r="BU138" s="197"/>
      <c r="BV138" s="199"/>
      <c r="BW138" s="199"/>
      <c r="BX138" s="199"/>
      <c r="BY138" s="8"/>
      <c r="BZ138" s="8"/>
      <c r="CA138" s="165"/>
      <c r="CB138" s="199"/>
      <c r="CC138" s="199"/>
      <c r="CD138" s="199"/>
      <c r="CE138" s="199"/>
      <c r="CF138" s="199"/>
      <c r="CG138" s="8"/>
      <c r="CI138" s="8"/>
      <c r="CJ138" s="199"/>
      <c r="CK138" s="199"/>
      <c r="CL138" s="199"/>
      <c r="CM138" s="199"/>
      <c r="CN138" s="199"/>
      <c r="CO138" s="199"/>
    </row>
    <row r="139" spans="5:93" x14ac:dyDescent="0.2">
      <c r="P139" s="165"/>
      <c r="Q139" s="165"/>
      <c r="R139" s="165"/>
      <c r="S139" s="165"/>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165"/>
      <c r="BE139" s="165"/>
      <c r="BF139" s="68"/>
      <c r="BG139" s="68"/>
      <c r="BH139" s="165"/>
      <c r="BI139" s="165"/>
      <c r="BJ139" s="165"/>
      <c r="BK139" s="165"/>
      <c r="BL139" s="165"/>
      <c r="BM139" s="165"/>
      <c r="BN139" s="165"/>
      <c r="BO139" s="165"/>
      <c r="BP139" s="165"/>
      <c r="BQ139" s="165"/>
      <c r="BR139" s="165"/>
      <c r="BS139" s="165"/>
      <c r="BT139" s="165"/>
      <c r="BU139" s="165"/>
      <c r="BV139" s="165"/>
      <c r="BW139" s="165"/>
      <c r="BX139" s="165"/>
      <c r="BY139" s="68"/>
      <c r="BZ139" s="68"/>
      <c r="CA139" s="165"/>
      <c r="CB139" s="165"/>
      <c r="CC139" s="165"/>
      <c r="CD139" s="165"/>
      <c r="CE139" s="165"/>
      <c r="CF139" s="165"/>
      <c r="CG139" s="68"/>
      <c r="CH139" s="68"/>
      <c r="CI139" s="68"/>
      <c r="CJ139" s="165"/>
      <c r="CK139" s="165"/>
      <c r="CL139" s="165"/>
      <c r="CM139" s="199"/>
      <c r="CN139" s="165"/>
      <c r="CO139" s="165"/>
    </row>
    <row r="140" spans="5:93" x14ac:dyDescent="0.2">
      <c r="P140" s="165"/>
      <c r="Q140" s="165"/>
      <c r="R140" s="165"/>
      <c r="S140" s="165"/>
      <c r="U140" s="8"/>
      <c r="V140" s="68"/>
      <c r="W140" s="68"/>
      <c r="X140" s="68"/>
      <c r="Y140" s="68"/>
      <c r="Z140" s="68"/>
      <c r="AA140" s="8"/>
      <c r="AB140" s="68"/>
      <c r="AC140" s="68"/>
      <c r="AD140" s="68"/>
      <c r="AE140" s="68"/>
      <c r="AF140" s="68"/>
      <c r="AG140" s="68"/>
      <c r="AH140" s="68"/>
      <c r="AI140" s="68"/>
      <c r="AJ140" s="68"/>
      <c r="AK140" s="68"/>
      <c r="AL140" s="68"/>
      <c r="AN140" s="68"/>
      <c r="AO140" s="68"/>
      <c r="AP140" s="136"/>
      <c r="AQ140" s="89"/>
      <c r="AR140" s="89"/>
      <c r="AS140" s="68"/>
      <c r="AT140" s="89"/>
      <c r="AV140" s="68"/>
      <c r="AW140" s="68"/>
      <c r="AX140" s="68"/>
      <c r="AY140" s="68"/>
      <c r="AZ140" s="68"/>
      <c r="BA140" s="68"/>
      <c r="BC140" s="8"/>
      <c r="BD140" s="165"/>
      <c r="BE140" s="165"/>
      <c r="BF140" s="19"/>
      <c r="BG140" s="165"/>
      <c r="BH140" s="165"/>
      <c r="BI140" s="165"/>
      <c r="BJ140" s="165"/>
      <c r="BK140" s="165"/>
      <c r="BL140" s="165"/>
      <c r="BM140" s="165"/>
      <c r="BN140" s="197"/>
      <c r="BO140" s="199"/>
      <c r="BP140" s="165"/>
      <c r="BQ140" s="165"/>
      <c r="BR140" s="165"/>
      <c r="BS140" s="165"/>
      <c r="BT140" s="197"/>
      <c r="BU140" s="156"/>
      <c r="BV140" s="165"/>
      <c r="BW140" s="165"/>
      <c r="BX140" s="165"/>
      <c r="BY140" s="89"/>
      <c r="BZ140" s="89"/>
      <c r="CA140" s="165"/>
      <c r="CB140" s="165"/>
      <c r="CC140" s="165"/>
      <c r="CD140" s="165"/>
      <c r="CE140" s="165"/>
      <c r="CF140" s="165"/>
      <c r="CG140" s="68"/>
      <c r="CI140" s="27"/>
      <c r="CJ140" s="165"/>
      <c r="CK140" s="165"/>
      <c r="CL140" s="165"/>
      <c r="CM140" s="199"/>
      <c r="CN140" s="165"/>
      <c r="CO140" s="165"/>
    </row>
    <row r="141" spans="5:93" x14ac:dyDescent="0.2">
      <c r="P141" s="165"/>
      <c r="Q141" s="165"/>
      <c r="R141" s="165"/>
      <c r="S141" s="165"/>
      <c r="U141" s="8"/>
      <c r="V141" s="68"/>
      <c r="W141" s="68"/>
      <c r="X141" s="68"/>
      <c r="Y141" s="68"/>
      <c r="Z141" s="68"/>
      <c r="AA141" s="8"/>
      <c r="AB141" s="68"/>
      <c r="AC141" s="68"/>
      <c r="AD141" s="68"/>
      <c r="AE141" s="68"/>
      <c r="AF141" s="68"/>
      <c r="AG141" s="68"/>
      <c r="AH141" s="68"/>
      <c r="AI141" s="68"/>
      <c r="AJ141" s="68"/>
      <c r="AK141" s="68"/>
      <c r="AL141" s="68"/>
      <c r="AN141" s="68"/>
      <c r="AO141" s="89"/>
      <c r="AP141" s="165"/>
      <c r="AQ141" s="89"/>
      <c r="AR141" s="68"/>
      <c r="AS141" s="89"/>
      <c r="AT141" s="68"/>
      <c r="AV141" s="68"/>
      <c r="AW141" s="68"/>
      <c r="AX141" s="68"/>
      <c r="AY141" s="68"/>
      <c r="AZ141" s="68"/>
      <c r="BA141" s="68"/>
      <c r="BC141" s="8"/>
      <c r="BD141" s="165"/>
      <c r="BE141" s="165"/>
      <c r="BF141" s="19"/>
      <c r="BG141" s="165"/>
      <c r="BH141" s="165"/>
      <c r="BI141" s="165"/>
      <c r="BJ141" s="165"/>
      <c r="BK141" s="165"/>
      <c r="BL141" s="165"/>
      <c r="BM141" s="165"/>
      <c r="BN141" s="197"/>
      <c r="BO141" s="199"/>
      <c r="BP141" s="165"/>
      <c r="BQ141" s="165"/>
      <c r="BR141" s="165"/>
      <c r="BS141" s="165"/>
      <c r="BT141" s="197"/>
      <c r="BU141" s="156"/>
      <c r="BV141" s="165"/>
      <c r="BW141" s="165"/>
      <c r="BX141" s="165"/>
      <c r="BY141" s="68"/>
      <c r="BZ141" s="68"/>
      <c r="CA141" s="165"/>
      <c r="CB141" s="165"/>
      <c r="CC141" s="165"/>
      <c r="CD141" s="165"/>
      <c r="CE141" s="165"/>
      <c r="CF141" s="165"/>
      <c r="CG141" s="68"/>
      <c r="CI141" s="27"/>
      <c r="CJ141" s="165"/>
      <c r="CK141" s="165"/>
      <c r="CL141" s="165"/>
      <c r="CM141" s="165"/>
      <c r="CN141" s="165"/>
      <c r="CO141" s="165"/>
    </row>
    <row r="142" spans="5:93" x14ac:dyDescent="0.2">
      <c r="P142" s="205"/>
      <c r="Q142" s="205"/>
      <c r="R142" s="205"/>
      <c r="S142" s="205"/>
      <c r="U142" s="8"/>
      <c r="V142" s="188"/>
      <c r="W142" s="188"/>
      <c r="X142" s="188"/>
      <c r="Y142" s="188"/>
      <c r="Z142" s="188"/>
      <c r="AA142" s="8"/>
      <c r="AB142" s="68"/>
      <c r="AC142" s="188"/>
      <c r="AD142" s="237"/>
      <c r="AE142" s="188"/>
      <c r="AF142" s="188"/>
      <c r="AG142" s="188"/>
      <c r="AH142" s="188"/>
      <c r="AI142" s="188"/>
      <c r="AJ142" s="188"/>
      <c r="AK142" s="188"/>
      <c r="AL142" s="188"/>
      <c r="AN142" s="68"/>
      <c r="AO142" s="89"/>
      <c r="AP142" s="68"/>
      <c r="AQ142" s="68"/>
      <c r="AR142" s="68"/>
      <c r="AS142" s="89"/>
      <c r="AT142" s="89"/>
      <c r="AU142" s="27"/>
      <c r="AV142" s="68"/>
      <c r="AW142" s="68"/>
      <c r="AX142" s="68"/>
      <c r="AY142" s="68"/>
      <c r="AZ142" s="68"/>
      <c r="BA142" s="68"/>
      <c r="BC142" s="8"/>
      <c r="BD142" s="205"/>
      <c r="BE142" s="205"/>
      <c r="BF142" s="19"/>
      <c r="BG142" s="205"/>
      <c r="BH142" s="205"/>
      <c r="BI142" s="205"/>
      <c r="BJ142" s="205"/>
      <c r="BK142" s="205"/>
      <c r="BL142" s="205"/>
      <c r="BM142" s="205"/>
      <c r="BN142" s="197"/>
      <c r="BO142" s="199"/>
      <c r="BP142" s="205"/>
      <c r="BQ142" s="205"/>
      <c r="BR142" s="205"/>
      <c r="BS142" s="205"/>
      <c r="BT142" s="197"/>
      <c r="BU142" s="156"/>
      <c r="BV142" s="205"/>
      <c r="BW142" s="205"/>
      <c r="BX142" s="205"/>
      <c r="BY142" s="237"/>
      <c r="BZ142" s="237"/>
      <c r="CA142" s="205"/>
      <c r="CB142" s="205"/>
      <c r="CC142" s="205"/>
      <c r="CD142" s="205"/>
      <c r="CE142" s="205"/>
      <c r="CF142" s="205"/>
      <c r="CG142" s="68"/>
      <c r="CI142" s="27"/>
      <c r="CJ142" s="205"/>
      <c r="CK142" s="205"/>
      <c r="CL142" s="205"/>
      <c r="CM142" s="205"/>
      <c r="CN142" s="205"/>
      <c r="CO142" s="205"/>
    </row>
    <row r="143" spans="5:93" x14ac:dyDescent="0.2">
      <c r="P143" s="205"/>
      <c r="Q143" s="205"/>
      <c r="R143" s="205"/>
      <c r="S143" s="205"/>
      <c r="U143" s="8"/>
      <c r="V143" s="8"/>
      <c r="W143" s="8"/>
      <c r="X143" s="25"/>
      <c r="Y143" s="8"/>
      <c r="Z143" s="8"/>
      <c r="AA143" s="8"/>
      <c r="AB143" s="68"/>
      <c r="AC143" s="25"/>
      <c r="AD143" s="8"/>
      <c r="AE143" s="89"/>
      <c r="AF143" s="68"/>
      <c r="AG143" s="68"/>
      <c r="AH143" s="8"/>
      <c r="AI143" s="8"/>
      <c r="AJ143" s="68"/>
      <c r="AK143" s="68"/>
      <c r="AL143" s="68"/>
      <c r="AN143" s="68"/>
      <c r="AO143" s="16"/>
      <c r="AP143" s="16"/>
      <c r="AQ143" s="16"/>
      <c r="AR143" s="16"/>
      <c r="AS143" s="16"/>
      <c r="AT143" s="16"/>
      <c r="AV143" s="68"/>
      <c r="AW143" s="8"/>
      <c r="AX143" s="8"/>
      <c r="AY143" s="8"/>
      <c r="AZ143" s="8"/>
      <c r="BA143" s="8"/>
      <c r="BC143" s="8"/>
      <c r="BD143" s="205"/>
      <c r="BE143" s="205"/>
      <c r="BF143" s="19"/>
      <c r="BG143" s="205"/>
      <c r="BH143" s="205"/>
      <c r="BI143" s="205"/>
      <c r="BJ143" s="205"/>
      <c r="BK143" s="205"/>
      <c r="BL143" s="205"/>
      <c r="BM143" s="205"/>
      <c r="BO143" s="8"/>
      <c r="BP143" s="8"/>
      <c r="BQ143" s="8"/>
      <c r="BR143" s="205"/>
      <c r="BS143" s="205"/>
      <c r="BU143" s="27"/>
      <c r="BV143" s="205"/>
      <c r="BW143" s="205"/>
      <c r="BX143" s="205"/>
      <c r="BY143" s="237"/>
      <c r="BZ143" s="237"/>
      <c r="CA143" s="205"/>
      <c r="CB143" s="205"/>
      <c r="CC143" s="205"/>
      <c r="CD143" s="205"/>
      <c r="CE143" s="205"/>
      <c r="CF143" s="205"/>
      <c r="CG143" s="68"/>
      <c r="CI143" s="27"/>
      <c r="CJ143" s="19"/>
      <c r="CK143" s="19"/>
      <c r="CL143" s="19"/>
      <c r="CM143" s="19"/>
      <c r="CN143" s="19"/>
      <c r="CO143" s="19"/>
    </row>
    <row r="144" spans="5:93" x14ac:dyDescent="0.2">
      <c r="P144" s="156"/>
      <c r="Q144" s="156"/>
      <c r="R144" s="156"/>
      <c r="S144" s="156"/>
      <c r="U144" s="8"/>
      <c r="V144" s="8"/>
      <c r="W144" s="8"/>
      <c r="X144" s="8"/>
      <c r="Y144" s="8"/>
      <c r="Z144" s="8"/>
      <c r="AA144" s="8"/>
      <c r="AB144" s="68"/>
      <c r="AC144" s="8"/>
      <c r="AD144" s="25"/>
      <c r="AE144" s="8"/>
      <c r="AF144" s="8"/>
      <c r="AG144" s="8"/>
      <c r="AH144" s="8"/>
      <c r="AI144" s="8"/>
      <c r="AJ144" s="8"/>
      <c r="AK144" s="8"/>
      <c r="AL144" s="8"/>
      <c r="AN144" s="68"/>
      <c r="AO144" s="8"/>
      <c r="AP144" s="25"/>
      <c r="AQ144" s="8"/>
      <c r="AR144" s="8"/>
      <c r="AS144" s="8"/>
      <c r="AT144" s="8"/>
      <c r="AV144" s="68"/>
      <c r="AW144" s="8"/>
      <c r="AX144" s="8"/>
      <c r="AY144" s="8"/>
      <c r="AZ144" s="8"/>
      <c r="BA144" s="8"/>
      <c r="BC144" s="8"/>
      <c r="BD144" s="19"/>
      <c r="BE144" s="19"/>
      <c r="BF144" s="19"/>
      <c r="BG144" s="19"/>
      <c r="BH144" s="19"/>
      <c r="BI144" s="19"/>
      <c r="BJ144" s="19"/>
      <c r="BK144" s="19"/>
      <c r="BL144" s="19"/>
      <c r="BM144" s="19"/>
      <c r="BO144" s="8"/>
      <c r="BP144" s="8"/>
      <c r="BQ144" s="8"/>
      <c r="BR144" s="205"/>
      <c r="BS144" s="205"/>
      <c r="BU144" s="27"/>
      <c r="BV144" s="205"/>
      <c r="BW144" s="205"/>
      <c r="BX144" s="205"/>
      <c r="BY144" s="205"/>
      <c r="BZ144" s="205"/>
      <c r="CA144" s="205"/>
      <c r="CB144" s="205"/>
      <c r="CC144" s="205"/>
      <c r="CD144" s="205"/>
      <c r="CE144" s="205"/>
      <c r="CF144" s="205"/>
      <c r="CG144" s="8"/>
      <c r="CI144" s="27"/>
      <c r="CJ144" s="19"/>
      <c r="CK144" s="19"/>
      <c r="CL144" s="19"/>
      <c r="CM144" s="19"/>
      <c r="CN144" s="19"/>
      <c r="CO144" s="19"/>
    </row>
    <row r="145" spans="16:93" x14ac:dyDescent="0.2">
      <c r="P145" s="156"/>
      <c r="Q145" s="156"/>
      <c r="R145" s="156"/>
      <c r="S145" s="156"/>
      <c r="U145" s="8"/>
      <c r="V145" s="8"/>
      <c r="W145" s="8"/>
      <c r="X145" s="8"/>
      <c r="Y145" s="8"/>
      <c r="Z145" s="8"/>
      <c r="AA145" s="8"/>
      <c r="AB145" s="68"/>
      <c r="AC145" s="8"/>
      <c r="AD145" s="25"/>
      <c r="AE145" s="8"/>
      <c r="AF145" s="8"/>
      <c r="AG145" s="8"/>
      <c r="AH145" s="8"/>
      <c r="AI145" s="8"/>
      <c r="AJ145" s="8"/>
      <c r="AK145" s="8"/>
      <c r="AL145" s="8"/>
      <c r="AN145" s="68"/>
      <c r="AO145" s="8"/>
      <c r="AP145" s="25"/>
      <c r="AQ145" s="25"/>
      <c r="AR145" s="25"/>
      <c r="AS145" s="8"/>
      <c r="AT145" s="8"/>
      <c r="AV145" s="68"/>
      <c r="AW145" s="8"/>
      <c r="AX145" s="8"/>
      <c r="AY145" s="8"/>
      <c r="AZ145" s="8"/>
      <c r="BA145" s="8"/>
      <c r="BC145" s="8"/>
      <c r="BD145" s="19"/>
      <c r="BE145" s="19"/>
      <c r="BF145" s="19"/>
      <c r="BG145" s="19"/>
      <c r="BH145" s="19"/>
      <c r="BI145" s="19"/>
      <c r="BJ145" s="19"/>
      <c r="BK145" s="19"/>
      <c r="BL145" s="19"/>
      <c r="BM145" s="19"/>
      <c r="BO145" s="8"/>
      <c r="BP145" s="8"/>
      <c r="BQ145" s="8"/>
      <c r="BR145" s="205"/>
      <c r="BS145" s="205"/>
      <c r="BU145" s="27"/>
      <c r="BV145" s="205"/>
      <c r="BW145" s="205"/>
      <c r="BX145" s="205"/>
      <c r="BY145" s="205"/>
      <c r="BZ145" s="205"/>
      <c r="CA145" s="205"/>
      <c r="CB145" s="205"/>
      <c r="CC145" s="205"/>
      <c r="CD145" s="205"/>
      <c r="CE145" s="205"/>
      <c r="CF145" s="205"/>
      <c r="CG145" s="8"/>
      <c r="CI145" s="27"/>
      <c r="CJ145" s="19"/>
      <c r="CK145" s="19"/>
      <c r="CL145" s="19"/>
      <c r="CM145" s="19"/>
      <c r="CN145" s="19"/>
      <c r="CO145" s="19"/>
    </row>
  </sheetData>
  <phoneticPr fontId="15" type="noConversion"/>
  <conditionalFormatting sqref="BA141:BE141 AU141:AV141 CA142:CA143 BY139:BY140 AH141:AK141 P141:V141 X141:AF141 AM141:AN141 AN140 CN141:CO141 BH141:CL141 AO141:AT142">
    <cfRule type="cellIs" dxfId="5677" priority="131" stopIfTrue="1" operator="equal">
      <formula>"-"</formula>
    </cfRule>
    <cfRule type="cellIs" dxfId="5676" priority="132" stopIfTrue="1" operator="equal">
      <formula>"-"</formula>
    </cfRule>
  </conditionalFormatting>
  <conditionalFormatting sqref="AW138:BA138 BD138:BE138 BV138:CG138 BO139:CH140 CJ138:CL140 AB140:AN140 P138:S140 V138:Z140 AC138:AL138 AB139:AP139 AN138:AP138 AQ138:AT139 BP138:BS138 CN138:CO140 CM138:CM139 BG138:BM140 AU139:BE140 AO140:AT141">
    <cfRule type="cellIs" dxfId="5675" priority="129" stopIfTrue="1" operator="equal">
      <formula>"-"</formula>
    </cfRule>
    <cfRule type="containsText" dxfId="5674" priority="130" stopIfTrue="1" operator="containsText" text="leer">
      <formula>NOT(ISERROR(SEARCH("leer",P138)))</formula>
    </cfRule>
  </conditionalFormatting>
  <conditionalFormatting sqref="CH144:CI145 AW138:BA138 BD138:BE138 BV138:CG138 CJ138:CO138 P138:S138 V138:Z138 AC138:AL138 AO138:AT139 BP138:BS138 BG138:BM138">
    <cfRule type="cellIs" dxfId="5673" priority="128" stopIfTrue="1" operator="equal">
      <formula>"-"</formula>
    </cfRule>
  </conditionalFormatting>
  <conditionalFormatting sqref="N137:S137">
    <cfRule type="cellIs" dxfId="5672" priority="126" stopIfTrue="1" operator="equal">
      <formula>"-"</formula>
    </cfRule>
    <cfRule type="containsText" dxfId="5671" priority="127" stopIfTrue="1" operator="containsText" text="leer">
      <formula>NOT(ISERROR(SEARCH("leer",N137)))</formula>
    </cfRule>
  </conditionalFormatting>
  <conditionalFormatting sqref="N137:S137">
    <cfRule type="cellIs" dxfId="5670" priority="125" stopIfTrue="1" operator="equal">
      <formula>"-"</formula>
    </cfRule>
  </conditionalFormatting>
  <conditionalFormatting sqref="BD137:BE137 BG137:BM137">
    <cfRule type="cellIs" dxfId="5669" priority="123" stopIfTrue="1" operator="equal">
      <formula>"-"</formula>
    </cfRule>
    <cfRule type="containsText" dxfId="5668" priority="124" stopIfTrue="1" operator="containsText" text="leer">
      <formula>NOT(ISERROR(SEARCH("leer",BD137)))</formula>
    </cfRule>
  </conditionalFormatting>
  <conditionalFormatting sqref="BD137:BE137 BG137:BM137">
    <cfRule type="cellIs" dxfId="5667" priority="122" stopIfTrue="1" operator="equal">
      <formula>"-"</formula>
    </cfRule>
  </conditionalFormatting>
  <conditionalFormatting sqref="BS137">
    <cfRule type="cellIs" dxfId="5666" priority="120" stopIfTrue="1" operator="equal">
      <formula>"-"</formula>
    </cfRule>
    <cfRule type="containsText" dxfId="5665" priority="121" stopIfTrue="1" operator="containsText" text="leer">
      <formula>NOT(ISERROR(SEARCH("leer",BS137)))</formula>
    </cfRule>
  </conditionalFormatting>
  <conditionalFormatting sqref="BS137">
    <cfRule type="cellIs" dxfId="5664" priority="119" stopIfTrue="1" operator="equal">
      <formula>"-"</formula>
    </cfRule>
  </conditionalFormatting>
  <conditionalFormatting sqref="BV137:CG137">
    <cfRule type="cellIs" dxfId="5663" priority="117" stopIfTrue="1" operator="equal">
      <formula>"-"</formula>
    </cfRule>
    <cfRule type="containsText" dxfId="5662" priority="118" stopIfTrue="1" operator="containsText" text="leer">
      <formula>NOT(ISERROR(SEARCH("leer",BV137)))</formula>
    </cfRule>
  </conditionalFormatting>
  <conditionalFormatting sqref="BV137:CG137">
    <cfRule type="cellIs" dxfId="5661" priority="116" stopIfTrue="1" operator="equal">
      <formula>"-"</formula>
    </cfRule>
  </conditionalFormatting>
  <conditionalFormatting sqref="BV136">
    <cfRule type="cellIs" dxfId="5660" priority="114" stopIfTrue="1" operator="equal">
      <formula>"-"</formula>
    </cfRule>
    <cfRule type="containsText" dxfId="5659" priority="115" stopIfTrue="1" operator="containsText" text="leer">
      <formula>NOT(ISERROR(SEARCH("leer",BV136)))</formula>
    </cfRule>
  </conditionalFormatting>
  <conditionalFormatting sqref="BV136">
    <cfRule type="cellIs" dxfId="5658" priority="113" stopIfTrue="1" operator="equal">
      <formula>"-"</formula>
    </cfRule>
  </conditionalFormatting>
  <conditionalFormatting sqref="BW136:CF136">
    <cfRule type="cellIs" dxfId="5657" priority="111" stopIfTrue="1" operator="equal">
      <formula>"-"</formula>
    </cfRule>
    <cfRule type="containsText" dxfId="5656" priority="112" stopIfTrue="1" operator="containsText" text="leer">
      <formula>NOT(ISERROR(SEARCH("leer",BW136)))</formula>
    </cfRule>
  </conditionalFormatting>
  <conditionalFormatting sqref="BW136:CF136">
    <cfRule type="cellIs" dxfId="5655" priority="110" stopIfTrue="1" operator="equal">
      <formula>"-"</formula>
    </cfRule>
  </conditionalFormatting>
  <conditionalFormatting sqref="BS136">
    <cfRule type="cellIs" dxfId="5654" priority="108" stopIfTrue="1" operator="equal">
      <formula>"-"</formula>
    </cfRule>
    <cfRule type="containsText" dxfId="5653" priority="109" stopIfTrue="1" operator="containsText" text="leer">
      <formula>NOT(ISERROR(SEARCH("leer",BS136)))</formula>
    </cfRule>
  </conditionalFormatting>
  <conditionalFormatting sqref="BS136">
    <cfRule type="cellIs" dxfId="5652" priority="107" stopIfTrue="1" operator="equal">
      <formula>"-"</formula>
    </cfRule>
  </conditionalFormatting>
  <conditionalFormatting sqref="BR137">
    <cfRule type="cellIs" dxfId="5651" priority="105" stopIfTrue="1" operator="equal">
      <formula>"-"</formula>
    </cfRule>
    <cfRule type="containsText" dxfId="5650" priority="106" stopIfTrue="1" operator="containsText" text="leer">
      <formula>NOT(ISERROR(SEARCH("leer",BR137)))</formula>
    </cfRule>
  </conditionalFormatting>
  <conditionalFormatting sqref="BR137">
    <cfRule type="cellIs" dxfId="5649" priority="104" stopIfTrue="1" operator="equal">
      <formula>"-"</formula>
    </cfRule>
  </conditionalFormatting>
  <conditionalFormatting sqref="BR136">
    <cfRule type="cellIs" dxfId="5648" priority="102" stopIfTrue="1" operator="equal">
      <formula>"-"</formula>
    </cfRule>
    <cfRule type="containsText" dxfId="5647" priority="103" stopIfTrue="1" operator="containsText" text="leer">
      <formula>NOT(ISERROR(SEARCH("leer",BR136)))</formula>
    </cfRule>
  </conditionalFormatting>
  <conditionalFormatting sqref="BR136">
    <cfRule type="cellIs" dxfId="5646" priority="101" stopIfTrue="1" operator="equal">
      <formula>"-"</formula>
    </cfRule>
  </conditionalFormatting>
  <conditionalFormatting sqref="BV135">
    <cfRule type="cellIs" dxfId="5645" priority="99" stopIfTrue="1" operator="equal">
      <formula>"-"</formula>
    </cfRule>
    <cfRule type="containsText" dxfId="5644" priority="100" stopIfTrue="1" operator="containsText" text="leer">
      <formula>NOT(ISERROR(SEARCH("leer",BV135)))</formula>
    </cfRule>
  </conditionalFormatting>
  <conditionalFormatting sqref="BV135">
    <cfRule type="cellIs" dxfId="5643" priority="98" stopIfTrue="1" operator="equal">
      <formula>"-"</formula>
    </cfRule>
  </conditionalFormatting>
  <conditionalFormatting sqref="BW135:CF135">
    <cfRule type="cellIs" dxfId="5642" priority="96" stopIfTrue="1" operator="equal">
      <formula>"-"</formula>
    </cfRule>
    <cfRule type="containsText" dxfId="5641" priority="97" stopIfTrue="1" operator="containsText" text="leer">
      <formula>NOT(ISERROR(SEARCH("leer",BW135)))</formula>
    </cfRule>
  </conditionalFormatting>
  <conditionalFormatting sqref="BW135:CF135">
    <cfRule type="cellIs" dxfId="5640" priority="95" stopIfTrue="1" operator="equal">
      <formula>"-"</formula>
    </cfRule>
  </conditionalFormatting>
  <conditionalFormatting sqref="BS135">
    <cfRule type="cellIs" dxfId="5639" priority="93" stopIfTrue="1" operator="equal">
      <formula>"-"</formula>
    </cfRule>
    <cfRule type="containsText" dxfId="5638" priority="94" stopIfTrue="1" operator="containsText" text="leer">
      <formula>NOT(ISERROR(SEARCH("leer",BS135)))</formula>
    </cfRule>
  </conditionalFormatting>
  <conditionalFormatting sqref="BS135">
    <cfRule type="cellIs" dxfId="5637" priority="92" stopIfTrue="1" operator="equal">
      <formula>"-"</formula>
    </cfRule>
  </conditionalFormatting>
  <conditionalFormatting sqref="BR135">
    <cfRule type="cellIs" dxfId="5636" priority="90" stopIfTrue="1" operator="equal">
      <formula>"-"</formula>
    </cfRule>
    <cfRule type="containsText" dxfId="5635" priority="91" stopIfTrue="1" operator="containsText" text="leer">
      <formula>NOT(ISERROR(SEARCH("leer",BR135)))</formula>
    </cfRule>
  </conditionalFormatting>
  <conditionalFormatting sqref="BR135">
    <cfRule type="cellIs" dxfId="5634" priority="89" stopIfTrue="1" operator="equal">
      <formula>"-"</formula>
    </cfRule>
  </conditionalFormatting>
  <conditionalFormatting sqref="BA129:BE129 AU129:AV129 CA130:CA131 BY127:BY128 AH129:AK129 N129:V129 X129:AF129 AM129:AN129 AN128 CN129:CO129 BH129:CL129 AO129:AT130">
    <cfRule type="cellIs" dxfId="5633" priority="87" stopIfTrue="1" operator="equal">
      <formula>"-"</formula>
    </cfRule>
    <cfRule type="cellIs" dxfId="5632" priority="88" stopIfTrue="1" operator="equal">
      <formula>"-"</formula>
    </cfRule>
  </conditionalFormatting>
  <conditionalFormatting sqref="AW126:BA126 BD126:BE126 BV126:CG126 BO127:CH128 CJ126:CL128 AB128:AN128 N126:S128 V126:Z128 AC126:AL126 AB127:AP127 AN126:AP126 AQ126:AT127 BP126:BS126 CN126:CO128 CM126:CM127 BG126:BM128 AU127:BE128 AO128:AT129">
    <cfRule type="cellIs" dxfId="5631" priority="85" stopIfTrue="1" operator="equal">
      <formula>"-"</formula>
    </cfRule>
    <cfRule type="containsText" dxfId="5630" priority="86" stopIfTrue="1" operator="containsText" text="leer">
      <formula>NOT(ISERROR(SEARCH("leer",N126)))</formula>
    </cfRule>
  </conditionalFormatting>
  <conditionalFormatting sqref="CH132:CI133 AW126:BA126 BD126:BE126 BV126:CG126 CJ126:CO126 N126:S126 V126:Z126 AC126:AL126 AO126:AT127 BP126:BS126 BG126:BM126">
    <cfRule type="cellIs" dxfId="5629" priority="84" stopIfTrue="1" operator="equal">
      <formula>"-"</formula>
    </cfRule>
  </conditionalFormatting>
  <conditionalFormatting sqref="N125:S125">
    <cfRule type="cellIs" dxfId="5628" priority="82" stopIfTrue="1" operator="equal">
      <formula>"-"</formula>
    </cfRule>
    <cfRule type="containsText" dxfId="5627" priority="83" stopIfTrue="1" operator="containsText" text="leer">
      <formula>NOT(ISERROR(SEARCH("leer",N125)))</formula>
    </cfRule>
  </conditionalFormatting>
  <conditionalFormatting sqref="N125:S125">
    <cfRule type="cellIs" dxfId="5626" priority="81" stopIfTrue="1" operator="equal">
      <formula>"-"</formula>
    </cfRule>
  </conditionalFormatting>
  <conditionalFormatting sqref="BD125:BE125 BG125:BM125">
    <cfRule type="cellIs" dxfId="5625" priority="79" stopIfTrue="1" operator="equal">
      <formula>"-"</formula>
    </cfRule>
    <cfRule type="containsText" dxfId="5624" priority="80" stopIfTrue="1" operator="containsText" text="leer">
      <formula>NOT(ISERROR(SEARCH("leer",BD125)))</formula>
    </cfRule>
  </conditionalFormatting>
  <conditionalFormatting sqref="BD125:BE125 BG125:BM125">
    <cfRule type="cellIs" dxfId="5623" priority="78" stopIfTrue="1" operator="equal">
      <formula>"-"</formula>
    </cfRule>
  </conditionalFormatting>
  <conditionalFormatting sqref="BS125">
    <cfRule type="cellIs" dxfId="5622" priority="76" stopIfTrue="1" operator="equal">
      <formula>"-"</formula>
    </cfRule>
    <cfRule type="containsText" dxfId="5621" priority="77" stopIfTrue="1" operator="containsText" text="leer">
      <formula>NOT(ISERROR(SEARCH("leer",BS125)))</formula>
    </cfRule>
  </conditionalFormatting>
  <conditionalFormatting sqref="BS125">
    <cfRule type="cellIs" dxfId="5620" priority="75" stopIfTrue="1" operator="equal">
      <formula>"-"</formula>
    </cfRule>
  </conditionalFormatting>
  <conditionalFormatting sqref="BV125:CG125">
    <cfRule type="cellIs" dxfId="5619" priority="73" stopIfTrue="1" operator="equal">
      <formula>"-"</formula>
    </cfRule>
    <cfRule type="containsText" dxfId="5618" priority="74" stopIfTrue="1" operator="containsText" text="leer">
      <formula>NOT(ISERROR(SEARCH("leer",BV125)))</formula>
    </cfRule>
  </conditionalFormatting>
  <conditionalFormatting sqref="BV125:CG125">
    <cfRule type="cellIs" dxfId="5617" priority="72" stopIfTrue="1" operator="equal">
      <formula>"-"</formula>
    </cfRule>
  </conditionalFormatting>
  <conditionalFormatting sqref="BV124">
    <cfRule type="cellIs" dxfId="5616" priority="70" stopIfTrue="1" operator="equal">
      <formula>"-"</formula>
    </cfRule>
    <cfRule type="containsText" dxfId="5615" priority="71" stopIfTrue="1" operator="containsText" text="leer">
      <formula>NOT(ISERROR(SEARCH("leer",BV124)))</formula>
    </cfRule>
  </conditionalFormatting>
  <conditionalFormatting sqref="BV124">
    <cfRule type="cellIs" dxfId="5614" priority="69" stopIfTrue="1" operator="equal">
      <formula>"-"</formula>
    </cfRule>
  </conditionalFormatting>
  <conditionalFormatting sqref="BW124:CF124">
    <cfRule type="cellIs" dxfId="5613" priority="67" stopIfTrue="1" operator="equal">
      <formula>"-"</formula>
    </cfRule>
    <cfRule type="containsText" dxfId="5612" priority="68" stopIfTrue="1" operator="containsText" text="leer">
      <formula>NOT(ISERROR(SEARCH("leer",BW124)))</formula>
    </cfRule>
  </conditionalFormatting>
  <conditionalFormatting sqref="BW124:CF124">
    <cfRule type="cellIs" dxfId="5611" priority="66" stopIfTrue="1" operator="equal">
      <formula>"-"</formula>
    </cfRule>
  </conditionalFormatting>
  <conditionalFormatting sqref="BS124">
    <cfRule type="cellIs" dxfId="5610" priority="64" stopIfTrue="1" operator="equal">
      <formula>"-"</formula>
    </cfRule>
    <cfRule type="containsText" dxfId="5609" priority="65" stopIfTrue="1" operator="containsText" text="leer">
      <formula>NOT(ISERROR(SEARCH("leer",BS124)))</formula>
    </cfRule>
  </conditionalFormatting>
  <conditionalFormatting sqref="BS124">
    <cfRule type="cellIs" dxfId="5608" priority="63" stopIfTrue="1" operator="equal">
      <formula>"-"</formula>
    </cfRule>
  </conditionalFormatting>
  <conditionalFormatting sqref="BR125">
    <cfRule type="cellIs" dxfId="5607" priority="61" stopIfTrue="1" operator="equal">
      <formula>"-"</formula>
    </cfRule>
    <cfRule type="containsText" dxfId="5606" priority="62" stopIfTrue="1" operator="containsText" text="leer">
      <formula>NOT(ISERROR(SEARCH("leer",BR125)))</formula>
    </cfRule>
  </conditionalFormatting>
  <conditionalFormatting sqref="BR125">
    <cfRule type="cellIs" dxfId="5605" priority="60" stopIfTrue="1" operator="equal">
      <formula>"-"</formula>
    </cfRule>
  </conditionalFormatting>
  <conditionalFormatting sqref="BR124">
    <cfRule type="cellIs" dxfId="5604" priority="58" stopIfTrue="1" operator="equal">
      <formula>"-"</formula>
    </cfRule>
    <cfRule type="containsText" dxfId="5603" priority="59" stopIfTrue="1" operator="containsText" text="leer">
      <formula>NOT(ISERROR(SEARCH("leer",BR124)))</formula>
    </cfRule>
  </conditionalFormatting>
  <conditionalFormatting sqref="BR124">
    <cfRule type="cellIs" dxfId="5602" priority="57" stopIfTrue="1" operator="equal">
      <formula>"-"</formula>
    </cfRule>
  </conditionalFormatting>
  <conditionalFormatting sqref="BV123">
    <cfRule type="cellIs" dxfId="5601" priority="55" stopIfTrue="1" operator="equal">
      <formula>"-"</formula>
    </cfRule>
    <cfRule type="containsText" dxfId="5600" priority="56" stopIfTrue="1" operator="containsText" text="leer">
      <formula>NOT(ISERROR(SEARCH("leer",BV123)))</formula>
    </cfRule>
  </conditionalFormatting>
  <conditionalFormatting sqref="BV123">
    <cfRule type="cellIs" dxfId="5599" priority="54" stopIfTrue="1" operator="equal">
      <formula>"-"</formula>
    </cfRule>
  </conditionalFormatting>
  <conditionalFormatting sqref="BW123:CF123">
    <cfRule type="cellIs" dxfId="5598" priority="52" stopIfTrue="1" operator="equal">
      <formula>"-"</formula>
    </cfRule>
    <cfRule type="containsText" dxfId="5597" priority="53" stopIfTrue="1" operator="containsText" text="leer">
      <formula>NOT(ISERROR(SEARCH("leer",BW123)))</formula>
    </cfRule>
  </conditionalFormatting>
  <conditionalFormatting sqref="BW123:CF123">
    <cfRule type="cellIs" dxfId="5596" priority="51" stopIfTrue="1" operator="equal">
      <formula>"-"</formula>
    </cfRule>
  </conditionalFormatting>
  <conditionalFormatting sqref="BS123">
    <cfRule type="cellIs" dxfId="5595" priority="49" stopIfTrue="1" operator="equal">
      <formula>"-"</formula>
    </cfRule>
    <cfRule type="containsText" dxfId="5594" priority="50" stopIfTrue="1" operator="containsText" text="leer">
      <formula>NOT(ISERROR(SEARCH("leer",BS123)))</formula>
    </cfRule>
  </conditionalFormatting>
  <conditionalFormatting sqref="BS123">
    <cfRule type="cellIs" dxfId="5593" priority="48" stopIfTrue="1" operator="equal">
      <formula>"-"</formula>
    </cfRule>
  </conditionalFormatting>
  <conditionalFormatting sqref="BR123">
    <cfRule type="cellIs" dxfId="5592" priority="46" stopIfTrue="1" operator="equal">
      <formula>"-"</formula>
    </cfRule>
    <cfRule type="containsText" dxfId="5591" priority="47" stopIfTrue="1" operator="containsText" text="leer">
      <formula>NOT(ISERROR(SEARCH("leer",BR123)))</formula>
    </cfRule>
  </conditionalFormatting>
  <conditionalFormatting sqref="BR123">
    <cfRule type="cellIs" dxfId="5590" priority="45" stopIfTrue="1" operator="equal">
      <formula>"-"</formula>
    </cfRule>
  </conditionalFormatting>
  <conditionalFormatting sqref="K51:K55 K45:K46 L77:M77 I75:J75 K32:K35 K12:K20 K22:K30 K37:K38 J38 K90:K91 K58:K88 K39:L44">
    <cfRule type="cellIs" dxfId="5589" priority="43" stopIfTrue="1" operator="equal">
      <formula>"-"</formula>
    </cfRule>
    <cfRule type="cellIs" dxfId="5588" priority="44" stopIfTrue="1" operator="equal">
      <formula>"-"</formula>
    </cfRule>
  </conditionalFormatting>
  <conditionalFormatting sqref="H51 H54:H55 H72:H83 I65:J84 H86:J88 J26:J38 H12:J17 H20:J20 H27:H30 I26:I30 H38:H40 H41:I44 H66:H69 H90:J91 H58:J63 I45:J46 J39:K44 H22:J24 J21 H32:I35 I37:I40 I51:J55 J47:J50 J57">
    <cfRule type="cellIs" dxfId="5587" priority="41" stopIfTrue="1" operator="equal">
      <formula>"-"</formula>
    </cfRule>
    <cfRule type="containsText" dxfId="5586" priority="42" stopIfTrue="1" operator="containsText" text="leer">
      <formula>NOT(ISERROR(SEARCH("leer",H12)))</formula>
    </cfRule>
  </conditionalFormatting>
  <conditionalFormatting sqref="N84:O85 H51 H54:H55 H72:H83 H86:H88 H12:H17 H20 H27:H30 H39:I44 H66:H69 H58:H63 H22:H24 H32:H35 H90:H91">
    <cfRule type="cellIs" dxfId="5585" priority="40" stopIfTrue="1" operator="equal">
      <formula>"-"</formula>
    </cfRule>
  </conditionalFormatting>
  <conditionalFormatting sqref="G12:G17">
    <cfRule type="cellIs" dxfId="5584" priority="38" stopIfTrue="1" operator="equal">
      <formula>"-"</formula>
    </cfRule>
    <cfRule type="containsText" dxfId="5583" priority="39" stopIfTrue="1" operator="containsText" text="leer">
      <formula>NOT(ISERROR(SEARCH("leer",G12)))</formula>
    </cfRule>
  </conditionalFormatting>
  <conditionalFormatting sqref="G12:G17">
    <cfRule type="cellIs" dxfId="5582" priority="37" stopIfTrue="1" operator="equal">
      <formula>"-"</formula>
    </cfRule>
  </conditionalFormatting>
  <conditionalFormatting sqref="G54:G55 G58:G63">
    <cfRule type="cellIs" dxfId="5581" priority="35" stopIfTrue="1" operator="equal">
      <formula>"-"</formula>
    </cfRule>
    <cfRule type="containsText" dxfId="5580" priority="36" stopIfTrue="1" operator="containsText" text="leer">
      <formula>NOT(ISERROR(SEARCH("leer",G54)))</formula>
    </cfRule>
  </conditionalFormatting>
  <conditionalFormatting sqref="G54:G55 G58:G63">
    <cfRule type="cellIs" dxfId="5579" priority="34" stopIfTrue="1" operator="equal">
      <formula>"-"</formula>
    </cfRule>
  </conditionalFormatting>
  <conditionalFormatting sqref="G69">
    <cfRule type="cellIs" dxfId="5578" priority="32" stopIfTrue="1" operator="equal">
      <formula>"-"</formula>
    </cfRule>
    <cfRule type="containsText" dxfId="5577" priority="33" stopIfTrue="1" operator="containsText" text="leer">
      <formula>NOT(ISERROR(SEARCH("leer",G69)))</formula>
    </cfRule>
  </conditionalFormatting>
  <conditionalFormatting sqref="G69">
    <cfRule type="cellIs" dxfId="5576" priority="31" stopIfTrue="1" operator="equal">
      <formula>"-"</formula>
    </cfRule>
  </conditionalFormatting>
  <conditionalFormatting sqref="G72:G83">
    <cfRule type="cellIs" dxfId="5575" priority="29" stopIfTrue="1" operator="equal">
      <formula>"-"</formula>
    </cfRule>
    <cfRule type="containsText" dxfId="5574" priority="30" stopIfTrue="1" operator="containsText" text="leer">
      <formula>NOT(ISERROR(SEARCH("leer",G72)))</formula>
    </cfRule>
  </conditionalFormatting>
  <conditionalFormatting sqref="G72:G83">
    <cfRule type="cellIs" dxfId="5573" priority="28" stopIfTrue="1" operator="equal">
      <formula>"-"</formula>
    </cfRule>
  </conditionalFormatting>
  <conditionalFormatting sqref="F69">
    <cfRule type="cellIs" dxfId="5572" priority="20" stopIfTrue="1" operator="equal">
      <formula>"-"</formula>
    </cfRule>
    <cfRule type="containsText" dxfId="5571" priority="21" stopIfTrue="1" operator="containsText" text="leer">
      <formula>NOT(ISERROR(SEARCH("leer",F69)))</formula>
    </cfRule>
  </conditionalFormatting>
  <conditionalFormatting sqref="F69">
    <cfRule type="cellIs" dxfId="5570" priority="19" stopIfTrue="1" operator="equal">
      <formula>"-"</formula>
    </cfRule>
  </conditionalFormatting>
  <conditionalFormatting sqref="G68">
    <cfRule type="cellIs" dxfId="5569" priority="17" stopIfTrue="1" operator="equal">
      <formula>"-"</formula>
    </cfRule>
    <cfRule type="containsText" dxfId="5568" priority="18" stopIfTrue="1" operator="containsText" text="leer">
      <formula>NOT(ISERROR(SEARCH("leer",G68)))</formula>
    </cfRule>
  </conditionalFormatting>
  <conditionalFormatting sqref="G68">
    <cfRule type="cellIs" dxfId="5567" priority="16" stopIfTrue="1" operator="equal">
      <formula>"-"</formula>
    </cfRule>
  </conditionalFormatting>
  <conditionalFormatting sqref="F68">
    <cfRule type="cellIs" dxfId="5566" priority="14" stopIfTrue="1" operator="equal">
      <formula>"-"</formula>
    </cfRule>
    <cfRule type="containsText" dxfId="5565" priority="15" stopIfTrue="1" operator="containsText" text="leer">
      <formula>NOT(ISERROR(SEARCH("leer",F68)))</formula>
    </cfRule>
  </conditionalFormatting>
  <conditionalFormatting sqref="F68">
    <cfRule type="cellIs" dxfId="5564" priority="13" stopIfTrue="1" operator="equal">
      <formula>"-"</formula>
    </cfRule>
  </conditionalFormatting>
  <conditionalFormatting sqref="E69">
    <cfRule type="cellIs" dxfId="5563" priority="5" stopIfTrue="1" operator="equal">
      <formula>"-"</formula>
    </cfRule>
    <cfRule type="containsText" dxfId="5562" priority="6" stopIfTrue="1" operator="containsText" text="leer">
      <formula>NOT(ISERROR(SEARCH("leer",E69)))</formula>
    </cfRule>
  </conditionalFormatting>
  <conditionalFormatting sqref="E69">
    <cfRule type="cellIs" dxfId="5561" priority="4" stopIfTrue="1" operator="equal">
      <formula>"-"</formula>
    </cfRule>
  </conditionalFormatting>
  <conditionalFormatting sqref="E68">
    <cfRule type="cellIs" dxfId="5560" priority="2" stopIfTrue="1" operator="equal">
      <formula>"-"</formula>
    </cfRule>
    <cfRule type="containsText" dxfId="5559" priority="3" stopIfTrue="1" operator="containsText" text="leer">
      <formula>NOT(ISERROR(SEARCH("leer",E68)))</formula>
    </cfRule>
  </conditionalFormatting>
  <conditionalFormatting sqref="E68">
    <cfRule type="cellIs" dxfId="5558" priority="1" stopIfTrue="1" operator="equal">
      <formula>"-"</formula>
    </cfRule>
  </conditionalFormatting>
  <hyperlinks>
    <hyperlink ref="A1" location="Index!A1" display="zurück"/>
  </hyperlinks>
  <pageMargins left="0.78740157480314965" right="0.78740157480314965" top="0.98425196850393704" bottom="0.98425196850393704" header="0.51181102362204722" footer="0.51181102362204722"/>
  <pageSetup paperSize="9" scale="60" orientation="landscape"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150"/>
  <sheetViews>
    <sheetView showRuler="0" zoomScale="70" zoomScaleNormal="70" workbookViewId="0">
      <selection activeCell="A15" sqref="A15"/>
    </sheetView>
  </sheetViews>
  <sheetFormatPr baseColWidth="10" defaultColWidth="11.42578125" defaultRowHeight="12.75" x14ac:dyDescent="0.2"/>
  <cols>
    <col min="1" max="1" width="46.42578125" style="5" customWidth="1"/>
    <col min="2" max="2" width="9.140625" style="5" customWidth="1"/>
    <col min="3" max="3" width="9.28515625" style="5" customWidth="1"/>
    <col min="4" max="4" width="11.28515625" style="8" bestFit="1" customWidth="1"/>
    <col min="5" max="5" width="12.28515625" style="8" bestFit="1" customWidth="1"/>
    <col min="6" max="8" width="13.7109375" style="8" customWidth="1"/>
    <col min="9" max="10" width="13.42578125" style="5" customWidth="1"/>
    <col min="11" max="11" width="13.85546875" style="5" customWidth="1"/>
    <col min="12" max="12" width="13.28515625" style="5" customWidth="1"/>
    <col min="13" max="13" width="13.7109375" style="5" customWidth="1"/>
    <col min="14" max="15" width="13.42578125" style="5" customWidth="1"/>
    <col min="16" max="16384" width="11.42578125" style="5"/>
  </cols>
  <sheetData>
    <row r="1" spans="1:15" x14ac:dyDescent="0.2">
      <c r="A1" s="92" t="s">
        <v>356</v>
      </c>
      <c r="D1" s="5"/>
      <c r="E1" s="5"/>
      <c r="F1" s="5"/>
      <c r="G1" s="5"/>
      <c r="H1" s="5"/>
    </row>
    <row r="2" spans="1:15" x14ac:dyDescent="0.2">
      <c r="A2" s="296"/>
      <c r="D2" s="5"/>
      <c r="E2" s="5"/>
      <c r="F2" s="5"/>
      <c r="G2" s="5"/>
      <c r="H2" s="5"/>
    </row>
    <row r="3" spans="1:15" x14ac:dyDescent="0.2">
      <c r="A3" s="283" t="s">
        <v>10</v>
      </c>
      <c r="B3" s="297"/>
      <c r="C3" s="5" t="s">
        <v>399</v>
      </c>
      <c r="D3" s="5" t="s">
        <v>497</v>
      </c>
      <c r="E3" s="4">
        <v>1990</v>
      </c>
      <c r="F3" s="4">
        <v>1995</v>
      </c>
      <c r="G3" s="4">
        <v>2000</v>
      </c>
      <c r="H3" s="4">
        <v>2005</v>
      </c>
      <c r="I3" s="4">
        <v>2009</v>
      </c>
      <c r="J3" s="4">
        <v>2010</v>
      </c>
      <c r="K3" s="4">
        <v>2011</v>
      </c>
      <c r="L3" s="4">
        <v>2012</v>
      </c>
      <c r="M3" s="4">
        <v>2013</v>
      </c>
      <c r="N3" s="4">
        <v>2014</v>
      </c>
      <c r="O3" s="369">
        <v>2015</v>
      </c>
    </row>
    <row r="4" spans="1:15" x14ac:dyDescent="0.2">
      <c r="A4" s="12"/>
      <c r="C4" s="8"/>
      <c r="E4" s="298"/>
      <c r="F4" s="298"/>
      <c r="G4" s="298"/>
      <c r="H4" s="298"/>
      <c r="I4" s="298"/>
      <c r="J4" s="8"/>
      <c r="K4" s="8"/>
      <c r="L4" s="8"/>
      <c r="M4" s="8"/>
      <c r="N4" s="8"/>
      <c r="O4" s="362"/>
    </row>
    <row r="5" spans="1:15" x14ac:dyDescent="0.2">
      <c r="A5" s="299" t="s">
        <v>5</v>
      </c>
      <c r="B5" s="298" t="s">
        <v>274</v>
      </c>
      <c r="D5" s="8" t="s">
        <v>853</v>
      </c>
      <c r="E5" s="156">
        <v>63321201</v>
      </c>
      <c r="F5" s="156">
        <v>69245258</v>
      </c>
      <c r="G5" s="156">
        <v>241495769</v>
      </c>
      <c r="H5" s="156">
        <v>322801822</v>
      </c>
      <c r="I5" s="156">
        <v>360908857.30000001</v>
      </c>
      <c r="J5" s="165">
        <v>381329801</v>
      </c>
      <c r="K5" s="165">
        <v>393269485</v>
      </c>
      <c r="L5" s="205">
        <v>406937366</v>
      </c>
      <c r="M5" s="300" t="s">
        <v>718</v>
      </c>
      <c r="N5" s="19">
        <v>424759782</v>
      </c>
      <c r="O5" s="363">
        <v>358745223</v>
      </c>
    </row>
    <row r="6" spans="1:15" x14ac:dyDescent="0.2">
      <c r="A6" s="299" t="s">
        <v>6</v>
      </c>
      <c r="B6" s="298" t="s">
        <v>274</v>
      </c>
      <c r="D6" s="8" t="s">
        <v>853</v>
      </c>
      <c r="E6" s="156">
        <v>370382</v>
      </c>
      <c r="F6" s="156">
        <v>13045589</v>
      </c>
      <c r="G6" s="156">
        <v>61804546</v>
      </c>
      <c r="H6" s="156">
        <v>91940458</v>
      </c>
      <c r="I6" s="156">
        <v>124161458</v>
      </c>
      <c r="J6" s="165">
        <v>135000375</v>
      </c>
      <c r="K6" s="165">
        <v>145251716</v>
      </c>
      <c r="L6" s="205">
        <v>158543228</v>
      </c>
      <c r="M6" s="300" t="s">
        <v>719</v>
      </c>
      <c r="N6" s="19">
        <v>185943523</v>
      </c>
      <c r="O6" s="363">
        <v>200237206</v>
      </c>
    </row>
    <row r="7" spans="1:15" x14ac:dyDescent="0.2">
      <c r="A7" s="301" t="s">
        <v>7</v>
      </c>
      <c r="B7" s="298" t="s">
        <v>274</v>
      </c>
      <c r="D7" s="8" t="s">
        <v>853</v>
      </c>
      <c r="E7" s="156">
        <v>106758169</v>
      </c>
      <c r="F7" s="156">
        <v>111674723</v>
      </c>
      <c r="G7" s="156">
        <v>69099411</v>
      </c>
      <c r="H7" s="156">
        <v>45460085</v>
      </c>
      <c r="I7" s="156">
        <v>32771750</v>
      </c>
      <c r="J7" s="165">
        <v>30737657</v>
      </c>
      <c r="K7" s="165">
        <v>27994032</v>
      </c>
      <c r="L7" s="205">
        <v>25958010</v>
      </c>
      <c r="M7" s="300" t="s">
        <v>720</v>
      </c>
      <c r="N7" s="19">
        <v>24108511</v>
      </c>
      <c r="O7" s="363">
        <v>22846118</v>
      </c>
    </row>
    <row r="8" spans="1:15" x14ac:dyDescent="0.2">
      <c r="A8" s="301" t="s">
        <v>8</v>
      </c>
      <c r="B8" s="298" t="s">
        <v>274</v>
      </c>
      <c r="D8" s="8" t="s">
        <v>853</v>
      </c>
      <c r="E8" s="156">
        <v>0</v>
      </c>
      <c r="F8" s="156">
        <v>10297081</v>
      </c>
      <c r="G8" s="156">
        <v>13838407</v>
      </c>
      <c r="H8" s="156">
        <v>15555192</v>
      </c>
      <c r="I8" s="156">
        <v>16449183</v>
      </c>
      <c r="J8" s="165">
        <v>17803281</v>
      </c>
      <c r="K8" s="165">
        <v>19133796</v>
      </c>
      <c r="L8" s="205">
        <v>21145350</v>
      </c>
      <c r="M8" s="300" t="s">
        <v>721</v>
      </c>
      <c r="N8" s="19">
        <v>24165179</v>
      </c>
      <c r="O8" s="363">
        <v>27019428</v>
      </c>
    </row>
    <row r="9" spans="1:15" x14ac:dyDescent="0.2">
      <c r="A9" s="145" t="s">
        <v>9</v>
      </c>
      <c r="B9" s="298" t="s">
        <v>274</v>
      </c>
      <c r="D9" s="8" t="s">
        <v>853</v>
      </c>
      <c r="E9" s="156">
        <v>274377627</v>
      </c>
      <c r="F9" s="156">
        <v>261179403</v>
      </c>
      <c r="G9" s="156">
        <v>257817757</v>
      </c>
      <c r="H9" s="156">
        <v>230017755</v>
      </c>
      <c r="I9" s="156">
        <v>207644168</v>
      </c>
      <c r="J9" s="165">
        <v>201589442</v>
      </c>
      <c r="K9" s="165">
        <v>189489680</v>
      </c>
      <c r="L9" s="205">
        <v>183094892</v>
      </c>
      <c r="M9" s="300" t="s">
        <v>722</v>
      </c>
      <c r="N9" s="19">
        <v>171277961</v>
      </c>
      <c r="O9" s="363">
        <v>164396969</v>
      </c>
    </row>
    <row r="10" spans="1:15" x14ac:dyDescent="0.2">
      <c r="A10" s="301" t="s">
        <v>201</v>
      </c>
      <c r="B10" s="298" t="s">
        <v>274</v>
      </c>
      <c r="D10" s="8" t="s">
        <v>853</v>
      </c>
      <c r="E10" s="156">
        <v>444827379</v>
      </c>
      <c r="F10" s="156">
        <v>465442054</v>
      </c>
      <c r="G10" s="156">
        <v>644055890</v>
      </c>
      <c r="H10" s="156">
        <v>705775312</v>
      </c>
      <c r="I10" s="156">
        <v>741935416.29999995</v>
      </c>
      <c r="J10" s="165">
        <v>766460556</v>
      </c>
      <c r="K10" s="165">
        <v>775138709</v>
      </c>
      <c r="L10" s="205">
        <v>795678846</v>
      </c>
      <c r="M10" s="300" t="s">
        <v>723</v>
      </c>
      <c r="N10" s="19">
        <v>830254956</v>
      </c>
      <c r="O10" s="363">
        <v>773244944</v>
      </c>
    </row>
    <row r="11" spans="1:15" x14ac:dyDescent="0.2">
      <c r="A11" s="301"/>
      <c r="B11" s="298"/>
      <c r="E11" s="147"/>
      <c r="F11" s="147"/>
      <c r="G11" s="147"/>
      <c r="H11" s="147"/>
      <c r="I11" s="147"/>
      <c r="J11" s="197"/>
      <c r="K11" s="197"/>
      <c r="L11" s="8"/>
      <c r="M11" s="8"/>
      <c r="N11" s="8"/>
      <c r="O11" s="362"/>
    </row>
    <row r="12" spans="1:15" x14ac:dyDescent="0.2">
      <c r="A12" s="283" t="s">
        <v>17</v>
      </c>
      <c r="B12" s="297"/>
      <c r="E12" s="5"/>
      <c r="F12" s="5"/>
      <c r="G12" s="5"/>
      <c r="H12" s="5"/>
      <c r="J12" s="197"/>
      <c r="K12" s="197"/>
      <c r="L12" s="8"/>
      <c r="M12" s="8"/>
      <c r="N12" s="8"/>
      <c r="O12" s="362"/>
    </row>
    <row r="13" spans="1:15" x14ac:dyDescent="0.2">
      <c r="A13" s="302"/>
      <c r="B13" s="303"/>
      <c r="E13" s="5"/>
      <c r="F13" s="5"/>
      <c r="G13" s="5"/>
      <c r="H13" s="5"/>
      <c r="J13" s="197"/>
      <c r="K13" s="197"/>
      <c r="L13" s="8"/>
      <c r="M13" s="8"/>
      <c r="N13" s="8"/>
      <c r="O13" s="362"/>
    </row>
    <row r="14" spans="1:15" x14ac:dyDescent="0.2">
      <c r="A14" s="145" t="s">
        <v>11</v>
      </c>
      <c r="B14" s="28" t="s">
        <v>274</v>
      </c>
      <c r="D14" s="8" t="s">
        <v>853</v>
      </c>
      <c r="E14" s="148">
        <v>9520344</v>
      </c>
      <c r="F14" s="148">
        <v>18974002</v>
      </c>
      <c r="G14" s="148">
        <v>32923971</v>
      </c>
      <c r="H14" s="148">
        <v>49854497</v>
      </c>
      <c r="I14" s="148">
        <v>54496751</v>
      </c>
      <c r="J14" s="165">
        <v>56279926</v>
      </c>
      <c r="K14" s="165">
        <v>58650440</v>
      </c>
      <c r="L14" s="205">
        <v>60453795</v>
      </c>
      <c r="M14" s="300" t="s">
        <v>724</v>
      </c>
      <c r="N14" s="19">
        <v>62148786</v>
      </c>
      <c r="O14" s="363">
        <v>60920074</v>
      </c>
    </row>
    <row r="15" spans="1:15" x14ac:dyDescent="0.2">
      <c r="A15" s="145" t="s">
        <v>12</v>
      </c>
      <c r="B15" s="28" t="s">
        <v>274</v>
      </c>
      <c r="D15" s="8" t="s">
        <v>853</v>
      </c>
      <c r="E15" s="148">
        <v>0</v>
      </c>
      <c r="F15" s="148">
        <v>1820981</v>
      </c>
      <c r="G15" s="148">
        <v>6070572</v>
      </c>
      <c r="H15" s="148">
        <v>17181487</v>
      </c>
      <c r="I15" s="148">
        <v>19582002</v>
      </c>
      <c r="J15" s="165">
        <v>19807049</v>
      </c>
      <c r="K15" s="165">
        <v>20189405</v>
      </c>
      <c r="L15" s="205">
        <v>20474785</v>
      </c>
      <c r="M15" s="300" t="s">
        <v>725</v>
      </c>
      <c r="N15" s="19">
        <v>20778850</v>
      </c>
      <c r="O15" s="363">
        <v>20789393</v>
      </c>
    </row>
    <row r="16" spans="1:15" x14ac:dyDescent="0.2">
      <c r="A16" s="145" t="s">
        <v>707</v>
      </c>
      <c r="B16" s="28" t="s">
        <v>274</v>
      </c>
      <c r="D16" s="8" t="s">
        <v>853</v>
      </c>
      <c r="E16" s="148">
        <v>9596697</v>
      </c>
      <c r="F16" s="148">
        <v>6694171</v>
      </c>
      <c r="G16" s="148">
        <v>4045575</v>
      </c>
      <c r="H16" s="148">
        <v>2758535</v>
      </c>
      <c r="I16" s="148">
        <v>1507563</v>
      </c>
      <c r="J16" s="165">
        <v>1446210</v>
      </c>
      <c r="K16" s="165">
        <v>1345082</v>
      </c>
      <c r="L16" s="205">
        <v>1229361</v>
      </c>
      <c r="M16" s="300" t="s">
        <v>726</v>
      </c>
      <c r="N16" s="19">
        <v>810380</v>
      </c>
      <c r="O16" s="363">
        <v>788918</v>
      </c>
    </row>
    <row r="17" spans="1:15" x14ac:dyDescent="0.2">
      <c r="A17" s="145" t="s">
        <v>13</v>
      </c>
      <c r="B17" s="28" t="s">
        <v>274</v>
      </c>
      <c r="D17" s="8" t="s">
        <v>853</v>
      </c>
      <c r="E17" s="148">
        <v>9142787</v>
      </c>
      <c r="F17" s="148">
        <v>5617655</v>
      </c>
      <c r="G17" s="148">
        <v>3579212</v>
      </c>
      <c r="H17" s="148">
        <v>1941018</v>
      </c>
      <c r="I17" s="148">
        <v>1182791</v>
      </c>
      <c r="J17" s="165">
        <v>1057857</v>
      </c>
      <c r="K17" s="165">
        <v>923573</v>
      </c>
      <c r="L17" s="205">
        <v>822417</v>
      </c>
      <c r="M17" s="300" t="s">
        <v>727</v>
      </c>
      <c r="N17" s="19">
        <v>635391</v>
      </c>
      <c r="O17" s="363">
        <v>474757</v>
      </c>
    </row>
    <row r="18" spans="1:15" x14ac:dyDescent="0.2">
      <c r="A18" s="145" t="s">
        <v>14</v>
      </c>
      <c r="B18" s="28" t="s">
        <v>274</v>
      </c>
      <c r="D18" s="8" t="s">
        <v>853</v>
      </c>
      <c r="E18" s="148">
        <v>14725811</v>
      </c>
      <c r="F18" s="148">
        <v>13152626</v>
      </c>
      <c r="G18" s="148">
        <v>5440369</v>
      </c>
      <c r="H18" s="148">
        <v>869211</v>
      </c>
      <c r="I18" s="148">
        <v>416872</v>
      </c>
      <c r="J18" s="165">
        <v>322228</v>
      </c>
      <c r="K18" s="165">
        <v>269651</v>
      </c>
      <c r="L18" s="205">
        <v>232385</v>
      </c>
      <c r="M18" s="300" t="s">
        <v>728</v>
      </c>
      <c r="N18" s="19">
        <v>142095</v>
      </c>
      <c r="O18" s="363">
        <v>116628</v>
      </c>
    </row>
    <row r="19" spans="1:15" x14ac:dyDescent="0.2">
      <c r="A19" s="145" t="s">
        <v>15</v>
      </c>
      <c r="B19" s="28" t="s">
        <v>274</v>
      </c>
      <c r="D19" s="8" t="s">
        <v>853</v>
      </c>
      <c r="E19" s="148">
        <v>992197</v>
      </c>
      <c r="F19" s="148">
        <v>501736</v>
      </c>
      <c r="G19" s="148">
        <v>283420</v>
      </c>
      <c r="H19" s="148">
        <v>102860</v>
      </c>
      <c r="I19" s="148">
        <v>33531</v>
      </c>
      <c r="J19" s="165">
        <v>21686</v>
      </c>
      <c r="K19" s="165">
        <v>17929</v>
      </c>
      <c r="L19" s="205">
        <v>16430</v>
      </c>
      <c r="M19" s="300" t="s">
        <v>729</v>
      </c>
      <c r="N19" s="19">
        <v>0</v>
      </c>
      <c r="O19" s="363">
        <v>0</v>
      </c>
    </row>
    <row r="20" spans="1:15" x14ac:dyDescent="0.2">
      <c r="A20" s="145" t="s">
        <v>16</v>
      </c>
      <c r="B20" s="28" t="s">
        <v>274</v>
      </c>
      <c r="D20" s="8" t="s">
        <v>853</v>
      </c>
      <c r="E20" s="148">
        <v>43979826</v>
      </c>
      <c r="F20" s="148">
        <v>46763166</v>
      </c>
      <c r="G20" s="148">
        <v>52345119</v>
      </c>
      <c r="H20" s="148">
        <v>72709613</v>
      </c>
      <c r="I20" s="148">
        <v>77221519</v>
      </c>
      <c r="J20" s="165">
        <v>78934956</v>
      </c>
      <c r="K20" s="165">
        <v>81396080</v>
      </c>
      <c r="L20" s="205">
        <v>83229173</v>
      </c>
      <c r="M20" s="300" t="s">
        <v>730</v>
      </c>
      <c r="N20" s="19">
        <v>84515502</v>
      </c>
      <c r="O20" s="363">
        <v>83089770</v>
      </c>
    </row>
    <row r="23" spans="1:15" x14ac:dyDescent="0.2">
      <c r="A23" s="27"/>
    </row>
    <row r="24" spans="1:15" x14ac:dyDescent="0.2">
      <c r="A24" s="12"/>
      <c r="C24" s="8"/>
      <c r="I24" s="8"/>
      <c r="J24" s="8"/>
      <c r="K24" s="8"/>
      <c r="L24" s="8"/>
    </row>
    <row r="25" spans="1:15" x14ac:dyDescent="0.2">
      <c r="A25" s="12"/>
      <c r="C25" s="8"/>
      <c r="I25" s="8"/>
      <c r="J25" s="8"/>
      <c r="K25" s="8"/>
      <c r="L25" s="8"/>
    </row>
    <row r="26" spans="1:15" x14ac:dyDescent="0.2">
      <c r="A26" s="12"/>
      <c r="C26" s="8"/>
      <c r="I26" s="8"/>
      <c r="J26" s="8"/>
      <c r="K26" s="8"/>
      <c r="L26" s="8"/>
    </row>
    <row r="27" spans="1:15" x14ac:dyDescent="0.2">
      <c r="A27" s="12"/>
      <c r="C27" s="8"/>
      <c r="I27" s="8"/>
      <c r="J27" s="8"/>
      <c r="K27" s="8"/>
      <c r="L27" s="8"/>
    </row>
    <row r="28" spans="1:15" x14ac:dyDescent="0.2">
      <c r="A28" s="12"/>
      <c r="C28" s="8"/>
      <c r="I28" s="8"/>
      <c r="J28" s="8"/>
      <c r="K28" s="8"/>
      <c r="L28" s="8"/>
    </row>
    <row r="29" spans="1:15" x14ac:dyDescent="0.2">
      <c r="A29" s="12"/>
      <c r="C29" s="8"/>
      <c r="I29" s="8"/>
      <c r="J29" s="8"/>
      <c r="K29" s="8"/>
      <c r="L29" s="8"/>
    </row>
    <row r="30" spans="1:15" x14ac:dyDescent="0.2">
      <c r="A30" s="12"/>
      <c r="C30" s="8"/>
      <c r="I30" s="8"/>
      <c r="J30" s="8"/>
      <c r="K30" s="8"/>
      <c r="L30" s="8"/>
    </row>
    <row r="31" spans="1:15" x14ac:dyDescent="0.2">
      <c r="A31" s="12"/>
      <c r="C31" s="8"/>
      <c r="I31" s="8"/>
      <c r="J31" s="8"/>
      <c r="K31" s="8"/>
      <c r="L31" s="8"/>
    </row>
    <row r="32" spans="1:15" x14ac:dyDescent="0.2">
      <c r="A32" s="12"/>
      <c r="C32" s="8"/>
      <c r="I32" s="8"/>
      <c r="J32" s="8"/>
      <c r="K32" s="8"/>
      <c r="L32" s="8"/>
    </row>
    <row r="33" spans="1:22" x14ac:dyDescent="0.2">
      <c r="A33" s="12"/>
      <c r="C33" s="8"/>
      <c r="I33" s="8"/>
      <c r="J33" s="8"/>
      <c r="K33" s="8"/>
      <c r="L33" s="8"/>
    </row>
    <row r="34" spans="1:22" x14ac:dyDescent="0.2">
      <c r="A34" s="12"/>
      <c r="C34" s="8"/>
      <c r="I34" s="8"/>
      <c r="J34" s="8"/>
      <c r="K34" s="8"/>
      <c r="L34" s="8"/>
    </row>
    <row r="35" spans="1:22" x14ac:dyDescent="0.2">
      <c r="A35" s="12"/>
      <c r="C35" s="8"/>
      <c r="E35" s="4"/>
      <c r="F35" s="298"/>
      <c r="G35" s="156"/>
      <c r="H35" s="156"/>
      <c r="I35" s="156"/>
      <c r="J35" s="156"/>
      <c r="K35" s="156"/>
      <c r="L35" s="156"/>
      <c r="M35" s="147"/>
      <c r="P35" s="148"/>
      <c r="Q35" s="148"/>
      <c r="R35" s="148"/>
      <c r="S35" s="148"/>
      <c r="T35" s="148"/>
      <c r="U35" s="148"/>
      <c r="V35" s="148"/>
    </row>
    <row r="36" spans="1:22" x14ac:dyDescent="0.2">
      <c r="A36" s="12"/>
      <c r="C36" s="8"/>
      <c r="E36" s="4"/>
      <c r="F36" s="298"/>
      <c r="G36" s="156"/>
      <c r="H36" s="156"/>
      <c r="I36" s="156"/>
      <c r="J36" s="156"/>
      <c r="K36" s="156"/>
      <c r="L36" s="156"/>
      <c r="M36" s="147"/>
      <c r="P36" s="148"/>
      <c r="Q36" s="148"/>
      <c r="R36" s="148"/>
      <c r="S36" s="148"/>
      <c r="T36" s="148"/>
      <c r="U36" s="148"/>
      <c r="V36" s="148"/>
    </row>
    <row r="37" spans="1:22" x14ac:dyDescent="0.2">
      <c r="A37" s="12"/>
      <c r="C37" s="8"/>
      <c r="E37" s="4"/>
      <c r="F37" s="298"/>
      <c r="G37" s="156"/>
      <c r="H37" s="156"/>
      <c r="I37" s="156"/>
      <c r="J37" s="156"/>
      <c r="K37" s="156"/>
      <c r="L37" s="156"/>
      <c r="M37" s="147"/>
      <c r="P37" s="148"/>
      <c r="Q37" s="148"/>
      <c r="R37" s="148"/>
      <c r="S37" s="148"/>
      <c r="T37" s="148"/>
      <c r="U37" s="148"/>
      <c r="V37" s="148"/>
    </row>
    <row r="38" spans="1:22" x14ac:dyDescent="0.2">
      <c r="A38" s="12"/>
      <c r="C38" s="8"/>
      <c r="E38" s="4"/>
      <c r="F38" s="298"/>
      <c r="G38" s="156"/>
      <c r="H38" s="156"/>
      <c r="I38" s="156"/>
      <c r="J38" s="156"/>
      <c r="K38" s="156"/>
      <c r="L38" s="156"/>
      <c r="M38" s="147"/>
      <c r="P38" s="148"/>
      <c r="Q38" s="148"/>
      <c r="R38" s="148"/>
      <c r="S38" s="148"/>
      <c r="T38" s="148"/>
      <c r="U38" s="148"/>
      <c r="V38" s="148"/>
    </row>
    <row r="39" spans="1:22" x14ac:dyDescent="0.2">
      <c r="A39" s="12"/>
      <c r="C39" s="8"/>
      <c r="E39" s="4"/>
      <c r="F39" s="298"/>
      <c r="G39" s="156"/>
      <c r="H39" s="156"/>
      <c r="I39" s="156"/>
      <c r="J39" s="156"/>
      <c r="K39" s="156"/>
      <c r="L39" s="156"/>
      <c r="M39" s="147"/>
      <c r="P39" s="148"/>
      <c r="Q39" s="148"/>
      <c r="R39" s="148"/>
      <c r="S39" s="148"/>
      <c r="T39" s="148"/>
      <c r="U39" s="148"/>
      <c r="V39" s="148"/>
    </row>
    <row r="40" spans="1:22" x14ac:dyDescent="0.2">
      <c r="A40" s="12"/>
      <c r="C40" s="8"/>
      <c r="E40" s="4"/>
      <c r="G40" s="165"/>
      <c r="H40" s="165"/>
      <c r="I40" s="165"/>
      <c r="J40" s="165"/>
      <c r="K40" s="165"/>
      <c r="L40" s="165"/>
      <c r="M40" s="197"/>
      <c r="N40" s="197"/>
      <c r="O40" s="197"/>
      <c r="P40" s="165"/>
      <c r="Q40" s="165"/>
      <c r="R40" s="165"/>
      <c r="S40" s="165"/>
      <c r="T40" s="165"/>
      <c r="U40" s="165"/>
      <c r="V40" s="165"/>
    </row>
    <row r="41" spans="1:22" x14ac:dyDescent="0.2">
      <c r="A41" s="12"/>
      <c r="C41" s="8"/>
      <c r="E41" s="4"/>
      <c r="G41" s="165"/>
      <c r="H41" s="165"/>
      <c r="I41" s="165"/>
      <c r="J41" s="165"/>
      <c r="K41" s="165"/>
      <c r="L41" s="165"/>
      <c r="M41" s="197"/>
      <c r="N41" s="197"/>
      <c r="O41" s="197"/>
      <c r="P41" s="165"/>
      <c r="Q41" s="165"/>
      <c r="R41" s="165"/>
      <c r="S41" s="165"/>
      <c r="T41" s="165"/>
      <c r="U41" s="165"/>
      <c r="V41" s="165"/>
    </row>
    <row r="42" spans="1:22" x14ac:dyDescent="0.2">
      <c r="A42" s="12"/>
      <c r="C42" s="8"/>
      <c r="E42" s="4"/>
      <c r="G42" s="205"/>
      <c r="H42" s="205"/>
      <c r="I42" s="205"/>
      <c r="J42" s="205"/>
      <c r="K42" s="205"/>
      <c r="L42" s="205"/>
      <c r="M42" s="8"/>
      <c r="N42" s="8"/>
      <c r="O42" s="8"/>
      <c r="P42" s="205"/>
      <c r="Q42" s="205"/>
      <c r="R42" s="205"/>
      <c r="S42" s="205"/>
      <c r="T42" s="205"/>
      <c r="U42" s="205"/>
      <c r="V42" s="205"/>
    </row>
    <row r="43" spans="1:22" x14ac:dyDescent="0.2">
      <c r="A43" s="12"/>
      <c r="C43" s="8"/>
      <c r="E43" s="4"/>
      <c r="G43" s="300"/>
      <c r="H43" s="300"/>
      <c r="I43" s="300"/>
      <c r="J43" s="300"/>
      <c r="K43" s="300"/>
      <c r="L43" s="300"/>
      <c r="M43" s="8"/>
      <c r="N43" s="8"/>
      <c r="O43" s="8"/>
      <c r="P43" s="300"/>
      <c r="Q43" s="300"/>
      <c r="R43" s="300"/>
      <c r="S43" s="300"/>
      <c r="T43" s="300"/>
      <c r="U43" s="300"/>
      <c r="V43" s="300"/>
    </row>
    <row r="44" spans="1:22" x14ac:dyDescent="0.2">
      <c r="A44" s="12"/>
      <c r="C44" s="8"/>
      <c r="E44" s="4"/>
      <c r="G44" s="19"/>
      <c r="H44" s="19"/>
      <c r="I44" s="19"/>
      <c r="J44" s="19"/>
      <c r="K44" s="19"/>
      <c r="L44" s="19"/>
      <c r="M44" s="8"/>
      <c r="N44" s="8"/>
      <c r="O44" s="8"/>
      <c r="P44" s="19"/>
      <c r="Q44" s="19"/>
      <c r="R44" s="19"/>
      <c r="S44" s="19"/>
      <c r="T44" s="19"/>
      <c r="U44" s="19"/>
      <c r="V44" s="19"/>
    </row>
    <row r="45" spans="1:22" x14ac:dyDescent="0.2">
      <c r="A45" s="12"/>
      <c r="C45" s="8"/>
      <c r="E45" s="4"/>
      <c r="G45" s="19"/>
      <c r="H45" s="19"/>
      <c r="I45" s="19"/>
      <c r="J45" s="19"/>
      <c r="K45" s="19"/>
      <c r="L45" s="19"/>
      <c r="M45" s="8"/>
      <c r="N45" s="8"/>
      <c r="O45" s="8"/>
      <c r="P45" s="19"/>
      <c r="Q45" s="19"/>
      <c r="R45" s="19"/>
      <c r="S45" s="19"/>
      <c r="T45" s="19"/>
      <c r="U45" s="19"/>
      <c r="V45" s="19"/>
    </row>
    <row r="46" spans="1:22" x14ac:dyDescent="0.2">
      <c r="A46" s="12"/>
      <c r="C46" s="8"/>
      <c r="I46" s="8"/>
      <c r="J46" s="8"/>
      <c r="K46" s="8"/>
      <c r="L46" s="8"/>
    </row>
    <row r="47" spans="1:22" x14ac:dyDescent="0.2">
      <c r="A47" s="12"/>
      <c r="C47" s="8"/>
      <c r="I47" s="8"/>
      <c r="J47" s="8"/>
      <c r="K47" s="8"/>
      <c r="L47" s="8"/>
    </row>
    <row r="48" spans="1:22" x14ac:dyDescent="0.2">
      <c r="A48" s="12"/>
      <c r="C48" s="8"/>
      <c r="I48" s="8"/>
      <c r="J48" s="8"/>
      <c r="K48" s="8"/>
      <c r="L48" s="8"/>
    </row>
    <row r="49" spans="1:12" x14ac:dyDescent="0.2">
      <c r="A49" s="12"/>
      <c r="C49" s="8"/>
      <c r="I49" s="8"/>
      <c r="J49" s="8"/>
      <c r="K49" s="8"/>
      <c r="L49" s="8"/>
    </row>
    <row r="50" spans="1:12" x14ac:dyDescent="0.2">
      <c r="A50" s="12"/>
      <c r="C50" s="8"/>
      <c r="I50" s="8"/>
      <c r="J50" s="8"/>
      <c r="K50" s="8"/>
      <c r="L50" s="8"/>
    </row>
    <row r="51" spans="1:12" x14ac:dyDescent="0.2">
      <c r="A51" s="12"/>
      <c r="C51" s="8"/>
    </row>
    <row r="52" spans="1:12" x14ac:dyDescent="0.2">
      <c r="A52" s="12"/>
      <c r="C52" s="8"/>
    </row>
    <row r="53" spans="1:12" x14ac:dyDescent="0.2">
      <c r="A53" s="12"/>
      <c r="C53" s="8"/>
    </row>
    <row r="54" spans="1:12" x14ac:dyDescent="0.2">
      <c r="A54" s="12"/>
      <c r="C54" s="8"/>
    </row>
    <row r="55" spans="1:12" x14ac:dyDescent="0.2">
      <c r="A55" s="12"/>
      <c r="C55" s="8"/>
    </row>
    <row r="56" spans="1:12" x14ac:dyDescent="0.2">
      <c r="A56" s="12"/>
      <c r="C56" s="8"/>
    </row>
    <row r="57" spans="1:12" x14ac:dyDescent="0.2">
      <c r="A57" s="12"/>
      <c r="C57" s="8"/>
    </row>
    <row r="58" spans="1:12" x14ac:dyDescent="0.2">
      <c r="A58" s="12"/>
      <c r="C58" s="8"/>
    </row>
    <row r="59" spans="1:12" x14ac:dyDescent="0.2">
      <c r="A59" s="12"/>
      <c r="C59" s="8"/>
    </row>
    <row r="60" spans="1:12" x14ac:dyDescent="0.2">
      <c r="A60" s="12"/>
      <c r="C60" s="8"/>
    </row>
    <row r="61" spans="1:12" x14ac:dyDescent="0.2">
      <c r="A61" s="12"/>
      <c r="C61" s="8"/>
    </row>
    <row r="62" spans="1:12" x14ac:dyDescent="0.2">
      <c r="A62" s="12"/>
      <c r="C62" s="8"/>
    </row>
    <row r="63" spans="1:12" x14ac:dyDescent="0.2">
      <c r="A63" s="12"/>
      <c r="C63" s="8"/>
    </row>
    <row r="64" spans="1:12" x14ac:dyDescent="0.2">
      <c r="A64" s="12"/>
      <c r="C64" s="8"/>
    </row>
    <row r="65" spans="1:12" x14ac:dyDescent="0.2">
      <c r="A65" s="12"/>
      <c r="C65" s="8"/>
    </row>
    <row r="66" spans="1:12" x14ac:dyDescent="0.2">
      <c r="A66" s="12"/>
      <c r="C66" s="8"/>
    </row>
    <row r="67" spans="1:12" x14ac:dyDescent="0.2">
      <c r="A67" s="12"/>
      <c r="C67" s="8"/>
    </row>
    <row r="68" spans="1:12" x14ac:dyDescent="0.2">
      <c r="A68" s="12"/>
      <c r="C68" s="8"/>
    </row>
    <row r="69" spans="1:12" x14ac:dyDescent="0.2">
      <c r="A69" s="12"/>
      <c r="C69" s="8"/>
      <c r="I69" s="8"/>
      <c r="J69" s="8"/>
      <c r="K69" s="8"/>
      <c r="L69" s="8"/>
    </row>
    <row r="70" spans="1:12" x14ac:dyDescent="0.2">
      <c r="A70" s="12"/>
      <c r="C70" s="8"/>
      <c r="I70" s="8"/>
      <c r="J70" s="8"/>
      <c r="K70" s="8"/>
      <c r="L70" s="8"/>
    </row>
    <row r="71" spans="1:12" x14ac:dyDescent="0.2">
      <c r="A71" s="12"/>
      <c r="C71" s="8"/>
      <c r="I71" s="8"/>
      <c r="J71" s="8"/>
      <c r="K71" s="8"/>
      <c r="L71" s="8"/>
    </row>
    <row r="72" spans="1:12" x14ac:dyDescent="0.2">
      <c r="A72" s="12"/>
      <c r="C72" s="8"/>
      <c r="I72" s="8"/>
      <c r="J72" s="8"/>
      <c r="K72" s="8"/>
      <c r="L72" s="8"/>
    </row>
    <row r="73" spans="1:12" x14ac:dyDescent="0.2">
      <c r="A73" s="12"/>
      <c r="C73" s="8"/>
      <c r="I73" s="8"/>
      <c r="J73" s="8"/>
      <c r="K73" s="8"/>
      <c r="L73" s="8"/>
    </row>
    <row r="74" spans="1:12" x14ac:dyDescent="0.2">
      <c r="A74" s="12"/>
      <c r="C74" s="8"/>
      <c r="I74" s="8"/>
      <c r="J74" s="8"/>
      <c r="K74" s="8"/>
      <c r="L74" s="8"/>
    </row>
    <row r="75" spans="1:12" x14ac:dyDescent="0.2">
      <c r="A75" s="12"/>
      <c r="C75" s="8"/>
      <c r="I75" s="8"/>
      <c r="J75" s="8"/>
      <c r="K75" s="8"/>
      <c r="L75" s="8"/>
    </row>
    <row r="76" spans="1:12" x14ac:dyDescent="0.2">
      <c r="A76" s="12"/>
      <c r="C76" s="8"/>
      <c r="I76" s="8"/>
      <c r="J76" s="8"/>
      <c r="K76" s="8"/>
      <c r="L76" s="8"/>
    </row>
    <row r="77" spans="1:12" x14ac:dyDescent="0.2">
      <c r="A77" s="12"/>
      <c r="C77" s="8"/>
      <c r="I77" s="8"/>
      <c r="J77" s="8"/>
      <c r="K77" s="8"/>
      <c r="L77" s="8"/>
    </row>
    <row r="78" spans="1:12" x14ac:dyDescent="0.2">
      <c r="A78" s="12"/>
      <c r="C78" s="8"/>
      <c r="I78" s="8"/>
      <c r="J78" s="8"/>
      <c r="K78" s="8"/>
      <c r="L78" s="8"/>
    </row>
    <row r="79" spans="1:12" x14ac:dyDescent="0.2">
      <c r="A79" s="12"/>
      <c r="C79" s="8"/>
      <c r="I79" s="8"/>
      <c r="J79" s="8"/>
      <c r="K79" s="8"/>
      <c r="L79" s="8"/>
    </row>
    <row r="80" spans="1:12" x14ac:dyDescent="0.2">
      <c r="A80" s="12"/>
      <c r="C80" s="8"/>
      <c r="I80" s="8"/>
      <c r="J80" s="8"/>
      <c r="K80" s="8"/>
      <c r="L80" s="8"/>
    </row>
    <row r="81" spans="1:12" x14ac:dyDescent="0.2">
      <c r="A81" s="12"/>
      <c r="C81" s="8"/>
      <c r="I81" s="8"/>
      <c r="J81" s="8"/>
      <c r="K81" s="8"/>
      <c r="L81" s="8"/>
    </row>
    <row r="82" spans="1:12" x14ac:dyDescent="0.2">
      <c r="A82" s="12"/>
      <c r="C82" s="8"/>
      <c r="I82" s="8"/>
      <c r="J82" s="8"/>
      <c r="K82" s="8"/>
      <c r="L82" s="8"/>
    </row>
    <row r="83" spans="1:12" x14ac:dyDescent="0.2">
      <c r="A83" s="12"/>
      <c r="C83" s="8"/>
      <c r="I83" s="8"/>
      <c r="J83" s="8"/>
      <c r="K83" s="8"/>
      <c r="L83" s="8"/>
    </row>
    <row r="84" spans="1:12" x14ac:dyDescent="0.2">
      <c r="A84" s="12"/>
      <c r="C84" s="8"/>
      <c r="I84" s="8"/>
      <c r="J84" s="8"/>
      <c r="K84" s="8"/>
      <c r="L84" s="8"/>
    </row>
    <row r="85" spans="1:12" x14ac:dyDescent="0.2">
      <c r="A85" s="12"/>
      <c r="C85" s="8"/>
      <c r="I85" s="8"/>
      <c r="J85" s="8"/>
      <c r="K85" s="8"/>
      <c r="L85" s="8"/>
    </row>
    <row r="86" spans="1:12" x14ac:dyDescent="0.2">
      <c r="A86" s="12"/>
      <c r="C86" s="8"/>
      <c r="I86" s="8"/>
      <c r="J86" s="8"/>
      <c r="K86" s="8"/>
      <c r="L86" s="8"/>
    </row>
    <row r="87" spans="1:12" x14ac:dyDescent="0.2">
      <c r="A87" s="12"/>
      <c r="C87" s="8"/>
      <c r="I87" s="8"/>
      <c r="J87" s="8"/>
      <c r="K87" s="8"/>
      <c r="L87" s="8"/>
    </row>
    <row r="88" spans="1:12" x14ac:dyDescent="0.2">
      <c r="A88" s="12"/>
      <c r="C88" s="8"/>
      <c r="I88" s="8"/>
      <c r="J88" s="8"/>
      <c r="K88" s="8"/>
      <c r="L88" s="8"/>
    </row>
    <row r="89" spans="1:12" x14ac:dyDescent="0.2">
      <c r="A89" s="12"/>
      <c r="C89" s="8"/>
      <c r="I89" s="8"/>
      <c r="J89" s="8"/>
      <c r="K89" s="8"/>
      <c r="L89" s="8"/>
    </row>
    <row r="90" spans="1:12" x14ac:dyDescent="0.2">
      <c r="A90" s="12"/>
      <c r="C90" s="8"/>
      <c r="I90" s="8"/>
      <c r="J90" s="8"/>
      <c r="K90" s="8"/>
      <c r="L90" s="8"/>
    </row>
    <row r="91" spans="1:12" x14ac:dyDescent="0.2">
      <c r="A91" s="12"/>
      <c r="C91" s="8"/>
      <c r="I91" s="8"/>
      <c r="J91" s="8"/>
      <c r="K91" s="8"/>
      <c r="L91" s="8"/>
    </row>
    <row r="92" spans="1:12" x14ac:dyDescent="0.2">
      <c r="A92" s="12"/>
      <c r="C92" s="8"/>
      <c r="I92" s="8"/>
      <c r="J92" s="8"/>
      <c r="K92" s="8"/>
      <c r="L92" s="8"/>
    </row>
    <row r="93" spans="1:12" x14ac:dyDescent="0.2">
      <c r="A93" s="12"/>
      <c r="C93" s="8"/>
      <c r="I93" s="8"/>
      <c r="J93" s="8"/>
      <c r="K93" s="8"/>
      <c r="L93" s="8"/>
    </row>
    <row r="94" spans="1:12" x14ac:dyDescent="0.2">
      <c r="A94" s="12"/>
      <c r="C94" s="8"/>
      <c r="I94" s="8"/>
      <c r="J94" s="8"/>
      <c r="K94" s="8"/>
      <c r="L94" s="8"/>
    </row>
    <row r="95" spans="1:12" x14ac:dyDescent="0.2">
      <c r="A95" s="12"/>
      <c r="C95" s="8"/>
      <c r="I95" s="8"/>
      <c r="J95" s="8"/>
      <c r="K95" s="8"/>
      <c r="L95" s="8"/>
    </row>
    <row r="96" spans="1:12" x14ac:dyDescent="0.2">
      <c r="A96" s="12"/>
      <c r="C96" s="8"/>
      <c r="I96" s="8"/>
      <c r="J96" s="8"/>
      <c r="K96" s="8"/>
      <c r="L96" s="8"/>
    </row>
    <row r="97" spans="1:12" x14ac:dyDescent="0.2">
      <c r="A97" s="12"/>
      <c r="C97" s="8"/>
      <c r="I97" s="8"/>
      <c r="J97" s="8"/>
      <c r="K97" s="8"/>
      <c r="L97" s="8"/>
    </row>
    <row r="98" spans="1:12" x14ac:dyDescent="0.2">
      <c r="A98" s="12"/>
      <c r="C98" s="8"/>
      <c r="I98" s="8"/>
      <c r="J98" s="8"/>
      <c r="K98" s="8"/>
      <c r="L98" s="8"/>
    </row>
    <row r="99" spans="1:12" x14ac:dyDescent="0.2">
      <c r="A99" s="12"/>
      <c r="C99" s="8"/>
      <c r="I99" s="8"/>
      <c r="J99" s="8"/>
      <c r="K99" s="8"/>
      <c r="L99" s="8"/>
    </row>
    <row r="100" spans="1:12" x14ac:dyDescent="0.2">
      <c r="A100" s="12"/>
      <c r="C100" s="8"/>
      <c r="I100" s="8"/>
      <c r="J100" s="8"/>
      <c r="K100" s="8"/>
      <c r="L100" s="8"/>
    </row>
    <row r="101" spans="1:12" x14ac:dyDescent="0.2">
      <c r="A101" s="12"/>
      <c r="C101" s="8"/>
      <c r="I101" s="8"/>
      <c r="J101" s="8"/>
      <c r="K101" s="8"/>
      <c r="L101" s="8"/>
    </row>
    <row r="102" spans="1:12" x14ac:dyDescent="0.2">
      <c r="A102" s="12"/>
      <c r="C102" s="8"/>
      <c r="I102" s="8"/>
      <c r="J102" s="8"/>
      <c r="K102" s="8"/>
      <c r="L102" s="8"/>
    </row>
    <row r="103" spans="1:12" x14ac:dyDescent="0.2">
      <c r="A103" s="12"/>
      <c r="C103" s="8"/>
      <c r="I103" s="8"/>
      <c r="J103" s="8"/>
      <c r="K103" s="8"/>
      <c r="L103" s="8"/>
    </row>
    <row r="104" spans="1:12" x14ac:dyDescent="0.2">
      <c r="A104" s="12"/>
      <c r="C104" s="8"/>
      <c r="I104" s="8"/>
      <c r="J104" s="8"/>
      <c r="K104" s="8"/>
      <c r="L104" s="8"/>
    </row>
    <row r="105" spans="1:12" x14ac:dyDescent="0.2">
      <c r="A105" s="12"/>
      <c r="C105" s="8"/>
      <c r="I105" s="8"/>
      <c r="J105" s="8"/>
      <c r="K105" s="8"/>
      <c r="L105" s="8"/>
    </row>
    <row r="106" spans="1:12" x14ac:dyDescent="0.2">
      <c r="A106" s="12"/>
      <c r="C106" s="8"/>
      <c r="I106" s="8"/>
      <c r="J106" s="8"/>
      <c r="K106" s="8"/>
      <c r="L106" s="8"/>
    </row>
    <row r="107" spans="1:12" x14ac:dyDescent="0.2">
      <c r="A107" s="12"/>
      <c r="C107" s="8"/>
      <c r="I107" s="8"/>
      <c r="J107" s="8"/>
      <c r="K107" s="8"/>
      <c r="L107" s="8"/>
    </row>
    <row r="108" spans="1:12" x14ac:dyDescent="0.2">
      <c r="A108" s="12"/>
      <c r="C108" s="8"/>
      <c r="I108" s="8"/>
      <c r="J108" s="8"/>
      <c r="K108" s="8"/>
      <c r="L108" s="8"/>
    </row>
    <row r="109" spans="1:12" x14ac:dyDescent="0.2">
      <c r="A109" s="12"/>
      <c r="C109" s="8"/>
      <c r="I109" s="8"/>
      <c r="J109" s="8"/>
      <c r="K109" s="8"/>
      <c r="L109" s="8"/>
    </row>
    <row r="110" spans="1:12" x14ac:dyDescent="0.2">
      <c r="A110" s="12"/>
      <c r="C110" s="8"/>
      <c r="I110" s="8"/>
      <c r="J110" s="8"/>
      <c r="K110" s="8"/>
      <c r="L110" s="8"/>
    </row>
    <row r="111" spans="1:12" x14ac:dyDescent="0.2">
      <c r="A111" s="12"/>
      <c r="C111" s="8"/>
      <c r="I111" s="8"/>
      <c r="J111" s="8"/>
      <c r="K111" s="8"/>
      <c r="L111" s="8"/>
    </row>
    <row r="112" spans="1:12" x14ac:dyDescent="0.2">
      <c r="A112" s="12"/>
      <c r="C112" s="8"/>
      <c r="I112" s="8"/>
      <c r="J112" s="8"/>
      <c r="K112" s="8"/>
      <c r="L112" s="8"/>
    </row>
    <row r="113" spans="1:12" x14ac:dyDescent="0.2">
      <c r="A113" s="12"/>
      <c r="C113" s="8"/>
      <c r="I113" s="8"/>
      <c r="J113" s="8"/>
      <c r="K113" s="8"/>
      <c r="L113" s="8"/>
    </row>
    <row r="114" spans="1:12" x14ac:dyDescent="0.2">
      <c r="A114" s="12"/>
      <c r="C114" s="8"/>
      <c r="I114" s="8"/>
      <c r="J114" s="8"/>
      <c r="K114" s="8"/>
      <c r="L114" s="8"/>
    </row>
    <row r="115" spans="1:12" x14ac:dyDescent="0.2">
      <c r="A115" s="12"/>
      <c r="C115" s="8"/>
      <c r="I115" s="8"/>
      <c r="J115" s="8"/>
      <c r="K115" s="8"/>
      <c r="L115" s="8"/>
    </row>
    <row r="116" spans="1:12" x14ac:dyDescent="0.2">
      <c r="A116" s="12"/>
      <c r="C116" s="8"/>
      <c r="I116" s="8"/>
      <c r="J116" s="8"/>
      <c r="K116" s="8"/>
      <c r="L116" s="8"/>
    </row>
    <row r="117" spans="1:12" x14ac:dyDescent="0.2">
      <c r="A117" s="12"/>
      <c r="C117" s="8"/>
      <c r="I117" s="8"/>
      <c r="J117" s="8"/>
      <c r="K117" s="8"/>
      <c r="L117" s="8"/>
    </row>
    <row r="118" spans="1:12" x14ac:dyDescent="0.2">
      <c r="A118" s="12"/>
      <c r="C118" s="8"/>
      <c r="I118" s="8"/>
      <c r="J118" s="8"/>
      <c r="K118" s="8"/>
      <c r="L118" s="8"/>
    </row>
    <row r="119" spans="1:12" x14ac:dyDescent="0.2">
      <c r="A119" s="12"/>
      <c r="C119" s="8"/>
      <c r="I119" s="8"/>
      <c r="J119" s="8"/>
      <c r="K119" s="8"/>
      <c r="L119" s="8"/>
    </row>
    <row r="120" spans="1:12" x14ac:dyDescent="0.2">
      <c r="A120" s="12"/>
      <c r="C120" s="8"/>
      <c r="I120" s="8"/>
      <c r="J120" s="8"/>
      <c r="K120" s="8"/>
      <c r="L120" s="8"/>
    </row>
    <row r="121" spans="1:12" x14ac:dyDescent="0.2">
      <c r="A121" s="12"/>
      <c r="C121" s="8"/>
      <c r="I121" s="8"/>
      <c r="J121" s="8"/>
      <c r="K121" s="8"/>
      <c r="L121" s="8"/>
    </row>
    <row r="122" spans="1:12" x14ac:dyDescent="0.2">
      <c r="A122" s="12"/>
      <c r="C122" s="8"/>
      <c r="I122" s="8"/>
      <c r="J122" s="8"/>
      <c r="K122" s="8"/>
      <c r="L122" s="8"/>
    </row>
    <row r="123" spans="1:12" x14ac:dyDescent="0.2">
      <c r="A123" s="12"/>
      <c r="C123" s="8"/>
      <c r="I123" s="8"/>
      <c r="J123" s="8"/>
      <c r="K123" s="8"/>
      <c r="L123" s="8"/>
    </row>
    <row r="124" spans="1:12" x14ac:dyDescent="0.2">
      <c r="A124" s="12"/>
      <c r="C124" s="8"/>
      <c r="I124" s="8"/>
      <c r="J124" s="8"/>
      <c r="K124" s="8"/>
      <c r="L124" s="8"/>
    </row>
    <row r="125" spans="1:12" x14ac:dyDescent="0.2">
      <c r="A125" s="12"/>
      <c r="C125" s="8"/>
      <c r="I125" s="8"/>
      <c r="J125" s="8"/>
      <c r="K125" s="8"/>
      <c r="L125" s="8"/>
    </row>
    <row r="126" spans="1:12" x14ac:dyDescent="0.2">
      <c r="A126" s="12"/>
      <c r="C126" s="8"/>
      <c r="I126" s="8"/>
      <c r="J126" s="8"/>
      <c r="K126" s="8"/>
      <c r="L126" s="8"/>
    </row>
    <row r="127" spans="1:12" x14ac:dyDescent="0.2">
      <c r="A127" s="12"/>
      <c r="C127" s="8"/>
      <c r="I127" s="8"/>
      <c r="J127" s="8"/>
      <c r="K127" s="8"/>
      <c r="L127" s="8"/>
    </row>
    <row r="128" spans="1:12" x14ac:dyDescent="0.2">
      <c r="A128" s="12"/>
      <c r="C128" s="8"/>
      <c r="I128" s="8"/>
      <c r="J128" s="8"/>
      <c r="K128" s="8"/>
      <c r="L128" s="8"/>
    </row>
    <row r="129" spans="1:12" x14ac:dyDescent="0.2">
      <c r="A129" s="12"/>
      <c r="C129" s="8"/>
      <c r="I129" s="8"/>
      <c r="J129" s="8"/>
      <c r="K129" s="8"/>
      <c r="L129" s="8"/>
    </row>
    <row r="130" spans="1:12" x14ac:dyDescent="0.2">
      <c r="A130" s="12"/>
      <c r="C130" s="8"/>
      <c r="I130" s="8"/>
      <c r="J130" s="8"/>
      <c r="K130" s="8"/>
      <c r="L130" s="8"/>
    </row>
    <row r="131" spans="1:12" x14ac:dyDescent="0.2">
      <c r="A131" s="12"/>
      <c r="C131" s="8"/>
      <c r="I131" s="8"/>
      <c r="J131" s="8"/>
      <c r="K131" s="8"/>
      <c r="L131" s="8"/>
    </row>
    <row r="132" spans="1:12" x14ac:dyDescent="0.2">
      <c r="A132" s="12"/>
      <c r="C132" s="8"/>
      <c r="I132" s="8"/>
      <c r="J132" s="8"/>
      <c r="K132" s="8"/>
      <c r="L132" s="8"/>
    </row>
    <row r="133" spans="1:12" x14ac:dyDescent="0.2">
      <c r="A133" s="12"/>
      <c r="C133" s="8"/>
      <c r="I133" s="8"/>
      <c r="J133" s="8"/>
      <c r="K133" s="8"/>
      <c r="L133" s="8"/>
    </row>
    <row r="134" spans="1:12" x14ac:dyDescent="0.2">
      <c r="A134" s="12"/>
      <c r="C134" s="8"/>
      <c r="I134" s="8"/>
      <c r="J134" s="8"/>
      <c r="K134" s="8"/>
      <c r="L134" s="8"/>
    </row>
    <row r="135" spans="1:12" x14ac:dyDescent="0.2">
      <c r="A135" s="12"/>
      <c r="C135" s="8"/>
      <c r="I135" s="8"/>
      <c r="J135" s="8"/>
      <c r="K135" s="8"/>
      <c r="L135" s="8"/>
    </row>
    <row r="136" spans="1:12" x14ac:dyDescent="0.2">
      <c r="A136" s="12"/>
      <c r="C136" s="8"/>
      <c r="I136" s="8"/>
      <c r="J136" s="8"/>
      <c r="K136" s="8"/>
      <c r="L136" s="8"/>
    </row>
    <row r="137" spans="1:12" x14ac:dyDescent="0.2">
      <c r="A137" s="12"/>
      <c r="C137" s="8"/>
      <c r="I137" s="8"/>
      <c r="J137" s="8"/>
      <c r="K137" s="8"/>
      <c r="L137" s="8"/>
    </row>
    <row r="138" spans="1:12" x14ac:dyDescent="0.2">
      <c r="A138" s="12"/>
      <c r="C138" s="8"/>
      <c r="I138" s="8"/>
      <c r="J138" s="8"/>
      <c r="K138" s="8"/>
      <c r="L138" s="8"/>
    </row>
    <row r="139" spans="1:12" x14ac:dyDescent="0.2">
      <c r="A139" s="12"/>
      <c r="C139" s="8"/>
      <c r="I139" s="8"/>
      <c r="J139" s="8"/>
      <c r="K139" s="8"/>
      <c r="L139" s="8"/>
    </row>
    <row r="140" spans="1:12" x14ac:dyDescent="0.2">
      <c r="A140" s="12"/>
      <c r="C140" s="8"/>
      <c r="I140" s="8"/>
      <c r="J140" s="8"/>
      <c r="K140" s="8"/>
      <c r="L140" s="8"/>
    </row>
    <row r="141" spans="1:12" x14ac:dyDescent="0.2">
      <c r="A141" s="12"/>
      <c r="C141" s="8"/>
      <c r="I141" s="8"/>
      <c r="J141" s="8"/>
      <c r="K141" s="8"/>
      <c r="L141" s="8"/>
    </row>
    <row r="142" spans="1:12" x14ac:dyDescent="0.2">
      <c r="A142" s="12"/>
      <c r="C142" s="8"/>
      <c r="I142" s="8"/>
      <c r="J142" s="8"/>
      <c r="K142" s="8"/>
      <c r="L142" s="8"/>
    </row>
    <row r="143" spans="1:12" x14ac:dyDescent="0.2">
      <c r="A143" s="12"/>
      <c r="C143" s="8"/>
      <c r="I143" s="8"/>
      <c r="J143" s="8"/>
      <c r="K143" s="8"/>
      <c r="L143" s="8"/>
    </row>
    <row r="144" spans="1:12" x14ac:dyDescent="0.2">
      <c r="A144" s="12"/>
      <c r="C144" s="8"/>
      <c r="I144" s="8"/>
      <c r="J144" s="8"/>
      <c r="K144" s="8"/>
      <c r="L144" s="8"/>
    </row>
    <row r="145" spans="1:12" x14ac:dyDescent="0.2">
      <c r="A145" s="12"/>
      <c r="C145" s="8"/>
      <c r="I145" s="8"/>
      <c r="J145" s="8"/>
      <c r="K145" s="8"/>
      <c r="L145" s="8"/>
    </row>
    <row r="146" spans="1:12" x14ac:dyDescent="0.2">
      <c r="A146" s="12"/>
      <c r="C146" s="8"/>
      <c r="I146" s="8"/>
      <c r="J146" s="8"/>
      <c r="K146" s="8"/>
      <c r="L146" s="8"/>
    </row>
    <row r="147" spans="1:12" x14ac:dyDescent="0.2">
      <c r="A147" s="12"/>
      <c r="C147" s="8"/>
      <c r="I147" s="8"/>
      <c r="J147" s="8"/>
      <c r="K147" s="8"/>
      <c r="L147" s="8"/>
    </row>
    <row r="148" spans="1:12" x14ac:dyDescent="0.2">
      <c r="A148" s="12"/>
      <c r="C148" s="8"/>
      <c r="I148" s="8"/>
      <c r="J148" s="8"/>
      <c r="K148" s="8"/>
      <c r="L148" s="8"/>
    </row>
    <row r="149" spans="1:12" x14ac:dyDescent="0.2">
      <c r="A149" s="12"/>
      <c r="C149" s="8"/>
      <c r="I149" s="8"/>
      <c r="J149" s="8"/>
      <c r="K149" s="8"/>
      <c r="L149" s="8"/>
    </row>
    <row r="150" spans="1:12" x14ac:dyDescent="0.2">
      <c r="A150" s="12"/>
      <c r="C150" s="8"/>
      <c r="I150" s="8"/>
      <c r="J150" s="8"/>
      <c r="K150" s="8"/>
      <c r="L150" s="8"/>
    </row>
  </sheetData>
  <phoneticPr fontId="15" type="noConversion"/>
  <conditionalFormatting sqref="G40:L40">
    <cfRule type="cellIs" dxfId="5557" priority="127" stopIfTrue="1" operator="equal">
      <formula>"-"</formula>
    </cfRule>
    <cfRule type="containsText" dxfId="5556" priority="128" stopIfTrue="1" operator="containsText" text="leer">
      <formula>NOT(ISERROR(SEARCH("leer",G40)))</formula>
    </cfRule>
  </conditionalFormatting>
  <conditionalFormatting sqref="G40:L40">
    <cfRule type="cellIs" dxfId="5555" priority="125" stopIfTrue="1" operator="equal">
      <formula>"-"</formula>
    </cfRule>
    <cfRule type="containsText" dxfId="5554" priority="126" stopIfTrue="1" operator="containsText" text="leer">
      <formula>NOT(ISERROR(SEARCH("leer",G40)))</formula>
    </cfRule>
  </conditionalFormatting>
  <conditionalFormatting sqref="P40:V40">
    <cfRule type="cellIs" dxfId="5553" priority="123" stopIfTrue="1" operator="equal">
      <formula>"-"</formula>
    </cfRule>
    <cfRule type="containsText" dxfId="5552" priority="124" stopIfTrue="1" operator="containsText" text="leer">
      <formula>NOT(ISERROR(SEARCH("leer",P40)))</formula>
    </cfRule>
  </conditionalFormatting>
  <conditionalFormatting sqref="P40:V40">
    <cfRule type="cellIs" dxfId="5551" priority="121" stopIfTrue="1" operator="equal">
      <formula>"-"</formula>
    </cfRule>
    <cfRule type="containsText" dxfId="5550" priority="122" stopIfTrue="1" operator="containsText" text="leer">
      <formula>NOT(ISERROR(SEARCH("leer",P40)))</formula>
    </cfRule>
  </conditionalFormatting>
  <conditionalFormatting sqref="G39:L39">
    <cfRule type="cellIs" dxfId="5549" priority="119" stopIfTrue="1" operator="equal">
      <formula>"-"</formula>
    </cfRule>
    <cfRule type="containsText" dxfId="5548" priority="120" stopIfTrue="1" operator="containsText" text="leer">
      <formula>NOT(ISERROR(SEARCH("leer",G39)))</formula>
    </cfRule>
  </conditionalFormatting>
  <conditionalFormatting sqref="G39:L39">
    <cfRule type="cellIs" dxfId="5547" priority="117" stopIfTrue="1" operator="equal">
      <formula>"-"</formula>
    </cfRule>
    <cfRule type="containsText" dxfId="5546" priority="118" stopIfTrue="1" operator="containsText" text="leer">
      <formula>NOT(ISERROR(SEARCH("leer",G39)))</formula>
    </cfRule>
  </conditionalFormatting>
  <conditionalFormatting sqref="P39:V39">
    <cfRule type="cellIs" dxfId="5545" priority="115" stopIfTrue="1" operator="equal">
      <formula>"-"</formula>
    </cfRule>
    <cfRule type="containsText" dxfId="5544" priority="116" stopIfTrue="1" operator="containsText" text="leer">
      <formula>NOT(ISERROR(SEARCH("leer",P39)))</formula>
    </cfRule>
  </conditionalFormatting>
  <conditionalFormatting sqref="P39:V39">
    <cfRule type="cellIs" dxfId="5543" priority="113" stopIfTrue="1" operator="equal">
      <formula>"-"</formula>
    </cfRule>
    <cfRule type="containsText" dxfId="5542" priority="114" stopIfTrue="1" operator="containsText" text="leer">
      <formula>NOT(ISERROR(SEARCH("leer",P39)))</formula>
    </cfRule>
  </conditionalFormatting>
  <conditionalFormatting sqref="G39:L39">
    <cfRule type="cellIs" dxfId="5541" priority="111" stopIfTrue="1" operator="equal">
      <formula>"-"</formula>
    </cfRule>
    <cfRule type="containsText" dxfId="5540" priority="112" stopIfTrue="1" operator="containsText" text="leer">
      <formula>NOT(ISERROR(SEARCH("leer",G39)))</formula>
    </cfRule>
  </conditionalFormatting>
  <conditionalFormatting sqref="G39:L39">
    <cfRule type="cellIs" dxfId="5539" priority="109" stopIfTrue="1" operator="equal">
      <formula>"-"</formula>
    </cfRule>
    <cfRule type="containsText" dxfId="5538" priority="110" stopIfTrue="1" operator="containsText" text="leer">
      <formula>NOT(ISERROR(SEARCH("leer",G39)))</formula>
    </cfRule>
  </conditionalFormatting>
  <conditionalFormatting sqref="G39:L39">
    <cfRule type="cellIs" dxfId="5537" priority="107" stopIfTrue="1" operator="equal">
      <formula>"-"</formula>
    </cfRule>
    <cfRule type="containsText" dxfId="5536" priority="108" stopIfTrue="1" operator="containsText" text="leer">
      <formula>NOT(ISERROR(SEARCH("leer",G39)))</formula>
    </cfRule>
  </conditionalFormatting>
  <conditionalFormatting sqref="G39:L39">
    <cfRule type="cellIs" dxfId="5535" priority="105" stopIfTrue="1" operator="equal">
      <formula>"-"</formula>
    </cfRule>
    <cfRule type="containsText" dxfId="5534" priority="106" stopIfTrue="1" operator="containsText" text="leer">
      <formula>NOT(ISERROR(SEARCH("leer",G39)))</formula>
    </cfRule>
  </conditionalFormatting>
  <conditionalFormatting sqref="G39:L39">
    <cfRule type="cellIs" dxfId="5533" priority="103" stopIfTrue="1" operator="equal">
      <formula>"-"</formula>
    </cfRule>
    <cfRule type="containsText" dxfId="5532" priority="104" stopIfTrue="1" operator="containsText" text="leer">
      <formula>NOT(ISERROR(SEARCH("leer",G39)))</formula>
    </cfRule>
  </conditionalFormatting>
  <conditionalFormatting sqref="G39:L39">
    <cfRule type="cellIs" dxfId="5531" priority="101" stopIfTrue="1" operator="equal">
      <formula>"-"</formula>
    </cfRule>
    <cfRule type="containsText" dxfId="5530" priority="102" stopIfTrue="1" operator="containsText" text="leer">
      <formula>NOT(ISERROR(SEARCH("leer",G39)))</formula>
    </cfRule>
  </conditionalFormatting>
  <conditionalFormatting sqref="G39:L39">
    <cfRule type="cellIs" dxfId="5529" priority="99" stopIfTrue="1" operator="equal">
      <formula>"-"</formula>
    </cfRule>
    <cfRule type="containsText" dxfId="5528" priority="100" stopIfTrue="1" operator="containsText" text="leer">
      <formula>NOT(ISERROR(SEARCH("leer",G39)))</formula>
    </cfRule>
  </conditionalFormatting>
  <conditionalFormatting sqref="G39:L39">
    <cfRule type="cellIs" dxfId="5527" priority="97" stopIfTrue="1" operator="equal">
      <formula>"-"</formula>
    </cfRule>
    <cfRule type="containsText" dxfId="5526" priority="98" stopIfTrue="1" operator="containsText" text="leer">
      <formula>NOT(ISERROR(SEARCH("leer",G39)))</formula>
    </cfRule>
  </conditionalFormatting>
  <conditionalFormatting sqref="G39:L39">
    <cfRule type="cellIs" dxfId="5525" priority="95" stopIfTrue="1" operator="equal">
      <formula>"-"</formula>
    </cfRule>
    <cfRule type="containsText" dxfId="5524" priority="96" stopIfTrue="1" operator="containsText" text="leer">
      <formula>NOT(ISERROR(SEARCH("leer",G39)))</formula>
    </cfRule>
  </conditionalFormatting>
  <conditionalFormatting sqref="P39:V39">
    <cfRule type="cellIs" dxfId="5523" priority="93" stopIfTrue="1" operator="equal">
      <formula>"-"</formula>
    </cfRule>
    <cfRule type="containsText" dxfId="5522" priority="94" stopIfTrue="1" operator="containsText" text="leer">
      <formula>NOT(ISERROR(SEARCH("leer",P39)))</formula>
    </cfRule>
  </conditionalFormatting>
  <conditionalFormatting sqref="P39:V39">
    <cfRule type="cellIs" dxfId="5521" priority="91" stopIfTrue="1" operator="equal">
      <formula>"-"</formula>
    </cfRule>
    <cfRule type="containsText" dxfId="5520" priority="92" stopIfTrue="1" operator="containsText" text="leer">
      <formula>NOT(ISERROR(SEARCH("leer",P39)))</formula>
    </cfRule>
  </conditionalFormatting>
  <conditionalFormatting sqref="P39:V39">
    <cfRule type="cellIs" dxfId="5519" priority="89" stopIfTrue="1" operator="equal">
      <formula>"-"</formula>
    </cfRule>
    <cfRule type="containsText" dxfId="5518" priority="90" stopIfTrue="1" operator="containsText" text="leer">
      <formula>NOT(ISERROR(SEARCH("leer",P39)))</formula>
    </cfRule>
  </conditionalFormatting>
  <conditionalFormatting sqref="P39:V39">
    <cfRule type="cellIs" dxfId="5517" priority="87" stopIfTrue="1" operator="equal">
      <formula>"-"</formula>
    </cfRule>
    <cfRule type="containsText" dxfId="5516" priority="88" stopIfTrue="1" operator="containsText" text="leer">
      <formula>NOT(ISERROR(SEARCH("leer",P39)))</formula>
    </cfRule>
  </conditionalFormatting>
  <conditionalFormatting sqref="P39:V39">
    <cfRule type="cellIs" dxfId="5515" priority="85" stopIfTrue="1" operator="equal">
      <formula>"-"</formula>
    </cfRule>
    <cfRule type="containsText" dxfId="5514" priority="86" stopIfTrue="1" operator="containsText" text="leer">
      <formula>NOT(ISERROR(SEARCH("leer",P39)))</formula>
    </cfRule>
  </conditionalFormatting>
  <conditionalFormatting sqref="P39:V39">
    <cfRule type="cellIs" dxfId="5513" priority="83" stopIfTrue="1" operator="equal">
      <formula>"-"</formula>
    </cfRule>
    <cfRule type="containsText" dxfId="5512" priority="84" stopIfTrue="1" operator="containsText" text="leer">
      <formula>NOT(ISERROR(SEARCH("leer",P39)))</formula>
    </cfRule>
  </conditionalFormatting>
  <conditionalFormatting sqref="P39:V39">
    <cfRule type="cellIs" dxfId="5511" priority="81" stopIfTrue="1" operator="equal">
      <formula>"-"</formula>
    </cfRule>
    <cfRule type="containsText" dxfId="5510" priority="82" stopIfTrue="1" operator="containsText" text="leer">
      <formula>NOT(ISERROR(SEARCH("leer",P39)))</formula>
    </cfRule>
  </conditionalFormatting>
  <conditionalFormatting sqref="P39:V39">
    <cfRule type="cellIs" dxfId="5509" priority="79" stopIfTrue="1" operator="equal">
      <formula>"-"</formula>
    </cfRule>
    <cfRule type="containsText" dxfId="5508" priority="80" stopIfTrue="1" operator="containsText" text="leer">
      <formula>NOT(ISERROR(SEARCH("leer",P39)))</formula>
    </cfRule>
  </conditionalFormatting>
  <conditionalFormatting sqref="P39:V39">
    <cfRule type="cellIs" dxfId="5507" priority="77" stopIfTrue="1" operator="equal">
      <formula>"-"</formula>
    </cfRule>
    <cfRule type="containsText" dxfId="5506" priority="78" stopIfTrue="1" operator="containsText" text="leer">
      <formula>NOT(ISERROR(SEARCH("leer",P39)))</formula>
    </cfRule>
  </conditionalFormatting>
  <conditionalFormatting sqref="G38:L38">
    <cfRule type="cellIs" dxfId="5505" priority="75" stopIfTrue="1" operator="equal">
      <formula>"-"</formula>
    </cfRule>
    <cfRule type="containsText" dxfId="5504" priority="76" stopIfTrue="1" operator="containsText" text="leer">
      <formula>NOT(ISERROR(SEARCH("leer",G38)))</formula>
    </cfRule>
  </conditionalFormatting>
  <conditionalFormatting sqref="G38:L38">
    <cfRule type="cellIs" dxfId="5503" priority="74" stopIfTrue="1" operator="equal">
      <formula>"-"</formula>
    </cfRule>
  </conditionalFormatting>
  <conditionalFormatting sqref="G38:L38">
    <cfRule type="cellIs" dxfId="5502" priority="72" stopIfTrue="1" operator="equal">
      <formula>"-"</formula>
    </cfRule>
    <cfRule type="containsText" dxfId="5501" priority="73" stopIfTrue="1" operator="containsText" text="leer">
      <formula>NOT(ISERROR(SEARCH("leer",G38)))</formula>
    </cfRule>
  </conditionalFormatting>
  <conditionalFormatting sqref="G38:L38">
    <cfRule type="cellIs" dxfId="5500" priority="71" stopIfTrue="1" operator="equal">
      <formula>"-"</formula>
    </cfRule>
  </conditionalFormatting>
  <conditionalFormatting sqref="P38:V38">
    <cfRule type="cellIs" dxfId="5499" priority="69" stopIfTrue="1" operator="equal">
      <formula>"-"</formula>
    </cfRule>
    <cfRule type="containsText" dxfId="5498" priority="70" stopIfTrue="1" operator="containsText" text="leer">
      <formula>NOT(ISERROR(SEARCH("leer",P38)))</formula>
    </cfRule>
  </conditionalFormatting>
  <conditionalFormatting sqref="P38:V38">
    <cfRule type="cellIs" dxfId="5497" priority="68" stopIfTrue="1" operator="equal">
      <formula>"-"</formula>
    </cfRule>
  </conditionalFormatting>
  <conditionalFormatting sqref="P38:V38">
    <cfRule type="cellIs" dxfId="5496" priority="66" stopIfTrue="1" operator="equal">
      <formula>"-"</formula>
    </cfRule>
    <cfRule type="containsText" dxfId="5495" priority="67" stopIfTrue="1" operator="containsText" text="leer">
      <formula>NOT(ISERROR(SEARCH("leer",P38)))</formula>
    </cfRule>
  </conditionalFormatting>
  <conditionalFormatting sqref="P38:V38">
    <cfRule type="cellIs" dxfId="5494" priority="65" stopIfTrue="1" operator="equal">
      <formula>"-"</formula>
    </cfRule>
  </conditionalFormatting>
  <conditionalFormatting sqref="J5:J10">
    <cfRule type="cellIs" dxfId="5493" priority="63" stopIfTrue="1" operator="equal">
      <formula>"-"</formula>
    </cfRule>
    <cfRule type="containsText" dxfId="5492" priority="64" stopIfTrue="1" operator="containsText" text="leer">
      <formula>NOT(ISERROR(SEARCH("leer",J5)))</formula>
    </cfRule>
  </conditionalFormatting>
  <conditionalFormatting sqref="J5:J10">
    <cfRule type="cellIs" dxfId="5491" priority="61" stopIfTrue="1" operator="equal">
      <formula>"-"</formula>
    </cfRule>
    <cfRule type="containsText" dxfId="5490" priority="62" stopIfTrue="1" operator="containsText" text="leer">
      <formula>NOT(ISERROR(SEARCH("leer",J5)))</formula>
    </cfRule>
  </conditionalFormatting>
  <conditionalFormatting sqref="J14:J20">
    <cfRule type="cellIs" dxfId="5489" priority="59" stopIfTrue="1" operator="equal">
      <formula>"-"</formula>
    </cfRule>
    <cfRule type="containsText" dxfId="5488" priority="60" stopIfTrue="1" operator="containsText" text="leer">
      <formula>NOT(ISERROR(SEARCH("leer",J14)))</formula>
    </cfRule>
  </conditionalFormatting>
  <conditionalFormatting sqref="J14:J20">
    <cfRule type="cellIs" dxfId="5487" priority="57" stopIfTrue="1" operator="equal">
      <formula>"-"</formula>
    </cfRule>
    <cfRule type="containsText" dxfId="5486" priority="58" stopIfTrue="1" operator="containsText" text="leer">
      <formula>NOT(ISERROR(SEARCH("leer",J14)))</formula>
    </cfRule>
  </conditionalFormatting>
  <conditionalFormatting sqref="I5:I10">
    <cfRule type="cellIs" dxfId="5485" priority="55" stopIfTrue="1" operator="equal">
      <formula>"-"</formula>
    </cfRule>
    <cfRule type="containsText" dxfId="5484" priority="56" stopIfTrue="1" operator="containsText" text="leer">
      <formula>NOT(ISERROR(SEARCH("leer",I5)))</formula>
    </cfRule>
  </conditionalFormatting>
  <conditionalFormatting sqref="I5:I10">
    <cfRule type="cellIs" dxfId="5483" priority="53" stopIfTrue="1" operator="equal">
      <formula>"-"</formula>
    </cfRule>
    <cfRule type="containsText" dxfId="5482" priority="54" stopIfTrue="1" operator="containsText" text="leer">
      <formula>NOT(ISERROR(SEARCH("leer",I5)))</formula>
    </cfRule>
  </conditionalFormatting>
  <conditionalFormatting sqref="I14:I20">
    <cfRule type="cellIs" dxfId="5481" priority="51" stopIfTrue="1" operator="equal">
      <formula>"-"</formula>
    </cfRule>
    <cfRule type="containsText" dxfId="5480" priority="52" stopIfTrue="1" operator="containsText" text="leer">
      <formula>NOT(ISERROR(SEARCH("leer",I14)))</formula>
    </cfRule>
  </conditionalFormatting>
  <conditionalFormatting sqref="I14:I20">
    <cfRule type="cellIs" dxfId="5479" priority="49" stopIfTrue="1" operator="equal">
      <formula>"-"</formula>
    </cfRule>
    <cfRule type="containsText" dxfId="5478" priority="50" stopIfTrue="1" operator="containsText" text="leer">
      <formula>NOT(ISERROR(SEARCH("leer",I14)))</formula>
    </cfRule>
  </conditionalFormatting>
  <conditionalFormatting sqref="I5:I10">
    <cfRule type="cellIs" dxfId="5477" priority="47" stopIfTrue="1" operator="equal">
      <formula>"-"</formula>
    </cfRule>
    <cfRule type="containsText" dxfId="5476" priority="48" stopIfTrue="1" operator="containsText" text="leer">
      <formula>NOT(ISERROR(SEARCH("leer",I5)))</formula>
    </cfRule>
  </conditionalFormatting>
  <conditionalFormatting sqref="I5:I10">
    <cfRule type="cellIs" dxfId="5475" priority="45" stopIfTrue="1" operator="equal">
      <formula>"-"</formula>
    </cfRule>
    <cfRule type="containsText" dxfId="5474" priority="46" stopIfTrue="1" operator="containsText" text="leer">
      <formula>NOT(ISERROR(SEARCH("leer",I5)))</formula>
    </cfRule>
  </conditionalFormatting>
  <conditionalFormatting sqref="I5:I10">
    <cfRule type="cellIs" dxfId="5473" priority="43" stopIfTrue="1" operator="equal">
      <formula>"-"</formula>
    </cfRule>
    <cfRule type="containsText" dxfId="5472" priority="44" stopIfTrue="1" operator="containsText" text="leer">
      <formula>NOT(ISERROR(SEARCH("leer",I5)))</formula>
    </cfRule>
  </conditionalFormatting>
  <conditionalFormatting sqref="I5:I10">
    <cfRule type="cellIs" dxfId="5471" priority="41" stopIfTrue="1" operator="equal">
      <formula>"-"</formula>
    </cfRule>
    <cfRule type="containsText" dxfId="5470" priority="42" stopIfTrue="1" operator="containsText" text="leer">
      <formula>NOT(ISERROR(SEARCH("leer",I5)))</formula>
    </cfRule>
  </conditionalFormatting>
  <conditionalFormatting sqref="I5:I10">
    <cfRule type="cellIs" dxfId="5469" priority="39" stopIfTrue="1" operator="equal">
      <formula>"-"</formula>
    </cfRule>
    <cfRule type="containsText" dxfId="5468" priority="40" stopIfTrue="1" operator="containsText" text="leer">
      <formula>NOT(ISERROR(SEARCH("leer",I5)))</formula>
    </cfRule>
  </conditionalFormatting>
  <conditionalFormatting sqref="I5:I10">
    <cfRule type="cellIs" dxfId="5467" priority="37" stopIfTrue="1" operator="equal">
      <formula>"-"</formula>
    </cfRule>
    <cfRule type="containsText" dxfId="5466" priority="38" stopIfTrue="1" operator="containsText" text="leer">
      <formula>NOT(ISERROR(SEARCH("leer",I5)))</formula>
    </cfRule>
  </conditionalFormatting>
  <conditionalFormatting sqref="I5:I10">
    <cfRule type="cellIs" dxfId="5465" priority="35" stopIfTrue="1" operator="equal">
      <formula>"-"</formula>
    </cfRule>
    <cfRule type="containsText" dxfId="5464" priority="36" stopIfTrue="1" operator="containsText" text="leer">
      <formula>NOT(ISERROR(SEARCH("leer",I5)))</formula>
    </cfRule>
  </conditionalFormatting>
  <conditionalFormatting sqref="I5:I10">
    <cfRule type="cellIs" dxfId="5463" priority="33" stopIfTrue="1" operator="equal">
      <formula>"-"</formula>
    </cfRule>
    <cfRule type="containsText" dxfId="5462" priority="34" stopIfTrue="1" operator="containsText" text="leer">
      <formula>NOT(ISERROR(SEARCH("leer",I5)))</formula>
    </cfRule>
  </conditionalFormatting>
  <conditionalFormatting sqref="I5:I10">
    <cfRule type="cellIs" dxfId="5461" priority="31" stopIfTrue="1" operator="equal">
      <formula>"-"</formula>
    </cfRule>
    <cfRule type="containsText" dxfId="5460" priority="32" stopIfTrue="1" operator="containsText" text="leer">
      <formula>NOT(ISERROR(SEARCH("leer",I5)))</formula>
    </cfRule>
  </conditionalFormatting>
  <conditionalFormatting sqref="I14:I20">
    <cfRule type="cellIs" dxfId="5459" priority="29" stopIfTrue="1" operator="equal">
      <formula>"-"</formula>
    </cfRule>
    <cfRule type="containsText" dxfId="5458" priority="30" stopIfTrue="1" operator="containsText" text="leer">
      <formula>NOT(ISERROR(SEARCH("leer",I14)))</formula>
    </cfRule>
  </conditionalFormatting>
  <conditionalFormatting sqref="I14:I20">
    <cfRule type="cellIs" dxfId="5457" priority="27" stopIfTrue="1" operator="equal">
      <formula>"-"</formula>
    </cfRule>
    <cfRule type="containsText" dxfId="5456" priority="28" stopIfTrue="1" operator="containsText" text="leer">
      <formula>NOT(ISERROR(SEARCH("leer",I14)))</formula>
    </cfRule>
  </conditionalFormatting>
  <conditionalFormatting sqref="I14:I20">
    <cfRule type="cellIs" dxfId="5455" priority="25" stopIfTrue="1" operator="equal">
      <formula>"-"</formula>
    </cfRule>
    <cfRule type="containsText" dxfId="5454" priority="26" stopIfTrue="1" operator="containsText" text="leer">
      <formula>NOT(ISERROR(SEARCH("leer",I14)))</formula>
    </cfRule>
  </conditionalFormatting>
  <conditionalFormatting sqref="I14:I20">
    <cfRule type="cellIs" dxfId="5453" priority="23" stopIfTrue="1" operator="equal">
      <formula>"-"</formula>
    </cfRule>
    <cfRule type="containsText" dxfId="5452" priority="24" stopIfTrue="1" operator="containsText" text="leer">
      <formula>NOT(ISERROR(SEARCH("leer",I14)))</formula>
    </cfRule>
  </conditionalFormatting>
  <conditionalFormatting sqref="I14:I20">
    <cfRule type="cellIs" dxfId="5451" priority="21" stopIfTrue="1" operator="equal">
      <formula>"-"</formula>
    </cfRule>
    <cfRule type="containsText" dxfId="5450" priority="22" stopIfTrue="1" operator="containsText" text="leer">
      <formula>NOT(ISERROR(SEARCH("leer",I14)))</formula>
    </cfRule>
  </conditionalFormatting>
  <conditionalFormatting sqref="I14:I20">
    <cfRule type="cellIs" dxfId="5449" priority="19" stopIfTrue="1" operator="equal">
      <formula>"-"</formula>
    </cfRule>
    <cfRule type="containsText" dxfId="5448" priority="20" stopIfTrue="1" operator="containsText" text="leer">
      <formula>NOT(ISERROR(SEARCH("leer",I14)))</formula>
    </cfRule>
  </conditionalFormatting>
  <conditionalFormatting sqref="I14:I20">
    <cfRule type="cellIs" dxfId="5447" priority="17" stopIfTrue="1" operator="equal">
      <formula>"-"</formula>
    </cfRule>
    <cfRule type="containsText" dxfId="5446" priority="18" stopIfTrue="1" operator="containsText" text="leer">
      <formula>NOT(ISERROR(SEARCH("leer",I14)))</formula>
    </cfRule>
  </conditionalFormatting>
  <conditionalFormatting sqref="I14:I20">
    <cfRule type="cellIs" dxfId="5445" priority="15" stopIfTrue="1" operator="equal">
      <formula>"-"</formula>
    </cfRule>
    <cfRule type="containsText" dxfId="5444" priority="16" stopIfTrue="1" operator="containsText" text="leer">
      <formula>NOT(ISERROR(SEARCH("leer",I14)))</formula>
    </cfRule>
  </conditionalFormatting>
  <conditionalFormatting sqref="I14:I20">
    <cfRule type="cellIs" dxfId="5443" priority="13" stopIfTrue="1" operator="equal">
      <formula>"-"</formula>
    </cfRule>
    <cfRule type="containsText" dxfId="5442" priority="14" stopIfTrue="1" operator="containsText" text="leer">
      <formula>NOT(ISERROR(SEARCH("leer",I14)))</formula>
    </cfRule>
  </conditionalFormatting>
  <conditionalFormatting sqref="H5:H10">
    <cfRule type="cellIs" dxfId="5441" priority="11" stopIfTrue="1" operator="equal">
      <formula>"-"</formula>
    </cfRule>
    <cfRule type="containsText" dxfId="5440" priority="12" stopIfTrue="1" operator="containsText" text="leer">
      <formula>NOT(ISERROR(SEARCH("leer",H5)))</formula>
    </cfRule>
  </conditionalFormatting>
  <conditionalFormatting sqref="H5:H10">
    <cfRule type="cellIs" dxfId="5439" priority="10" stopIfTrue="1" operator="equal">
      <formula>"-"</formula>
    </cfRule>
  </conditionalFormatting>
  <conditionalFormatting sqref="H5:H10">
    <cfRule type="cellIs" dxfId="5438" priority="8" stopIfTrue="1" operator="equal">
      <formula>"-"</formula>
    </cfRule>
    <cfRule type="containsText" dxfId="5437" priority="9" stopIfTrue="1" operator="containsText" text="leer">
      <formula>NOT(ISERROR(SEARCH("leer",H5)))</formula>
    </cfRule>
  </conditionalFormatting>
  <conditionalFormatting sqref="H5:H10">
    <cfRule type="cellIs" dxfId="5436" priority="7" stopIfTrue="1" operator="equal">
      <formula>"-"</formula>
    </cfRule>
  </conditionalFormatting>
  <conditionalFormatting sqref="H14:H20">
    <cfRule type="cellIs" dxfId="5435" priority="5" stopIfTrue="1" operator="equal">
      <formula>"-"</formula>
    </cfRule>
    <cfRule type="containsText" dxfId="5434" priority="6" stopIfTrue="1" operator="containsText" text="leer">
      <formula>NOT(ISERROR(SEARCH("leer",H14)))</formula>
    </cfRule>
  </conditionalFormatting>
  <conditionalFormatting sqref="H14:H20">
    <cfRule type="cellIs" dxfId="5433" priority="4" stopIfTrue="1" operator="equal">
      <formula>"-"</formula>
    </cfRule>
  </conditionalFormatting>
  <conditionalFormatting sqref="H14:H20">
    <cfRule type="cellIs" dxfId="5432" priority="2" stopIfTrue="1" operator="equal">
      <formula>"-"</formula>
    </cfRule>
    <cfRule type="containsText" dxfId="5431" priority="3" stopIfTrue="1" operator="containsText" text="leer">
      <formula>NOT(ISERROR(SEARCH("leer",H14)))</formula>
    </cfRule>
  </conditionalFormatting>
  <conditionalFormatting sqref="H14:H20">
    <cfRule type="cellIs" dxfId="5430" priority="1" stopIfTrue="1" operator="equal">
      <formula>"-"</formula>
    </cfRule>
  </conditionalFormatting>
  <hyperlinks>
    <hyperlink ref="A1" location="Index!A1" display="zurück"/>
  </hyperlinks>
  <pageMargins left="0.79000000000000015" right="0.79000000000000015" top="0.98" bottom="0.98" header="0.51" footer="0.51"/>
  <pageSetup paperSize="9" scale="38"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46"/>
  <sheetViews>
    <sheetView showRuler="0" zoomScale="70" zoomScaleNormal="70" workbookViewId="0">
      <selection activeCell="A7" sqref="A7"/>
    </sheetView>
  </sheetViews>
  <sheetFormatPr baseColWidth="10" defaultColWidth="11.42578125" defaultRowHeight="12.75" x14ac:dyDescent="0.2"/>
  <cols>
    <col min="1" max="1" width="25.7109375" bestFit="1" customWidth="1"/>
    <col min="2" max="2" width="8" customWidth="1"/>
    <col min="3" max="3" width="8.85546875" customWidth="1"/>
    <col min="4" max="5" width="12.28515625" style="8" customWidth="1"/>
    <col min="6" max="8" width="11.42578125" style="8" customWidth="1"/>
    <col min="9" max="12" width="11.42578125" customWidth="1"/>
  </cols>
  <sheetData>
    <row r="1" spans="1:18" s="5" customFormat="1" x14ac:dyDescent="0.2">
      <c r="A1" s="92" t="s">
        <v>356</v>
      </c>
    </row>
    <row r="2" spans="1:18" s="5" customFormat="1" x14ac:dyDescent="0.2">
      <c r="A2" s="92"/>
    </row>
    <row r="3" spans="1:18" s="2" customFormat="1" x14ac:dyDescent="0.2">
      <c r="A3" s="4" t="s">
        <v>309</v>
      </c>
      <c r="B3" s="4"/>
      <c r="C3" t="s">
        <v>399</v>
      </c>
      <c r="D3" s="5" t="s">
        <v>497</v>
      </c>
      <c r="E3" s="4">
        <v>2004</v>
      </c>
      <c r="F3" s="4">
        <v>2005</v>
      </c>
      <c r="G3" s="4">
        <v>2006</v>
      </c>
      <c r="H3" s="4">
        <v>2007</v>
      </c>
      <c r="I3" s="22">
        <v>2008</v>
      </c>
      <c r="J3" s="22">
        <v>2009</v>
      </c>
      <c r="K3" s="22">
        <v>2010</v>
      </c>
      <c r="L3" s="22">
        <v>2011</v>
      </c>
      <c r="M3" s="22">
        <v>2012</v>
      </c>
      <c r="N3" s="22">
        <v>2013</v>
      </c>
      <c r="O3" s="4">
        <v>2014</v>
      </c>
      <c r="P3" s="369">
        <v>2015</v>
      </c>
      <c r="R3" s="4"/>
    </row>
    <row r="4" spans="1:18" s="2" customFormat="1" x14ac:dyDescent="0.2">
      <c r="A4" s="4"/>
      <c r="B4" s="4"/>
      <c r="C4" s="105"/>
      <c r="D4" s="8"/>
      <c r="E4" s="4"/>
      <c r="F4" s="4"/>
      <c r="G4" s="4"/>
      <c r="H4" s="4"/>
      <c r="I4" s="22"/>
      <c r="J4" s="22"/>
      <c r="K4" s="105"/>
      <c r="L4" s="105"/>
      <c r="M4" s="8"/>
      <c r="N4" s="8"/>
      <c r="O4" s="8"/>
      <c r="P4" s="362"/>
      <c r="R4" s="4"/>
    </row>
    <row r="5" spans="1:18" x14ac:dyDescent="0.2">
      <c r="A5" s="4" t="s">
        <v>258</v>
      </c>
      <c r="B5" s="5"/>
      <c r="C5" s="27"/>
      <c r="E5" s="4"/>
      <c r="F5" s="5"/>
      <c r="G5" s="5"/>
      <c r="H5" s="5"/>
      <c r="I5" s="5"/>
      <c r="J5" s="5"/>
      <c r="K5" s="27"/>
      <c r="L5" s="27"/>
      <c r="M5" s="8"/>
      <c r="N5" s="8"/>
      <c r="O5" s="8"/>
      <c r="P5" s="362"/>
      <c r="R5" s="149"/>
    </row>
    <row r="6" spans="1:18" x14ac:dyDescent="0.2">
      <c r="A6" s="27" t="s">
        <v>259</v>
      </c>
      <c r="B6" s="27" t="s">
        <v>263</v>
      </c>
      <c r="C6" s="27">
        <v>1</v>
      </c>
      <c r="D6" s="8" t="s">
        <v>606</v>
      </c>
      <c r="E6" s="27">
        <v>84</v>
      </c>
      <c r="F6" s="27">
        <v>86</v>
      </c>
      <c r="G6" s="27">
        <v>87</v>
      </c>
      <c r="H6" s="68">
        <v>88</v>
      </c>
      <c r="I6" s="68">
        <v>86</v>
      </c>
      <c r="J6" s="60">
        <v>87</v>
      </c>
      <c r="K6" s="68">
        <v>87</v>
      </c>
      <c r="L6" s="68">
        <v>87</v>
      </c>
      <c r="M6" s="188">
        <v>86</v>
      </c>
      <c r="N6" s="8">
        <v>86</v>
      </c>
      <c r="O6" s="8">
        <v>86</v>
      </c>
      <c r="P6" s="362">
        <v>87</v>
      </c>
    </row>
    <row r="7" spans="1:18" x14ac:dyDescent="0.2">
      <c r="A7" s="27" t="s">
        <v>264</v>
      </c>
      <c r="B7" s="27" t="s">
        <v>263</v>
      </c>
      <c r="C7" s="27">
        <v>1</v>
      </c>
      <c r="D7" s="8" t="s">
        <v>606</v>
      </c>
      <c r="E7" s="27">
        <v>79</v>
      </c>
      <c r="F7" s="27">
        <v>80</v>
      </c>
      <c r="G7" s="27">
        <v>81</v>
      </c>
      <c r="H7" s="68">
        <v>83</v>
      </c>
      <c r="I7" s="68">
        <v>80</v>
      </c>
      <c r="J7" s="60">
        <v>80</v>
      </c>
      <c r="K7" s="68">
        <v>81</v>
      </c>
      <c r="L7" s="68">
        <v>81</v>
      </c>
      <c r="M7" s="188">
        <v>80</v>
      </c>
      <c r="N7" s="8">
        <v>82</v>
      </c>
      <c r="O7" s="8">
        <v>82</v>
      </c>
      <c r="P7" s="362">
        <v>82</v>
      </c>
    </row>
    <row r="8" spans="1:18" x14ac:dyDescent="0.2">
      <c r="A8" s="27" t="s">
        <v>260</v>
      </c>
      <c r="B8" s="27" t="s">
        <v>263</v>
      </c>
      <c r="C8" s="68" t="s">
        <v>564</v>
      </c>
      <c r="D8" s="8" t="s">
        <v>606</v>
      </c>
      <c r="E8" s="27">
        <v>82</v>
      </c>
      <c r="F8" s="27">
        <v>84</v>
      </c>
      <c r="G8" s="27">
        <v>84</v>
      </c>
      <c r="H8" s="68">
        <v>84</v>
      </c>
      <c r="I8" s="68">
        <v>85</v>
      </c>
      <c r="J8" s="60">
        <v>84</v>
      </c>
      <c r="K8" s="68">
        <v>85</v>
      </c>
      <c r="L8" s="68">
        <v>86</v>
      </c>
      <c r="M8" s="188">
        <v>85</v>
      </c>
      <c r="N8" s="8">
        <v>85</v>
      </c>
      <c r="O8" s="8">
        <v>84</v>
      </c>
      <c r="P8" s="362">
        <v>80</v>
      </c>
    </row>
    <row r="9" spans="1:18" x14ac:dyDescent="0.2">
      <c r="A9" s="27" t="s">
        <v>261</v>
      </c>
      <c r="B9" s="27" t="s">
        <v>263</v>
      </c>
      <c r="C9" s="188" t="s">
        <v>559</v>
      </c>
      <c r="D9" s="8" t="s">
        <v>606</v>
      </c>
      <c r="E9" s="27">
        <v>83</v>
      </c>
      <c r="F9" s="27">
        <v>81</v>
      </c>
      <c r="G9" s="27">
        <v>81</v>
      </c>
      <c r="H9" s="68">
        <v>82</v>
      </c>
      <c r="I9" s="68">
        <v>82</v>
      </c>
      <c r="J9" s="60">
        <v>81</v>
      </c>
      <c r="K9" s="68">
        <v>83</v>
      </c>
      <c r="L9" s="68">
        <v>83</v>
      </c>
      <c r="M9" s="188">
        <v>83</v>
      </c>
      <c r="N9" s="8">
        <v>83</v>
      </c>
      <c r="O9" s="8">
        <v>84</v>
      </c>
      <c r="P9" s="362">
        <v>83</v>
      </c>
    </row>
    <row r="10" spans="1:18" x14ac:dyDescent="0.2">
      <c r="A10" s="27" t="s">
        <v>262</v>
      </c>
      <c r="B10" s="27" t="s">
        <v>263</v>
      </c>
      <c r="C10" s="188" t="s">
        <v>559</v>
      </c>
      <c r="D10" s="8" t="s">
        <v>606</v>
      </c>
      <c r="E10" s="27">
        <v>75</v>
      </c>
      <c r="F10" s="27">
        <v>73</v>
      </c>
      <c r="G10" s="27">
        <v>73</v>
      </c>
      <c r="H10" s="68">
        <v>73</v>
      </c>
      <c r="I10" s="68">
        <v>75</v>
      </c>
      <c r="J10" s="60">
        <v>73</v>
      </c>
      <c r="K10" s="68">
        <v>75</v>
      </c>
      <c r="L10" s="68">
        <v>75</v>
      </c>
      <c r="M10" s="188">
        <v>74</v>
      </c>
      <c r="N10" s="8">
        <v>74</v>
      </c>
      <c r="O10" s="8">
        <v>76</v>
      </c>
      <c r="P10" s="362">
        <v>74</v>
      </c>
    </row>
    <row r="11" spans="1:18" x14ac:dyDescent="0.2">
      <c r="A11" s="5"/>
      <c r="B11" s="27"/>
      <c r="C11" s="27"/>
      <c r="E11" s="5"/>
      <c r="F11" s="5"/>
      <c r="G11" s="5"/>
      <c r="I11" s="8"/>
      <c r="J11" s="60"/>
      <c r="K11" s="27"/>
      <c r="L11" s="27"/>
      <c r="M11" s="8"/>
      <c r="N11" s="8"/>
      <c r="O11" s="8"/>
      <c r="P11" s="362"/>
    </row>
    <row r="12" spans="1:18" x14ac:dyDescent="0.2">
      <c r="A12" s="4" t="s">
        <v>265</v>
      </c>
      <c r="B12" s="5"/>
      <c r="C12" s="27"/>
      <c r="E12" s="4"/>
      <c r="F12" s="5"/>
      <c r="G12" s="5"/>
      <c r="H12" s="5"/>
      <c r="I12" s="5"/>
      <c r="J12" s="60"/>
      <c r="K12" s="27"/>
      <c r="L12" s="27"/>
      <c r="M12" s="8"/>
      <c r="N12" s="8"/>
      <c r="O12" s="8"/>
      <c r="P12" s="362"/>
    </row>
    <row r="13" spans="1:18" x14ac:dyDescent="0.2">
      <c r="A13" s="27" t="s">
        <v>266</v>
      </c>
      <c r="B13" s="27" t="s">
        <v>263</v>
      </c>
      <c r="C13" s="188" t="s">
        <v>560</v>
      </c>
      <c r="D13" s="8" t="s">
        <v>606</v>
      </c>
      <c r="E13" s="27">
        <v>72</v>
      </c>
      <c r="F13" s="27">
        <v>74</v>
      </c>
      <c r="G13" s="27">
        <v>76</v>
      </c>
      <c r="H13" s="68">
        <v>78</v>
      </c>
      <c r="I13" s="68">
        <v>77</v>
      </c>
      <c r="J13" s="60">
        <v>76</v>
      </c>
      <c r="K13" s="68">
        <v>78</v>
      </c>
      <c r="L13" s="68">
        <v>78</v>
      </c>
      <c r="M13" s="188">
        <v>78</v>
      </c>
      <c r="N13" s="8">
        <v>78</v>
      </c>
      <c r="O13" s="8">
        <v>79</v>
      </c>
      <c r="P13" s="362">
        <v>79</v>
      </c>
    </row>
    <row r="14" spans="1:18" x14ac:dyDescent="0.2">
      <c r="A14" s="27" t="s">
        <v>267</v>
      </c>
      <c r="B14" s="27" t="s">
        <v>263</v>
      </c>
      <c r="C14" s="8" t="s">
        <v>733</v>
      </c>
      <c r="D14" s="8" t="s">
        <v>606</v>
      </c>
      <c r="E14" s="27">
        <v>78</v>
      </c>
      <c r="F14" s="27">
        <v>79</v>
      </c>
      <c r="G14" s="27">
        <v>80</v>
      </c>
      <c r="H14" s="68">
        <v>79</v>
      </c>
      <c r="I14" s="68">
        <v>79</v>
      </c>
      <c r="J14" s="60">
        <v>79</v>
      </c>
      <c r="K14" s="68">
        <v>79</v>
      </c>
      <c r="L14" s="68">
        <v>78</v>
      </c>
      <c r="M14" s="188">
        <v>78</v>
      </c>
      <c r="N14" s="8">
        <v>78</v>
      </c>
      <c r="O14" s="8">
        <v>77</v>
      </c>
      <c r="P14" s="362">
        <v>77</v>
      </c>
    </row>
    <row r="15" spans="1:18" x14ac:dyDescent="0.2">
      <c r="A15" s="27" t="s">
        <v>268</v>
      </c>
      <c r="B15" s="27" t="s">
        <v>263</v>
      </c>
      <c r="C15" s="68" t="s">
        <v>709</v>
      </c>
      <c r="D15" s="8" t="s">
        <v>606</v>
      </c>
      <c r="E15" s="27">
        <v>72</v>
      </c>
      <c r="F15" s="27">
        <v>73</v>
      </c>
      <c r="G15" s="27">
        <v>75</v>
      </c>
      <c r="H15" s="68">
        <v>75</v>
      </c>
      <c r="I15" s="68">
        <v>75</v>
      </c>
      <c r="J15" s="60">
        <v>75</v>
      </c>
      <c r="K15" s="68">
        <v>72</v>
      </c>
      <c r="L15" s="68">
        <v>72</v>
      </c>
      <c r="M15" s="188">
        <v>73</v>
      </c>
      <c r="N15" s="8" t="s">
        <v>49</v>
      </c>
      <c r="O15" s="68" t="s">
        <v>49</v>
      </c>
      <c r="P15" s="362" t="s">
        <v>49</v>
      </c>
    </row>
    <row r="16" spans="1:18" x14ac:dyDescent="0.2">
      <c r="A16" t="s">
        <v>702</v>
      </c>
      <c r="B16" t="s">
        <v>290</v>
      </c>
      <c r="C16" s="68" t="s">
        <v>709</v>
      </c>
      <c r="D16" s="8" t="s">
        <v>606</v>
      </c>
      <c r="E16" s="27">
        <v>74</v>
      </c>
      <c r="F16" s="3">
        <v>74</v>
      </c>
      <c r="G16" s="3">
        <v>74</v>
      </c>
      <c r="H16" s="3">
        <v>75</v>
      </c>
      <c r="I16" s="3">
        <v>74</v>
      </c>
      <c r="J16" s="60">
        <v>75</v>
      </c>
      <c r="K16" s="68">
        <v>74</v>
      </c>
      <c r="L16" s="68">
        <v>72</v>
      </c>
      <c r="M16" s="68">
        <v>74</v>
      </c>
      <c r="N16" s="8" t="s">
        <v>49</v>
      </c>
      <c r="O16" s="68" t="s">
        <v>49</v>
      </c>
      <c r="P16" s="362" t="s">
        <v>49</v>
      </c>
    </row>
    <row r="17" spans="1:26" x14ac:dyDescent="0.2">
      <c r="A17" t="s">
        <v>358</v>
      </c>
      <c r="B17" t="s">
        <v>290</v>
      </c>
      <c r="C17" s="68" t="s">
        <v>709</v>
      </c>
      <c r="D17" s="8" t="s">
        <v>606</v>
      </c>
      <c r="E17" s="27">
        <v>74</v>
      </c>
      <c r="F17" s="3">
        <v>75</v>
      </c>
      <c r="G17" s="3">
        <v>75</v>
      </c>
      <c r="H17" s="3">
        <v>74</v>
      </c>
      <c r="I17" s="3">
        <v>75</v>
      </c>
      <c r="J17" s="60">
        <v>73</v>
      </c>
      <c r="K17" s="68">
        <v>70</v>
      </c>
      <c r="L17" s="68">
        <v>72</v>
      </c>
      <c r="M17" s="68">
        <v>68</v>
      </c>
      <c r="N17" s="8" t="s">
        <v>49</v>
      </c>
      <c r="O17" s="68" t="s">
        <v>49</v>
      </c>
      <c r="P17" s="362" t="s">
        <v>49</v>
      </c>
    </row>
    <row r="18" spans="1:26" x14ac:dyDescent="0.2">
      <c r="A18" s="27" t="s">
        <v>36</v>
      </c>
      <c r="B18" s="27" t="s">
        <v>263</v>
      </c>
      <c r="C18" s="68" t="s">
        <v>550</v>
      </c>
      <c r="D18" s="8" t="s">
        <v>606</v>
      </c>
      <c r="E18" s="27">
        <v>72</v>
      </c>
      <c r="F18" s="27">
        <v>76</v>
      </c>
      <c r="G18" s="27">
        <v>76</v>
      </c>
      <c r="H18" s="68">
        <v>75</v>
      </c>
      <c r="I18" s="68">
        <v>77</v>
      </c>
      <c r="J18" s="60">
        <v>78</v>
      </c>
      <c r="K18" s="68">
        <v>81</v>
      </c>
      <c r="L18" s="68">
        <v>82</v>
      </c>
      <c r="M18" s="188">
        <v>83</v>
      </c>
      <c r="N18" s="8">
        <v>80</v>
      </c>
      <c r="O18" s="8">
        <v>82</v>
      </c>
      <c r="P18" s="362">
        <v>79</v>
      </c>
    </row>
    <row r="19" spans="1:26" x14ac:dyDescent="0.2">
      <c r="A19" s="27" t="s">
        <v>315</v>
      </c>
      <c r="B19" s="27" t="s">
        <v>263</v>
      </c>
      <c r="C19" s="68" t="s">
        <v>564</v>
      </c>
      <c r="D19" s="8" t="s">
        <v>606</v>
      </c>
      <c r="E19" s="27">
        <v>80</v>
      </c>
      <c r="F19" s="27">
        <v>81</v>
      </c>
      <c r="G19" s="27">
        <v>82</v>
      </c>
      <c r="H19" s="68">
        <v>82</v>
      </c>
      <c r="I19" s="68">
        <v>82</v>
      </c>
      <c r="J19" s="60">
        <v>83</v>
      </c>
      <c r="K19" s="68">
        <v>83</v>
      </c>
      <c r="L19" s="68">
        <v>83</v>
      </c>
      <c r="M19" s="188">
        <v>84</v>
      </c>
      <c r="N19" s="8">
        <v>83</v>
      </c>
      <c r="O19" s="8">
        <v>82</v>
      </c>
      <c r="P19" s="362">
        <v>79</v>
      </c>
    </row>
    <row r="20" spans="1:26" x14ac:dyDescent="0.2">
      <c r="A20" s="5"/>
      <c r="B20" s="27"/>
      <c r="C20" s="27"/>
      <c r="I20" s="27"/>
      <c r="J20" s="27"/>
      <c r="K20" s="27"/>
      <c r="L20" s="8"/>
      <c r="M20" s="8"/>
      <c r="N20" s="5"/>
      <c r="O20" s="5"/>
      <c r="P20" s="5"/>
    </row>
    <row r="21" spans="1:26" x14ac:dyDescent="0.2">
      <c r="A21" s="4"/>
      <c r="B21" s="27"/>
      <c r="C21" s="27"/>
      <c r="I21" s="27"/>
      <c r="J21" s="27"/>
      <c r="K21" s="27"/>
      <c r="L21" s="8"/>
      <c r="M21" s="8"/>
      <c r="N21" s="5"/>
      <c r="O21" s="5"/>
      <c r="P21" s="4"/>
    </row>
    <row r="22" spans="1:26" s="211" customFormat="1" x14ac:dyDescent="0.2">
      <c r="A22" s="135" t="s">
        <v>699</v>
      </c>
      <c r="B22" s="212"/>
      <c r="C22" s="212"/>
      <c r="D22" s="212"/>
      <c r="E22" s="212"/>
      <c r="F22" s="212"/>
      <c r="G22" s="212"/>
      <c r="H22" s="212"/>
      <c r="I22" s="212"/>
      <c r="J22" s="8"/>
      <c r="K22" s="8"/>
      <c r="Y22" s="215"/>
      <c r="Z22" s="215"/>
    </row>
    <row r="23" spans="1:26" s="211" customFormat="1" x14ac:dyDescent="0.2">
      <c r="A23" s="135" t="s">
        <v>872</v>
      </c>
      <c r="B23" s="212"/>
      <c r="C23" s="212"/>
      <c r="D23" s="212"/>
      <c r="E23" s="212"/>
      <c r="F23" s="212"/>
      <c r="G23" s="212"/>
      <c r="H23" s="212"/>
      <c r="I23" s="212"/>
      <c r="J23" s="8"/>
      <c r="K23" s="8"/>
      <c r="Y23" s="215"/>
      <c r="Z23" s="215"/>
    </row>
    <row r="24" spans="1:26" s="211" customFormat="1" x14ac:dyDescent="0.2">
      <c r="A24" s="209" t="s">
        <v>570</v>
      </c>
      <c r="B24" s="212"/>
      <c r="C24" s="212"/>
      <c r="D24" s="212"/>
      <c r="E24" s="212"/>
      <c r="F24" s="212"/>
      <c r="G24" s="212"/>
      <c r="H24" s="212"/>
      <c r="I24" s="212"/>
      <c r="J24" s="8"/>
      <c r="K24" s="8"/>
      <c r="Y24" s="215"/>
      <c r="Z24" s="215"/>
    </row>
    <row r="25" spans="1:26" s="211" customFormat="1" x14ac:dyDescent="0.2">
      <c r="A25" s="135" t="s">
        <v>873</v>
      </c>
      <c r="B25" s="135"/>
      <c r="C25" s="135"/>
      <c r="D25" s="135"/>
      <c r="E25" s="135"/>
      <c r="F25" s="135"/>
      <c r="G25" s="135"/>
      <c r="H25" s="135"/>
      <c r="I25" s="135"/>
      <c r="Y25" s="215"/>
      <c r="Z25" s="215"/>
    </row>
    <row r="26" spans="1:26" s="211" customFormat="1" x14ac:dyDescent="0.2">
      <c r="A26" s="210" t="s">
        <v>874</v>
      </c>
      <c r="B26" s="214"/>
      <c r="C26" s="214"/>
      <c r="D26" s="214"/>
      <c r="E26" s="214"/>
      <c r="F26" s="214"/>
      <c r="G26" s="214"/>
      <c r="H26" s="214"/>
      <c r="I26" s="214"/>
    </row>
    <row r="27" spans="1:26" s="211" customFormat="1" x14ac:dyDescent="0.2">
      <c r="A27" s="135" t="s">
        <v>750</v>
      </c>
      <c r="B27" s="209"/>
      <c r="C27" s="209"/>
      <c r="D27" s="209"/>
      <c r="E27" s="209"/>
      <c r="F27" s="209"/>
      <c r="G27" s="209"/>
      <c r="H27" s="209"/>
      <c r="I27" s="209"/>
      <c r="J27" s="155"/>
      <c r="K27" s="155"/>
      <c r="L27" s="8"/>
      <c r="M27" s="8"/>
    </row>
    <row r="28" spans="1:26" s="211" customFormat="1" ht="26.1" customHeight="1" x14ac:dyDescent="0.2">
      <c r="A28" s="439" t="s">
        <v>875</v>
      </c>
      <c r="B28" s="439"/>
      <c r="C28" s="439"/>
      <c r="D28" s="439"/>
      <c r="E28" s="439"/>
      <c r="F28" s="439"/>
      <c r="G28" s="439"/>
      <c r="H28" s="439"/>
      <c r="I28" s="439"/>
      <c r="J28" s="439"/>
      <c r="K28" s="439"/>
      <c r="L28" s="439"/>
      <c r="M28" s="439"/>
      <c r="N28" s="439"/>
      <c r="O28" s="439"/>
      <c r="P28" s="439"/>
    </row>
    <row r="29" spans="1:26" s="5" customFormat="1" x14ac:dyDescent="0.2">
      <c r="D29" s="8"/>
      <c r="E29" s="8"/>
      <c r="F29" s="8"/>
      <c r="G29" s="8"/>
      <c r="H29" s="8"/>
    </row>
    <row r="30" spans="1:26" x14ac:dyDescent="0.2">
      <c r="A30" s="2"/>
      <c r="C30" s="3"/>
      <c r="I30" s="3"/>
      <c r="J30" s="3"/>
      <c r="K30" s="3"/>
      <c r="L30" s="3"/>
      <c r="M30" s="3"/>
      <c r="N30" s="3"/>
      <c r="O30" s="3"/>
    </row>
    <row r="31" spans="1:26" x14ac:dyDescent="0.2">
      <c r="A31" s="53"/>
      <c r="C31" s="3"/>
      <c r="I31" s="3"/>
      <c r="J31" s="3"/>
      <c r="K31" s="3"/>
      <c r="L31" s="3"/>
      <c r="M31" s="3"/>
      <c r="N31" s="3"/>
      <c r="O31" s="3"/>
    </row>
    <row r="32" spans="1:26" x14ac:dyDescent="0.2">
      <c r="C32" s="3"/>
      <c r="I32" s="3"/>
      <c r="J32" s="3"/>
      <c r="K32" s="3"/>
      <c r="L32" s="3"/>
      <c r="M32" s="3"/>
      <c r="N32" s="3"/>
      <c r="O32" s="3"/>
    </row>
    <row r="35" spans="5:21" x14ac:dyDescent="0.2">
      <c r="E35" s="4"/>
      <c r="F35" s="4"/>
      <c r="G35" s="4"/>
      <c r="H35" s="27"/>
      <c r="I35" s="27"/>
      <c r="J35" s="27"/>
      <c r="K35" s="27"/>
      <c r="L35" s="27"/>
      <c r="M35" s="5"/>
      <c r="N35" s="4"/>
      <c r="O35" s="27"/>
      <c r="P35" s="27"/>
      <c r="Q35" s="27"/>
      <c r="R35" s="27"/>
      <c r="S35" s="27"/>
      <c r="T35" s="27"/>
      <c r="U35" s="27"/>
    </row>
    <row r="36" spans="5:21" x14ac:dyDescent="0.2">
      <c r="E36" s="4"/>
      <c r="F36" s="4"/>
      <c r="G36" s="5"/>
      <c r="H36" s="27"/>
      <c r="I36" s="27"/>
      <c r="J36" s="27"/>
      <c r="K36" s="27"/>
      <c r="L36" s="27"/>
      <c r="M36" s="5"/>
      <c r="N36" s="5"/>
      <c r="O36" s="27"/>
      <c r="P36" s="27"/>
      <c r="Q36" s="27"/>
      <c r="R36" s="3"/>
      <c r="S36" s="3"/>
      <c r="T36" s="27"/>
      <c r="U36" s="27"/>
    </row>
    <row r="37" spans="5:21" x14ac:dyDescent="0.2">
      <c r="E37" s="4"/>
      <c r="F37" s="4"/>
      <c r="G37" s="5"/>
      <c r="H37" s="27"/>
      <c r="I37" s="27"/>
      <c r="J37" s="27"/>
      <c r="K37" s="27"/>
      <c r="L37" s="27"/>
      <c r="M37" s="5"/>
      <c r="N37" s="5"/>
      <c r="O37" s="27"/>
      <c r="P37" s="27"/>
      <c r="Q37" s="27"/>
      <c r="R37" s="3"/>
      <c r="S37" s="3"/>
      <c r="T37" s="27"/>
      <c r="U37" s="27"/>
    </row>
    <row r="38" spans="5:21" x14ac:dyDescent="0.2">
      <c r="E38" s="4"/>
      <c r="F38" s="4"/>
      <c r="G38" s="5"/>
      <c r="H38" s="68"/>
      <c r="I38" s="68"/>
      <c r="J38" s="68"/>
      <c r="K38" s="68"/>
      <c r="L38" s="68"/>
      <c r="M38" s="8"/>
      <c r="N38" s="5"/>
      <c r="O38" s="68"/>
      <c r="P38" s="68"/>
      <c r="Q38" s="68"/>
      <c r="R38" s="3"/>
      <c r="S38" s="3"/>
      <c r="T38" s="68"/>
      <c r="U38" s="68"/>
    </row>
    <row r="39" spans="5:21" x14ac:dyDescent="0.2">
      <c r="E39" s="22"/>
      <c r="F39" s="22"/>
      <c r="G39" s="5"/>
      <c r="H39" s="68"/>
      <c r="I39" s="68"/>
      <c r="J39" s="68"/>
      <c r="K39" s="68"/>
      <c r="L39" s="68"/>
      <c r="M39" s="8"/>
      <c r="N39" s="5"/>
      <c r="O39" s="68"/>
      <c r="P39" s="68"/>
      <c r="Q39" s="68"/>
      <c r="R39" s="3"/>
      <c r="S39" s="3"/>
      <c r="T39" s="68"/>
      <c r="U39" s="68"/>
    </row>
    <row r="40" spans="5:21" x14ac:dyDescent="0.2">
      <c r="E40" s="22"/>
      <c r="F40" s="22"/>
      <c r="G40" s="5"/>
      <c r="H40" s="60"/>
      <c r="I40" s="60"/>
      <c r="J40" s="60"/>
      <c r="K40" s="60"/>
      <c r="L40" s="60"/>
      <c r="M40" s="60"/>
      <c r="N40" s="60"/>
      <c r="O40" s="60"/>
      <c r="P40" s="60"/>
      <c r="Q40" s="60"/>
      <c r="R40" s="60"/>
      <c r="S40" s="60"/>
      <c r="T40" s="60"/>
      <c r="U40" s="60"/>
    </row>
    <row r="41" spans="5:21" x14ac:dyDescent="0.2">
      <c r="E41" s="22"/>
      <c r="F41" s="105"/>
      <c r="G41" s="27"/>
      <c r="H41" s="68"/>
      <c r="I41" s="68"/>
      <c r="J41" s="68"/>
      <c r="K41" s="68"/>
      <c r="L41" s="68"/>
      <c r="M41" s="27"/>
      <c r="N41" s="27"/>
      <c r="O41" s="68"/>
      <c r="P41" s="68"/>
      <c r="Q41" s="68"/>
      <c r="R41" s="68"/>
      <c r="S41" s="68"/>
      <c r="T41" s="68"/>
      <c r="U41" s="68"/>
    </row>
    <row r="42" spans="5:21" x14ac:dyDescent="0.2">
      <c r="E42" s="22"/>
      <c r="F42" s="105"/>
      <c r="G42" s="27"/>
      <c r="H42" s="68"/>
      <c r="I42" s="68"/>
      <c r="J42" s="68"/>
      <c r="K42" s="68"/>
      <c r="L42" s="68"/>
      <c r="M42" s="27"/>
      <c r="N42" s="27"/>
      <c r="O42" s="68"/>
      <c r="P42" s="68"/>
      <c r="Q42" s="68"/>
      <c r="R42" s="68"/>
      <c r="S42" s="68"/>
      <c r="T42" s="68"/>
      <c r="U42" s="68"/>
    </row>
    <row r="43" spans="5:21" x14ac:dyDescent="0.2">
      <c r="E43" s="22"/>
      <c r="H43" s="188"/>
      <c r="I43" s="188"/>
      <c r="J43" s="188"/>
      <c r="K43" s="188"/>
      <c r="L43" s="188"/>
      <c r="M43" s="8"/>
      <c r="N43" s="8"/>
      <c r="O43" s="188"/>
      <c r="P43" s="188"/>
      <c r="Q43" s="188"/>
      <c r="R43" s="68"/>
      <c r="S43" s="68"/>
      <c r="T43" s="188"/>
      <c r="U43" s="188"/>
    </row>
    <row r="44" spans="5:21" x14ac:dyDescent="0.2">
      <c r="E44" s="22"/>
      <c r="I44" s="8"/>
      <c r="J44" s="8"/>
      <c r="K44" s="8"/>
      <c r="L44" s="8"/>
      <c r="M44" s="8"/>
      <c r="N44" s="8"/>
      <c r="O44" s="8"/>
      <c r="P44" s="8"/>
      <c r="Q44" s="8"/>
      <c r="R44" s="8"/>
      <c r="S44" s="8"/>
      <c r="T44" s="8"/>
      <c r="U44" s="8"/>
    </row>
    <row r="45" spans="5:21" x14ac:dyDescent="0.2">
      <c r="E45" s="4"/>
      <c r="I45" s="8"/>
      <c r="J45" s="8"/>
      <c r="K45" s="8"/>
      <c r="L45" s="8"/>
      <c r="M45" s="8"/>
      <c r="N45" s="8"/>
      <c r="O45" s="8"/>
      <c r="P45" s="8"/>
      <c r="Q45" s="68"/>
      <c r="R45" s="68"/>
      <c r="S45" s="68"/>
      <c r="T45" s="8"/>
      <c r="U45" s="8"/>
    </row>
    <row r="46" spans="5:21" x14ac:dyDescent="0.2">
      <c r="E46" s="4"/>
      <c r="I46" s="8"/>
      <c r="J46" s="8"/>
      <c r="K46" s="8"/>
      <c r="L46" s="8"/>
      <c r="M46" s="8"/>
      <c r="N46" s="8"/>
      <c r="O46" s="8"/>
      <c r="P46" s="8"/>
      <c r="Q46" s="8"/>
      <c r="R46" s="8"/>
      <c r="S46" s="8"/>
      <c r="T46" s="8"/>
      <c r="U46" s="8"/>
    </row>
  </sheetData>
  <customSheetViews>
    <customSheetView guid="{595D07C0-E761-11DC-9357-001B6391840E}" fitToPage="1">
      <selection activeCell="C6" sqref="C6"/>
      <pageMargins left="0.7" right="0.7" top="0.78740157499999996" bottom="0.78740157499999996" header="0.3" footer="0.3"/>
      <headerFooter alignWithMargins="0"/>
    </customSheetView>
    <customSheetView guid="{4221DF2B-D9E6-40BE-9C37-8B5A92E46F7B}" showPageBreaks="1" fitToPage="1" showRuler="0">
      <selection activeCell="A16" sqref="A16:A21"/>
      <pageMargins left="0.7" right="0.7" top="0.78740157499999996" bottom="0.78740157499999996" header="0.3" footer="0.3"/>
      <headerFooter alignWithMargins="0"/>
    </customSheetView>
    <customSheetView guid="{8144D8E7-8996-490F-8ACB-C7957A150DAC}" fitToPage="1" showRuler="0">
      <selection activeCell="D3" sqref="D3"/>
      <pageMargins left="0.7" right="0.7" top="0.78740157499999996" bottom="0.78740157499999996" header="0.3" footer="0.3"/>
      <headerFooter alignWithMargins="0"/>
    </customSheetView>
    <customSheetView guid="{A8A9853C-301B-405A-92F6-9DCC8EB91B52}" fitToPage="1" showRuler="0">
      <selection activeCell="A14" sqref="A14:A17"/>
      <pageMargins left="0.7" right="0.7" top="0.78740157499999996" bottom="0.78740157499999996" header="0.3" footer="0.3"/>
      <headerFooter alignWithMargins="0"/>
    </customSheetView>
    <customSheetView guid="{F90AD2DC-6F63-4FE7-9F4E-99C162A8727E}" fitToPage="1" showRuler="0">
      <selection activeCell="D3" sqref="D3"/>
      <pageMargins left="0.7" right="0.7" top="0.78740157499999996" bottom="0.78740157499999996" header="0.3" footer="0.3"/>
      <headerFooter alignWithMargins="0"/>
    </customSheetView>
    <customSheetView guid="{34161360-80E4-4153-B1A5-19E7BBEDD5ED}" fitToPage="1" showRuler="0">
      <selection activeCell="C6" sqref="C6"/>
      <pageMargins left="0.7" right="0.7" top="0.78740157499999996" bottom="0.78740157499999996" header="0.3" footer="0.3"/>
      <headerFooter alignWithMargins="0"/>
    </customSheetView>
    <customSheetView guid="{09D980A6-7F22-44D6-B957-3B1FFC43B461}" fitToPage="1" showRuler="0">
      <selection activeCell="A16" sqref="A16:A21"/>
      <pageMargins left="0.7" right="0.7" top="0.78740157499999996" bottom="0.78740157499999996" header="0.3" footer="0.3"/>
      <headerFooter alignWithMargins="0"/>
    </customSheetView>
    <customSheetView guid="{A4328FE7-0B36-4A96-9E82-0C2C10ECE34E}" fitToPage="1" showRuler="0">
      <selection activeCell="D3" sqref="D3"/>
      <pageMargins left="0.7" right="0.7" top="0.78740157499999996" bottom="0.78740157499999996" header="0.3" footer="0.3"/>
      <headerFooter alignWithMargins="0"/>
    </customSheetView>
    <customSheetView guid="{F0335B52-931C-4173-85AE-87F3D6604B59}" fitToPage="1" showRuler="0">
      <selection activeCell="D3" sqref="D3"/>
      <pageMargins left="0.7" right="0.7" top="0.78740157499999996" bottom="0.78740157499999996" header="0.3" footer="0.3"/>
      <headerFooter alignWithMargins="0"/>
    </customSheetView>
  </customSheetViews>
  <mergeCells count="1">
    <mergeCell ref="A28:P28"/>
  </mergeCells>
  <phoneticPr fontId="12" type="noConversion"/>
  <conditionalFormatting sqref="H41:U41">
    <cfRule type="cellIs" dxfId="5429" priority="254" stopIfTrue="1" operator="equal">
      <formula>"-"</formula>
    </cfRule>
  </conditionalFormatting>
  <conditionalFormatting sqref="H40:L40">
    <cfRule type="cellIs" dxfId="5428" priority="252" stopIfTrue="1" operator="equal">
      <formula>"-"</formula>
    </cfRule>
    <cfRule type="containsText" dxfId="5427" priority="253" stopIfTrue="1" operator="containsText" text="leer">
      <formula>NOT(ISERROR(SEARCH("leer",H40)))</formula>
    </cfRule>
  </conditionalFormatting>
  <conditionalFormatting sqref="O40:U40">
    <cfRule type="cellIs" dxfId="5426" priority="250" stopIfTrue="1" operator="equal">
      <formula>"-"</formula>
    </cfRule>
    <cfRule type="containsText" dxfId="5425" priority="251" stopIfTrue="1" operator="containsText" text="leer">
      <formula>NOT(ISERROR(SEARCH("leer",O40)))</formula>
    </cfRule>
  </conditionalFormatting>
  <conditionalFormatting sqref="O40:U40">
    <cfRule type="cellIs" dxfId="5424" priority="248" stopIfTrue="1" operator="equal">
      <formula>"-"</formula>
    </cfRule>
    <cfRule type="containsText" dxfId="5423" priority="249" stopIfTrue="1" operator="containsText" text="leer">
      <formula>NOT(ISERROR(SEARCH("leer",O40)))</formula>
    </cfRule>
  </conditionalFormatting>
  <conditionalFormatting sqref="H39:L39">
    <cfRule type="cellIs" dxfId="5422" priority="246" stopIfTrue="1" operator="equal">
      <formula>"-"</formula>
    </cfRule>
    <cfRule type="containsText" dxfId="5421" priority="247" stopIfTrue="1" operator="containsText" text="leer">
      <formula>NOT(ISERROR(SEARCH("leer",H39)))</formula>
    </cfRule>
  </conditionalFormatting>
  <conditionalFormatting sqref="O39:U39">
    <cfRule type="cellIs" dxfId="5420" priority="244" stopIfTrue="1" operator="equal">
      <formula>"-"</formula>
    </cfRule>
    <cfRule type="containsText" dxfId="5419" priority="245" stopIfTrue="1" operator="containsText" text="leer">
      <formula>NOT(ISERROR(SEARCH("leer",O39)))</formula>
    </cfRule>
  </conditionalFormatting>
  <conditionalFormatting sqref="O39:U39">
    <cfRule type="cellIs" dxfId="5418" priority="242" stopIfTrue="1" operator="equal">
      <formula>"-"</formula>
    </cfRule>
    <cfRule type="containsText" dxfId="5417" priority="243" stopIfTrue="1" operator="containsText" text="leer">
      <formula>NOT(ISERROR(SEARCH("leer",O39)))</formula>
    </cfRule>
  </conditionalFormatting>
  <conditionalFormatting sqref="H39:L39">
    <cfRule type="cellIs" dxfId="5416" priority="240" stopIfTrue="1" operator="equal">
      <formula>"-"</formula>
    </cfRule>
    <cfRule type="containsText" dxfId="5415" priority="241" stopIfTrue="1" operator="containsText" text="leer">
      <formula>NOT(ISERROR(SEARCH("leer",H39)))</formula>
    </cfRule>
  </conditionalFormatting>
  <conditionalFormatting sqref="H39:L39">
    <cfRule type="cellIs" dxfId="5414" priority="238" stopIfTrue="1" operator="equal">
      <formula>"-"</formula>
    </cfRule>
    <cfRule type="containsText" dxfId="5413" priority="239" stopIfTrue="1" operator="containsText" text="leer">
      <formula>NOT(ISERROR(SEARCH("leer",H39)))</formula>
    </cfRule>
  </conditionalFormatting>
  <conditionalFormatting sqref="H39:L39">
    <cfRule type="cellIs" dxfId="5412" priority="236" stopIfTrue="1" operator="equal">
      <formula>"-"</formula>
    </cfRule>
    <cfRule type="containsText" dxfId="5411" priority="237" stopIfTrue="1" operator="containsText" text="leer">
      <formula>NOT(ISERROR(SEARCH("leer",H39)))</formula>
    </cfRule>
  </conditionalFormatting>
  <conditionalFormatting sqref="H39:L39">
    <cfRule type="cellIs" dxfId="5410" priority="234" stopIfTrue="1" operator="equal">
      <formula>"-"</formula>
    </cfRule>
    <cfRule type="containsText" dxfId="5409" priority="235" stopIfTrue="1" operator="containsText" text="leer">
      <formula>NOT(ISERROR(SEARCH("leer",H39)))</formula>
    </cfRule>
  </conditionalFormatting>
  <conditionalFormatting sqref="H39:L39">
    <cfRule type="cellIs" dxfId="5408" priority="232" stopIfTrue="1" operator="equal">
      <formula>"-"</formula>
    </cfRule>
    <cfRule type="containsText" dxfId="5407" priority="233" stopIfTrue="1" operator="containsText" text="leer">
      <formula>NOT(ISERROR(SEARCH("leer",H39)))</formula>
    </cfRule>
  </conditionalFormatting>
  <conditionalFormatting sqref="O39:U39">
    <cfRule type="cellIs" dxfId="5406" priority="230" stopIfTrue="1" operator="equal">
      <formula>"-"</formula>
    </cfRule>
    <cfRule type="containsText" dxfId="5405" priority="231" stopIfTrue="1" operator="containsText" text="leer">
      <formula>NOT(ISERROR(SEARCH("leer",O39)))</formula>
    </cfRule>
  </conditionalFormatting>
  <conditionalFormatting sqref="O39:U39">
    <cfRule type="cellIs" dxfId="5404" priority="228" stopIfTrue="1" operator="equal">
      <formula>"-"</formula>
    </cfRule>
    <cfRule type="containsText" dxfId="5403" priority="229" stopIfTrue="1" operator="containsText" text="leer">
      <formula>NOT(ISERROR(SEARCH("leer",O39)))</formula>
    </cfRule>
  </conditionalFormatting>
  <conditionalFormatting sqref="O39:U39">
    <cfRule type="cellIs" dxfId="5402" priority="226" stopIfTrue="1" operator="equal">
      <formula>"-"</formula>
    </cfRule>
    <cfRule type="containsText" dxfId="5401" priority="227" stopIfTrue="1" operator="containsText" text="leer">
      <formula>NOT(ISERROR(SEARCH("leer",O39)))</formula>
    </cfRule>
  </conditionalFormatting>
  <conditionalFormatting sqref="O39:U39">
    <cfRule type="cellIs" dxfId="5400" priority="224" stopIfTrue="1" operator="equal">
      <formula>"-"</formula>
    </cfRule>
    <cfRule type="containsText" dxfId="5399" priority="225" stopIfTrue="1" operator="containsText" text="leer">
      <formula>NOT(ISERROR(SEARCH("leer",O39)))</formula>
    </cfRule>
  </conditionalFormatting>
  <conditionalFormatting sqref="O39:U39">
    <cfRule type="cellIs" dxfId="5398" priority="222" stopIfTrue="1" operator="equal">
      <formula>"-"</formula>
    </cfRule>
    <cfRule type="containsText" dxfId="5397" priority="223" stopIfTrue="1" operator="containsText" text="leer">
      <formula>NOT(ISERROR(SEARCH("leer",O39)))</formula>
    </cfRule>
  </conditionalFormatting>
  <conditionalFormatting sqref="R39">
    <cfRule type="cellIs" dxfId="5396" priority="220" stopIfTrue="1" operator="equal">
      <formula>"-"</formula>
    </cfRule>
    <cfRule type="containsText" dxfId="5395" priority="221" stopIfTrue="1" operator="containsText" text="leer">
      <formula>NOT(ISERROR(SEARCH("leer",R39)))</formula>
    </cfRule>
  </conditionalFormatting>
  <conditionalFormatting sqref="R39">
    <cfRule type="cellIs" dxfId="5394" priority="218" stopIfTrue="1" operator="equal">
      <formula>"-"</formula>
    </cfRule>
    <cfRule type="containsText" dxfId="5393" priority="219" stopIfTrue="1" operator="containsText" text="leer">
      <formula>NOT(ISERROR(SEARCH("leer",R39)))</formula>
    </cfRule>
  </conditionalFormatting>
  <conditionalFormatting sqref="R39">
    <cfRule type="cellIs" dxfId="5392" priority="216" stopIfTrue="1" operator="equal">
      <formula>"-"</formula>
    </cfRule>
    <cfRule type="containsText" dxfId="5391" priority="217" stopIfTrue="1" operator="containsText" text="leer">
      <formula>NOT(ISERROR(SEARCH("leer",R39)))</formula>
    </cfRule>
  </conditionalFormatting>
  <conditionalFormatting sqref="R39">
    <cfRule type="cellIs" dxfId="5390" priority="214" stopIfTrue="1" operator="equal">
      <formula>"-"</formula>
    </cfRule>
    <cfRule type="containsText" dxfId="5389" priority="215" stopIfTrue="1" operator="containsText" text="leer">
      <formula>NOT(ISERROR(SEARCH("leer",R39)))</formula>
    </cfRule>
  </conditionalFormatting>
  <conditionalFormatting sqref="S39">
    <cfRule type="cellIs" dxfId="5388" priority="212" stopIfTrue="1" operator="equal">
      <formula>"-"</formula>
    </cfRule>
    <cfRule type="containsText" dxfId="5387" priority="213" stopIfTrue="1" operator="containsText" text="leer">
      <formula>NOT(ISERROR(SEARCH("leer",S39)))</formula>
    </cfRule>
  </conditionalFormatting>
  <conditionalFormatting sqref="S39">
    <cfRule type="cellIs" dxfId="5386" priority="210" stopIfTrue="1" operator="equal">
      <formula>"-"</formula>
    </cfRule>
    <cfRule type="containsText" dxfId="5385" priority="211" stopIfTrue="1" operator="containsText" text="leer">
      <formula>NOT(ISERROR(SEARCH("leer",S39)))</formula>
    </cfRule>
  </conditionalFormatting>
  <conditionalFormatting sqref="S39">
    <cfRule type="cellIs" dxfId="5384" priority="208" stopIfTrue="1" operator="equal">
      <formula>"-"</formula>
    </cfRule>
    <cfRule type="containsText" dxfId="5383" priority="209" stopIfTrue="1" operator="containsText" text="leer">
      <formula>NOT(ISERROR(SEARCH("leer",S39)))</formula>
    </cfRule>
  </conditionalFormatting>
  <conditionalFormatting sqref="S39">
    <cfRule type="cellIs" dxfId="5382" priority="206" stopIfTrue="1" operator="equal">
      <formula>"-"</formula>
    </cfRule>
    <cfRule type="containsText" dxfId="5381" priority="207" stopIfTrue="1" operator="containsText" text="leer">
      <formula>NOT(ISERROR(SEARCH("leer",S39)))</formula>
    </cfRule>
  </conditionalFormatting>
  <conditionalFormatting sqref="H38:L38">
    <cfRule type="cellIs" dxfId="5380" priority="204" stopIfTrue="1" operator="equal">
      <formula>"-"</formula>
    </cfRule>
    <cfRule type="containsText" dxfId="5379" priority="205" stopIfTrue="1" operator="containsText" text="leer">
      <formula>NOT(ISERROR(SEARCH("leer",H38)))</formula>
    </cfRule>
  </conditionalFormatting>
  <conditionalFormatting sqref="H38:L38">
    <cfRule type="cellIs" dxfId="5378" priority="203" stopIfTrue="1" operator="equal">
      <formula>"-"</formula>
    </cfRule>
  </conditionalFormatting>
  <conditionalFormatting sqref="H38:L38">
    <cfRule type="cellIs" dxfId="5377" priority="201" stopIfTrue="1" operator="equal">
      <formula>"-"</formula>
    </cfRule>
    <cfRule type="containsText" dxfId="5376" priority="202" stopIfTrue="1" operator="containsText" text="leer">
      <formula>NOT(ISERROR(SEARCH("leer",H38)))</formula>
    </cfRule>
  </conditionalFormatting>
  <conditionalFormatting sqref="H38:L38">
    <cfRule type="cellIs" dxfId="5375" priority="200" stopIfTrue="1" operator="equal">
      <formula>"-"</formula>
    </cfRule>
  </conditionalFormatting>
  <conditionalFormatting sqref="O38:U38">
    <cfRule type="cellIs" dxfId="5374" priority="198" stopIfTrue="1" operator="equal">
      <formula>"-"</formula>
    </cfRule>
    <cfRule type="containsText" dxfId="5373" priority="199" stopIfTrue="1" operator="containsText" text="leer">
      <formula>NOT(ISERROR(SEARCH("leer",O38)))</formula>
    </cfRule>
  </conditionalFormatting>
  <conditionalFormatting sqref="O38:U38">
    <cfRule type="cellIs" dxfId="5372" priority="197" stopIfTrue="1" operator="equal">
      <formula>"-"</formula>
    </cfRule>
  </conditionalFormatting>
  <conditionalFormatting sqref="O38:U38">
    <cfRule type="cellIs" dxfId="5371" priority="195" stopIfTrue="1" operator="equal">
      <formula>"-"</formula>
    </cfRule>
    <cfRule type="containsText" dxfId="5370" priority="196" stopIfTrue="1" operator="containsText" text="leer">
      <formula>NOT(ISERROR(SEARCH("leer",O38)))</formula>
    </cfRule>
  </conditionalFormatting>
  <conditionalFormatting sqref="O38:U38">
    <cfRule type="cellIs" dxfId="5369" priority="194" stopIfTrue="1" operator="equal">
      <formula>"-"</formula>
    </cfRule>
  </conditionalFormatting>
  <conditionalFormatting sqref="R38">
    <cfRule type="cellIs" dxfId="5368" priority="192" stopIfTrue="1" operator="equal">
      <formula>"-"</formula>
    </cfRule>
    <cfRule type="containsText" dxfId="5367" priority="193" stopIfTrue="1" operator="containsText" text="leer">
      <formula>NOT(ISERROR(SEARCH("leer",R38)))</formula>
    </cfRule>
  </conditionalFormatting>
  <conditionalFormatting sqref="R38">
    <cfRule type="cellIs" dxfId="5366" priority="190" stopIfTrue="1" operator="equal">
      <formula>"-"</formula>
    </cfRule>
    <cfRule type="containsText" dxfId="5365" priority="191" stopIfTrue="1" operator="containsText" text="leer">
      <formula>NOT(ISERROR(SEARCH("leer",R38)))</formula>
    </cfRule>
  </conditionalFormatting>
  <conditionalFormatting sqref="R38">
    <cfRule type="cellIs" dxfId="5364" priority="188" stopIfTrue="1" operator="equal">
      <formula>"-"</formula>
    </cfRule>
    <cfRule type="containsText" dxfId="5363" priority="189" stopIfTrue="1" operator="containsText" text="leer">
      <formula>NOT(ISERROR(SEARCH("leer",R38)))</formula>
    </cfRule>
  </conditionalFormatting>
  <conditionalFormatting sqref="R38">
    <cfRule type="cellIs" dxfId="5362" priority="186" stopIfTrue="1" operator="equal">
      <formula>"-"</formula>
    </cfRule>
    <cfRule type="containsText" dxfId="5361" priority="187" stopIfTrue="1" operator="containsText" text="leer">
      <formula>NOT(ISERROR(SEARCH("leer",R38)))</formula>
    </cfRule>
  </conditionalFormatting>
  <conditionalFormatting sqref="R38">
    <cfRule type="cellIs" dxfId="5360" priority="184" stopIfTrue="1" operator="equal">
      <formula>"-"</formula>
    </cfRule>
    <cfRule type="containsText" dxfId="5359" priority="185" stopIfTrue="1" operator="containsText" text="leer">
      <formula>NOT(ISERROR(SEARCH("leer",R38)))</formula>
    </cfRule>
  </conditionalFormatting>
  <conditionalFormatting sqref="R38">
    <cfRule type="cellIs" dxfId="5358" priority="182" stopIfTrue="1" operator="equal">
      <formula>"-"</formula>
    </cfRule>
    <cfRule type="containsText" dxfId="5357" priority="183" stopIfTrue="1" operator="containsText" text="leer">
      <formula>NOT(ISERROR(SEARCH("leer",R38)))</formula>
    </cfRule>
  </conditionalFormatting>
  <conditionalFormatting sqref="R38">
    <cfRule type="cellIs" dxfId="5356" priority="180" stopIfTrue="1" operator="equal">
      <formula>"-"</formula>
    </cfRule>
    <cfRule type="containsText" dxfId="5355" priority="181" stopIfTrue="1" operator="containsText" text="leer">
      <formula>NOT(ISERROR(SEARCH("leer",R38)))</formula>
    </cfRule>
  </conditionalFormatting>
  <conditionalFormatting sqref="R38">
    <cfRule type="cellIs" dxfId="5354" priority="178" stopIfTrue="1" operator="equal">
      <formula>"-"</formula>
    </cfRule>
    <cfRule type="containsText" dxfId="5353" priority="179" stopIfTrue="1" operator="containsText" text="leer">
      <formula>NOT(ISERROR(SEARCH("leer",R38)))</formula>
    </cfRule>
  </conditionalFormatting>
  <conditionalFormatting sqref="R38">
    <cfRule type="cellIs" dxfId="5352" priority="176" stopIfTrue="1" operator="equal">
      <formula>"-"</formula>
    </cfRule>
    <cfRule type="containsText" dxfId="5351" priority="177" stopIfTrue="1" operator="containsText" text="leer">
      <formula>NOT(ISERROR(SEARCH("leer",R38)))</formula>
    </cfRule>
  </conditionalFormatting>
  <conditionalFormatting sqref="R38">
    <cfRule type="cellIs" dxfId="5350" priority="174" stopIfTrue="1" operator="equal">
      <formula>"-"</formula>
    </cfRule>
    <cfRule type="containsText" dxfId="5349" priority="175" stopIfTrue="1" operator="containsText" text="leer">
      <formula>NOT(ISERROR(SEARCH("leer",R38)))</formula>
    </cfRule>
  </conditionalFormatting>
  <conditionalFormatting sqref="R38">
    <cfRule type="cellIs" dxfId="5348" priority="172" stopIfTrue="1" operator="equal">
      <formula>"-"</formula>
    </cfRule>
    <cfRule type="containsText" dxfId="5347" priority="173" stopIfTrue="1" operator="containsText" text="leer">
      <formula>NOT(ISERROR(SEARCH("leer",R38)))</formula>
    </cfRule>
  </conditionalFormatting>
  <conditionalFormatting sqref="S38">
    <cfRule type="cellIs" dxfId="5346" priority="170" stopIfTrue="1" operator="equal">
      <formula>"-"</formula>
    </cfRule>
    <cfRule type="containsText" dxfId="5345" priority="171" stopIfTrue="1" operator="containsText" text="leer">
      <formula>NOT(ISERROR(SEARCH("leer",S38)))</formula>
    </cfRule>
  </conditionalFormatting>
  <conditionalFormatting sqref="S38">
    <cfRule type="cellIs" dxfId="5344" priority="168" stopIfTrue="1" operator="equal">
      <formula>"-"</formula>
    </cfRule>
    <cfRule type="containsText" dxfId="5343" priority="169" stopIfTrue="1" operator="containsText" text="leer">
      <formula>NOT(ISERROR(SEARCH("leer",S38)))</formula>
    </cfRule>
  </conditionalFormatting>
  <conditionalFormatting sqref="S38">
    <cfRule type="cellIs" dxfId="5342" priority="166" stopIfTrue="1" operator="equal">
      <formula>"-"</formula>
    </cfRule>
    <cfRule type="containsText" dxfId="5341" priority="167" stopIfTrue="1" operator="containsText" text="leer">
      <formula>NOT(ISERROR(SEARCH("leer",S38)))</formula>
    </cfRule>
  </conditionalFormatting>
  <conditionalFormatting sqref="S38">
    <cfRule type="cellIs" dxfId="5340" priority="164" stopIfTrue="1" operator="equal">
      <formula>"-"</formula>
    </cfRule>
    <cfRule type="containsText" dxfId="5339" priority="165" stopIfTrue="1" operator="containsText" text="leer">
      <formula>NOT(ISERROR(SEARCH("leer",S38)))</formula>
    </cfRule>
  </conditionalFormatting>
  <conditionalFormatting sqref="S38">
    <cfRule type="cellIs" dxfId="5338" priority="162" stopIfTrue="1" operator="equal">
      <formula>"-"</formula>
    </cfRule>
    <cfRule type="containsText" dxfId="5337" priority="163" stopIfTrue="1" operator="containsText" text="leer">
      <formula>NOT(ISERROR(SEARCH("leer",S38)))</formula>
    </cfRule>
  </conditionalFormatting>
  <conditionalFormatting sqref="S38">
    <cfRule type="cellIs" dxfId="5336" priority="160" stopIfTrue="1" operator="equal">
      <formula>"-"</formula>
    </cfRule>
    <cfRule type="containsText" dxfId="5335" priority="161" stopIfTrue="1" operator="containsText" text="leer">
      <formula>NOT(ISERROR(SEARCH("leer",S38)))</formula>
    </cfRule>
  </conditionalFormatting>
  <conditionalFormatting sqref="S38">
    <cfRule type="cellIs" dxfId="5334" priority="158" stopIfTrue="1" operator="equal">
      <formula>"-"</formula>
    </cfRule>
    <cfRule type="containsText" dxfId="5333" priority="159" stopIfTrue="1" operator="containsText" text="leer">
      <formula>NOT(ISERROR(SEARCH("leer",S38)))</formula>
    </cfRule>
  </conditionalFormatting>
  <conditionalFormatting sqref="S38">
    <cfRule type="cellIs" dxfId="5332" priority="156" stopIfTrue="1" operator="equal">
      <formula>"-"</formula>
    </cfRule>
    <cfRule type="containsText" dxfId="5331" priority="157" stopIfTrue="1" operator="containsText" text="leer">
      <formula>NOT(ISERROR(SEARCH("leer",S38)))</formula>
    </cfRule>
  </conditionalFormatting>
  <conditionalFormatting sqref="S38">
    <cfRule type="cellIs" dxfId="5330" priority="154" stopIfTrue="1" operator="equal">
      <formula>"-"</formula>
    </cfRule>
    <cfRule type="containsText" dxfId="5329" priority="155" stopIfTrue="1" operator="containsText" text="leer">
      <formula>NOT(ISERROR(SEARCH("leer",S38)))</formula>
    </cfRule>
  </conditionalFormatting>
  <conditionalFormatting sqref="S38">
    <cfRule type="cellIs" dxfId="5328" priority="152" stopIfTrue="1" operator="equal">
      <formula>"-"</formula>
    </cfRule>
    <cfRule type="containsText" dxfId="5327" priority="153" stopIfTrue="1" operator="containsText" text="leer">
      <formula>NOT(ISERROR(SEARCH("leer",S38)))</formula>
    </cfRule>
  </conditionalFormatting>
  <conditionalFormatting sqref="S38">
    <cfRule type="cellIs" dxfId="5326" priority="150" stopIfTrue="1" operator="equal">
      <formula>"-"</formula>
    </cfRule>
    <cfRule type="containsText" dxfId="5325" priority="151" stopIfTrue="1" operator="containsText" text="leer">
      <formula>NOT(ISERROR(SEARCH("leer",S38)))</formula>
    </cfRule>
  </conditionalFormatting>
  <conditionalFormatting sqref="S38">
    <cfRule type="cellIs" dxfId="5324" priority="148" stopIfTrue="1" operator="equal">
      <formula>"-"</formula>
    </cfRule>
    <cfRule type="containsText" dxfId="5323" priority="149" stopIfTrue="1" operator="containsText" text="leer">
      <formula>NOT(ISERROR(SEARCH("leer",S38)))</formula>
    </cfRule>
  </conditionalFormatting>
  <conditionalFormatting sqref="S38">
    <cfRule type="cellIs" dxfId="5322" priority="146" stopIfTrue="1" operator="equal">
      <formula>"-"</formula>
    </cfRule>
    <cfRule type="containsText" dxfId="5321" priority="147" stopIfTrue="1" operator="containsText" text="leer">
      <formula>NOT(ISERROR(SEARCH("leer",S38)))</formula>
    </cfRule>
  </conditionalFormatting>
  <conditionalFormatting sqref="S38">
    <cfRule type="cellIs" dxfId="5320" priority="144" stopIfTrue="1" operator="equal">
      <formula>"-"</formula>
    </cfRule>
    <cfRule type="containsText" dxfId="5319" priority="145" stopIfTrue="1" operator="containsText" text="leer">
      <formula>NOT(ISERROR(SEARCH("leer",S38)))</formula>
    </cfRule>
  </conditionalFormatting>
  <conditionalFormatting sqref="S38">
    <cfRule type="cellIs" dxfId="5318" priority="142" stopIfTrue="1" operator="equal">
      <formula>"-"</formula>
    </cfRule>
    <cfRule type="containsText" dxfId="5317" priority="143" stopIfTrue="1" operator="containsText" text="leer">
      <formula>NOT(ISERROR(SEARCH("leer",S38)))</formula>
    </cfRule>
  </conditionalFormatting>
  <conditionalFormatting sqref="S38">
    <cfRule type="cellIs" dxfId="5316" priority="140" stopIfTrue="1" operator="equal">
      <formula>"-"</formula>
    </cfRule>
    <cfRule type="containsText" dxfId="5315" priority="141" stopIfTrue="1" operator="containsText" text="leer">
      <formula>NOT(ISERROR(SEARCH("leer",S38)))</formula>
    </cfRule>
  </conditionalFormatting>
  <conditionalFormatting sqref="S38">
    <cfRule type="cellIs" dxfId="5314" priority="138" stopIfTrue="1" operator="equal">
      <formula>"-"</formula>
    </cfRule>
    <cfRule type="containsText" dxfId="5313" priority="139" stopIfTrue="1" operator="containsText" text="leer">
      <formula>NOT(ISERROR(SEARCH("leer",S38)))</formula>
    </cfRule>
  </conditionalFormatting>
  <conditionalFormatting sqref="S38">
    <cfRule type="cellIs" dxfId="5312" priority="136" stopIfTrue="1" operator="equal">
      <formula>"-"</formula>
    </cfRule>
    <cfRule type="containsText" dxfId="5311" priority="137" stopIfTrue="1" operator="containsText" text="leer">
      <formula>NOT(ISERROR(SEARCH("leer",S38)))</formula>
    </cfRule>
  </conditionalFormatting>
  <conditionalFormatting sqref="S38">
    <cfRule type="cellIs" dxfId="5310" priority="134" stopIfTrue="1" operator="equal">
      <formula>"-"</formula>
    </cfRule>
    <cfRule type="containsText" dxfId="5309" priority="135" stopIfTrue="1" operator="containsText" text="leer">
      <formula>NOT(ISERROR(SEARCH("leer",S38)))</formula>
    </cfRule>
  </conditionalFormatting>
  <conditionalFormatting sqref="S38">
    <cfRule type="cellIs" dxfId="5308" priority="132" stopIfTrue="1" operator="equal">
      <formula>"-"</formula>
    </cfRule>
    <cfRule type="containsText" dxfId="5307" priority="133" stopIfTrue="1" operator="containsText" text="leer">
      <formula>NOT(ISERROR(SEARCH("leer",S38)))</formula>
    </cfRule>
  </conditionalFormatting>
  <conditionalFormatting sqref="S38">
    <cfRule type="cellIs" dxfId="5306" priority="130" stopIfTrue="1" operator="equal">
      <formula>"-"</formula>
    </cfRule>
    <cfRule type="containsText" dxfId="5305" priority="131" stopIfTrue="1" operator="containsText" text="leer">
      <formula>NOT(ISERROR(SEARCH("leer",S38)))</formula>
    </cfRule>
  </conditionalFormatting>
  <conditionalFormatting sqref="S38">
    <cfRule type="cellIs" dxfId="5304" priority="128" stopIfTrue="1" operator="equal">
      <formula>"-"</formula>
    </cfRule>
    <cfRule type="containsText" dxfId="5303" priority="129" stopIfTrue="1" operator="containsText" text="leer">
      <formula>NOT(ISERROR(SEARCH("leer",S38)))</formula>
    </cfRule>
  </conditionalFormatting>
  <conditionalFormatting sqref="K6:K19">
    <cfRule type="cellIs" dxfId="5302" priority="127" stopIfTrue="1" operator="equal">
      <formula>"-"</formula>
    </cfRule>
  </conditionalFormatting>
  <conditionalFormatting sqref="J6:J10">
    <cfRule type="cellIs" dxfId="5301" priority="125" stopIfTrue="1" operator="equal">
      <formula>"-"</formula>
    </cfRule>
    <cfRule type="containsText" dxfId="5300" priority="126" stopIfTrue="1" operator="containsText" text="leer">
      <formula>NOT(ISERROR(SEARCH("leer",J6)))</formula>
    </cfRule>
  </conditionalFormatting>
  <conditionalFormatting sqref="J13:J19">
    <cfRule type="cellIs" dxfId="5299" priority="123" stopIfTrue="1" operator="equal">
      <formula>"-"</formula>
    </cfRule>
    <cfRule type="containsText" dxfId="5298" priority="124" stopIfTrue="1" operator="containsText" text="leer">
      <formula>NOT(ISERROR(SEARCH("leer",J13)))</formula>
    </cfRule>
  </conditionalFormatting>
  <conditionalFormatting sqref="J13:J19">
    <cfRule type="cellIs" dxfId="5297" priority="121" stopIfTrue="1" operator="equal">
      <formula>"-"</formula>
    </cfRule>
    <cfRule type="containsText" dxfId="5296" priority="122" stopIfTrue="1" operator="containsText" text="leer">
      <formula>NOT(ISERROR(SEARCH("leer",J13)))</formula>
    </cfRule>
  </conditionalFormatting>
  <conditionalFormatting sqref="I6:I10">
    <cfRule type="cellIs" dxfId="5295" priority="119" stopIfTrue="1" operator="equal">
      <formula>"-"</formula>
    </cfRule>
    <cfRule type="containsText" dxfId="5294" priority="120" stopIfTrue="1" operator="containsText" text="leer">
      <formula>NOT(ISERROR(SEARCH("leer",I6)))</formula>
    </cfRule>
  </conditionalFormatting>
  <conditionalFormatting sqref="I13:I19">
    <cfRule type="cellIs" dxfId="5293" priority="117" stopIfTrue="1" operator="equal">
      <formula>"-"</formula>
    </cfRule>
    <cfRule type="containsText" dxfId="5292" priority="118" stopIfTrue="1" operator="containsText" text="leer">
      <formula>NOT(ISERROR(SEARCH("leer",I13)))</formula>
    </cfRule>
  </conditionalFormatting>
  <conditionalFormatting sqref="I13:I19">
    <cfRule type="cellIs" dxfId="5291" priority="115" stopIfTrue="1" operator="equal">
      <formula>"-"</formula>
    </cfRule>
    <cfRule type="containsText" dxfId="5290" priority="116" stopIfTrue="1" operator="containsText" text="leer">
      <formula>NOT(ISERROR(SEARCH("leer",I13)))</formula>
    </cfRule>
  </conditionalFormatting>
  <conditionalFormatting sqref="I6:I10">
    <cfRule type="cellIs" dxfId="5289" priority="113" stopIfTrue="1" operator="equal">
      <formula>"-"</formula>
    </cfRule>
    <cfRule type="containsText" dxfId="5288" priority="114" stopIfTrue="1" operator="containsText" text="leer">
      <formula>NOT(ISERROR(SEARCH("leer",I6)))</formula>
    </cfRule>
  </conditionalFormatting>
  <conditionalFormatting sqref="I6:I10">
    <cfRule type="cellIs" dxfId="5287" priority="111" stopIfTrue="1" operator="equal">
      <formula>"-"</formula>
    </cfRule>
    <cfRule type="containsText" dxfId="5286" priority="112" stopIfTrue="1" operator="containsText" text="leer">
      <formula>NOT(ISERROR(SEARCH("leer",I6)))</formula>
    </cfRule>
  </conditionalFormatting>
  <conditionalFormatting sqref="I6:I10">
    <cfRule type="cellIs" dxfId="5285" priority="109" stopIfTrue="1" operator="equal">
      <formula>"-"</formula>
    </cfRule>
    <cfRule type="containsText" dxfId="5284" priority="110" stopIfTrue="1" operator="containsText" text="leer">
      <formula>NOT(ISERROR(SEARCH("leer",I6)))</formula>
    </cfRule>
  </conditionalFormatting>
  <conditionalFormatting sqref="I6:I10">
    <cfRule type="cellIs" dxfId="5283" priority="107" stopIfTrue="1" operator="equal">
      <formula>"-"</formula>
    </cfRule>
    <cfRule type="containsText" dxfId="5282" priority="108" stopIfTrue="1" operator="containsText" text="leer">
      <formula>NOT(ISERROR(SEARCH("leer",I6)))</formula>
    </cfRule>
  </conditionalFormatting>
  <conditionalFormatting sqref="I6:I10">
    <cfRule type="cellIs" dxfId="5281" priority="105" stopIfTrue="1" operator="equal">
      <formula>"-"</formula>
    </cfRule>
    <cfRule type="containsText" dxfId="5280" priority="106" stopIfTrue="1" operator="containsText" text="leer">
      <formula>NOT(ISERROR(SEARCH("leer",I6)))</formula>
    </cfRule>
  </conditionalFormatting>
  <conditionalFormatting sqref="I13:I19">
    <cfRule type="cellIs" dxfId="5279" priority="103" stopIfTrue="1" operator="equal">
      <formula>"-"</formula>
    </cfRule>
    <cfRule type="containsText" dxfId="5278" priority="104" stopIfTrue="1" operator="containsText" text="leer">
      <formula>NOT(ISERROR(SEARCH("leer",I13)))</formula>
    </cfRule>
  </conditionalFormatting>
  <conditionalFormatting sqref="I13:I19">
    <cfRule type="cellIs" dxfId="5277" priority="101" stopIfTrue="1" operator="equal">
      <formula>"-"</formula>
    </cfRule>
    <cfRule type="containsText" dxfId="5276" priority="102" stopIfTrue="1" operator="containsText" text="leer">
      <formula>NOT(ISERROR(SEARCH("leer",I13)))</formula>
    </cfRule>
  </conditionalFormatting>
  <conditionalFormatting sqref="I13:I19">
    <cfRule type="cellIs" dxfId="5275" priority="99" stopIfTrue="1" operator="equal">
      <formula>"-"</formula>
    </cfRule>
    <cfRule type="containsText" dxfId="5274" priority="100" stopIfTrue="1" operator="containsText" text="leer">
      <formula>NOT(ISERROR(SEARCH("leer",I13)))</formula>
    </cfRule>
  </conditionalFormatting>
  <conditionalFormatting sqref="I13:I19">
    <cfRule type="cellIs" dxfId="5273" priority="97" stopIfTrue="1" operator="equal">
      <formula>"-"</formula>
    </cfRule>
    <cfRule type="containsText" dxfId="5272" priority="98" stopIfTrue="1" operator="containsText" text="leer">
      <formula>NOT(ISERROR(SEARCH("leer",I13)))</formula>
    </cfRule>
  </conditionalFormatting>
  <conditionalFormatting sqref="I13:I19">
    <cfRule type="cellIs" dxfId="5271" priority="95" stopIfTrue="1" operator="equal">
      <formula>"-"</formula>
    </cfRule>
    <cfRule type="containsText" dxfId="5270" priority="96" stopIfTrue="1" operator="containsText" text="leer">
      <formula>NOT(ISERROR(SEARCH("leer",I13)))</formula>
    </cfRule>
  </conditionalFormatting>
  <conditionalFormatting sqref="I16">
    <cfRule type="cellIs" dxfId="5269" priority="93" stopIfTrue="1" operator="equal">
      <formula>"-"</formula>
    </cfRule>
    <cfRule type="containsText" dxfId="5268" priority="94" stopIfTrue="1" operator="containsText" text="leer">
      <formula>NOT(ISERROR(SEARCH("leer",I16)))</formula>
    </cfRule>
  </conditionalFormatting>
  <conditionalFormatting sqref="I16">
    <cfRule type="cellIs" dxfId="5267" priority="91" stopIfTrue="1" operator="equal">
      <formula>"-"</formula>
    </cfRule>
    <cfRule type="containsText" dxfId="5266" priority="92" stopIfTrue="1" operator="containsText" text="leer">
      <formula>NOT(ISERROR(SEARCH("leer",I16)))</formula>
    </cfRule>
  </conditionalFormatting>
  <conditionalFormatting sqref="I16">
    <cfRule type="cellIs" dxfId="5265" priority="89" stopIfTrue="1" operator="equal">
      <formula>"-"</formula>
    </cfRule>
    <cfRule type="containsText" dxfId="5264" priority="90" stopIfTrue="1" operator="containsText" text="leer">
      <formula>NOT(ISERROR(SEARCH("leer",I16)))</formula>
    </cfRule>
  </conditionalFormatting>
  <conditionalFormatting sqref="I16">
    <cfRule type="cellIs" dxfId="5263" priority="87" stopIfTrue="1" operator="equal">
      <formula>"-"</formula>
    </cfRule>
    <cfRule type="containsText" dxfId="5262" priority="88" stopIfTrue="1" operator="containsText" text="leer">
      <formula>NOT(ISERROR(SEARCH("leer",I16)))</formula>
    </cfRule>
  </conditionalFormatting>
  <conditionalFormatting sqref="I17">
    <cfRule type="cellIs" dxfId="5261" priority="85" stopIfTrue="1" operator="equal">
      <formula>"-"</formula>
    </cfRule>
    <cfRule type="containsText" dxfId="5260" priority="86" stopIfTrue="1" operator="containsText" text="leer">
      <formula>NOT(ISERROR(SEARCH("leer",I17)))</formula>
    </cfRule>
  </conditionalFormatting>
  <conditionalFormatting sqref="I17">
    <cfRule type="cellIs" dxfId="5259" priority="83" stopIfTrue="1" operator="equal">
      <formula>"-"</formula>
    </cfRule>
    <cfRule type="containsText" dxfId="5258" priority="84" stopIfTrue="1" operator="containsText" text="leer">
      <formula>NOT(ISERROR(SEARCH("leer",I17)))</formula>
    </cfRule>
  </conditionalFormatting>
  <conditionalFormatting sqref="I17">
    <cfRule type="cellIs" dxfId="5257" priority="81" stopIfTrue="1" operator="equal">
      <formula>"-"</formula>
    </cfRule>
    <cfRule type="containsText" dxfId="5256" priority="82" stopIfTrue="1" operator="containsText" text="leer">
      <formula>NOT(ISERROR(SEARCH("leer",I17)))</formula>
    </cfRule>
  </conditionalFormatting>
  <conditionalFormatting sqref="I17">
    <cfRule type="cellIs" dxfId="5255" priority="79" stopIfTrue="1" operator="equal">
      <formula>"-"</formula>
    </cfRule>
    <cfRule type="containsText" dxfId="5254" priority="80" stopIfTrue="1" operator="containsText" text="leer">
      <formula>NOT(ISERROR(SEARCH("leer",I17)))</formula>
    </cfRule>
  </conditionalFormatting>
  <conditionalFormatting sqref="H6:H10">
    <cfRule type="cellIs" dxfId="5253" priority="77" stopIfTrue="1" operator="equal">
      <formula>"-"</formula>
    </cfRule>
    <cfRule type="containsText" dxfId="5252" priority="78" stopIfTrue="1" operator="containsText" text="leer">
      <formula>NOT(ISERROR(SEARCH("leer",H6)))</formula>
    </cfRule>
  </conditionalFormatting>
  <conditionalFormatting sqref="H6:H10">
    <cfRule type="cellIs" dxfId="5251" priority="76" stopIfTrue="1" operator="equal">
      <formula>"-"</formula>
    </cfRule>
  </conditionalFormatting>
  <conditionalFormatting sqref="H6:H10">
    <cfRule type="cellIs" dxfId="5250" priority="74" stopIfTrue="1" operator="equal">
      <formula>"-"</formula>
    </cfRule>
    <cfRule type="containsText" dxfId="5249" priority="75" stopIfTrue="1" operator="containsText" text="leer">
      <formula>NOT(ISERROR(SEARCH("leer",H6)))</formula>
    </cfRule>
  </conditionalFormatting>
  <conditionalFormatting sqref="H6:H10">
    <cfRule type="cellIs" dxfId="5248" priority="73" stopIfTrue="1" operator="equal">
      <formula>"-"</formula>
    </cfRule>
  </conditionalFormatting>
  <conditionalFormatting sqref="H13:H19">
    <cfRule type="cellIs" dxfId="5247" priority="71" stopIfTrue="1" operator="equal">
      <formula>"-"</formula>
    </cfRule>
    <cfRule type="containsText" dxfId="5246" priority="72" stopIfTrue="1" operator="containsText" text="leer">
      <formula>NOT(ISERROR(SEARCH("leer",H13)))</formula>
    </cfRule>
  </conditionalFormatting>
  <conditionalFormatting sqref="H13:H19">
    <cfRule type="cellIs" dxfId="5245" priority="70" stopIfTrue="1" operator="equal">
      <formula>"-"</formula>
    </cfRule>
  </conditionalFormatting>
  <conditionalFormatting sqref="H13:H19">
    <cfRule type="cellIs" dxfId="5244" priority="68" stopIfTrue="1" operator="equal">
      <formula>"-"</formula>
    </cfRule>
    <cfRule type="containsText" dxfId="5243" priority="69" stopIfTrue="1" operator="containsText" text="leer">
      <formula>NOT(ISERROR(SEARCH("leer",H13)))</formula>
    </cfRule>
  </conditionalFormatting>
  <conditionalFormatting sqref="H13:H19">
    <cfRule type="cellIs" dxfId="5242" priority="67" stopIfTrue="1" operator="equal">
      <formula>"-"</formula>
    </cfRule>
  </conditionalFormatting>
  <conditionalFormatting sqref="H16">
    <cfRule type="cellIs" dxfId="5241" priority="65" stopIfTrue="1" operator="equal">
      <formula>"-"</formula>
    </cfRule>
    <cfRule type="containsText" dxfId="5240" priority="66" stopIfTrue="1" operator="containsText" text="leer">
      <formula>NOT(ISERROR(SEARCH("leer",H16)))</formula>
    </cfRule>
  </conditionalFormatting>
  <conditionalFormatting sqref="H16">
    <cfRule type="cellIs" dxfId="5239" priority="63" stopIfTrue="1" operator="equal">
      <formula>"-"</formula>
    </cfRule>
    <cfRule type="containsText" dxfId="5238" priority="64" stopIfTrue="1" operator="containsText" text="leer">
      <formula>NOT(ISERROR(SEARCH("leer",H16)))</formula>
    </cfRule>
  </conditionalFormatting>
  <conditionalFormatting sqref="H16">
    <cfRule type="cellIs" dxfId="5237" priority="61" stopIfTrue="1" operator="equal">
      <formula>"-"</formula>
    </cfRule>
    <cfRule type="containsText" dxfId="5236" priority="62" stopIfTrue="1" operator="containsText" text="leer">
      <formula>NOT(ISERROR(SEARCH("leer",H16)))</formula>
    </cfRule>
  </conditionalFormatting>
  <conditionalFormatting sqref="H16">
    <cfRule type="cellIs" dxfId="5235" priority="59" stopIfTrue="1" operator="equal">
      <formula>"-"</formula>
    </cfRule>
    <cfRule type="containsText" dxfId="5234" priority="60" stopIfTrue="1" operator="containsText" text="leer">
      <formula>NOT(ISERROR(SEARCH("leer",H16)))</formula>
    </cfRule>
  </conditionalFormatting>
  <conditionalFormatting sqref="H16">
    <cfRule type="cellIs" dxfId="5233" priority="57" stopIfTrue="1" operator="equal">
      <formula>"-"</formula>
    </cfRule>
    <cfRule type="containsText" dxfId="5232" priority="58" stopIfTrue="1" operator="containsText" text="leer">
      <formula>NOT(ISERROR(SEARCH("leer",H16)))</formula>
    </cfRule>
  </conditionalFormatting>
  <conditionalFormatting sqref="H16">
    <cfRule type="cellIs" dxfId="5231" priority="55" stopIfTrue="1" operator="equal">
      <formula>"-"</formula>
    </cfRule>
    <cfRule type="containsText" dxfId="5230" priority="56" stopIfTrue="1" operator="containsText" text="leer">
      <formula>NOT(ISERROR(SEARCH("leer",H16)))</formula>
    </cfRule>
  </conditionalFormatting>
  <conditionalFormatting sqref="H16">
    <cfRule type="cellIs" dxfId="5229" priority="53" stopIfTrue="1" operator="equal">
      <formula>"-"</formula>
    </cfRule>
    <cfRule type="containsText" dxfId="5228" priority="54" stopIfTrue="1" operator="containsText" text="leer">
      <formula>NOT(ISERROR(SEARCH("leer",H16)))</formula>
    </cfRule>
  </conditionalFormatting>
  <conditionalFormatting sqref="H16">
    <cfRule type="cellIs" dxfId="5227" priority="51" stopIfTrue="1" operator="equal">
      <formula>"-"</formula>
    </cfRule>
    <cfRule type="containsText" dxfId="5226" priority="52" stopIfTrue="1" operator="containsText" text="leer">
      <formula>NOT(ISERROR(SEARCH("leer",H16)))</formula>
    </cfRule>
  </conditionalFormatting>
  <conditionalFormatting sqref="H16">
    <cfRule type="cellIs" dxfId="5225" priority="49" stopIfTrue="1" operator="equal">
      <formula>"-"</formula>
    </cfRule>
    <cfRule type="containsText" dxfId="5224" priority="50" stopIfTrue="1" operator="containsText" text="leer">
      <formula>NOT(ISERROR(SEARCH("leer",H16)))</formula>
    </cfRule>
  </conditionalFormatting>
  <conditionalFormatting sqref="H16">
    <cfRule type="cellIs" dxfId="5223" priority="47" stopIfTrue="1" operator="equal">
      <formula>"-"</formula>
    </cfRule>
    <cfRule type="containsText" dxfId="5222" priority="48" stopIfTrue="1" operator="containsText" text="leer">
      <formula>NOT(ISERROR(SEARCH("leer",H16)))</formula>
    </cfRule>
  </conditionalFormatting>
  <conditionalFormatting sqref="H16">
    <cfRule type="cellIs" dxfId="5221" priority="45" stopIfTrue="1" operator="equal">
      <formula>"-"</formula>
    </cfRule>
    <cfRule type="containsText" dxfId="5220" priority="46" stopIfTrue="1" operator="containsText" text="leer">
      <formula>NOT(ISERROR(SEARCH("leer",H16)))</formula>
    </cfRule>
  </conditionalFormatting>
  <conditionalFormatting sqref="H17">
    <cfRule type="cellIs" dxfId="5219" priority="43" stopIfTrue="1" operator="equal">
      <formula>"-"</formula>
    </cfRule>
    <cfRule type="containsText" dxfId="5218" priority="44" stopIfTrue="1" operator="containsText" text="leer">
      <formula>NOT(ISERROR(SEARCH("leer",H17)))</formula>
    </cfRule>
  </conditionalFormatting>
  <conditionalFormatting sqref="H17">
    <cfRule type="cellIs" dxfId="5217" priority="41" stopIfTrue="1" operator="equal">
      <formula>"-"</formula>
    </cfRule>
    <cfRule type="containsText" dxfId="5216" priority="42" stopIfTrue="1" operator="containsText" text="leer">
      <formula>NOT(ISERROR(SEARCH("leer",H17)))</formula>
    </cfRule>
  </conditionalFormatting>
  <conditionalFormatting sqref="H17">
    <cfRule type="cellIs" dxfId="5215" priority="39" stopIfTrue="1" operator="equal">
      <formula>"-"</formula>
    </cfRule>
    <cfRule type="containsText" dxfId="5214" priority="40" stopIfTrue="1" operator="containsText" text="leer">
      <formula>NOT(ISERROR(SEARCH("leer",H17)))</formula>
    </cfRule>
  </conditionalFormatting>
  <conditionalFormatting sqref="H17">
    <cfRule type="cellIs" dxfId="5213" priority="37" stopIfTrue="1" operator="equal">
      <formula>"-"</formula>
    </cfRule>
    <cfRule type="containsText" dxfId="5212" priority="38" stopIfTrue="1" operator="containsText" text="leer">
      <formula>NOT(ISERROR(SEARCH("leer",H17)))</formula>
    </cfRule>
  </conditionalFormatting>
  <conditionalFormatting sqref="H17">
    <cfRule type="cellIs" dxfId="5211" priority="35" stopIfTrue="1" operator="equal">
      <formula>"-"</formula>
    </cfRule>
    <cfRule type="containsText" dxfId="5210" priority="36" stopIfTrue="1" operator="containsText" text="leer">
      <formula>NOT(ISERROR(SEARCH("leer",H17)))</formula>
    </cfRule>
  </conditionalFormatting>
  <conditionalFormatting sqref="H17">
    <cfRule type="cellIs" dxfId="5209" priority="33" stopIfTrue="1" operator="equal">
      <formula>"-"</formula>
    </cfRule>
    <cfRule type="containsText" dxfId="5208" priority="34" stopIfTrue="1" operator="containsText" text="leer">
      <formula>NOT(ISERROR(SEARCH("leer",H17)))</formula>
    </cfRule>
  </conditionalFormatting>
  <conditionalFormatting sqref="H17">
    <cfRule type="cellIs" dxfId="5207" priority="31" stopIfTrue="1" operator="equal">
      <formula>"-"</formula>
    </cfRule>
    <cfRule type="containsText" dxfId="5206" priority="32" stopIfTrue="1" operator="containsText" text="leer">
      <formula>NOT(ISERROR(SEARCH("leer",H17)))</formula>
    </cfRule>
  </conditionalFormatting>
  <conditionalFormatting sqref="H17">
    <cfRule type="cellIs" dxfId="5205" priority="29" stopIfTrue="1" operator="equal">
      <formula>"-"</formula>
    </cfRule>
    <cfRule type="containsText" dxfId="5204" priority="30" stopIfTrue="1" operator="containsText" text="leer">
      <formula>NOT(ISERROR(SEARCH("leer",H17)))</formula>
    </cfRule>
  </conditionalFormatting>
  <conditionalFormatting sqref="H17">
    <cfRule type="cellIs" dxfId="5203" priority="27" stopIfTrue="1" operator="equal">
      <formula>"-"</formula>
    </cfRule>
    <cfRule type="containsText" dxfId="5202" priority="28" stopIfTrue="1" operator="containsText" text="leer">
      <formula>NOT(ISERROR(SEARCH("leer",H17)))</formula>
    </cfRule>
  </conditionalFormatting>
  <conditionalFormatting sqref="H17">
    <cfRule type="cellIs" dxfId="5201" priority="25" stopIfTrue="1" operator="equal">
      <formula>"-"</formula>
    </cfRule>
    <cfRule type="containsText" dxfId="5200" priority="26" stopIfTrue="1" operator="containsText" text="leer">
      <formula>NOT(ISERROR(SEARCH("leer",H17)))</formula>
    </cfRule>
  </conditionalFormatting>
  <conditionalFormatting sqref="H17">
    <cfRule type="cellIs" dxfId="5199" priority="23" stopIfTrue="1" operator="equal">
      <formula>"-"</formula>
    </cfRule>
    <cfRule type="containsText" dxfId="5198" priority="24" stopIfTrue="1" operator="containsText" text="leer">
      <formula>NOT(ISERROR(SEARCH("leer",H17)))</formula>
    </cfRule>
  </conditionalFormatting>
  <conditionalFormatting sqref="H17">
    <cfRule type="cellIs" dxfId="5197" priority="21" stopIfTrue="1" operator="equal">
      <formula>"-"</formula>
    </cfRule>
    <cfRule type="containsText" dxfId="5196" priority="22" stopIfTrue="1" operator="containsText" text="leer">
      <formula>NOT(ISERROR(SEARCH("leer",H17)))</formula>
    </cfRule>
  </conditionalFormatting>
  <conditionalFormatting sqref="H17">
    <cfRule type="cellIs" dxfId="5195" priority="19" stopIfTrue="1" operator="equal">
      <formula>"-"</formula>
    </cfRule>
    <cfRule type="containsText" dxfId="5194" priority="20" stopIfTrue="1" operator="containsText" text="leer">
      <formula>NOT(ISERROR(SEARCH("leer",H17)))</formula>
    </cfRule>
  </conditionalFormatting>
  <conditionalFormatting sqref="H17">
    <cfRule type="cellIs" dxfId="5193" priority="17" stopIfTrue="1" operator="equal">
      <formula>"-"</formula>
    </cfRule>
    <cfRule type="containsText" dxfId="5192" priority="18" stopIfTrue="1" operator="containsText" text="leer">
      <formula>NOT(ISERROR(SEARCH("leer",H17)))</formula>
    </cfRule>
  </conditionalFormatting>
  <conditionalFormatting sqref="H17">
    <cfRule type="cellIs" dxfId="5191" priority="15" stopIfTrue="1" operator="equal">
      <formula>"-"</formula>
    </cfRule>
    <cfRule type="containsText" dxfId="5190" priority="16" stopIfTrue="1" operator="containsText" text="leer">
      <formula>NOT(ISERROR(SEARCH("leer",H17)))</formula>
    </cfRule>
  </conditionalFormatting>
  <conditionalFormatting sqref="H17">
    <cfRule type="cellIs" dxfId="5189" priority="13" stopIfTrue="1" operator="equal">
      <formula>"-"</formula>
    </cfRule>
    <cfRule type="containsText" dxfId="5188" priority="14" stopIfTrue="1" operator="containsText" text="leer">
      <formula>NOT(ISERROR(SEARCH("leer",H17)))</formula>
    </cfRule>
  </conditionalFormatting>
  <conditionalFormatting sqref="H17">
    <cfRule type="cellIs" dxfId="5187" priority="11" stopIfTrue="1" operator="equal">
      <formula>"-"</formula>
    </cfRule>
    <cfRule type="containsText" dxfId="5186" priority="12" stopIfTrue="1" operator="containsText" text="leer">
      <formula>NOT(ISERROR(SEARCH("leer",H17)))</formula>
    </cfRule>
  </conditionalFormatting>
  <conditionalFormatting sqref="H17">
    <cfRule type="cellIs" dxfId="5185" priority="9" stopIfTrue="1" operator="equal">
      <formula>"-"</formula>
    </cfRule>
    <cfRule type="containsText" dxfId="5184" priority="10" stopIfTrue="1" operator="containsText" text="leer">
      <formula>NOT(ISERROR(SEARCH("leer",H17)))</formula>
    </cfRule>
  </conditionalFormatting>
  <conditionalFormatting sqref="H17">
    <cfRule type="cellIs" dxfId="5183" priority="7" stopIfTrue="1" operator="equal">
      <formula>"-"</formula>
    </cfRule>
    <cfRule type="containsText" dxfId="5182" priority="8" stopIfTrue="1" operator="containsText" text="leer">
      <formula>NOT(ISERROR(SEARCH("leer",H17)))</formula>
    </cfRule>
  </conditionalFormatting>
  <conditionalFormatting sqref="H17">
    <cfRule type="cellIs" dxfId="5181" priority="5" stopIfTrue="1" operator="equal">
      <formula>"-"</formula>
    </cfRule>
    <cfRule type="containsText" dxfId="5180" priority="6" stopIfTrue="1" operator="containsText" text="leer">
      <formula>NOT(ISERROR(SEARCH("leer",H17)))</formula>
    </cfRule>
  </conditionalFormatting>
  <conditionalFormatting sqref="H17">
    <cfRule type="cellIs" dxfId="5179" priority="3" stopIfTrue="1" operator="equal">
      <formula>"-"</formula>
    </cfRule>
    <cfRule type="containsText" dxfId="5178" priority="4" stopIfTrue="1" operator="containsText" text="leer">
      <formula>NOT(ISERROR(SEARCH("leer",H17)))</formula>
    </cfRule>
  </conditionalFormatting>
  <conditionalFormatting sqref="H17">
    <cfRule type="cellIs" dxfId="5177" priority="1" stopIfTrue="1" operator="equal">
      <formula>"-"</formula>
    </cfRule>
    <cfRule type="containsText" dxfId="5176" priority="2" stopIfTrue="1" operator="containsText" text="leer">
      <formula>NOT(ISERROR(SEARCH("leer",H17)))</formula>
    </cfRule>
  </conditionalFormatting>
  <hyperlinks>
    <hyperlink ref="A1" location="Index!A1" display="zurück"/>
  </hyperlinks>
  <pageMargins left="0.79000000000000015" right="0.79000000000000015" top="0.98" bottom="0.98" header="0.51" footer="0.51"/>
  <pageSetup paperSize="9" scale="44"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Y105"/>
  <sheetViews>
    <sheetView showRuler="0" zoomScale="70" zoomScaleNormal="70" workbookViewId="0"/>
  </sheetViews>
  <sheetFormatPr baseColWidth="10" defaultColWidth="11.42578125" defaultRowHeight="12.75" x14ac:dyDescent="0.2"/>
  <cols>
    <col min="1" max="1" width="18.42578125" style="5" customWidth="1"/>
    <col min="2" max="2" width="18.140625" style="5" customWidth="1"/>
    <col min="3" max="3" width="8.42578125" style="5" customWidth="1"/>
    <col min="4" max="5" width="12.28515625" style="8" customWidth="1"/>
    <col min="6" max="7" width="11.42578125" style="8" customWidth="1"/>
    <col min="8" max="8" width="10.7109375" style="8" customWidth="1"/>
    <col min="9" max="10" width="10.7109375" style="5" customWidth="1"/>
    <col min="11" max="12" width="11.42578125" style="5" customWidth="1"/>
    <col min="13" max="16384" width="11.42578125" style="5"/>
  </cols>
  <sheetData>
    <row r="1" spans="1:16" x14ac:dyDescent="0.2">
      <c r="A1" s="92" t="s">
        <v>356</v>
      </c>
      <c r="D1" s="5"/>
      <c r="E1" s="5"/>
      <c r="F1" s="5"/>
      <c r="G1" s="5"/>
      <c r="H1" s="5"/>
    </row>
    <row r="2" spans="1:16" x14ac:dyDescent="0.2">
      <c r="A2" s="92"/>
      <c r="D2" s="5"/>
      <c r="E2" s="5"/>
      <c r="F2" s="5"/>
      <c r="G2" s="5"/>
      <c r="H2" s="5"/>
    </row>
    <row r="3" spans="1:16" s="4" customFormat="1" x14ac:dyDescent="0.2">
      <c r="A3" s="4" t="s">
        <v>846</v>
      </c>
      <c r="C3" s="5" t="s">
        <v>399</v>
      </c>
      <c r="D3" s="5" t="s">
        <v>497</v>
      </c>
      <c r="E3" s="22">
        <v>2008</v>
      </c>
      <c r="F3" s="22">
        <v>2009</v>
      </c>
      <c r="G3" s="22">
        <v>2010</v>
      </c>
      <c r="H3" s="22">
        <v>2011</v>
      </c>
      <c r="I3" s="4">
        <v>2012</v>
      </c>
      <c r="J3" s="4">
        <v>2013</v>
      </c>
      <c r="K3" s="4">
        <v>2014</v>
      </c>
      <c r="L3" s="369">
        <v>2015</v>
      </c>
    </row>
    <row r="4" spans="1:16" x14ac:dyDescent="0.2">
      <c r="A4" s="4"/>
      <c r="C4" s="27"/>
      <c r="E4" s="5"/>
      <c r="F4" s="5"/>
      <c r="G4" s="27"/>
      <c r="H4" s="27"/>
      <c r="I4" s="8"/>
      <c r="J4" s="8"/>
      <c r="K4" s="8"/>
      <c r="L4" s="362"/>
      <c r="P4" s="4"/>
    </row>
    <row r="5" spans="1:16" x14ac:dyDescent="0.2">
      <c r="A5" s="27" t="s">
        <v>339</v>
      </c>
      <c r="B5" s="27" t="s">
        <v>379</v>
      </c>
      <c r="C5" s="27">
        <v>1</v>
      </c>
      <c r="E5" s="27">
        <v>152</v>
      </c>
      <c r="F5" s="60">
        <v>158</v>
      </c>
      <c r="G5" s="68">
        <v>147</v>
      </c>
      <c r="H5" s="68">
        <v>130</v>
      </c>
      <c r="I5" s="188">
        <v>130</v>
      </c>
      <c r="J5" s="8">
        <v>169</v>
      </c>
      <c r="K5" s="8">
        <v>161</v>
      </c>
      <c r="L5" s="362">
        <v>182</v>
      </c>
      <c r="M5" s="68"/>
      <c r="N5" s="27"/>
      <c r="O5" s="27"/>
      <c r="P5" s="27"/>
    </row>
    <row r="6" spans="1:16" x14ac:dyDescent="0.2">
      <c r="A6" s="27" t="s">
        <v>340</v>
      </c>
      <c r="B6" s="27" t="s">
        <v>380</v>
      </c>
      <c r="C6" s="27">
        <v>1</v>
      </c>
      <c r="E6" s="27">
        <v>151</v>
      </c>
      <c r="F6" s="60">
        <v>214</v>
      </c>
      <c r="G6" s="68">
        <v>200</v>
      </c>
      <c r="H6" s="68">
        <v>198</v>
      </c>
      <c r="I6" s="188">
        <v>209</v>
      </c>
      <c r="J6" s="8">
        <v>203</v>
      </c>
      <c r="K6" s="8">
        <v>193</v>
      </c>
      <c r="L6" s="362">
        <v>160</v>
      </c>
      <c r="M6" s="68"/>
      <c r="N6" s="27"/>
      <c r="O6" s="27"/>
      <c r="P6" s="27"/>
    </row>
    <row r="7" spans="1:16" x14ac:dyDescent="0.2">
      <c r="A7" s="27" t="s">
        <v>341</v>
      </c>
      <c r="B7" s="27" t="s">
        <v>381</v>
      </c>
      <c r="C7" s="27">
        <v>1</v>
      </c>
      <c r="E7" s="27">
        <v>127</v>
      </c>
      <c r="F7" s="60">
        <v>138</v>
      </c>
      <c r="G7" s="68">
        <v>129</v>
      </c>
      <c r="H7" s="68">
        <v>147</v>
      </c>
      <c r="I7" s="188">
        <v>146</v>
      </c>
      <c r="J7" s="8">
        <v>150</v>
      </c>
      <c r="K7" s="8">
        <v>164</v>
      </c>
      <c r="L7" s="362">
        <v>156</v>
      </c>
      <c r="M7" s="68"/>
      <c r="N7" s="27"/>
      <c r="O7" s="27"/>
      <c r="P7" s="27"/>
    </row>
    <row r="8" spans="1:16" x14ac:dyDescent="0.2">
      <c r="A8" s="27" t="s">
        <v>343</v>
      </c>
      <c r="B8" s="27" t="s">
        <v>381</v>
      </c>
      <c r="C8" s="27">
        <v>1</v>
      </c>
      <c r="E8" s="27">
        <v>116</v>
      </c>
      <c r="F8" s="60">
        <v>121</v>
      </c>
      <c r="G8" s="68">
        <v>117</v>
      </c>
      <c r="H8" s="68">
        <v>93</v>
      </c>
      <c r="I8" s="188">
        <v>103</v>
      </c>
      <c r="J8" s="8">
        <v>112</v>
      </c>
      <c r="K8" s="8">
        <v>131</v>
      </c>
      <c r="L8" s="362">
        <v>130</v>
      </c>
      <c r="M8" s="68"/>
      <c r="N8" s="27"/>
      <c r="O8" s="27"/>
      <c r="P8" s="27"/>
    </row>
    <row r="9" spans="1:16" x14ac:dyDescent="0.2">
      <c r="A9" s="27" t="s">
        <v>342</v>
      </c>
      <c r="B9" s="27" t="s">
        <v>382</v>
      </c>
      <c r="C9" s="27">
        <v>1</v>
      </c>
      <c r="E9" s="27">
        <v>122</v>
      </c>
      <c r="F9" s="60">
        <v>136</v>
      </c>
      <c r="G9" s="68">
        <v>140</v>
      </c>
      <c r="H9" s="68">
        <v>127</v>
      </c>
      <c r="I9" s="188">
        <v>133</v>
      </c>
      <c r="J9" s="8">
        <v>132</v>
      </c>
      <c r="K9" s="8">
        <v>122</v>
      </c>
      <c r="L9" s="362">
        <v>123</v>
      </c>
      <c r="P9" s="4"/>
    </row>
    <row r="10" spans="1:16" x14ac:dyDescent="0.2">
      <c r="A10" s="27" t="s">
        <v>346</v>
      </c>
      <c r="B10" s="27" t="s">
        <v>381</v>
      </c>
      <c r="C10" s="27">
        <v>1</v>
      </c>
      <c r="E10" s="27">
        <v>106</v>
      </c>
      <c r="F10" s="60">
        <v>110</v>
      </c>
      <c r="G10" s="68">
        <v>103</v>
      </c>
      <c r="H10" s="68">
        <v>95</v>
      </c>
      <c r="I10" s="188">
        <v>103</v>
      </c>
      <c r="J10" s="8">
        <v>126</v>
      </c>
      <c r="K10" s="8">
        <v>132</v>
      </c>
      <c r="L10" s="362">
        <v>120</v>
      </c>
      <c r="M10" s="68"/>
      <c r="N10" s="27"/>
      <c r="O10" s="27"/>
      <c r="P10" s="27"/>
    </row>
    <row r="11" spans="1:16" x14ac:dyDescent="0.2">
      <c r="A11" s="27" t="s">
        <v>345</v>
      </c>
      <c r="B11" s="27" t="s">
        <v>381</v>
      </c>
      <c r="C11" s="27">
        <v>1</v>
      </c>
      <c r="E11" s="27">
        <v>110</v>
      </c>
      <c r="F11" s="60">
        <v>117</v>
      </c>
      <c r="G11" s="68">
        <v>114</v>
      </c>
      <c r="H11" s="68">
        <v>111</v>
      </c>
      <c r="I11" s="188">
        <v>111</v>
      </c>
      <c r="J11" s="8">
        <v>118</v>
      </c>
      <c r="K11" s="8">
        <v>121</v>
      </c>
      <c r="L11" s="362">
        <v>119</v>
      </c>
      <c r="M11" s="68"/>
      <c r="N11" s="27"/>
      <c r="O11" s="27"/>
      <c r="P11" s="27"/>
    </row>
    <row r="12" spans="1:16" x14ac:dyDescent="0.2">
      <c r="A12" s="27" t="s">
        <v>347</v>
      </c>
      <c r="B12" s="27" t="s">
        <v>383</v>
      </c>
      <c r="C12" s="27">
        <v>1</v>
      </c>
      <c r="E12" s="27">
        <v>105</v>
      </c>
      <c r="F12" s="60">
        <v>110</v>
      </c>
      <c r="G12" s="68">
        <v>120</v>
      </c>
      <c r="H12" s="68">
        <v>109</v>
      </c>
      <c r="I12" s="188">
        <v>114</v>
      </c>
      <c r="J12" s="8">
        <v>120</v>
      </c>
      <c r="K12" s="8">
        <v>118</v>
      </c>
      <c r="L12" s="362">
        <v>103</v>
      </c>
      <c r="M12" s="68"/>
      <c r="N12" s="27"/>
      <c r="O12" s="27"/>
      <c r="P12" s="27"/>
    </row>
    <row r="13" spans="1:16" x14ac:dyDescent="0.2">
      <c r="A13" s="27" t="s">
        <v>134</v>
      </c>
      <c r="B13" s="27" t="s">
        <v>382</v>
      </c>
      <c r="C13" s="27">
        <v>1</v>
      </c>
      <c r="E13" s="27">
        <v>100</v>
      </c>
      <c r="F13" s="60">
        <v>100</v>
      </c>
      <c r="G13" s="68">
        <v>100</v>
      </c>
      <c r="H13" s="68">
        <v>100</v>
      </c>
      <c r="I13" s="188">
        <v>100</v>
      </c>
      <c r="J13" s="8">
        <v>100</v>
      </c>
      <c r="K13" s="8">
        <v>100</v>
      </c>
      <c r="L13" s="362">
        <v>100</v>
      </c>
      <c r="M13" s="8"/>
    </row>
    <row r="14" spans="1:16" x14ac:dyDescent="0.2">
      <c r="A14" s="27" t="s">
        <v>352</v>
      </c>
      <c r="B14" s="27" t="s">
        <v>380</v>
      </c>
      <c r="C14" s="27">
        <v>1</v>
      </c>
      <c r="E14" s="27">
        <v>56</v>
      </c>
      <c r="F14" s="60">
        <v>66</v>
      </c>
      <c r="G14" s="68">
        <v>67</v>
      </c>
      <c r="H14" s="68">
        <v>67</v>
      </c>
      <c r="I14" s="188">
        <v>92</v>
      </c>
      <c r="J14" s="8">
        <v>88</v>
      </c>
      <c r="K14" s="8">
        <v>97</v>
      </c>
      <c r="L14" s="362">
        <v>98</v>
      </c>
      <c r="M14" s="68"/>
      <c r="N14" s="27"/>
      <c r="O14" s="27"/>
      <c r="P14" s="27"/>
    </row>
    <row r="15" spans="1:16" x14ac:dyDescent="0.2">
      <c r="A15" s="27" t="s">
        <v>348</v>
      </c>
      <c r="B15" s="27" t="s">
        <v>384</v>
      </c>
      <c r="C15" s="27">
        <v>1</v>
      </c>
      <c r="E15" s="27">
        <v>100</v>
      </c>
      <c r="F15" s="60">
        <v>104</v>
      </c>
      <c r="G15" s="68">
        <v>97</v>
      </c>
      <c r="H15" s="68">
        <v>102</v>
      </c>
      <c r="I15" s="188">
        <v>101</v>
      </c>
      <c r="J15" s="8">
        <v>103</v>
      </c>
      <c r="K15" s="8">
        <v>101</v>
      </c>
      <c r="L15" s="362">
        <v>96</v>
      </c>
      <c r="M15" s="68"/>
      <c r="N15" s="27"/>
      <c r="O15" s="27"/>
      <c r="P15" s="27"/>
    </row>
    <row r="16" spans="1:16" x14ac:dyDescent="0.2">
      <c r="A16" s="27" t="s">
        <v>349</v>
      </c>
      <c r="B16" s="27" t="s">
        <v>383</v>
      </c>
      <c r="C16" s="27">
        <v>1</v>
      </c>
      <c r="E16" s="27">
        <v>88</v>
      </c>
      <c r="F16" s="60">
        <v>92</v>
      </c>
      <c r="G16" s="68">
        <v>86</v>
      </c>
      <c r="H16" s="68">
        <v>76</v>
      </c>
      <c r="I16" s="188">
        <v>77</v>
      </c>
      <c r="J16" s="8">
        <v>85</v>
      </c>
      <c r="K16" s="8">
        <v>94</v>
      </c>
      <c r="L16" s="362">
        <v>87</v>
      </c>
      <c r="M16" s="68"/>
      <c r="N16" s="27"/>
      <c r="O16" s="27"/>
      <c r="P16" s="27"/>
    </row>
    <row r="17" spans="1:16" x14ac:dyDescent="0.2">
      <c r="A17" s="27" t="s">
        <v>344</v>
      </c>
      <c r="B17" s="27" t="s">
        <v>381</v>
      </c>
      <c r="C17" s="27">
        <v>1</v>
      </c>
      <c r="D17" s="22"/>
      <c r="E17" s="27">
        <v>113</v>
      </c>
      <c r="F17" s="60">
        <v>117</v>
      </c>
      <c r="G17" s="68">
        <v>110</v>
      </c>
      <c r="H17" s="68">
        <v>97</v>
      </c>
      <c r="I17" s="188">
        <v>96</v>
      </c>
      <c r="J17" s="68">
        <v>101</v>
      </c>
      <c r="K17" s="68">
        <v>99</v>
      </c>
      <c r="L17" s="366">
        <v>85</v>
      </c>
      <c r="M17" s="8"/>
    </row>
    <row r="18" spans="1:16" x14ac:dyDescent="0.2">
      <c r="A18" s="27" t="s">
        <v>351</v>
      </c>
      <c r="B18" s="27" t="s">
        <v>380</v>
      </c>
      <c r="C18" s="27">
        <v>1</v>
      </c>
      <c r="E18" s="27">
        <v>82</v>
      </c>
      <c r="F18" s="60">
        <v>85</v>
      </c>
      <c r="G18" s="68">
        <v>80</v>
      </c>
      <c r="H18" s="68">
        <v>71</v>
      </c>
      <c r="I18" s="188">
        <v>70</v>
      </c>
      <c r="J18" s="8">
        <v>79</v>
      </c>
      <c r="K18" s="8">
        <v>80</v>
      </c>
      <c r="L18" s="362">
        <v>75</v>
      </c>
      <c r="M18" s="8"/>
    </row>
    <row r="19" spans="1:16" x14ac:dyDescent="0.2">
      <c r="A19" s="27" t="s">
        <v>350</v>
      </c>
      <c r="B19" s="27" t="s">
        <v>379</v>
      </c>
      <c r="C19" s="27">
        <v>1</v>
      </c>
      <c r="E19" s="27">
        <v>83</v>
      </c>
      <c r="F19" s="60">
        <v>85</v>
      </c>
      <c r="G19" s="68">
        <v>79</v>
      </c>
      <c r="H19" s="68">
        <v>68</v>
      </c>
      <c r="I19" s="188">
        <v>69</v>
      </c>
      <c r="J19" s="8">
        <v>72</v>
      </c>
      <c r="K19" s="8">
        <v>72</v>
      </c>
      <c r="L19" s="362">
        <v>66</v>
      </c>
      <c r="M19" s="8"/>
      <c r="P19" s="4"/>
    </row>
    <row r="20" spans="1:16" x14ac:dyDescent="0.2">
      <c r="A20" s="27"/>
      <c r="B20" s="27"/>
      <c r="C20" s="27"/>
      <c r="E20" s="27"/>
      <c r="F20" s="60"/>
      <c r="G20" s="68"/>
      <c r="H20" s="68"/>
      <c r="I20" s="8"/>
      <c r="J20" s="8"/>
      <c r="K20" s="8"/>
      <c r="L20" s="362"/>
      <c r="M20" s="8"/>
      <c r="P20" s="4"/>
    </row>
    <row r="21" spans="1:16" x14ac:dyDescent="0.2">
      <c r="A21" s="4" t="s">
        <v>544</v>
      </c>
      <c r="B21" s="4"/>
      <c r="C21" s="117"/>
      <c r="D21" s="5"/>
      <c r="E21" s="22">
        <v>2008</v>
      </c>
      <c r="F21" s="22">
        <v>2009</v>
      </c>
      <c r="G21" s="22">
        <v>2010</v>
      </c>
      <c r="H21" s="22">
        <v>2011</v>
      </c>
      <c r="I21" s="4">
        <v>2012</v>
      </c>
      <c r="J21" s="4">
        <v>2013</v>
      </c>
      <c r="K21" s="22">
        <v>2014</v>
      </c>
      <c r="L21" s="368">
        <v>2015</v>
      </c>
      <c r="M21" s="8"/>
      <c r="P21" s="4"/>
    </row>
    <row r="22" spans="1:16" x14ac:dyDescent="0.2">
      <c r="A22" s="4"/>
      <c r="C22" s="27"/>
      <c r="E22" s="5"/>
      <c r="F22" s="5"/>
      <c r="G22" s="27"/>
      <c r="H22" s="27"/>
      <c r="I22" s="8"/>
      <c r="J22" s="8"/>
      <c r="K22" s="8"/>
      <c r="L22" s="362"/>
      <c r="M22" s="8"/>
      <c r="P22" s="4"/>
    </row>
    <row r="23" spans="1:16" x14ac:dyDescent="0.2">
      <c r="A23" s="27" t="s">
        <v>339</v>
      </c>
      <c r="B23" s="27" t="s">
        <v>379</v>
      </c>
      <c r="C23" s="27">
        <v>1</v>
      </c>
      <c r="E23" s="68" t="s">
        <v>49</v>
      </c>
      <c r="F23" s="68" t="s">
        <v>49</v>
      </c>
      <c r="G23" s="68" t="s">
        <v>49</v>
      </c>
      <c r="H23" s="68">
        <v>201</v>
      </c>
      <c r="I23" s="188">
        <v>199</v>
      </c>
      <c r="J23" s="8">
        <v>245</v>
      </c>
      <c r="K23" s="8">
        <v>245</v>
      </c>
      <c r="L23" s="362">
        <v>302</v>
      </c>
      <c r="M23" s="8"/>
      <c r="P23" s="4"/>
    </row>
    <row r="24" spans="1:16" x14ac:dyDescent="0.2">
      <c r="A24" s="27" t="s">
        <v>340</v>
      </c>
      <c r="B24" s="27" t="s">
        <v>379</v>
      </c>
      <c r="C24" s="27">
        <v>1</v>
      </c>
      <c r="E24" s="68" t="s">
        <v>49</v>
      </c>
      <c r="F24" s="68" t="s">
        <v>49</v>
      </c>
      <c r="G24" s="68" t="s">
        <v>49</v>
      </c>
      <c r="H24" s="68">
        <v>197</v>
      </c>
      <c r="I24" s="188">
        <v>209</v>
      </c>
      <c r="J24" s="8">
        <v>210</v>
      </c>
      <c r="K24" s="8">
        <v>208</v>
      </c>
      <c r="L24" s="362">
        <v>199</v>
      </c>
      <c r="M24" s="8"/>
      <c r="P24" s="4"/>
    </row>
    <row r="25" spans="1:16" x14ac:dyDescent="0.2">
      <c r="A25" s="27" t="s">
        <v>341</v>
      </c>
      <c r="B25" s="27" t="s">
        <v>379</v>
      </c>
      <c r="C25" s="27">
        <v>1</v>
      </c>
      <c r="E25" s="68" t="s">
        <v>49</v>
      </c>
      <c r="F25" s="68" t="s">
        <v>49</v>
      </c>
      <c r="G25" s="68" t="s">
        <v>49</v>
      </c>
      <c r="H25" s="68">
        <v>172</v>
      </c>
      <c r="I25" s="188">
        <v>169</v>
      </c>
      <c r="J25" s="8">
        <v>163</v>
      </c>
      <c r="K25" s="8">
        <v>182</v>
      </c>
      <c r="L25" s="362">
        <v>193</v>
      </c>
      <c r="M25" s="8"/>
      <c r="P25" s="4"/>
    </row>
    <row r="26" spans="1:16" x14ac:dyDescent="0.2">
      <c r="A26" s="27" t="s">
        <v>346</v>
      </c>
      <c r="B26" s="27" t="s">
        <v>379</v>
      </c>
      <c r="C26" s="27">
        <v>1</v>
      </c>
      <c r="E26" s="68" t="s">
        <v>49</v>
      </c>
      <c r="F26" s="68" t="s">
        <v>49</v>
      </c>
      <c r="G26" s="68" t="s">
        <v>49</v>
      </c>
      <c r="H26" s="68">
        <v>141</v>
      </c>
      <c r="I26" s="188">
        <v>148</v>
      </c>
      <c r="J26" s="8">
        <v>172</v>
      </c>
      <c r="K26" s="8">
        <v>184</v>
      </c>
      <c r="L26" s="362">
        <v>183</v>
      </c>
      <c r="M26" s="8"/>
      <c r="P26" s="4"/>
    </row>
    <row r="27" spans="1:16" x14ac:dyDescent="0.2">
      <c r="A27" s="27" t="s">
        <v>345</v>
      </c>
      <c r="B27" s="27" t="s">
        <v>379</v>
      </c>
      <c r="C27" s="27">
        <v>1</v>
      </c>
      <c r="E27" s="68" t="s">
        <v>49</v>
      </c>
      <c r="F27" s="68" t="s">
        <v>49</v>
      </c>
      <c r="G27" s="68" t="s">
        <v>49</v>
      </c>
      <c r="H27" s="68">
        <v>158</v>
      </c>
      <c r="I27" s="188">
        <v>154</v>
      </c>
      <c r="J27" s="8">
        <v>156</v>
      </c>
      <c r="K27" s="8">
        <v>165</v>
      </c>
      <c r="L27" s="362">
        <v>180</v>
      </c>
      <c r="M27" s="8"/>
      <c r="P27" s="4"/>
    </row>
    <row r="28" spans="1:16" x14ac:dyDescent="0.2">
      <c r="A28" s="27" t="s">
        <v>343</v>
      </c>
      <c r="B28" s="27" t="s">
        <v>379</v>
      </c>
      <c r="C28" s="27">
        <v>1</v>
      </c>
      <c r="E28" s="68" t="s">
        <v>49</v>
      </c>
      <c r="F28" s="68" t="s">
        <v>49</v>
      </c>
      <c r="G28" s="68" t="s">
        <v>49</v>
      </c>
      <c r="H28" s="68">
        <v>121</v>
      </c>
      <c r="I28" s="188">
        <v>133</v>
      </c>
      <c r="J28" s="8">
        <v>137</v>
      </c>
      <c r="K28" s="8">
        <v>162</v>
      </c>
      <c r="L28" s="362">
        <v>174</v>
      </c>
      <c r="M28" s="8"/>
      <c r="P28" s="4"/>
    </row>
    <row r="29" spans="1:16" x14ac:dyDescent="0.2">
      <c r="A29" s="27" t="s">
        <v>342</v>
      </c>
      <c r="B29" s="27" t="s">
        <v>379</v>
      </c>
      <c r="C29" s="27">
        <v>1</v>
      </c>
      <c r="E29" s="68" t="s">
        <v>49</v>
      </c>
      <c r="F29" s="68" t="s">
        <v>49</v>
      </c>
      <c r="G29" s="68" t="s">
        <v>49</v>
      </c>
      <c r="H29" s="68">
        <v>159</v>
      </c>
      <c r="I29" s="188">
        <v>154</v>
      </c>
      <c r="J29" s="8">
        <v>152</v>
      </c>
      <c r="K29" s="8">
        <v>149</v>
      </c>
      <c r="L29" s="362">
        <v>162</v>
      </c>
      <c r="M29" s="8"/>
      <c r="P29" s="4"/>
    </row>
    <row r="30" spans="1:16" x14ac:dyDescent="0.2">
      <c r="A30" s="27" t="s">
        <v>351</v>
      </c>
      <c r="B30" s="27" t="s">
        <v>379</v>
      </c>
      <c r="C30" s="27">
        <v>1</v>
      </c>
      <c r="E30" s="68" t="s">
        <v>49</v>
      </c>
      <c r="F30" s="68" t="s">
        <v>49</v>
      </c>
      <c r="G30" s="68" t="s">
        <v>49</v>
      </c>
      <c r="H30" s="68">
        <v>138</v>
      </c>
      <c r="I30" s="188">
        <v>134</v>
      </c>
      <c r="J30" s="8">
        <v>145</v>
      </c>
      <c r="K30" s="8">
        <v>151</v>
      </c>
      <c r="L30" s="362">
        <v>160</v>
      </c>
      <c r="M30" s="8"/>
      <c r="P30" s="4"/>
    </row>
    <row r="31" spans="1:16" x14ac:dyDescent="0.2">
      <c r="A31" s="27" t="s">
        <v>347</v>
      </c>
      <c r="B31" s="27" t="s">
        <v>379</v>
      </c>
      <c r="C31" s="27">
        <v>1</v>
      </c>
      <c r="E31" s="68" t="s">
        <v>49</v>
      </c>
      <c r="F31" s="68" t="s">
        <v>49</v>
      </c>
      <c r="G31" s="68" t="s">
        <v>49</v>
      </c>
      <c r="H31" s="68">
        <v>155</v>
      </c>
      <c r="I31" s="188">
        <v>159</v>
      </c>
      <c r="J31" s="8">
        <v>159</v>
      </c>
      <c r="K31" s="8">
        <v>160</v>
      </c>
      <c r="L31" s="362">
        <v>155</v>
      </c>
      <c r="M31" s="8"/>
      <c r="P31" s="4"/>
    </row>
    <row r="32" spans="1:16" x14ac:dyDescent="0.2">
      <c r="A32" s="27" t="s">
        <v>348</v>
      </c>
      <c r="B32" s="27" t="s">
        <v>379</v>
      </c>
      <c r="C32" s="27">
        <v>1</v>
      </c>
      <c r="E32" s="68" t="s">
        <v>49</v>
      </c>
      <c r="F32" s="68" t="s">
        <v>49</v>
      </c>
      <c r="G32" s="68" t="s">
        <v>49</v>
      </c>
      <c r="H32" s="68">
        <v>148</v>
      </c>
      <c r="I32" s="188">
        <v>144</v>
      </c>
      <c r="J32" s="8">
        <v>141</v>
      </c>
      <c r="K32" s="8">
        <v>139</v>
      </c>
      <c r="L32" s="362">
        <v>145</v>
      </c>
      <c r="M32" s="8"/>
      <c r="P32" s="4"/>
    </row>
    <row r="33" spans="1:16" x14ac:dyDescent="0.2">
      <c r="A33" s="27" t="s">
        <v>344</v>
      </c>
      <c r="B33" s="27" t="s">
        <v>379</v>
      </c>
      <c r="C33" s="27">
        <v>1</v>
      </c>
      <c r="D33" s="22"/>
      <c r="E33" s="68" t="s">
        <v>49</v>
      </c>
      <c r="F33" s="68" t="s">
        <v>49</v>
      </c>
      <c r="G33" s="68" t="s">
        <v>49</v>
      </c>
      <c r="H33" s="68">
        <v>150</v>
      </c>
      <c r="I33" s="188">
        <v>145</v>
      </c>
      <c r="J33" s="68">
        <v>144</v>
      </c>
      <c r="K33" s="68">
        <v>146</v>
      </c>
      <c r="L33" s="366">
        <v>137</v>
      </c>
      <c r="M33" s="8"/>
      <c r="P33" s="4"/>
    </row>
    <row r="34" spans="1:16" x14ac:dyDescent="0.2">
      <c r="A34" s="27" t="s">
        <v>349</v>
      </c>
      <c r="B34" s="27" t="s">
        <v>379</v>
      </c>
      <c r="C34" s="27">
        <v>1</v>
      </c>
      <c r="E34" s="68" t="s">
        <v>49</v>
      </c>
      <c r="F34" s="68" t="s">
        <v>49</v>
      </c>
      <c r="G34" s="68" t="s">
        <v>49</v>
      </c>
      <c r="H34" s="68">
        <v>111</v>
      </c>
      <c r="I34" s="188">
        <v>112</v>
      </c>
      <c r="J34" s="8">
        <v>118</v>
      </c>
      <c r="K34" s="8">
        <v>131</v>
      </c>
      <c r="L34" s="362">
        <v>130</v>
      </c>
      <c r="M34" s="8"/>
      <c r="P34" s="4"/>
    </row>
    <row r="35" spans="1:16" x14ac:dyDescent="0.2">
      <c r="A35" s="27" t="s">
        <v>352</v>
      </c>
      <c r="B35" s="27" t="s">
        <v>379</v>
      </c>
      <c r="C35" s="27">
        <v>1</v>
      </c>
      <c r="E35" s="68" t="s">
        <v>49</v>
      </c>
      <c r="F35" s="68" t="s">
        <v>49</v>
      </c>
      <c r="G35" s="68" t="s">
        <v>49</v>
      </c>
      <c r="H35" s="68">
        <v>107</v>
      </c>
      <c r="I35" s="188">
        <v>132</v>
      </c>
      <c r="J35" s="8">
        <v>127</v>
      </c>
      <c r="K35" s="8">
        <v>126</v>
      </c>
      <c r="L35" s="362">
        <v>124</v>
      </c>
      <c r="M35" s="8"/>
      <c r="P35" s="4"/>
    </row>
    <row r="36" spans="1:16" x14ac:dyDescent="0.2">
      <c r="A36" s="27" t="s">
        <v>350</v>
      </c>
      <c r="B36" s="27" t="s">
        <v>379</v>
      </c>
      <c r="C36" s="27">
        <v>1</v>
      </c>
      <c r="E36" s="68" t="s">
        <v>49</v>
      </c>
      <c r="F36" s="68" t="s">
        <v>49</v>
      </c>
      <c r="G36" s="68" t="s">
        <v>49</v>
      </c>
      <c r="H36" s="68">
        <v>117</v>
      </c>
      <c r="I36" s="188">
        <v>117</v>
      </c>
      <c r="J36" s="8">
        <v>117</v>
      </c>
      <c r="K36" s="8">
        <v>122</v>
      </c>
      <c r="L36" s="362">
        <v>122</v>
      </c>
      <c r="M36" s="8"/>
      <c r="P36" s="4"/>
    </row>
    <row r="37" spans="1:16" x14ac:dyDescent="0.2">
      <c r="A37" s="27" t="s">
        <v>134</v>
      </c>
      <c r="B37" s="27" t="s">
        <v>379</v>
      </c>
      <c r="C37" s="27">
        <v>1</v>
      </c>
      <c r="E37" s="68" t="s">
        <v>49</v>
      </c>
      <c r="F37" s="68" t="s">
        <v>49</v>
      </c>
      <c r="G37" s="68" t="s">
        <v>49</v>
      </c>
      <c r="H37" s="68">
        <v>100</v>
      </c>
      <c r="I37" s="188">
        <v>100</v>
      </c>
      <c r="J37" s="8">
        <v>100</v>
      </c>
      <c r="K37" s="8">
        <v>100</v>
      </c>
      <c r="L37" s="362">
        <v>100</v>
      </c>
      <c r="M37" s="8"/>
      <c r="P37" s="4"/>
    </row>
    <row r="38" spans="1:16" x14ac:dyDescent="0.2">
      <c r="A38" s="27"/>
      <c r="B38" s="27"/>
      <c r="C38" s="27"/>
      <c r="E38" s="68"/>
      <c r="F38" s="60"/>
      <c r="G38" s="27"/>
      <c r="H38" s="27"/>
      <c r="I38" s="8"/>
      <c r="J38" s="8"/>
      <c r="K38" s="8"/>
      <c r="L38" s="362"/>
      <c r="M38" s="8"/>
    </row>
    <row r="39" spans="1:16" x14ac:dyDescent="0.2">
      <c r="C39" s="68"/>
      <c r="F39" s="60"/>
      <c r="G39" s="68"/>
      <c r="H39" s="68"/>
      <c r="I39" s="8"/>
      <c r="J39" s="8"/>
      <c r="K39" s="8"/>
      <c r="L39" s="362"/>
      <c r="M39" s="8"/>
    </row>
    <row r="40" spans="1:16" x14ac:dyDescent="0.2">
      <c r="A40" s="4" t="s">
        <v>845</v>
      </c>
      <c r="B40" s="4"/>
      <c r="C40" s="68"/>
      <c r="E40" s="22">
        <v>2008</v>
      </c>
      <c r="F40" s="22">
        <v>2009</v>
      </c>
      <c r="G40" s="22">
        <v>2010</v>
      </c>
      <c r="H40" s="22">
        <v>2011</v>
      </c>
      <c r="I40" s="4">
        <v>2012</v>
      </c>
      <c r="J40" s="4">
        <v>2013</v>
      </c>
      <c r="K40" s="22">
        <v>2014</v>
      </c>
      <c r="L40" s="368">
        <v>2015</v>
      </c>
      <c r="M40" s="75"/>
    </row>
    <row r="41" spans="1:16" x14ac:dyDescent="0.2">
      <c r="A41" s="4"/>
      <c r="C41" s="27"/>
      <c r="E41" s="5"/>
      <c r="F41" s="60"/>
      <c r="G41" s="27"/>
      <c r="H41" s="27"/>
      <c r="I41" s="8"/>
      <c r="J41" s="8"/>
      <c r="K41" s="8"/>
      <c r="L41" s="362"/>
      <c r="M41" s="75"/>
    </row>
    <row r="42" spans="1:16" x14ac:dyDescent="0.2">
      <c r="A42" s="27" t="s">
        <v>343</v>
      </c>
      <c r="B42" s="27" t="s">
        <v>381</v>
      </c>
      <c r="C42" s="27">
        <v>2</v>
      </c>
      <c r="E42" s="27">
        <v>284</v>
      </c>
      <c r="F42" s="60">
        <v>288</v>
      </c>
      <c r="G42" s="68">
        <v>245</v>
      </c>
      <c r="H42" s="68">
        <v>219</v>
      </c>
      <c r="I42" s="188">
        <v>217</v>
      </c>
      <c r="J42" s="8">
        <v>243</v>
      </c>
      <c r="K42" s="8">
        <v>245</v>
      </c>
      <c r="L42" s="362">
        <v>265</v>
      </c>
      <c r="M42" s="29"/>
    </row>
    <row r="43" spans="1:16" x14ac:dyDescent="0.2">
      <c r="A43" s="27" t="s">
        <v>342</v>
      </c>
      <c r="B43" s="27" t="s">
        <v>379</v>
      </c>
      <c r="C43" s="27">
        <v>2</v>
      </c>
      <c r="E43" s="27">
        <v>339</v>
      </c>
      <c r="F43" s="60">
        <v>374</v>
      </c>
      <c r="G43" s="68">
        <v>311</v>
      </c>
      <c r="H43" s="68">
        <v>285</v>
      </c>
      <c r="I43" s="188">
        <v>307</v>
      </c>
      <c r="J43" s="8">
        <v>308</v>
      </c>
      <c r="K43" s="8">
        <v>288</v>
      </c>
      <c r="L43" s="362">
        <v>256</v>
      </c>
      <c r="M43" s="75"/>
    </row>
    <row r="44" spans="1:16" x14ac:dyDescent="0.2">
      <c r="A44" s="27" t="s">
        <v>340</v>
      </c>
      <c r="B44" s="27" t="s">
        <v>380</v>
      </c>
      <c r="C44" s="27">
        <v>2</v>
      </c>
      <c r="E44" s="27">
        <v>316</v>
      </c>
      <c r="F44" s="60">
        <v>383</v>
      </c>
      <c r="G44" s="68">
        <v>323</v>
      </c>
      <c r="H44" s="68">
        <v>318</v>
      </c>
      <c r="I44" s="188">
        <v>353</v>
      </c>
      <c r="J44" s="8">
        <v>271</v>
      </c>
      <c r="K44" s="8">
        <v>270</v>
      </c>
      <c r="L44" s="362">
        <v>227</v>
      </c>
      <c r="M44" s="29"/>
    </row>
    <row r="45" spans="1:16" x14ac:dyDescent="0.2">
      <c r="A45" s="27" t="s">
        <v>341</v>
      </c>
      <c r="B45" s="27" t="s">
        <v>382</v>
      </c>
      <c r="C45" s="27">
        <v>2</v>
      </c>
      <c r="E45" s="27">
        <v>210</v>
      </c>
      <c r="F45" s="60">
        <v>212</v>
      </c>
      <c r="G45" s="68">
        <v>181</v>
      </c>
      <c r="H45" s="68">
        <v>169</v>
      </c>
      <c r="I45" s="188">
        <v>171</v>
      </c>
      <c r="J45" s="8">
        <v>212</v>
      </c>
      <c r="K45" s="8">
        <v>208</v>
      </c>
      <c r="L45" s="362">
        <v>190</v>
      </c>
      <c r="M45" s="29"/>
    </row>
    <row r="46" spans="1:16" x14ac:dyDescent="0.2">
      <c r="A46" s="27" t="s">
        <v>339</v>
      </c>
      <c r="B46" s="27" t="s">
        <v>381</v>
      </c>
      <c r="C46" s="27">
        <v>2</v>
      </c>
      <c r="E46" s="27">
        <v>204</v>
      </c>
      <c r="F46" s="60">
        <v>209</v>
      </c>
      <c r="G46" s="68">
        <v>204</v>
      </c>
      <c r="H46" s="68">
        <v>181</v>
      </c>
      <c r="I46" s="188">
        <v>170</v>
      </c>
      <c r="J46" s="8">
        <v>167</v>
      </c>
      <c r="K46" s="8">
        <v>164</v>
      </c>
      <c r="L46" s="362">
        <v>147</v>
      </c>
      <c r="M46" s="29"/>
    </row>
    <row r="47" spans="1:16" x14ac:dyDescent="0.2">
      <c r="A47" s="27" t="s">
        <v>350</v>
      </c>
      <c r="B47" s="27" t="s">
        <v>381</v>
      </c>
      <c r="C47" s="27">
        <v>2</v>
      </c>
      <c r="E47" s="27">
        <v>163</v>
      </c>
      <c r="F47" s="60">
        <v>169</v>
      </c>
      <c r="G47" s="68">
        <v>141</v>
      </c>
      <c r="H47" s="68">
        <v>125</v>
      </c>
      <c r="I47" s="188">
        <v>132</v>
      </c>
      <c r="J47" s="8">
        <v>137</v>
      </c>
      <c r="K47" s="8">
        <v>143</v>
      </c>
      <c r="L47" s="362">
        <v>138</v>
      </c>
      <c r="M47" s="29"/>
    </row>
    <row r="48" spans="1:16" x14ac:dyDescent="0.2">
      <c r="A48" s="27" t="s">
        <v>349</v>
      </c>
      <c r="B48" s="27" t="s">
        <v>381</v>
      </c>
      <c r="C48" s="27">
        <v>2</v>
      </c>
      <c r="E48" s="27">
        <v>195</v>
      </c>
      <c r="F48" s="60">
        <v>197</v>
      </c>
      <c r="G48" s="68">
        <v>154</v>
      </c>
      <c r="H48" s="68">
        <v>137</v>
      </c>
      <c r="I48" s="188">
        <v>140</v>
      </c>
      <c r="J48" s="8">
        <v>144</v>
      </c>
      <c r="K48" s="8">
        <v>151</v>
      </c>
      <c r="L48" s="362">
        <v>137</v>
      </c>
      <c r="M48" s="29"/>
    </row>
    <row r="49" spans="1:13" x14ac:dyDescent="0.2">
      <c r="A49" s="27" t="s">
        <v>345</v>
      </c>
      <c r="B49" s="27" t="s">
        <v>383</v>
      </c>
      <c r="C49" s="27">
        <v>2</v>
      </c>
      <c r="E49" s="27">
        <v>162</v>
      </c>
      <c r="F49" s="60">
        <v>168</v>
      </c>
      <c r="G49" s="68">
        <v>137</v>
      </c>
      <c r="H49" s="68">
        <v>123</v>
      </c>
      <c r="I49" s="188">
        <v>126</v>
      </c>
      <c r="J49" s="8">
        <v>134</v>
      </c>
      <c r="K49" s="8">
        <v>136</v>
      </c>
      <c r="L49" s="362">
        <v>126</v>
      </c>
      <c r="M49" s="29"/>
    </row>
    <row r="50" spans="1:13" x14ac:dyDescent="0.2">
      <c r="A50" s="27" t="s">
        <v>351</v>
      </c>
      <c r="B50" s="27" t="s">
        <v>383</v>
      </c>
      <c r="C50" s="27">
        <v>2</v>
      </c>
      <c r="E50" s="27">
        <v>123</v>
      </c>
      <c r="F50" s="60">
        <v>123</v>
      </c>
      <c r="G50" s="68">
        <v>104</v>
      </c>
      <c r="H50" s="68">
        <v>95</v>
      </c>
      <c r="I50" s="188">
        <v>97</v>
      </c>
      <c r="J50" s="8">
        <v>109</v>
      </c>
      <c r="K50" s="8">
        <v>116</v>
      </c>
      <c r="L50" s="362">
        <v>109</v>
      </c>
      <c r="M50" s="29"/>
    </row>
    <row r="51" spans="1:13" x14ac:dyDescent="0.2">
      <c r="A51" s="27" t="s">
        <v>352</v>
      </c>
      <c r="B51" s="27" t="s">
        <v>381</v>
      </c>
      <c r="C51" s="27">
        <v>2</v>
      </c>
      <c r="E51" s="27">
        <v>178</v>
      </c>
      <c r="F51" s="60">
        <v>176</v>
      </c>
      <c r="G51" s="68">
        <v>123</v>
      </c>
      <c r="H51" s="68">
        <v>114</v>
      </c>
      <c r="I51" s="188">
        <v>138</v>
      </c>
      <c r="J51" s="8">
        <v>107</v>
      </c>
      <c r="K51" s="8">
        <v>109</v>
      </c>
      <c r="L51" s="362">
        <v>102</v>
      </c>
      <c r="M51" s="29"/>
    </row>
    <row r="52" spans="1:13" x14ac:dyDescent="0.2">
      <c r="A52" s="27" t="s">
        <v>134</v>
      </c>
      <c r="B52" s="27" t="s">
        <v>379</v>
      </c>
      <c r="C52" s="27">
        <v>2</v>
      </c>
      <c r="E52" s="27">
        <v>100</v>
      </c>
      <c r="F52" s="60">
        <v>100</v>
      </c>
      <c r="G52" s="68">
        <v>100</v>
      </c>
      <c r="H52" s="68">
        <v>100</v>
      </c>
      <c r="I52" s="188">
        <v>100</v>
      </c>
      <c r="J52" s="8">
        <v>100</v>
      </c>
      <c r="K52" s="8">
        <v>100</v>
      </c>
      <c r="L52" s="362">
        <v>100</v>
      </c>
      <c r="M52" s="29"/>
    </row>
    <row r="53" spans="1:13" x14ac:dyDescent="0.2">
      <c r="A53" s="27" t="s">
        <v>346</v>
      </c>
      <c r="B53" s="27" t="s">
        <v>384</v>
      </c>
      <c r="C53" s="27">
        <v>2</v>
      </c>
      <c r="E53" s="27">
        <v>138</v>
      </c>
      <c r="F53" s="60">
        <v>139</v>
      </c>
      <c r="G53" s="68">
        <v>119</v>
      </c>
      <c r="H53" s="68">
        <v>105</v>
      </c>
      <c r="I53" s="188">
        <v>104</v>
      </c>
      <c r="J53" s="8">
        <v>105</v>
      </c>
      <c r="K53" s="8">
        <v>106</v>
      </c>
      <c r="L53" s="362">
        <v>95</v>
      </c>
      <c r="M53" s="29"/>
    </row>
    <row r="54" spans="1:13" x14ac:dyDescent="0.2">
      <c r="A54" s="27" t="s">
        <v>347</v>
      </c>
      <c r="B54" s="27" t="s">
        <v>382</v>
      </c>
      <c r="C54" s="27">
        <v>2</v>
      </c>
      <c r="E54" s="27">
        <v>124</v>
      </c>
      <c r="F54" s="60">
        <v>125</v>
      </c>
      <c r="G54" s="68">
        <v>104</v>
      </c>
      <c r="H54" s="68">
        <v>94</v>
      </c>
      <c r="I54" s="188">
        <v>99</v>
      </c>
      <c r="J54" s="8">
        <v>105</v>
      </c>
      <c r="K54" s="8">
        <v>104</v>
      </c>
      <c r="L54" s="362">
        <v>94</v>
      </c>
      <c r="M54" s="29"/>
    </row>
    <row r="55" spans="1:13" x14ac:dyDescent="0.2">
      <c r="A55" s="27" t="s">
        <v>348</v>
      </c>
      <c r="B55" s="27" t="s">
        <v>380</v>
      </c>
      <c r="C55" s="27">
        <v>2</v>
      </c>
      <c r="E55" s="27">
        <v>95</v>
      </c>
      <c r="F55" s="60">
        <v>95</v>
      </c>
      <c r="G55" s="68">
        <v>81</v>
      </c>
      <c r="H55" s="68">
        <v>72</v>
      </c>
      <c r="I55" s="188">
        <v>71</v>
      </c>
      <c r="J55" s="8">
        <v>76</v>
      </c>
      <c r="K55" s="8">
        <v>75</v>
      </c>
      <c r="L55" s="362">
        <v>69</v>
      </c>
      <c r="M55" s="29"/>
    </row>
    <row r="56" spans="1:13" x14ac:dyDescent="0.2">
      <c r="A56" s="27" t="s">
        <v>344</v>
      </c>
      <c r="B56" s="27" t="s">
        <v>380</v>
      </c>
      <c r="C56" s="27">
        <v>2</v>
      </c>
      <c r="E56" s="27">
        <v>98</v>
      </c>
      <c r="F56" s="60">
        <v>101</v>
      </c>
      <c r="G56" s="68">
        <v>82</v>
      </c>
      <c r="H56" s="68">
        <v>72</v>
      </c>
      <c r="I56" s="188">
        <v>72</v>
      </c>
      <c r="J56" s="8">
        <v>73</v>
      </c>
      <c r="K56" s="8">
        <v>72</v>
      </c>
      <c r="L56" s="362">
        <v>66</v>
      </c>
      <c r="M56" s="29"/>
    </row>
    <row r="57" spans="1:13" x14ac:dyDescent="0.2">
      <c r="A57" s="29"/>
      <c r="B57" s="74"/>
      <c r="C57" s="29"/>
      <c r="E57" s="29"/>
      <c r="F57" s="29"/>
      <c r="G57" s="29"/>
      <c r="H57" s="29"/>
      <c r="I57" s="8"/>
      <c r="J57" s="8"/>
      <c r="K57" s="8"/>
      <c r="L57" s="362"/>
      <c r="M57" s="29"/>
    </row>
    <row r="58" spans="1:13" x14ac:dyDescent="0.2">
      <c r="A58" s="4" t="s">
        <v>545</v>
      </c>
      <c r="B58" s="4"/>
      <c r="C58" s="68"/>
      <c r="E58" s="22">
        <v>2008</v>
      </c>
      <c r="F58" s="22">
        <v>2009</v>
      </c>
      <c r="G58" s="22">
        <v>2010</v>
      </c>
      <c r="H58" s="22">
        <v>2011</v>
      </c>
      <c r="I58" s="4">
        <v>2012</v>
      </c>
      <c r="J58" s="4">
        <v>2013</v>
      </c>
      <c r="K58" s="22">
        <v>2014</v>
      </c>
      <c r="L58" s="368">
        <v>2015</v>
      </c>
      <c r="M58" s="29"/>
    </row>
    <row r="59" spans="1:13" x14ac:dyDescent="0.2">
      <c r="A59" s="4"/>
      <c r="C59" s="27"/>
      <c r="E59" s="5"/>
      <c r="F59" s="60"/>
      <c r="G59" s="27"/>
      <c r="H59" s="27"/>
      <c r="I59" s="8"/>
      <c r="J59" s="8"/>
      <c r="K59" s="8"/>
      <c r="L59" s="362"/>
      <c r="M59" s="29"/>
    </row>
    <row r="60" spans="1:13" x14ac:dyDescent="0.2">
      <c r="A60" s="27" t="s">
        <v>343</v>
      </c>
      <c r="B60" s="27" t="s">
        <v>379</v>
      </c>
      <c r="C60" s="27">
        <v>2</v>
      </c>
      <c r="E60" s="68" t="s">
        <v>49</v>
      </c>
      <c r="F60" s="68" t="s">
        <v>49</v>
      </c>
      <c r="G60" s="68" t="s">
        <v>49</v>
      </c>
      <c r="H60" s="68">
        <v>285</v>
      </c>
      <c r="I60" s="188">
        <v>281</v>
      </c>
      <c r="J60" s="8">
        <v>296</v>
      </c>
      <c r="K60" s="8">
        <v>304</v>
      </c>
      <c r="L60" s="362">
        <v>356</v>
      </c>
      <c r="M60" s="29"/>
    </row>
    <row r="61" spans="1:13" x14ac:dyDescent="0.2">
      <c r="A61" s="27" t="s">
        <v>342</v>
      </c>
      <c r="B61" s="27" t="s">
        <v>379</v>
      </c>
      <c r="C61" s="27">
        <v>2</v>
      </c>
      <c r="E61" s="68" t="s">
        <v>49</v>
      </c>
      <c r="F61" s="68" t="s">
        <v>49</v>
      </c>
      <c r="G61" s="68" t="s">
        <v>49</v>
      </c>
      <c r="H61" s="68">
        <v>357</v>
      </c>
      <c r="I61" s="188">
        <v>357</v>
      </c>
      <c r="J61" s="8">
        <v>354</v>
      </c>
      <c r="K61" s="8">
        <v>352</v>
      </c>
      <c r="L61" s="362">
        <v>338</v>
      </c>
      <c r="M61" s="29"/>
    </row>
    <row r="62" spans="1:13" x14ac:dyDescent="0.2">
      <c r="A62" s="27" t="s">
        <v>340</v>
      </c>
      <c r="B62" s="27" t="s">
        <v>379</v>
      </c>
      <c r="C62" s="27">
        <v>2</v>
      </c>
      <c r="E62" s="68" t="s">
        <v>49</v>
      </c>
      <c r="F62" s="68" t="s">
        <v>49</v>
      </c>
      <c r="G62" s="68" t="s">
        <v>49</v>
      </c>
      <c r="H62" s="68">
        <v>316</v>
      </c>
      <c r="I62" s="188">
        <v>354</v>
      </c>
      <c r="J62" s="8">
        <v>280</v>
      </c>
      <c r="K62" s="8">
        <v>291</v>
      </c>
      <c r="L62" s="362">
        <v>283</v>
      </c>
      <c r="M62" s="29"/>
    </row>
    <row r="63" spans="1:13" x14ac:dyDescent="0.2">
      <c r="A63" s="27" t="s">
        <v>350</v>
      </c>
      <c r="B63" s="27" t="s">
        <v>379</v>
      </c>
      <c r="C63" s="27">
        <v>2</v>
      </c>
      <c r="E63" s="68" t="s">
        <v>49</v>
      </c>
      <c r="F63" s="68" t="s">
        <v>49</v>
      </c>
      <c r="G63" s="68" t="s">
        <v>49</v>
      </c>
      <c r="H63" s="68">
        <v>217</v>
      </c>
      <c r="I63" s="188">
        <v>224</v>
      </c>
      <c r="J63" s="8">
        <v>223</v>
      </c>
      <c r="K63" s="8">
        <v>242</v>
      </c>
      <c r="L63" s="362">
        <v>257</v>
      </c>
    </row>
    <row r="64" spans="1:13" x14ac:dyDescent="0.2">
      <c r="A64" s="27" t="s">
        <v>339</v>
      </c>
      <c r="B64" s="27" t="s">
        <v>379</v>
      </c>
      <c r="C64" s="27">
        <v>2</v>
      </c>
      <c r="E64" s="68" t="s">
        <v>49</v>
      </c>
      <c r="F64" s="68" t="s">
        <v>49</v>
      </c>
      <c r="G64" s="68" t="s">
        <v>49</v>
      </c>
      <c r="H64" s="68">
        <v>280</v>
      </c>
      <c r="I64" s="188">
        <v>261</v>
      </c>
      <c r="J64" s="8">
        <v>243</v>
      </c>
      <c r="K64" s="8">
        <v>248</v>
      </c>
      <c r="L64" s="362">
        <v>245</v>
      </c>
    </row>
    <row r="65" spans="1:13" x14ac:dyDescent="0.2">
      <c r="A65" s="27" t="s">
        <v>341</v>
      </c>
      <c r="B65" s="27" t="s">
        <v>379</v>
      </c>
      <c r="C65" s="27">
        <v>2</v>
      </c>
      <c r="E65" s="68" t="s">
        <v>49</v>
      </c>
      <c r="F65" s="68" t="s">
        <v>49</v>
      </c>
      <c r="G65" s="68" t="s">
        <v>49</v>
      </c>
      <c r="H65" s="68">
        <v>198</v>
      </c>
      <c r="I65" s="188">
        <v>197</v>
      </c>
      <c r="J65" s="8">
        <v>231</v>
      </c>
      <c r="K65" s="8">
        <v>231</v>
      </c>
      <c r="L65" s="362">
        <v>235</v>
      </c>
    </row>
    <row r="66" spans="1:13" x14ac:dyDescent="0.2">
      <c r="A66" s="27" t="s">
        <v>351</v>
      </c>
      <c r="B66" s="27" t="s">
        <v>379</v>
      </c>
      <c r="C66" s="27">
        <v>2</v>
      </c>
      <c r="E66" s="68" t="s">
        <v>49</v>
      </c>
      <c r="F66" s="68" t="s">
        <v>49</v>
      </c>
      <c r="G66" s="68" t="s">
        <v>49</v>
      </c>
      <c r="H66" s="68">
        <v>186</v>
      </c>
      <c r="I66" s="188">
        <v>185</v>
      </c>
      <c r="J66" s="8">
        <v>199</v>
      </c>
      <c r="K66" s="8">
        <v>219</v>
      </c>
      <c r="L66" s="362">
        <v>234</v>
      </c>
      <c r="M66" s="29"/>
    </row>
    <row r="67" spans="1:13" x14ac:dyDescent="0.2">
      <c r="A67" s="27" t="s">
        <v>349</v>
      </c>
      <c r="B67" s="27" t="s">
        <v>379</v>
      </c>
      <c r="C67" s="27">
        <v>2</v>
      </c>
      <c r="E67" s="68" t="s">
        <v>49</v>
      </c>
      <c r="F67" s="68" t="s">
        <v>49</v>
      </c>
      <c r="G67" s="68" t="s">
        <v>49</v>
      </c>
      <c r="H67" s="68">
        <v>201</v>
      </c>
      <c r="I67" s="188">
        <v>203</v>
      </c>
      <c r="J67" s="8">
        <v>199</v>
      </c>
      <c r="K67" s="8">
        <v>212</v>
      </c>
      <c r="L67" s="362">
        <v>206</v>
      </c>
    </row>
    <row r="68" spans="1:13" x14ac:dyDescent="0.2">
      <c r="A68" s="27" t="s">
        <v>345</v>
      </c>
      <c r="B68" s="27" t="s">
        <v>379</v>
      </c>
      <c r="C68" s="27">
        <v>2</v>
      </c>
      <c r="E68" s="68" t="s">
        <v>49</v>
      </c>
      <c r="F68" s="68" t="s">
        <v>49</v>
      </c>
      <c r="G68" s="68" t="s">
        <v>49</v>
      </c>
      <c r="H68" s="68">
        <v>175</v>
      </c>
      <c r="I68" s="188">
        <v>174</v>
      </c>
      <c r="J68" s="8">
        <v>177</v>
      </c>
      <c r="K68" s="8">
        <v>186</v>
      </c>
      <c r="L68" s="362">
        <v>191</v>
      </c>
    </row>
    <row r="69" spans="1:13" x14ac:dyDescent="0.2">
      <c r="A69" s="27" t="s">
        <v>346</v>
      </c>
      <c r="B69" s="27" t="s">
        <v>379</v>
      </c>
      <c r="C69" s="27">
        <v>2</v>
      </c>
      <c r="E69" s="68" t="s">
        <v>49</v>
      </c>
      <c r="F69" s="68" t="s">
        <v>49</v>
      </c>
      <c r="G69" s="68" t="s">
        <v>49</v>
      </c>
      <c r="H69" s="68">
        <v>155</v>
      </c>
      <c r="I69" s="188">
        <v>149</v>
      </c>
      <c r="J69" s="8">
        <v>143</v>
      </c>
      <c r="K69" s="8">
        <v>148</v>
      </c>
      <c r="L69" s="362">
        <v>146</v>
      </c>
    </row>
    <row r="70" spans="1:13" x14ac:dyDescent="0.2">
      <c r="A70" s="27" t="s">
        <v>347</v>
      </c>
      <c r="B70" s="27" t="s">
        <v>379</v>
      </c>
      <c r="C70" s="27">
        <v>2</v>
      </c>
      <c r="E70" s="68" t="s">
        <v>49</v>
      </c>
      <c r="F70" s="68" t="s">
        <v>49</v>
      </c>
      <c r="G70" s="68" t="s">
        <v>49</v>
      </c>
      <c r="H70" s="68">
        <v>134</v>
      </c>
      <c r="I70" s="188">
        <v>133</v>
      </c>
      <c r="J70" s="8">
        <v>133</v>
      </c>
      <c r="K70" s="8">
        <v>135</v>
      </c>
      <c r="L70" s="362">
        <v>134</v>
      </c>
    </row>
    <row r="71" spans="1:13" x14ac:dyDescent="0.2">
      <c r="A71" s="27" t="s">
        <v>352</v>
      </c>
      <c r="B71" s="27" t="s">
        <v>379</v>
      </c>
      <c r="C71" s="27">
        <v>2</v>
      </c>
      <c r="E71" s="68" t="s">
        <v>49</v>
      </c>
      <c r="F71" s="68" t="s">
        <v>49</v>
      </c>
      <c r="G71" s="68" t="s">
        <v>49</v>
      </c>
      <c r="H71" s="68">
        <v>183</v>
      </c>
      <c r="I71" s="188">
        <v>198</v>
      </c>
      <c r="J71" s="8">
        <v>154</v>
      </c>
      <c r="K71" s="8">
        <v>142</v>
      </c>
      <c r="L71" s="362">
        <v>129</v>
      </c>
    </row>
    <row r="72" spans="1:13" x14ac:dyDescent="0.2">
      <c r="A72" s="27" t="s">
        <v>344</v>
      </c>
      <c r="B72" s="27" t="s">
        <v>379</v>
      </c>
      <c r="C72" s="27">
        <v>2</v>
      </c>
      <c r="E72" s="68" t="s">
        <v>49</v>
      </c>
      <c r="F72" s="68" t="s">
        <v>49</v>
      </c>
      <c r="G72" s="68" t="s">
        <v>49</v>
      </c>
      <c r="H72" s="68">
        <v>112</v>
      </c>
      <c r="I72" s="188">
        <v>108</v>
      </c>
      <c r="J72" s="8">
        <v>104</v>
      </c>
      <c r="K72" s="8">
        <v>105</v>
      </c>
      <c r="L72" s="362">
        <v>105</v>
      </c>
    </row>
    <row r="73" spans="1:13" x14ac:dyDescent="0.2">
      <c r="A73" s="27" t="s">
        <v>348</v>
      </c>
      <c r="B73" s="27" t="s">
        <v>379</v>
      </c>
      <c r="C73" s="27">
        <v>2</v>
      </c>
      <c r="E73" s="68" t="s">
        <v>49</v>
      </c>
      <c r="F73" s="68" t="s">
        <v>49</v>
      </c>
      <c r="G73" s="68" t="s">
        <v>49</v>
      </c>
      <c r="H73" s="68">
        <v>104</v>
      </c>
      <c r="I73" s="188">
        <v>102</v>
      </c>
      <c r="J73" s="8">
        <v>104</v>
      </c>
      <c r="K73" s="8">
        <v>103</v>
      </c>
      <c r="L73" s="362">
        <v>105</v>
      </c>
    </row>
    <row r="74" spans="1:13" x14ac:dyDescent="0.2">
      <c r="A74" s="27" t="s">
        <v>134</v>
      </c>
      <c r="B74" s="27" t="s">
        <v>379</v>
      </c>
      <c r="C74" s="27">
        <v>2</v>
      </c>
      <c r="E74" s="68" t="s">
        <v>49</v>
      </c>
      <c r="F74" s="68" t="s">
        <v>49</v>
      </c>
      <c r="G74" s="68" t="s">
        <v>49</v>
      </c>
      <c r="H74" s="68">
        <v>100</v>
      </c>
      <c r="I74" s="188">
        <v>100</v>
      </c>
      <c r="J74" s="8">
        <v>100</v>
      </c>
      <c r="K74" s="8">
        <v>100</v>
      </c>
      <c r="L74" s="362">
        <v>100</v>
      </c>
    </row>
    <row r="76" spans="1:13" x14ac:dyDescent="0.2">
      <c r="A76" s="4"/>
    </row>
    <row r="77" spans="1:13" ht="40.5" customHeight="1" x14ac:dyDescent="0.2">
      <c r="A77" s="439" t="s">
        <v>908</v>
      </c>
      <c r="B77" s="439"/>
      <c r="C77" s="439"/>
      <c r="D77" s="439"/>
      <c r="E77" s="439"/>
      <c r="F77" s="439"/>
      <c r="G77" s="439"/>
      <c r="H77" s="439"/>
      <c r="I77" s="439"/>
      <c r="J77" s="439"/>
      <c r="K77" s="439"/>
      <c r="L77" s="439"/>
    </row>
    <row r="78" spans="1:13" ht="40.5" customHeight="1" x14ac:dyDescent="0.2">
      <c r="A78" s="439" t="s">
        <v>909</v>
      </c>
      <c r="B78" s="439"/>
      <c r="C78" s="439"/>
      <c r="D78" s="439"/>
      <c r="E78" s="439"/>
      <c r="F78" s="439"/>
      <c r="G78" s="439"/>
      <c r="H78" s="439"/>
      <c r="I78" s="439"/>
      <c r="J78" s="439"/>
      <c r="K78" s="439"/>
      <c r="L78" s="439"/>
    </row>
    <row r="80" spans="1:13" x14ac:dyDescent="0.2">
      <c r="A80" s="27"/>
    </row>
    <row r="98" spans="6:77" x14ac:dyDescent="0.2">
      <c r="F98" s="22"/>
      <c r="G98" s="5"/>
      <c r="H98" s="27"/>
      <c r="I98" s="27"/>
      <c r="J98" s="27"/>
      <c r="K98" s="27"/>
      <c r="L98" s="27"/>
      <c r="M98" s="27"/>
      <c r="N98" s="27"/>
      <c r="O98" s="27"/>
      <c r="P98" s="27"/>
      <c r="Q98" s="27"/>
      <c r="R98" s="27"/>
      <c r="S98" s="27"/>
      <c r="T98" s="27"/>
      <c r="U98" s="27"/>
      <c r="V98" s="27"/>
      <c r="W98" s="27"/>
      <c r="X98" s="22"/>
      <c r="Z98" s="68"/>
      <c r="AA98" s="68"/>
      <c r="AB98" s="68"/>
      <c r="AC98" s="68"/>
      <c r="AD98" s="68"/>
      <c r="AE98" s="68"/>
      <c r="AF98" s="68"/>
      <c r="AG98" s="68"/>
      <c r="AH98" s="68"/>
      <c r="AI98" s="68"/>
      <c r="AJ98" s="68"/>
      <c r="AK98" s="68"/>
      <c r="AL98" s="68"/>
      <c r="AM98" s="68"/>
      <c r="AN98" s="68"/>
      <c r="AO98" s="68"/>
      <c r="AP98" s="8"/>
      <c r="AQ98" s="22"/>
      <c r="AS98" s="27"/>
      <c r="AT98" s="27"/>
      <c r="AU98" s="27"/>
      <c r="AV98" s="27"/>
      <c r="AW98" s="27"/>
      <c r="AX98" s="27"/>
      <c r="AY98" s="27"/>
      <c r="AZ98" s="27"/>
      <c r="BA98" s="27"/>
      <c r="BB98" s="27"/>
      <c r="BC98" s="27"/>
      <c r="BD98" s="27"/>
      <c r="BE98" s="27"/>
      <c r="BF98" s="27"/>
      <c r="BG98" s="27"/>
      <c r="BH98" s="29"/>
      <c r="BI98" s="22"/>
      <c r="BK98" s="68"/>
      <c r="BL98" s="68"/>
      <c r="BM98" s="68"/>
      <c r="BN98" s="68"/>
      <c r="BO98" s="68"/>
      <c r="BP98" s="68"/>
      <c r="BQ98" s="68"/>
      <c r="BR98" s="68"/>
      <c r="BS98" s="68"/>
      <c r="BT98" s="68"/>
      <c r="BU98" s="68"/>
      <c r="BV98" s="68"/>
      <c r="BW98" s="68"/>
      <c r="BX98" s="68"/>
      <c r="BY98" s="68"/>
    </row>
    <row r="99" spans="6:77" x14ac:dyDescent="0.2">
      <c r="F99" s="22"/>
      <c r="G99" s="5"/>
      <c r="H99" s="60"/>
      <c r="I99" s="60"/>
      <c r="J99" s="60"/>
      <c r="K99" s="60"/>
      <c r="L99" s="60"/>
      <c r="M99" s="60"/>
      <c r="N99" s="60"/>
      <c r="O99" s="60"/>
      <c r="P99" s="60"/>
      <c r="Q99" s="60"/>
      <c r="R99" s="60"/>
      <c r="S99" s="60"/>
      <c r="T99" s="60"/>
      <c r="U99" s="60"/>
      <c r="V99" s="60"/>
      <c r="W99" s="60"/>
      <c r="X99" s="22"/>
      <c r="Z99" s="68"/>
      <c r="AA99" s="68"/>
      <c r="AB99" s="68"/>
      <c r="AC99" s="68"/>
      <c r="AD99" s="68"/>
      <c r="AE99" s="68"/>
      <c r="AF99" s="68"/>
      <c r="AG99" s="68"/>
      <c r="AH99" s="68"/>
      <c r="AI99" s="68"/>
      <c r="AJ99" s="68"/>
      <c r="AK99" s="68"/>
      <c r="AL99" s="68"/>
      <c r="AM99" s="68"/>
      <c r="AN99" s="68"/>
      <c r="AO99" s="60"/>
      <c r="AP99" s="60"/>
      <c r="AQ99" s="22"/>
      <c r="AR99" s="60"/>
      <c r="AS99" s="60"/>
      <c r="AT99" s="60"/>
      <c r="AU99" s="60"/>
      <c r="AV99" s="60"/>
      <c r="AW99" s="60"/>
      <c r="AX99" s="60"/>
      <c r="AY99" s="60"/>
      <c r="AZ99" s="60"/>
      <c r="BA99" s="60"/>
      <c r="BB99" s="60"/>
      <c r="BC99" s="60"/>
      <c r="BD99" s="60"/>
      <c r="BE99" s="60"/>
      <c r="BF99" s="60"/>
      <c r="BG99" s="60"/>
      <c r="BH99" s="29"/>
      <c r="BI99" s="22"/>
      <c r="BJ99" s="60"/>
      <c r="BK99" s="68"/>
      <c r="BL99" s="68"/>
      <c r="BM99" s="68"/>
      <c r="BN99" s="68"/>
      <c r="BO99" s="68"/>
      <c r="BP99" s="68"/>
      <c r="BQ99" s="68"/>
      <c r="BR99" s="68"/>
      <c r="BS99" s="68"/>
      <c r="BT99" s="68"/>
      <c r="BU99" s="68"/>
      <c r="BV99" s="68"/>
      <c r="BW99" s="68"/>
      <c r="BX99" s="68"/>
      <c r="BY99" s="68"/>
    </row>
    <row r="100" spans="6:77" x14ac:dyDescent="0.2">
      <c r="F100" s="22"/>
      <c r="G100" s="27"/>
      <c r="H100" s="68"/>
      <c r="I100" s="68"/>
      <c r="J100" s="68"/>
      <c r="K100" s="68"/>
      <c r="L100" s="68"/>
      <c r="M100" s="68"/>
      <c r="N100" s="68"/>
      <c r="O100" s="68"/>
      <c r="P100" s="68"/>
      <c r="Q100" s="68"/>
      <c r="R100" s="68"/>
      <c r="S100" s="68"/>
      <c r="T100" s="68"/>
      <c r="U100" s="68"/>
      <c r="V100" s="68"/>
      <c r="W100" s="68"/>
      <c r="X100" s="22"/>
      <c r="Y100" s="27"/>
      <c r="Z100" s="68"/>
      <c r="AA100" s="68"/>
      <c r="AB100" s="68"/>
      <c r="AC100" s="68"/>
      <c r="AD100" s="68"/>
      <c r="AE100" s="68"/>
      <c r="AF100" s="68"/>
      <c r="AG100" s="68"/>
      <c r="AH100" s="68"/>
      <c r="AI100" s="68"/>
      <c r="AJ100" s="68"/>
      <c r="AK100" s="68"/>
      <c r="AL100" s="68"/>
      <c r="AM100" s="68"/>
      <c r="AN100" s="68"/>
      <c r="AO100" s="27"/>
      <c r="AP100" s="68"/>
      <c r="AQ100" s="22"/>
      <c r="AR100" s="27"/>
      <c r="AS100" s="68"/>
      <c r="AT100" s="68"/>
      <c r="AU100" s="68"/>
      <c r="AV100" s="68"/>
      <c r="AW100" s="68"/>
      <c r="AX100" s="68"/>
      <c r="AY100" s="68"/>
      <c r="AZ100" s="68"/>
      <c r="BA100" s="68"/>
      <c r="BB100" s="68"/>
      <c r="BC100" s="68"/>
      <c r="BD100" s="68"/>
      <c r="BE100" s="68"/>
      <c r="BF100" s="68"/>
      <c r="BG100" s="68"/>
      <c r="BH100" s="29"/>
      <c r="BI100" s="22"/>
      <c r="BJ100" s="27"/>
      <c r="BK100" s="68"/>
      <c r="BL100" s="68"/>
      <c r="BM100" s="68"/>
      <c r="BN100" s="68"/>
      <c r="BO100" s="68"/>
      <c r="BP100" s="68"/>
      <c r="BQ100" s="68"/>
      <c r="BR100" s="68"/>
      <c r="BS100" s="68"/>
      <c r="BT100" s="68"/>
      <c r="BU100" s="68"/>
      <c r="BV100" s="68"/>
      <c r="BW100" s="68"/>
      <c r="BX100" s="68"/>
      <c r="BY100" s="68"/>
    </row>
    <row r="101" spans="6:77" x14ac:dyDescent="0.2">
      <c r="F101" s="22"/>
      <c r="G101" s="27"/>
      <c r="H101" s="68"/>
      <c r="I101" s="68"/>
      <c r="J101" s="68"/>
      <c r="K101" s="68"/>
      <c r="L101" s="68"/>
      <c r="M101" s="68"/>
      <c r="N101" s="68"/>
      <c r="O101" s="68"/>
      <c r="P101" s="68"/>
      <c r="Q101" s="68"/>
      <c r="R101" s="68"/>
      <c r="S101" s="68"/>
      <c r="T101" s="68"/>
      <c r="U101" s="68"/>
      <c r="V101" s="68"/>
      <c r="W101" s="68"/>
      <c r="X101" s="22"/>
      <c r="Y101" s="27"/>
      <c r="Z101" s="68"/>
      <c r="AA101" s="68"/>
      <c r="AB101" s="68"/>
      <c r="AC101" s="68"/>
      <c r="AD101" s="68"/>
      <c r="AE101" s="68"/>
      <c r="AF101" s="68"/>
      <c r="AG101" s="68"/>
      <c r="AH101" s="68"/>
      <c r="AI101" s="68"/>
      <c r="AJ101" s="68"/>
      <c r="AK101" s="68"/>
      <c r="AL101" s="68"/>
      <c r="AM101" s="68"/>
      <c r="AN101" s="68"/>
      <c r="AO101" s="27"/>
      <c r="AP101" s="68"/>
      <c r="AQ101" s="22"/>
      <c r="AR101" s="27"/>
      <c r="AS101" s="68"/>
      <c r="AT101" s="68"/>
      <c r="AU101" s="68"/>
      <c r="AV101" s="68"/>
      <c r="AW101" s="68"/>
      <c r="AX101" s="68"/>
      <c r="AY101" s="68"/>
      <c r="AZ101" s="68"/>
      <c r="BA101" s="68"/>
      <c r="BB101" s="68"/>
      <c r="BC101" s="68"/>
      <c r="BD101" s="68"/>
      <c r="BE101" s="68"/>
      <c r="BF101" s="68"/>
      <c r="BG101" s="68"/>
      <c r="BH101" s="29"/>
      <c r="BI101" s="22"/>
      <c r="BJ101" s="27"/>
      <c r="BK101" s="68"/>
      <c r="BL101" s="68"/>
      <c r="BM101" s="68"/>
      <c r="BN101" s="68"/>
      <c r="BO101" s="68"/>
      <c r="BP101" s="68"/>
      <c r="BQ101" s="68"/>
      <c r="BR101" s="68"/>
      <c r="BS101" s="68"/>
      <c r="BT101" s="68"/>
      <c r="BU101" s="68"/>
      <c r="BV101" s="68"/>
      <c r="BW101" s="68"/>
      <c r="BX101" s="68"/>
      <c r="BY101" s="68"/>
    </row>
    <row r="102" spans="6:77" x14ac:dyDescent="0.2">
      <c r="F102" s="4"/>
      <c r="H102" s="188"/>
      <c r="I102" s="188"/>
      <c r="J102" s="188"/>
      <c r="K102" s="188"/>
      <c r="L102" s="188"/>
      <c r="M102" s="188"/>
      <c r="N102" s="188"/>
      <c r="O102" s="188"/>
      <c r="P102" s="188"/>
      <c r="Q102" s="188"/>
      <c r="R102" s="188"/>
      <c r="S102" s="188"/>
      <c r="T102" s="188"/>
      <c r="U102" s="188"/>
      <c r="V102" s="188"/>
      <c r="W102" s="8"/>
      <c r="X102" s="4"/>
      <c r="Y102" s="8"/>
      <c r="Z102" s="188"/>
      <c r="AA102" s="188"/>
      <c r="AB102" s="188"/>
      <c r="AC102" s="188"/>
      <c r="AD102" s="188"/>
      <c r="AE102" s="188"/>
      <c r="AF102" s="188"/>
      <c r="AG102" s="188"/>
      <c r="AH102" s="188"/>
      <c r="AI102" s="188"/>
      <c r="AJ102" s="188"/>
      <c r="AK102" s="188"/>
      <c r="AL102" s="188"/>
      <c r="AM102" s="188"/>
      <c r="AN102" s="188"/>
      <c r="AO102" s="8"/>
      <c r="AP102" s="8"/>
      <c r="AQ102" s="4"/>
      <c r="AR102" s="8"/>
      <c r="AS102" s="188"/>
      <c r="AT102" s="188"/>
      <c r="AU102" s="188"/>
      <c r="AV102" s="188"/>
      <c r="AW102" s="188"/>
      <c r="AX102" s="188"/>
      <c r="AY102" s="188"/>
      <c r="AZ102" s="188"/>
      <c r="BA102" s="188"/>
      <c r="BB102" s="188"/>
      <c r="BC102" s="188"/>
      <c r="BD102" s="188"/>
      <c r="BE102" s="188"/>
      <c r="BF102" s="188"/>
      <c r="BG102" s="188"/>
      <c r="BH102" s="8"/>
      <c r="BI102" s="4"/>
      <c r="BJ102" s="8"/>
      <c r="BK102" s="188"/>
      <c r="BL102" s="188"/>
      <c r="BM102" s="188"/>
      <c r="BN102" s="188"/>
      <c r="BO102" s="188"/>
      <c r="BP102" s="188"/>
      <c r="BQ102" s="188"/>
      <c r="BR102" s="188"/>
      <c r="BS102" s="188"/>
      <c r="BT102" s="188"/>
      <c r="BU102" s="188"/>
      <c r="BV102" s="188"/>
      <c r="BW102" s="188"/>
      <c r="BX102" s="188"/>
      <c r="BY102" s="188"/>
    </row>
    <row r="103" spans="6:77" x14ac:dyDescent="0.2">
      <c r="F103" s="4"/>
      <c r="I103" s="8"/>
      <c r="J103" s="8"/>
      <c r="K103" s="8"/>
      <c r="L103" s="8"/>
      <c r="M103" s="8"/>
      <c r="N103" s="8"/>
      <c r="O103" s="8"/>
      <c r="P103" s="8"/>
      <c r="Q103" s="8"/>
      <c r="R103" s="8"/>
      <c r="S103" s="8"/>
      <c r="T103" s="68"/>
      <c r="U103" s="8"/>
      <c r="V103" s="8"/>
      <c r="W103" s="8"/>
      <c r="X103" s="4"/>
      <c r="Y103" s="8"/>
      <c r="Z103" s="8"/>
      <c r="AA103" s="8"/>
      <c r="AB103" s="8"/>
      <c r="AC103" s="8"/>
      <c r="AD103" s="8"/>
      <c r="AE103" s="8"/>
      <c r="AF103" s="8"/>
      <c r="AG103" s="8"/>
      <c r="AH103" s="8"/>
      <c r="AI103" s="8"/>
      <c r="AJ103" s="68"/>
      <c r="AK103" s="8"/>
      <c r="AL103" s="8"/>
      <c r="AM103" s="8"/>
      <c r="AN103" s="8"/>
      <c r="AO103" s="8"/>
      <c r="AP103" s="8"/>
      <c r="AQ103" s="4"/>
      <c r="AR103" s="8"/>
      <c r="AS103" s="8"/>
      <c r="AT103" s="8"/>
      <c r="AU103" s="8"/>
      <c r="AV103" s="8"/>
      <c r="AW103" s="8"/>
      <c r="AX103" s="8"/>
      <c r="AY103" s="8"/>
      <c r="AZ103" s="8"/>
      <c r="BA103" s="8"/>
      <c r="BB103" s="8"/>
      <c r="BC103" s="8"/>
      <c r="BD103" s="8"/>
      <c r="BE103" s="8"/>
      <c r="BF103" s="8"/>
      <c r="BG103" s="8"/>
      <c r="BH103" s="8"/>
      <c r="BI103" s="4"/>
      <c r="BJ103" s="8"/>
      <c r="BK103" s="8"/>
      <c r="BL103" s="8"/>
      <c r="BM103" s="8"/>
      <c r="BN103" s="8"/>
      <c r="BO103" s="8"/>
      <c r="BP103" s="8"/>
      <c r="BQ103" s="8"/>
      <c r="BR103" s="8"/>
      <c r="BS103" s="8"/>
      <c r="BT103" s="8"/>
      <c r="BU103" s="8"/>
      <c r="BV103" s="8"/>
      <c r="BW103" s="8"/>
      <c r="BX103" s="8"/>
      <c r="BY103" s="8"/>
    </row>
    <row r="104" spans="6:77" x14ac:dyDescent="0.2">
      <c r="F104" s="4"/>
      <c r="I104" s="8"/>
      <c r="J104" s="8"/>
      <c r="K104" s="8"/>
      <c r="L104" s="8"/>
      <c r="M104" s="8"/>
      <c r="N104" s="8"/>
      <c r="O104" s="8"/>
      <c r="P104" s="8"/>
      <c r="Q104" s="8"/>
      <c r="R104" s="8"/>
      <c r="S104" s="8"/>
      <c r="T104" s="68"/>
      <c r="U104" s="8"/>
      <c r="V104" s="8"/>
      <c r="W104" s="8"/>
      <c r="X104" s="22"/>
      <c r="Y104" s="8"/>
      <c r="Z104" s="8"/>
      <c r="AA104" s="8"/>
      <c r="AB104" s="8"/>
      <c r="AC104" s="8"/>
      <c r="AD104" s="8"/>
      <c r="AE104" s="8"/>
      <c r="AF104" s="8"/>
      <c r="AG104" s="8"/>
      <c r="AH104" s="8"/>
      <c r="AI104" s="8"/>
      <c r="AJ104" s="68"/>
      <c r="AK104" s="8"/>
      <c r="AL104" s="8"/>
      <c r="AM104" s="8"/>
      <c r="AN104" s="8"/>
      <c r="AO104" s="8"/>
      <c r="AP104" s="8"/>
      <c r="AQ104" s="22"/>
      <c r="AR104" s="8"/>
      <c r="AS104" s="8"/>
      <c r="AT104" s="8"/>
      <c r="AU104" s="8"/>
      <c r="AV104" s="8"/>
      <c r="AW104" s="8"/>
      <c r="AX104" s="8"/>
      <c r="AY104" s="8"/>
      <c r="AZ104" s="8"/>
      <c r="BA104" s="8"/>
      <c r="BB104" s="8"/>
      <c r="BC104" s="8"/>
      <c r="BD104" s="8"/>
      <c r="BE104" s="8"/>
      <c r="BF104" s="8"/>
      <c r="BG104" s="8"/>
      <c r="BH104" s="8"/>
      <c r="BI104" s="22"/>
      <c r="BJ104" s="8"/>
      <c r="BK104" s="8"/>
      <c r="BL104" s="8"/>
      <c r="BM104" s="8"/>
      <c r="BN104" s="8"/>
      <c r="BO104" s="8"/>
      <c r="BP104" s="8"/>
      <c r="BQ104" s="8"/>
      <c r="BR104" s="8"/>
      <c r="BS104" s="8"/>
      <c r="BT104" s="8"/>
      <c r="BU104" s="8"/>
      <c r="BV104" s="8"/>
      <c r="BW104" s="8"/>
      <c r="BX104" s="8"/>
      <c r="BY104" s="8"/>
    </row>
    <row r="105" spans="6:77" x14ac:dyDescent="0.2">
      <c r="F105" s="4"/>
      <c r="I105" s="8"/>
      <c r="J105" s="8"/>
      <c r="K105" s="8"/>
      <c r="L105" s="8"/>
      <c r="M105" s="8"/>
      <c r="N105" s="8"/>
      <c r="O105" s="8"/>
      <c r="P105" s="8"/>
      <c r="Q105" s="8"/>
      <c r="R105" s="8"/>
      <c r="S105" s="8"/>
      <c r="T105" s="68"/>
      <c r="U105" s="8"/>
      <c r="V105" s="8"/>
      <c r="W105" s="8"/>
      <c r="X105" s="22"/>
      <c r="Y105" s="8"/>
      <c r="Z105" s="8"/>
      <c r="AA105" s="8"/>
      <c r="AB105" s="8"/>
      <c r="AC105" s="8"/>
      <c r="AD105" s="8"/>
      <c r="AE105" s="8"/>
      <c r="AF105" s="8"/>
      <c r="AG105" s="8"/>
      <c r="AH105" s="8"/>
      <c r="AI105" s="8"/>
      <c r="AJ105" s="68"/>
      <c r="AK105" s="8"/>
      <c r="AL105" s="8"/>
      <c r="AM105" s="8"/>
      <c r="AN105" s="8"/>
      <c r="AO105" s="8"/>
      <c r="AP105" s="8"/>
      <c r="AQ105" s="22"/>
      <c r="AR105" s="8"/>
      <c r="AS105" s="8"/>
      <c r="AT105" s="8"/>
      <c r="AU105" s="8"/>
      <c r="AV105" s="8"/>
      <c r="AW105" s="8"/>
      <c r="AX105" s="8"/>
      <c r="AY105" s="8"/>
      <c r="AZ105" s="8"/>
      <c r="BA105" s="8"/>
      <c r="BB105" s="8"/>
      <c r="BC105" s="8"/>
      <c r="BD105" s="8"/>
      <c r="BE105" s="8"/>
      <c r="BF105" s="8"/>
      <c r="BG105" s="8"/>
      <c r="BH105" s="8"/>
      <c r="BI105" s="22"/>
      <c r="BJ105" s="8"/>
      <c r="BK105" s="8"/>
      <c r="BL105" s="8"/>
      <c r="BM105" s="8"/>
      <c r="BN105" s="8"/>
      <c r="BO105" s="8"/>
      <c r="BP105" s="8"/>
      <c r="BQ105" s="8"/>
      <c r="BR105" s="8"/>
      <c r="BS105" s="8"/>
      <c r="BT105" s="8"/>
      <c r="BU105" s="8"/>
      <c r="BV105" s="8"/>
      <c r="BW105" s="8"/>
      <c r="BX105" s="8"/>
      <c r="BY105" s="8"/>
    </row>
  </sheetData>
  <sortState ref="A60:P74">
    <sortCondition descending="1" ref="I60:I74"/>
  </sortState>
  <mergeCells count="2">
    <mergeCell ref="A77:L77"/>
    <mergeCell ref="A78:L78"/>
  </mergeCells>
  <phoneticPr fontId="15" type="noConversion"/>
  <conditionalFormatting sqref="H104:AP104 AR104:BG104">
    <cfRule type="cellIs" dxfId="5175" priority="274" stopIfTrue="1" operator="equal">
      <formula>"-"</formula>
    </cfRule>
  </conditionalFormatting>
  <conditionalFormatting sqref="H103:AN103 Z104:AN105">
    <cfRule type="cellIs" dxfId="5174" priority="272" stopIfTrue="1" operator="equal">
      <formula>"-"</formula>
    </cfRule>
    <cfRule type="containsText" dxfId="5173" priority="273" stopIfTrue="1" operator="containsText" text="leer">
      <formula>NOT(ISERROR(SEARCH("leer",H103)))</formula>
    </cfRule>
  </conditionalFormatting>
  <conditionalFormatting sqref="AS103:BG103">
    <cfRule type="cellIs" dxfId="5172" priority="270" stopIfTrue="1" operator="equal">
      <formula>"-"</formula>
    </cfRule>
    <cfRule type="containsText" dxfId="5171" priority="271" stopIfTrue="1" operator="containsText" text="leer">
      <formula>NOT(ISERROR(SEARCH("leer",AS103)))</formula>
    </cfRule>
  </conditionalFormatting>
  <conditionalFormatting sqref="H103:AN103 Z104:AN105">
    <cfRule type="cellIs" dxfId="5170" priority="268" stopIfTrue="1" operator="equal">
      <formula>"-"</formula>
    </cfRule>
    <cfRule type="containsText" dxfId="5169" priority="269" stopIfTrue="1" operator="containsText" text="leer">
      <formula>NOT(ISERROR(SEARCH("leer",H103)))</formula>
    </cfRule>
  </conditionalFormatting>
  <conditionalFormatting sqref="AS103:BG103">
    <cfRule type="cellIs" dxfId="5168" priority="266" stopIfTrue="1" operator="equal">
      <formula>"-"</formula>
    </cfRule>
    <cfRule type="containsText" dxfId="5167" priority="267" stopIfTrue="1" operator="containsText" text="leer">
      <formula>NOT(ISERROR(SEARCH("leer",AS103)))</formula>
    </cfRule>
  </conditionalFormatting>
  <conditionalFormatting sqref="H102:AN102">
    <cfRule type="cellIs" dxfId="5166" priority="264" stopIfTrue="1" operator="equal">
      <formula>"-"</formula>
    </cfRule>
    <cfRule type="containsText" dxfId="5165" priority="265" stopIfTrue="1" operator="containsText" text="leer">
      <formula>NOT(ISERROR(SEARCH("leer",H102)))</formula>
    </cfRule>
  </conditionalFormatting>
  <conditionalFormatting sqref="AS102:BG102">
    <cfRule type="cellIs" dxfId="5164" priority="262" stopIfTrue="1" operator="equal">
      <formula>"-"</formula>
    </cfRule>
    <cfRule type="containsText" dxfId="5163" priority="263" stopIfTrue="1" operator="containsText" text="leer">
      <formula>NOT(ISERROR(SEARCH("leer",AS102)))</formula>
    </cfRule>
  </conditionalFormatting>
  <conditionalFormatting sqref="H102:AN102">
    <cfRule type="cellIs" dxfId="5162" priority="260" stopIfTrue="1" operator="equal">
      <formula>"-"</formula>
    </cfRule>
    <cfRule type="containsText" dxfId="5161" priority="261" stopIfTrue="1" operator="containsText" text="leer">
      <formula>NOT(ISERROR(SEARCH("leer",H102)))</formula>
    </cfRule>
  </conditionalFormatting>
  <conditionalFormatting sqref="AS102:BG102">
    <cfRule type="cellIs" dxfId="5160" priority="258" stopIfTrue="1" operator="equal">
      <formula>"-"</formula>
    </cfRule>
    <cfRule type="containsText" dxfId="5159" priority="259" stopIfTrue="1" operator="containsText" text="leer">
      <formula>NOT(ISERROR(SEARCH("leer",AS102)))</formula>
    </cfRule>
  </conditionalFormatting>
  <conditionalFormatting sqref="H102:AN102">
    <cfRule type="cellIs" dxfId="5158" priority="256" stopIfTrue="1" operator="equal">
      <formula>"-"</formula>
    </cfRule>
    <cfRule type="containsText" dxfId="5157" priority="257" stopIfTrue="1" operator="containsText" text="leer">
      <formula>NOT(ISERROR(SEARCH("leer",H102)))</formula>
    </cfRule>
  </conditionalFormatting>
  <conditionalFormatting sqref="H102:AN102">
    <cfRule type="cellIs" dxfId="5156" priority="254" stopIfTrue="1" operator="equal">
      <formula>"-"</formula>
    </cfRule>
    <cfRule type="containsText" dxfId="5155" priority="255" stopIfTrue="1" operator="containsText" text="leer">
      <formula>NOT(ISERROR(SEARCH("leer",H102)))</formula>
    </cfRule>
  </conditionalFormatting>
  <conditionalFormatting sqref="H102:AN102">
    <cfRule type="cellIs" dxfId="5154" priority="252" stopIfTrue="1" operator="equal">
      <formula>"-"</formula>
    </cfRule>
    <cfRule type="containsText" dxfId="5153" priority="253" stopIfTrue="1" operator="containsText" text="leer">
      <formula>NOT(ISERROR(SEARCH("leer",H102)))</formula>
    </cfRule>
  </conditionalFormatting>
  <conditionalFormatting sqref="H102:AN102">
    <cfRule type="cellIs" dxfId="5152" priority="250" stopIfTrue="1" operator="equal">
      <formula>"-"</formula>
    </cfRule>
    <cfRule type="containsText" dxfId="5151" priority="251" stopIfTrue="1" operator="containsText" text="leer">
      <formula>NOT(ISERROR(SEARCH("leer",H102)))</formula>
    </cfRule>
  </conditionalFormatting>
  <conditionalFormatting sqref="H102:AN102">
    <cfRule type="cellIs" dxfId="5150" priority="248" stopIfTrue="1" operator="equal">
      <formula>"-"</formula>
    </cfRule>
    <cfRule type="containsText" dxfId="5149" priority="249" stopIfTrue="1" operator="containsText" text="leer">
      <formula>NOT(ISERROR(SEARCH("leer",H102)))</formula>
    </cfRule>
  </conditionalFormatting>
  <conditionalFormatting sqref="AS102:BG102">
    <cfRule type="cellIs" dxfId="5148" priority="246" stopIfTrue="1" operator="equal">
      <formula>"-"</formula>
    </cfRule>
    <cfRule type="containsText" dxfId="5147" priority="247" stopIfTrue="1" operator="containsText" text="leer">
      <formula>NOT(ISERROR(SEARCH("leer",AS102)))</formula>
    </cfRule>
  </conditionalFormatting>
  <conditionalFormatting sqref="AS102:BG102">
    <cfRule type="cellIs" dxfId="5146" priority="244" stopIfTrue="1" operator="equal">
      <formula>"-"</formula>
    </cfRule>
    <cfRule type="containsText" dxfId="5145" priority="245" stopIfTrue="1" operator="containsText" text="leer">
      <formula>NOT(ISERROR(SEARCH("leer",AS102)))</formula>
    </cfRule>
  </conditionalFormatting>
  <conditionalFormatting sqref="AS102:BG102">
    <cfRule type="cellIs" dxfId="5144" priority="242" stopIfTrue="1" operator="equal">
      <formula>"-"</formula>
    </cfRule>
    <cfRule type="containsText" dxfId="5143" priority="243" stopIfTrue="1" operator="containsText" text="leer">
      <formula>NOT(ISERROR(SEARCH("leer",AS102)))</formula>
    </cfRule>
  </conditionalFormatting>
  <conditionalFormatting sqref="AS102:BG102">
    <cfRule type="cellIs" dxfId="5142" priority="240" stopIfTrue="1" operator="equal">
      <formula>"-"</formula>
    </cfRule>
    <cfRule type="containsText" dxfId="5141" priority="241" stopIfTrue="1" operator="containsText" text="leer">
      <formula>NOT(ISERROR(SEARCH("leer",AS102)))</formula>
    </cfRule>
  </conditionalFormatting>
  <conditionalFormatting sqref="AS102:BG102">
    <cfRule type="cellIs" dxfId="5140" priority="238" stopIfTrue="1" operator="equal">
      <formula>"-"</formula>
    </cfRule>
    <cfRule type="containsText" dxfId="5139" priority="239" stopIfTrue="1" operator="containsText" text="leer">
      <formula>NOT(ISERROR(SEARCH("leer",AS102)))</formula>
    </cfRule>
  </conditionalFormatting>
  <conditionalFormatting sqref="BJ104:BY104">
    <cfRule type="cellIs" dxfId="5138" priority="237" stopIfTrue="1" operator="equal">
      <formula>"-"</formula>
    </cfRule>
  </conditionalFormatting>
  <conditionalFormatting sqref="BK103:BY103">
    <cfRule type="cellIs" dxfId="5137" priority="235" stopIfTrue="1" operator="equal">
      <formula>"-"</formula>
    </cfRule>
    <cfRule type="containsText" dxfId="5136" priority="236" stopIfTrue="1" operator="containsText" text="leer">
      <formula>NOT(ISERROR(SEARCH("leer",BK103)))</formula>
    </cfRule>
  </conditionalFormatting>
  <conditionalFormatting sqref="BK103:BY103">
    <cfRule type="cellIs" dxfId="5135" priority="233" stopIfTrue="1" operator="equal">
      <formula>"-"</formula>
    </cfRule>
    <cfRule type="containsText" dxfId="5134" priority="234" stopIfTrue="1" operator="containsText" text="leer">
      <formula>NOT(ISERROR(SEARCH("leer",BK103)))</formula>
    </cfRule>
  </conditionalFormatting>
  <conditionalFormatting sqref="BK102:BY102">
    <cfRule type="cellIs" dxfId="5133" priority="231" stopIfTrue="1" operator="equal">
      <formula>"-"</formula>
    </cfRule>
    <cfRule type="containsText" dxfId="5132" priority="232" stopIfTrue="1" operator="containsText" text="leer">
      <formula>NOT(ISERROR(SEARCH("leer",BK102)))</formula>
    </cfRule>
  </conditionalFormatting>
  <conditionalFormatting sqref="BK102:BY102">
    <cfRule type="cellIs" dxfId="5131" priority="229" stopIfTrue="1" operator="equal">
      <formula>"-"</formula>
    </cfRule>
    <cfRule type="containsText" dxfId="5130" priority="230" stopIfTrue="1" operator="containsText" text="leer">
      <formula>NOT(ISERROR(SEARCH("leer",BK102)))</formula>
    </cfRule>
  </conditionalFormatting>
  <conditionalFormatting sqref="BK102:BY102">
    <cfRule type="cellIs" dxfId="5129" priority="227" stopIfTrue="1" operator="equal">
      <formula>"-"</formula>
    </cfRule>
    <cfRule type="containsText" dxfId="5128" priority="228" stopIfTrue="1" operator="containsText" text="leer">
      <formula>NOT(ISERROR(SEARCH("leer",BK102)))</formula>
    </cfRule>
  </conditionalFormatting>
  <conditionalFormatting sqref="BK102:BY102">
    <cfRule type="cellIs" dxfId="5127" priority="225" stopIfTrue="1" operator="equal">
      <formula>"-"</formula>
    </cfRule>
    <cfRule type="containsText" dxfId="5126" priority="226" stopIfTrue="1" operator="containsText" text="leer">
      <formula>NOT(ISERROR(SEARCH("leer",BK102)))</formula>
    </cfRule>
  </conditionalFormatting>
  <conditionalFormatting sqref="BK102:BY102">
    <cfRule type="cellIs" dxfId="5125" priority="223" stopIfTrue="1" operator="equal">
      <formula>"-"</formula>
    </cfRule>
    <cfRule type="containsText" dxfId="5124" priority="224" stopIfTrue="1" operator="containsText" text="leer">
      <formula>NOT(ISERROR(SEARCH("leer",BK102)))</formula>
    </cfRule>
  </conditionalFormatting>
  <conditionalFormatting sqref="BK102:BY102">
    <cfRule type="cellIs" dxfId="5123" priority="221" stopIfTrue="1" operator="equal">
      <formula>"-"</formula>
    </cfRule>
    <cfRule type="containsText" dxfId="5122" priority="222" stopIfTrue="1" operator="containsText" text="leer">
      <formula>NOT(ISERROR(SEARCH("leer",BK102)))</formula>
    </cfRule>
  </conditionalFormatting>
  <conditionalFormatting sqref="BK102:BY102">
    <cfRule type="cellIs" dxfId="5121" priority="219" stopIfTrue="1" operator="equal">
      <formula>"-"</formula>
    </cfRule>
    <cfRule type="containsText" dxfId="5120" priority="220" stopIfTrue="1" operator="containsText" text="leer">
      <formula>NOT(ISERROR(SEARCH("leer",BK102)))</formula>
    </cfRule>
  </conditionalFormatting>
  <conditionalFormatting sqref="BJ104:BY104">
    <cfRule type="cellIs" dxfId="5119" priority="218" stopIfTrue="1" operator="equal">
      <formula>"-"</formula>
    </cfRule>
  </conditionalFormatting>
  <conditionalFormatting sqref="BK103:BY103">
    <cfRule type="cellIs" dxfId="5118" priority="216" stopIfTrue="1" operator="equal">
      <formula>"-"</formula>
    </cfRule>
    <cfRule type="containsText" dxfId="5117" priority="217" stopIfTrue="1" operator="containsText" text="leer">
      <formula>NOT(ISERROR(SEARCH("leer",BK103)))</formula>
    </cfRule>
  </conditionalFormatting>
  <conditionalFormatting sqref="BK103:BY103">
    <cfRule type="cellIs" dxfId="5116" priority="214" stopIfTrue="1" operator="equal">
      <formula>"-"</formula>
    </cfRule>
    <cfRule type="containsText" dxfId="5115" priority="215" stopIfTrue="1" operator="containsText" text="leer">
      <formula>NOT(ISERROR(SEARCH("leer",BK103)))</formula>
    </cfRule>
  </conditionalFormatting>
  <conditionalFormatting sqref="BK102:BY102">
    <cfRule type="cellIs" dxfId="5114" priority="212" stopIfTrue="1" operator="equal">
      <formula>"-"</formula>
    </cfRule>
    <cfRule type="containsText" dxfId="5113" priority="213" stopIfTrue="1" operator="containsText" text="leer">
      <formula>NOT(ISERROR(SEARCH("leer",BK102)))</formula>
    </cfRule>
  </conditionalFormatting>
  <conditionalFormatting sqref="BK102:BY102">
    <cfRule type="cellIs" dxfId="5112" priority="210" stopIfTrue="1" operator="equal">
      <formula>"-"</formula>
    </cfRule>
    <cfRule type="containsText" dxfId="5111" priority="211" stopIfTrue="1" operator="containsText" text="leer">
      <formula>NOT(ISERROR(SEARCH("leer",BK102)))</formula>
    </cfRule>
  </conditionalFormatting>
  <conditionalFormatting sqref="BK102:BY102">
    <cfRule type="cellIs" dxfId="5110" priority="208" stopIfTrue="1" operator="equal">
      <formula>"-"</formula>
    </cfRule>
    <cfRule type="containsText" dxfId="5109" priority="209" stopIfTrue="1" operator="containsText" text="leer">
      <formula>NOT(ISERROR(SEARCH("leer",BK102)))</formula>
    </cfRule>
  </conditionalFormatting>
  <conditionalFormatting sqref="BK102:BY102">
    <cfRule type="cellIs" dxfId="5108" priority="206" stopIfTrue="1" operator="equal">
      <formula>"-"</formula>
    </cfRule>
    <cfRule type="containsText" dxfId="5107" priority="207" stopIfTrue="1" operator="containsText" text="leer">
      <formula>NOT(ISERROR(SEARCH("leer",BK102)))</formula>
    </cfRule>
  </conditionalFormatting>
  <conditionalFormatting sqref="BK102:BY102">
    <cfRule type="cellIs" dxfId="5106" priority="204" stopIfTrue="1" operator="equal">
      <formula>"-"</formula>
    </cfRule>
    <cfRule type="containsText" dxfId="5105" priority="205" stopIfTrue="1" operator="containsText" text="leer">
      <formula>NOT(ISERROR(SEARCH("leer",BK102)))</formula>
    </cfRule>
  </conditionalFormatting>
  <conditionalFormatting sqref="BK102:BY102">
    <cfRule type="cellIs" dxfId="5104" priority="202" stopIfTrue="1" operator="equal">
      <formula>"-"</formula>
    </cfRule>
    <cfRule type="containsText" dxfId="5103" priority="203" stopIfTrue="1" operator="containsText" text="leer">
      <formula>NOT(ISERROR(SEARCH("leer",BK102)))</formula>
    </cfRule>
  </conditionalFormatting>
  <conditionalFormatting sqref="BK102:BY102">
    <cfRule type="cellIs" dxfId="5102" priority="200" stopIfTrue="1" operator="equal">
      <formula>"-"</formula>
    </cfRule>
    <cfRule type="containsText" dxfId="5101" priority="201" stopIfTrue="1" operator="containsText" text="leer">
      <formula>NOT(ISERROR(SEARCH("leer",BK102)))</formula>
    </cfRule>
  </conditionalFormatting>
  <conditionalFormatting sqref="H101:V101">
    <cfRule type="cellIs" dxfId="5100" priority="198" stopIfTrue="1" operator="equal">
      <formula>"-"</formula>
    </cfRule>
    <cfRule type="containsText" dxfId="5099" priority="199" stopIfTrue="1" operator="containsText" text="leer">
      <formula>NOT(ISERROR(SEARCH("leer",H101)))</formula>
    </cfRule>
  </conditionalFormatting>
  <conditionalFormatting sqref="H101:V101">
    <cfRule type="cellIs" dxfId="5098" priority="197" stopIfTrue="1" operator="equal">
      <formula>"-"</formula>
    </cfRule>
  </conditionalFormatting>
  <conditionalFormatting sqref="H101:V101">
    <cfRule type="cellIs" dxfId="5097" priority="195" stopIfTrue="1" operator="equal">
      <formula>"-"</formula>
    </cfRule>
    <cfRule type="containsText" dxfId="5096" priority="196" stopIfTrue="1" operator="containsText" text="leer">
      <formula>NOT(ISERROR(SEARCH("leer",H101)))</formula>
    </cfRule>
  </conditionalFormatting>
  <conditionalFormatting sqref="H101:V101">
    <cfRule type="cellIs" dxfId="5095" priority="194" stopIfTrue="1" operator="equal">
      <formula>"-"</formula>
    </cfRule>
  </conditionalFormatting>
  <conditionalFormatting sqref="Z101:AN101">
    <cfRule type="cellIs" dxfId="5094" priority="192" stopIfTrue="1" operator="equal">
      <formula>"-"</formula>
    </cfRule>
    <cfRule type="containsText" dxfId="5093" priority="193" stopIfTrue="1" operator="containsText" text="leer">
      <formula>NOT(ISERROR(SEARCH("leer",Z101)))</formula>
    </cfRule>
  </conditionalFormatting>
  <conditionalFormatting sqref="Z101:AN101">
    <cfRule type="cellIs" dxfId="5092" priority="191" stopIfTrue="1" operator="equal">
      <formula>"-"</formula>
    </cfRule>
  </conditionalFormatting>
  <conditionalFormatting sqref="Z101:AN101">
    <cfRule type="cellIs" dxfId="5091" priority="189" stopIfTrue="1" operator="equal">
      <formula>"-"</formula>
    </cfRule>
    <cfRule type="containsText" dxfId="5090" priority="190" stopIfTrue="1" operator="containsText" text="leer">
      <formula>NOT(ISERROR(SEARCH("leer",Z101)))</formula>
    </cfRule>
  </conditionalFormatting>
  <conditionalFormatting sqref="Z101:AN101">
    <cfRule type="cellIs" dxfId="5089" priority="188" stopIfTrue="1" operator="equal">
      <formula>"-"</formula>
    </cfRule>
  </conditionalFormatting>
  <conditionalFormatting sqref="AS101:BG101">
    <cfRule type="cellIs" dxfId="5088" priority="186" stopIfTrue="1" operator="equal">
      <formula>"-"</formula>
    </cfRule>
    <cfRule type="containsText" dxfId="5087" priority="187" stopIfTrue="1" operator="containsText" text="leer">
      <formula>NOT(ISERROR(SEARCH("leer",AS101)))</formula>
    </cfRule>
  </conditionalFormatting>
  <conditionalFormatting sqref="AS101:BG101">
    <cfRule type="cellIs" dxfId="5086" priority="185" stopIfTrue="1" operator="equal">
      <formula>"-"</formula>
    </cfRule>
  </conditionalFormatting>
  <conditionalFormatting sqref="AS101:BG101">
    <cfRule type="cellIs" dxfId="5085" priority="183" stopIfTrue="1" operator="equal">
      <formula>"-"</formula>
    </cfRule>
    <cfRule type="containsText" dxfId="5084" priority="184" stopIfTrue="1" operator="containsText" text="leer">
      <formula>NOT(ISERROR(SEARCH("leer",AS101)))</formula>
    </cfRule>
  </conditionalFormatting>
  <conditionalFormatting sqref="AS101:BG101">
    <cfRule type="cellIs" dxfId="5083" priority="182" stopIfTrue="1" operator="equal">
      <formula>"-"</formula>
    </cfRule>
  </conditionalFormatting>
  <conditionalFormatting sqref="BK101:BY101">
    <cfRule type="cellIs" dxfId="5082" priority="180" stopIfTrue="1" operator="equal">
      <formula>"-"</formula>
    </cfRule>
    <cfRule type="containsText" dxfId="5081" priority="181" stopIfTrue="1" operator="containsText" text="leer">
      <formula>NOT(ISERROR(SEARCH("leer",BK101)))</formula>
    </cfRule>
  </conditionalFormatting>
  <conditionalFormatting sqref="BK101:BY101">
    <cfRule type="cellIs" dxfId="5080" priority="179" stopIfTrue="1" operator="equal">
      <formula>"-"</formula>
    </cfRule>
  </conditionalFormatting>
  <conditionalFormatting sqref="BK101:BY101">
    <cfRule type="cellIs" dxfId="5079" priority="177" stopIfTrue="1" operator="equal">
      <formula>"-"</formula>
    </cfRule>
    <cfRule type="containsText" dxfId="5078" priority="178" stopIfTrue="1" operator="containsText" text="leer">
      <formula>NOT(ISERROR(SEARCH("leer",BK101)))</formula>
    </cfRule>
  </conditionalFormatting>
  <conditionalFormatting sqref="BK101:BY101">
    <cfRule type="cellIs" dxfId="5077" priority="176" stopIfTrue="1" operator="equal">
      <formula>"-"</formula>
    </cfRule>
  </conditionalFormatting>
  <conditionalFormatting sqref="AQ104">
    <cfRule type="cellIs" dxfId="5076" priority="175" stopIfTrue="1" operator="equal">
      <formula>"-"</formula>
    </cfRule>
  </conditionalFormatting>
  <conditionalFormatting sqref="AQ103">
    <cfRule type="cellIs" dxfId="5075" priority="173" stopIfTrue="1" operator="equal">
      <formula>"-"</formula>
    </cfRule>
    <cfRule type="containsText" dxfId="5074" priority="174" stopIfTrue="1" operator="containsText" text="leer">
      <formula>NOT(ISERROR(SEARCH("leer",AQ103)))</formula>
    </cfRule>
  </conditionalFormatting>
  <conditionalFormatting sqref="AQ103">
    <cfRule type="cellIs" dxfId="5073" priority="171" stopIfTrue="1" operator="equal">
      <formula>"-"</formula>
    </cfRule>
    <cfRule type="containsText" dxfId="5072" priority="172" stopIfTrue="1" operator="containsText" text="leer">
      <formula>NOT(ISERROR(SEARCH("leer",AQ103)))</formula>
    </cfRule>
  </conditionalFormatting>
  <conditionalFormatting sqref="AQ102">
    <cfRule type="cellIs" dxfId="5071" priority="169" stopIfTrue="1" operator="equal">
      <formula>"-"</formula>
    </cfRule>
    <cfRule type="containsText" dxfId="5070" priority="170" stopIfTrue="1" operator="containsText" text="leer">
      <formula>NOT(ISERROR(SEARCH("leer",AQ102)))</formula>
    </cfRule>
  </conditionalFormatting>
  <conditionalFormatting sqref="AQ102">
    <cfRule type="cellIs" dxfId="5069" priority="167" stopIfTrue="1" operator="equal">
      <formula>"-"</formula>
    </cfRule>
    <cfRule type="containsText" dxfId="5068" priority="168" stopIfTrue="1" operator="containsText" text="leer">
      <formula>NOT(ISERROR(SEARCH("leer",AQ102)))</formula>
    </cfRule>
  </conditionalFormatting>
  <conditionalFormatting sqref="AQ102">
    <cfRule type="cellIs" dxfId="5067" priority="165" stopIfTrue="1" operator="equal">
      <formula>"-"</formula>
    </cfRule>
    <cfRule type="containsText" dxfId="5066" priority="166" stopIfTrue="1" operator="containsText" text="leer">
      <formula>NOT(ISERROR(SEARCH("leer",AQ102)))</formula>
    </cfRule>
  </conditionalFormatting>
  <conditionalFormatting sqref="AQ102">
    <cfRule type="cellIs" dxfId="5065" priority="163" stopIfTrue="1" operator="equal">
      <formula>"-"</formula>
    </cfRule>
    <cfRule type="containsText" dxfId="5064" priority="164" stopIfTrue="1" operator="containsText" text="leer">
      <formula>NOT(ISERROR(SEARCH("leer",AQ102)))</formula>
    </cfRule>
  </conditionalFormatting>
  <conditionalFormatting sqref="AQ102">
    <cfRule type="cellIs" dxfId="5063" priority="161" stopIfTrue="1" operator="equal">
      <formula>"-"</formula>
    </cfRule>
    <cfRule type="containsText" dxfId="5062" priority="162" stopIfTrue="1" operator="containsText" text="leer">
      <formula>NOT(ISERROR(SEARCH("leer",AQ102)))</formula>
    </cfRule>
  </conditionalFormatting>
  <conditionalFormatting sqref="AQ102">
    <cfRule type="cellIs" dxfId="5061" priority="159" stopIfTrue="1" operator="equal">
      <formula>"-"</formula>
    </cfRule>
    <cfRule type="containsText" dxfId="5060" priority="160" stopIfTrue="1" operator="containsText" text="leer">
      <formula>NOT(ISERROR(SEARCH("leer",AQ102)))</formula>
    </cfRule>
  </conditionalFormatting>
  <conditionalFormatting sqref="AQ102">
    <cfRule type="cellIs" dxfId="5059" priority="157" stopIfTrue="1" operator="equal">
      <formula>"-"</formula>
    </cfRule>
    <cfRule type="containsText" dxfId="5058" priority="158" stopIfTrue="1" operator="containsText" text="leer">
      <formula>NOT(ISERROR(SEARCH("leer",AQ102)))</formula>
    </cfRule>
  </conditionalFormatting>
  <conditionalFormatting sqref="BI104">
    <cfRule type="cellIs" dxfId="5057" priority="156" stopIfTrue="1" operator="equal">
      <formula>"-"</formula>
    </cfRule>
  </conditionalFormatting>
  <conditionalFormatting sqref="BI103">
    <cfRule type="cellIs" dxfId="5056" priority="154" stopIfTrue="1" operator="equal">
      <formula>"-"</formula>
    </cfRule>
    <cfRule type="containsText" dxfId="5055" priority="155" stopIfTrue="1" operator="containsText" text="leer">
      <formula>NOT(ISERROR(SEARCH("leer",BI103)))</formula>
    </cfRule>
  </conditionalFormatting>
  <conditionalFormatting sqref="BI103">
    <cfRule type="cellIs" dxfId="5054" priority="152" stopIfTrue="1" operator="equal">
      <formula>"-"</formula>
    </cfRule>
    <cfRule type="containsText" dxfId="5053" priority="153" stopIfTrue="1" operator="containsText" text="leer">
      <formula>NOT(ISERROR(SEARCH("leer",BI103)))</formula>
    </cfRule>
  </conditionalFormatting>
  <conditionalFormatting sqref="BI102">
    <cfRule type="cellIs" dxfId="5052" priority="150" stopIfTrue="1" operator="equal">
      <formula>"-"</formula>
    </cfRule>
    <cfRule type="containsText" dxfId="5051" priority="151" stopIfTrue="1" operator="containsText" text="leer">
      <formula>NOT(ISERROR(SEARCH("leer",BI102)))</formula>
    </cfRule>
  </conditionalFormatting>
  <conditionalFormatting sqref="BI102">
    <cfRule type="cellIs" dxfId="5050" priority="148" stopIfTrue="1" operator="equal">
      <formula>"-"</formula>
    </cfRule>
    <cfRule type="containsText" dxfId="5049" priority="149" stopIfTrue="1" operator="containsText" text="leer">
      <formula>NOT(ISERROR(SEARCH("leer",BI102)))</formula>
    </cfRule>
  </conditionalFormatting>
  <conditionalFormatting sqref="BI102">
    <cfRule type="cellIs" dxfId="5048" priority="146" stopIfTrue="1" operator="equal">
      <formula>"-"</formula>
    </cfRule>
    <cfRule type="containsText" dxfId="5047" priority="147" stopIfTrue="1" operator="containsText" text="leer">
      <formula>NOT(ISERROR(SEARCH("leer",BI102)))</formula>
    </cfRule>
  </conditionalFormatting>
  <conditionalFormatting sqref="BI102">
    <cfRule type="cellIs" dxfId="5046" priority="144" stopIfTrue="1" operator="equal">
      <formula>"-"</formula>
    </cfRule>
    <cfRule type="containsText" dxfId="5045" priority="145" stopIfTrue="1" operator="containsText" text="leer">
      <formula>NOT(ISERROR(SEARCH("leer",BI102)))</formula>
    </cfRule>
  </conditionalFormatting>
  <conditionalFormatting sqref="BI102">
    <cfRule type="cellIs" dxfId="5044" priority="142" stopIfTrue="1" operator="equal">
      <formula>"-"</formula>
    </cfRule>
    <cfRule type="containsText" dxfId="5043" priority="143" stopIfTrue="1" operator="containsText" text="leer">
      <formula>NOT(ISERROR(SEARCH("leer",BI102)))</formula>
    </cfRule>
  </conditionalFormatting>
  <conditionalFormatting sqref="BI102">
    <cfRule type="cellIs" dxfId="5042" priority="140" stopIfTrue="1" operator="equal">
      <formula>"-"</formula>
    </cfRule>
    <cfRule type="containsText" dxfId="5041" priority="141" stopIfTrue="1" operator="containsText" text="leer">
      <formula>NOT(ISERROR(SEARCH("leer",BI102)))</formula>
    </cfRule>
  </conditionalFormatting>
  <conditionalFormatting sqref="BI102">
    <cfRule type="cellIs" dxfId="5040" priority="138" stopIfTrue="1" operator="equal">
      <formula>"-"</formula>
    </cfRule>
    <cfRule type="containsText" dxfId="5039" priority="139" stopIfTrue="1" operator="containsText" text="leer">
      <formula>NOT(ISERROR(SEARCH("leer",BI102)))</formula>
    </cfRule>
  </conditionalFormatting>
  <conditionalFormatting sqref="K5:K39 K41:K56">
    <cfRule type="cellIs" dxfId="5038" priority="137" stopIfTrue="1" operator="equal">
      <formula>"-"</formula>
    </cfRule>
  </conditionalFormatting>
  <conditionalFormatting sqref="J5:J37 K23:L37">
    <cfRule type="cellIs" dxfId="5037" priority="135" stopIfTrue="1" operator="equal">
      <formula>"-"</formula>
    </cfRule>
    <cfRule type="containsText" dxfId="5036" priority="136" stopIfTrue="1" operator="containsText" text="leer">
      <formula>NOT(ISERROR(SEARCH("leer",J5)))</formula>
    </cfRule>
  </conditionalFormatting>
  <conditionalFormatting sqref="J42:J56">
    <cfRule type="cellIs" dxfId="5035" priority="133" stopIfTrue="1" operator="equal">
      <formula>"-"</formula>
    </cfRule>
    <cfRule type="containsText" dxfId="5034" priority="134" stopIfTrue="1" operator="containsText" text="leer">
      <formula>NOT(ISERROR(SEARCH("leer",J42)))</formula>
    </cfRule>
  </conditionalFormatting>
  <conditionalFormatting sqref="J5:J37 K23:L37">
    <cfRule type="cellIs" dxfId="5033" priority="131" stopIfTrue="1" operator="equal">
      <formula>"-"</formula>
    </cfRule>
    <cfRule type="containsText" dxfId="5032" priority="132" stopIfTrue="1" operator="containsText" text="leer">
      <formula>NOT(ISERROR(SEARCH("leer",J5)))</formula>
    </cfRule>
  </conditionalFormatting>
  <conditionalFormatting sqref="J42:J56">
    <cfRule type="cellIs" dxfId="5031" priority="129" stopIfTrue="1" operator="equal">
      <formula>"-"</formula>
    </cfRule>
    <cfRule type="containsText" dxfId="5030" priority="130" stopIfTrue="1" operator="containsText" text="leer">
      <formula>NOT(ISERROR(SEARCH("leer",J42)))</formula>
    </cfRule>
  </conditionalFormatting>
  <conditionalFormatting sqref="I5:I37">
    <cfRule type="cellIs" dxfId="5029" priority="127" stopIfTrue="1" operator="equal">
      <formula>"-"</formula>
    </cfRule>
    <cfRule type="containsText" dxfId="5028" priority="128" stopIfTrue="1" operator="containsText" text="leer">
      <formula>NOT(ISERROR(SEARCH("leer",I5)))</formula>
    </cfRule>
  </conditionalFormatting>
  <conditionalFormatting sqref="I42:I56">
    <cfRule type="cellIs" dxfId="5027" priority="125" stopIfTrue="1" operator="equal">
      <formula>"-"</formula>
    </cfRule>
    <cfRule type="containsText" dxfId="5026" priority="126" stopIfTrue="1" operator="containsText" text="leer">
      <formula>NOT(ISERROR(SEARCH("leer",I42)))</formula>
    </cfRule>
  </conditionalFormatting>
  <conditionalFormatting sqref="I5:I37">
    <cfRule type="cellIs" dxfId="5025" priority="123" stopIfTrue="1" operator="equal">
      <formula>"-"</formula>
    </cfRule>
    <cfRule type="containsText" dxfId="5024" priority="124" stopIfTrue="1" operator="containsText" text="leer">
      <formula>NOT(ISERROR(SEARCH("leer",I5)))</formula>
    </cfRule>
  </conditionalFormatting>
  <conditionalFormatting sqref="I42:I56">
    <cfRule type="cellIs" dxfId="5023" priority="121" stopIfTrue="1" operator="equal">
      <formula>"-"</formula>
    </cfRule>
    <cfRule type="containsText" dxfId="5022" priority="122" stopIfTrue="1" operator="containsText" text="leer">
      <formula>NOT(ISERROR(SEARCH("leer",I42)))</formula>
    </cfRule>
  </conditionalFormatting>
  <conditionalFormatting sqref="I5:I37">
    <cfRule type="cellIs" dxfId="5021" priority="119" stopIfTrue="1" operator="equal">
      <formula>"-"</formula>
    </cfRule>
    <cfRule type="containsText" dxfId="5020" priority="120" stopIfTrue="1" operator="containsText" text="leer">
      <formula>NOT(ISERROR(SEARCH("leer",I5)))</formula>
    </cfRule>
  </conditionalFormatting>
  <conditionalFormatting sqref="I5:I37">
    <cfRule type="cellIs" dxfId="5019" priority="117" stopIfTrue="1" operator="equal">
      <formula>"-"</formula>
    </cfRule>
    <cfRule type="containsText" dxfId="5018" priority="118" stopIfTrue="1" operator="containsText" text="leer">
      <formula>NOT(ISERROR(SEARCH("leer",I5)))</formula>
    </cfRule>
  </conditionalFormatting>
  <conditionalFormatting sqref="I5:I37">
    <cfRule type="cellIs" dxfId="5017" priority="115" stopIfTrue="1" operator="equal">
      <formula>"-"</formula>
    </cfRule>
    <cfRule type="containsText" dxfId="5016" priority="116" stopIfTrue="1" operator="containsText" text="leer">
      <formula>NOT(ISERROR(SEARCH("leer",I5)))</formula>
    </cfRule>
  </conditionalFormatting>
  <conditionalFormatting sqref="I5:I37">
    <cfRule type="cellIs" dxfId="5015" priority="113" stopIfTrue="1" operator="equal">
      <formula>"-"</formula>
    </cfRule>
    <cfRule type="containsText" dxfId="5014" priority="114" stopIfTrue="1" operator="containsText" text="leer">
      <formula>NOT(ISERROR(SEARCH("leer",I5)))</formula>
    </cfRule>
  </conditionalFormatting>
  <conditionalFormatting sqref="I5:I37">
    <cfRule type="cellIs" dxfId="5013" priority="111" stopIfTrue="1" operator="equal">
      <formula>"-"</formula>
    </cfRule>
    <cfRule type="containsText" dxfId="5012" priority="112" stopIfTrue="1" operator="containsText" text="leer">
      <formula>NOT(ISERROR(SEARCH("leer",I5)))</formula>
    </cfRule>
  </conditionalFormatting>
  <conditionalFormatting sqref="I42:I56">
    <cfRule type="cellIs" dxfId="5011" priority="109" stopIfTrue="1" operator="equal">
      <formula>"-"</formula>
    </cfRule>
    <cfRule type="containsText" dxfId="5010" priority="110" stopIfTrue="1" operator="containsText" text="leer">
      <formula>NOT(ISERROR(SEARCH("leer",I42)))</formula>
    </cfRule>
  </conditionalFormatting>
  <conditionalFormatting sqref="I42:I56">
    <cfRule type="cellIs" dxfId="5009" priority="107" stopIfTrue="1" operator="equal">
      <formula>"-"</formula>
    </cfRule>
    <cfRule type="containsText" dxfId="5008" priority="108" stopIfTrue="1" operator="containsText" text="leer">
      <formula>NOT(ISERROR(SEARCH("leer",I42)))</formula>
    </cfRule>
  </conditionalFormatting>
  <conditionalFormatting sqref="I42:I56">
    <cfRule type="cellIs" dxfId="5007" priority="105" stopIfTrue="1" operator="equal">
      <formula>"-"</formula>
    </cfRule>
    <cfRule type="containsText" dxfId="5006" priority="106" stopIfTrue="1" operator="containsText" text="leer">
      <formula>NOT(ISERROR(SEARCH("leer",I42)))</formula>
    </cfRule>
  </conditionalFormatting>
  <conditionalFormatting sqref="I42:I56">
    <cfRule type="cellIs" dxfId="5005" priority="103" stopIfTrue="1" operator="equal">
      <formula>"-"</formula>
    </cfRule>
    <cfRule type="containsText" dxfId="5004" priority="104" stopIfTrue="1" operator="containsText" text="leer">
      <formula>NOT(ISERROR(SEARCH("leer",I42)))</formula>
    </cfRule>
  </conditionalFormatting>
  <conditionalFormatting sqref="I42:I56">
    <cfRule type="cellIs" dxfId="5003" priority="101" stopIfTrue="1" operator="equal">
      <formula>"-"</formula>
    </cfRule>
    <cfRule type="containsText" dxfId="5002" priority="102" stopIfTrue="1" operator="containsText" text="leer">
      <formula>NOT(ISERROR(SEARCH("leer",I42)))</formula>
    </cfRule>
  </conditionalFormatting>
  <conditionalFormatting sqref="K59:K74">
    <cfRule type="cellIs" dxfId="5001" priority="100" stopIfTrue="1" operator="equal">
      <formula>"-"</formula>
    </cfRule>
  </conditionalFormatting>
  <conditionalFormatting sqref="J60:J74">
    <cfRule type="cellIs" dxfId="5000" priority="98" stopIfTrue="1" operator="equal">
      <formula>"-"</formula>
    </cfRule>
    <cfRule type="containsText" dxfId="4999" priority="99" stopIfTrue="1" operator="containsText" text="leer">
      <formula>NOT(ISERROR(SEARCH("leer",J60)))</formula>
    </cfRule>
  </conditionalFormatting>
  <conditionalFormatting sqref="J60:J74">
    <cfRule type="cellIs" dxfId="4998" priority="96" stopIfTrue="1" operator="equal">
      <formula>"-"</formula>
    </cfRule>
    <cfRule type="containsText" dxfId="4997" priority="97" stopIfTrue="1" operator="containsText" text="leer">
      <formula>NOT(ISERROR(SEARCH("leer",J60)))</formula>
    </cfRule>
  </conditionalFormatting>
  <conditionalFormatting sqref="I60:I74">
    <cfRule type="cellIs" dxfId="4996" priority="94" stopIfTrue="1" operator="equal">
      <formula>"-"</formula>
    </cfRule>
    <cfRule type="containsText" dxfId="4995" priority="95" stopIfTrue="1" operator="containsText" text="leer">
      <formula>NOT(ISERROR(SEARCH("leer",I60)))</formula>
    </cfRule>
  </conditionalFormatting>
  <conditionalFormatting sqref="I60:I74">
    <cfRule type="cellIs" dxfId="4994" priority="92" stopIfTrue="1" operator="equal">
      <formula>"-"</formula>
    </cfRule>
    <cfRule type="containsText" dxfId="4993" priority="93" stopIfTrue="1" operator="containsText" text="leer">
      <formula>NOT(ISERROR(SEARCH("leer",I60)))</formula>
    </cfRule>
  </conditionalFormatting>
  <conditionalFormatting sqref="I60:I74">
    <cfRule type="cellIs" dxfId="4992" priority="90" stopIfTrue="1" operator="equal">
      <formula>"-"</formula>
    </cfRule>
    <cfRule type="containsText" dxfId="4991" priority="91" stopIfTrue="1" operator="containsText" text="leer">
      <formula>NOT(ISERROR(SEARCH("leer",I60)))</formula>
    </cfRule>
  </conditionalFormatting>
  <conditionalFormatting sqref="I60:I74">
    <cfRule type="cellIs" dxfId="4990" priority="88" stopIfTrue="1" operator="equal">
      <formula>"-"</formula>
    </cfRule>
    <cfRule type="containsText" dxfId="4989" priority="89" stopIfTrue="1" operator="containsText" text="leer">
      <formula>NOT(ISERROR(SEARCH("leer",I60)))</formula>
    </cfRule>
  </conditionalFormatting>
  <conditionalFormatting sqref="I60:I74">
    <cfRule type="cellIs" dxfId="4988" priority="86" stopIfTrue="1" operator="equal">
      <formula>"-"</formula>
    </cfRule>
    <cfRule type="containsText" dxfId="4987" priority="87" stopIfTrue="1" operator="containsText" text="leer">
      <formula>NOT(ISERROR(SEARCH("leer",I60)))</formula>
    </cfRule>
  </conditionalFormatting>
  <conditionalFormatting sqref="I60:I74">
    <cfRule type="cellIs" dxfId="4986" priority="84" stopIfTrue="1" operator="equal">
      <formula>"-"</formula>
    </cfRule>
    <cfRule type="containsText" dxfId="4985" priority="85" stopIfTrue="1" operator="containsText" text="leer">
      <formula>NOT(ISERROR(SEARCH("leer",I60)))</formula>
    </cfRule>
  </conditionalFormatting>
  <conditionalFormatting sqref="I60:I74">
    <cfRule type="cellIs" dxfId="4984" priority="82" stopIfTrue="1" operator="equal">
      <formula>"-"</formula>
    </cfRule>
    <cfRule type="containsText" dxfId="4983" priority="83" stopIfTrue="1" operator="containsText" text="leer">
      <formula>NOT(ISERROR(SEARCH("leer",I60)))</formula>
    </cfRule>
  </conditionalFormatting>
  <conditionalFormatting sqref="K59:K74">
    <cfRule type="cellIs" dxfId="4982" priority="81" stopIfTrue="1" operator="equal">
      <formula>"-"</formula>
    </cfRule>
  </conditionalFormatting>
  <conditionalFormatting sqref="J60:J74">
    <cfRule type="cellIs" dxfId="4981" priority="79" stopIfTrue="1" operator="equal">
      <formula>"-"</formula>
    </cfRule>
    <cfRule type="containsText" dxfId="4980" priority="80" stopIfTrue="1" operator="containsText" text="leer">
      <formula>NOT(ISERROR(SEARCH("leer",J60)))</formula>
    </cfRule>
  </conditionalFormatting>
  <conditionalFormatting sqref="J60:J74">
    <cfRule type="cellIs" dxfId="4979" priority="77" stopIfTrue="1" operator="equal">
      <formula>"-"</formula>
    </cfRule>
    <cfRule type="containsText" dxfId="4978" priority="78" stopIfTrue="1" operator="containsText" text="leer">
      <formula>NOT(ISERROR(SEARCH("leer",J60)))</formula>
    </cfRule>
  </conditionalFormatting>
  <conditionalFormatting sqref="I60:I74">
    <cfRule type="cellIs" dxfId="4977" priority="75" stopIfTrue="1" operator="equal">
      <formula>"-"</formula>
    </cfRule>
    <cfRule type="containsText" dxfId="4976" priority="76" stopIfTrue="1" operator="containsText" text="leer">
      <formula>NOT(ISERROR(SEARCH("leer",I60)))</formula>
    </cfRule>
  </conditionalFormatting>
  <conditionalFormatting sqref="I60:I74">
    <cfRule type="cellIs" dxfId="4975" priority="73" stopIfTrue="1" operator="equal">
      <formula>"-"</formula>
    </cfRule>
    <cfRule type="containsText" dxfId="4974" priority="74" stopIfTrue="1" operator="containsText" text="leer">
      <formula>NOT(ISERROR(SEARCH("leer",I60)))</formula>
    </cfRule>
  </conditionalFormatting>
  <conditionalFormatting sqref="I60:I74">
    <cfRule type="cellIs" dxfId="4973" priority="71" stopIfTrue="1" operator="equal">
      <formula>"-"</formula>
    </cfRule>
    <cfRule type="containsText" dxfId="4972" priority="72" stopIfTrue="1" operator="containsText" text="leer">
      <formula>NOT(ISERROR(SEARCH("leer",I60)))</formula>
    </cfRule>
  </conditionalFormatting>
  <conditionalFormatting sqref="I60:I74">
    <cfRule type="cellIs" dxfId="4971" priority="69" stopIfTrue="1" operator="equal">
      <formula>"-"</formula>
    </cfRule>
    <cfRule type="containsText" dxfId="4970" priority="70" stopIfTrue="1" operator="containsText" text="leer">
      <formula>NOT(ISERROR(SEARCH("leer",I60)))</formula>
    </cfRule>
  </conditionalFormatting>
  <conditionalFormatting sqref="I60:I74">
    <cfRule type="cellIs" dxfId="4969" priority="67" stopIfTrue="1" operator="equal">
      <formula>"-"</formula>
    </cfRule>
    <cfRule type="containsText" dxfId="4968" priority="68" stopIfTrue="1" operator="containsText" text="leer">
      <formula>NOT(ISERROR(SEARCH("leer",I60)))</formula>
    </cfRule>
  </conditionalFormatting>
  <conditionalFormatting sqref="I60:I74">
    <cfRule type="cellIs" dxfId="4967" priority="65" stopIfTrue="1" operator="equal">
      <formula>"-"</formula>
    </cfRule>
    <cfRule type="containsText" dxfId="4966" priority="66" stopIfTrue="1" operator="containsText" text="leer">
      <formula>NOT(ISERROR(SEARCH("leer",I60)))</formula>
    </cfRule>
  </conditionalFormatting>
  <conditionalFormatting sqref="I60:I74">
    <cfRule type="cellIs" dxfId="4965" priority="63" stopIfTrue="1" operator="equal">
      <formula>"-"</formula>
    </cfRule>
    <cfRule type="containsText" dxfId="4964" priority="64" stopIfTrue="1" operator="containsText" text="leer">
      <formula>NOT(ISERROR(SEARCH("leer",I60)))</formula>
    </cfRule>
  </conditionalFormatting>
  <conditionalFormatting sqref="H5:H19">
    <cfRule type="cellIs" dxfId="4963" priority="61" stopIfTrue="1" operator="equal">
      <formula>"-"</formula>
    </cfRule>
    <cfRule type="containsText" dxfId="4962" priority="62" stopIfTrue="1" operator="containsText" text="leer">
      <formula>NOT(ISERROR(SEARCH("leer",H5)))</formula>
    </cfRule>
  </conditionalFormatting>
  <conditionalFormatting sqref="H5:H19">
    <cfRule type="cellIs" dxfId="4961" priority="60" stopIfTrue="1" operator="equal">
      <formula>"-"</formula>
    </cfRule>
  </conditionalFormatting>
  <conditionalFormatting sqref="H5:H19">
    <cfRule type="cellIs" dxfId="4960" priority="58" stopIfTrue="1" operator="equal">
      <formula>"-"</formula>
    </cfRule>
    <cfRule type="containsText" dxfId="4959" priority="59" stopIfTrue="1" operator="containsText" text="leer">
      <formula>NOT(ISERROR(SEARCH("leer",H5)))</formula>
    </cfRule>
  </conditionalFormatting>
  <conditionalFormatting sqref="H5:H19">
    <cfRule type="cellIs" dxfId="4958" priority="57" stopIfTrue="1" operator="equal">
      <formula>"-"</formula>
    </cfRule>
  </conditionalFormatting>
  <conditionalFormatting sqref="H23:H37">
    <cfRule type="cellIs" dxfId="4957" priority="55" stopIfTrue="1" operator="equal">
      <formula>"-"</formula>
    </cfRule>
    <cfRule type="containsText" dxfId="4956" priority="56" stopIfTrue="1" operator="containsText" text="leer">
      <formula>NOT(ISERROR(SEARCH("leer",H23)))</formula>
    </cfRule>
  </conditionalFormatting>
  <conditionalFormatting sqref="H23:H37">
    <cfRule type="cellIs" dxfId="4955" priority="54" stopIfTrue="1" operator="equal">
      <formula>"-"</formula>
    </cfRule>
  </conditionalFormatting>
  <conditionalFormatting sqref="H23:H37">
    <cfRule type="cellIs" dxfId="4954" priority="52" stopIfTrue="1" operator="equal">
      <formula>"-"</formula>
    </cfRule>
    <cfRule type="containsText" dxfId="4953" priority="53" stopIfTrue="1" operator="containsText" text="leer">
      <formula>NOT(ISERROR(SEARCH("leer",H23)))</formula>
    </cfRule>
  </conditionalFormatting>
  <conditionalFormatting sqref="H23:H37">
    <cfRule type="cellIs" dxfId="4952" priority="51" stopIfTrue="1" operator="equal">
      <formula>"-"</formula>
    </cfRule>
  </conditionalFormatting>
  <conditionalFormatting sqref="H42:H56">
    <cfRule type="cellIs" dxfId="4951" priority="49" stopIfTrue="1" operator="equal">
      <formula>"-"</formula>
    </cfRule>
    <cfRule type="containsText" dxfId="4950" priority="50" stopIfTrue="1" operator="containsText" text="leer">
      <formula>NOT(ISERROR(SEARCH("leer",H42)))</formula>
    </cfRule>
  </conditionalFormatting>
  <conditionalFormatting sqref="H42:H56">
    <cfRule type="cellIs" dxfId="4949" priority="48" stopIfTrue="1" operator="equal">
      <formula>"-"</formula>
    </cfRule>
  </conditionalFormatting>
  <conditionalFormatting sqref="H42:H56">
    <cfRule type="cellIs" dxfId="4948" priority="46" stopIfTrue="1" operator="equal">
      <formula>"-"</formula>
    </cfRule>
    <cfRule type="containsText" dxfId="4947" priority="47" stopIfTrue="1" operator="containsText" text="leer">
      <formula>NOT(ISERROR(SEARCH("leer",H42)))</formula>
    </cfRule>
  </conditionalFormatting>
  <conditionalFormatting sqref="H42:H56">
    <cfRule type="cellIs" dxfId="4946" priority="45" stopIfTrue="1" operator="equal">
      <formula>"-"</formula>
    </cfRule>
  </conditionalFormatting>
  <conditionalFormatting sqref="H60:H74">
    <cfRule type="cellIs" dxfId="4945" priority="43" stopIfTrue="1" operator="equal">
      <formula>"-"</formula>
    </cfRule>
    <cfRule type="containsText" dxfId="4944" priority="44" stopIfTrue="1" operator="containsText" text="leer">
      <formula>NOT(ISERROR(SEARCH("leer",H60)))</formula>
    </cfRule>
  </conditionalFormatting>
  <conditionalFormatting sqref="H60:H74">
    <cfRule type="cellIs" dxfId="4943" priority="42" stopIfTrue="1" operator="equal">
      <formula>"-"</formula>
    </cfRule>
  </conditionalFormatting>
  <conditionalFormatting sqref="H60:H74">
    <cfRule type="cellIs" dxfId="4942" priority="40" stopIfTrue="1" operator="equal">
      <formula>"-"</formula>
    </cfRule>
    <cfRule type="containsText" dxfId="4941" priority="41" stopIfTrue="1" operator="containsText" text="leer">
      <formula>NOT(ISERROR(SEARCH("leer",H60)))</formula>
    </cfRule>
  </conditionalFormatting>
  <conditionalFormatting sqref="H60:H74">
    <cfRule type="cellIs" dxfId="4940" priority="39" stopIfTrue="1" operator="equal">
      <formula>"-"</formula>
    </cfRule>
  </conditionalFormatting>
  <conditionalFormatting sqref="K40">
    <cfRule type="cellIs" dxfId="4939" priority="38" stopIfTrue="1" operator="equal">
      <formula>"-"</formula>
    </cfRule>
  </conditionalFormatting>
  <conditionalFormatting sqref="J40">
    <cfRule type="cellIs" dxfId="4938" priority="36" stopIfTrue="1" operator="equal">
      <formula>"-"</formula>
    </cfRule>
    <cfRule type="containsText" dxfId="4937" priority="37" stopIfTrue="1" operator="containsText" text="leer">
      <formula>NOT(ISERROR(SEARCH("leer",J40)))</formula>
    </cfRule>
  </conditionalFormatting>
  <conditionalFormatting sqref="J40">
    <cfRule type="cellIs" dxfId="4936" priority="34" stopIfTrue="1" operator="equal">
      <formula>"-"</formula>
    </cfRule>
    <cfRule type="containsText" dxfId="4935" priority="35" stopIfTrue="1" operator="containsText" text="leer">
      <formula>NOT(ISERROR(SEARCH("leer",J40)))</formula>
    </cfRule>
  </conditionalFormatting>
  <conditionalFormatting sqref="I40">
    <cfRule type="cellIs" dxfId="4934" priority="32" stopIfTrue="1" operator="equal">
      <formula>"-"</formula>
    </cfRule>
    <cfRule type="containsText" dxfId="4933" priority="33" stopIfTrue="1" operator="containsText" text="leer">
      <formula>NOT(ISERROR(SEARCH("leer",I40)))</formula>
    </cfRule>
  </conditionalFormatting>
  <conditionalFormatting sqref="I40">
    <cfRule type="cellIs" dxfId="4932" priority="30" stopIfTrue="1" operator="equal">
      <formula>"-"</formula>
    </cfRule>
    <cfRule type="containsText" dxfId="4931" priority="31" stopIfTrue="1" operator="containsText" text="leer">
      <formula>NOT(ISERROR(SEARCH("leer",I40)))</formula>
    </cfRule>
  </conditionalFormatting>
  <conditionalFormatting sqref="I40">
    <cfRule type="cellIs" dxfId="4930" priority="28" stopIfTrue="1" operator="equal">
      <formula>"-"</formula>
    </cfRule>
    <cfRule type="containsText" dxfId="4929" priority="29" stopIfTrue="1" operator="containsText" text="leer">
      <formula>NOT(ISERROR(SEARCH("leer",I40)))</formula>
    </cfRule>
  </conditionalFormatting>
  <conditionalFormatting sqref="I40">
    <cfRule type="cellIs" dxfId="4928" priority="26" stopIfTrue="1" operator="equal">
      <formula>"-"</formula>
    </cfRule>
    <cfRule type="containsText" dxfId="4927" priority="27" stopIfTrue="1" operator="containsText" text="leer">
      <formula>NOT(ISERROR(SEARCH("leer",I40)))</formula>
    </cfRule>
  </conditionalFormatting>
  <conditionalFormatting sqref="I40">
    <cfRule type="cellIs" dxfId="4926" priority="24" stopIfTrue="1" operator="equal">
      <formula>"-"</formula>
    </cfRule>
    <cfRule type="containsText" dxfId="4925" priority="25" stopIfTrue="1" operator="containsText" text="leer">
      <formula>NOT(ISERROR(SEARCH("leer",I40)))</formula>
    </cfRule>
  </conditionalFormatting>
  <conditionalFormatting sqref="I40">
    <cfRule type="cellIs" dxfId="4924" priority="22" stopIfTrue="1" operator="equal">
      <formula>"-"</formula>
    </cfRule>
    <cfRule type="containsText" dxfId="4923" priority="23" stopIfTrue="1" operator="containsText" text="leer">
      <formula>NOT(ISERROR(SEARCH("leer",I40)))</formula>
    </cfRule>
  </conditionalFormatting>
  <conditionalFormatting sqref="I40">
    <cfRule type="cellIs" dxfId="4922" priority="20" stopIfTrue="1" operator="equal">
      <formula>"-"</formula>
    </cfRule>
    <cfRule type="containsText" dxfId="4921" priority="21" stopIfTrue="1" operator="containsText" text="leer">
      <formula>NOT(ISERROR(SEARCH("leer",I40)))</formula>
    </cfRule>
  </conditionalFormatting>
  <conditionalFormatting sqref="K58">
    <cfRule type="cellIs" dxfId="4920" priority="19" stopIfTrue="1" operator="equal">
      <formula>"-"</formula>
    </cfRule>
  </conditionalFormatting>
  <conditionalFormatting sqref="J58">
    <cfRule type="cellIs" dxfId="4919" priority="17" stopIfTrue="1" operator="equal">
      <formula>"-"</formula>
    </cfRule>
    <cfRule type="containsText" dxfId="4918" priority="18" stopIfTrue="1" operator="containsText" text="leer">
      <formula>NOT(ISERROR(SEARCH("leer",J58)))</formula>
    </cfRule>
  </conditionalFormatting>
  <conditionalFormatting sqref="J58">
    <cfRule type="cellIs" dxfId="4917" priority="15" stopIfTrue="1" operator="equal">
      <formula>"-"</formula>
    </cfRule>
    <cfRule type="containsText" dxfId="4916" priority="16" stopIfTrue="1" operator="containsText" text="leer">
      <formula>NOT(ISERROR(SEARCH("leer",J58)))</formula>
    </cfRule>
  </conditionalFormatting>
  <conditionalFormatting sqref="I58">
    <cfRule type="cellIs" dxfId="4915" priority="13" stopIfTrue="1" operator="equal">
      <formula>"-"</formula>
    </cfRule>
    <cfRule type="containsText" dxfId="4914" priority="14" stopIfTrue="1" operator="containsText" text="leer">
      <formula>NOT(ISERROR(SEARCH("leer",I58)))</formula>
    </cfRule>
  </conditionalFormatting>
  <conditionalFormatting sqref="I58">
    <cfRule type="cellIs" dxfId="4913" priority="11" stopIfTrue="1" operator="equal">
      <formula>"-"</formula>
    </cfRule>
    <cfRule type="containsText" dxfId="4912" priority="12" stopIfTrue="1" operator="containsText" text="leer">
      <formula>NOT(ISERROR(SEARCH("leer",I58)))</formula>
    </cfRule>
  </conditionalFormatting>
  <conditionalFormatting sqref="I58">
    <cfRule type="cellIs" dxfId="4911" priority="9" stopIfTrue="1" operator="equal">
      <formula>"-"</formula>
    </cfRule>
    <cfRule type="containsText" dxfId="4910" priority="10" stopIfTrue="1" operator="containsText" text="leer">
      <formula>NOT(ISERROR(SEARCH("leer",I58)))</formula>
    </cfRule>
  </conditionalFormatting>
  <conditionalFormatting sqref="I58">
    <cfRule type="cellIs" dxfId="4909" priority="7" stopIfTrue="1" operator="equal">
      <formula>"-"</formula>
    </cfRule>
    <cfRule type="containsText" dxfId="4908" priority="8" stopIfTrue="1" operator="containsText" text="leer">
      <formula>NOT(ISERROR(SEARCH("leer",I58)))</formula>
    </cfRule>
  </conditionalFormatting>
  <conditionalFormatting sqref="I58">
    <cfRule type="cellIs" dxfId="4907" priority="5" stopIfTrue="1" operator="equal">
      <formula>"-"</formula>
    </cfRule>
    <cfRule type="containsText" dxfId="4906" priority="6" stopIfTrue="1" operator="containsText" text="leer">
      <formula>NOT(ISERROR(SEARCH("leer",I58)))</formula>
    </cfRule>
  </conditionalFormatting>
  <conditionalFormatting sqref="I58">
    <cfRule type="cellIs" dxfId="4905" priority="3" stopIfTrue="1" operator="equal">
      <formula>"-"</formula>
    </cfRule>
    <cfRule type="containsText" dxfId="4904" priority="4" stopIfTrue="1" operator="containsText" text="leer">
      <formula>NOT(ISERROR(SEARCH("leer",I58)))</formula>
    </cfRule>
  </conditionalFormatting>
  <conditionalFormatting sqref="I58">
    <cfRule type="cellIs" dxfId="4903" priority="1" stopIfTrue="1" operator="equal">
      <formula>"-"</formula>
    </cfRule>
    <cfRule type="containsText" dxfId="4902" priority="2" stopIfTrue="1" operator="containsText" text="leer">
      <formula>NOT(ISERROR(SEARCH("leer",I58)))</formula>
    </cfRule>
  </conditionalFormatting>
  <hyperlinks>
    <hyperlink ref="A1" location="Index!A1" display="zurück"/>
  </hyperlinks>
  <pageMargins left="0.79000000000000015" right="0.79000000000000015" top="0.98" bottom="0.98" header="0.51" footer="0.51"/>
  <pageSetup paperSize="9" scale="58" orientation="portrait" horizontalDpi="1200" verticalDpi="1200"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60"/>
  <sheetViews>
    <sheetView showRuler="0" zoomScale="70" zoomScaleNormal="70" workbookViewId="0"/>
  </sheetViews>
  <sheetFormatPr baseColWidth="10" defaultColWidth="11.42578125" defaultRowHeight="12.75" x14ac:dyDescent="0.2"/>
  <cols>
    <col min="1" max="1" width="47.42578125" customWidth="1"/>
    <col min="2" max="2" width="15.42578125" bestFit="1" customWidth="1"/>
    <col min="3" max="3" width="9.7109375" customWidth="1"/>
    <col min="4" max="5" width="12.28515625" style="8" customWidth="1"/>
    <col min="6" max="8" width="11.42578125" style="8" customWidth="1"/>
  </cols>
  <sheetData>
    <row r="1" spans="1:16" s="5" customFormat="1" x14ac:dyDescent="0.2">
      <c r="A1" s="92" t="s">
        <v>356</v>
      </c>
    </row>
    <row r="2" spans="1:16" s="5" customFormat="1" x14ac:dyDescent="0.2">
      <c r="A2" s="92"/>
    </row>
    <row r="3" spans="1:16" x14ac:dyDescent="0.2">
      <c r="A3" s="2" t="s">
        <v>303</v>
      </c>
      <c r="C3" t="s">
        <v>399</v>
      </c>
      <c r="D3" s="5" t="s">
        <v>497</v>
      </c>
      <c r="E3" s="6">
        <v>2004</v>
      </c>
      <c r="F3" s="6">
        <v>2005</v>
      </c>
      <c r="G3" s="6">
        <v>2006</v>
      </c>
      <c r="H3" s="6">
        <v>2007</v>
      </c>
      <c r="I3" s="6">
        <v>2008</v>
      </c>
      <c r="J3" s="6">
        <v>2009</v>
      </c>
      <c r="K3" s="6">
        <v>2010</v>
      </c>
      <c r="L3" s="6">
        <v>2011</v>
      </c>
      <c r="M3" s="6">
        <v>2012</v>
      </c>
      <c r="N3" s="6">
        <v>2013</v>
      </c>
      <c r="O3" s="4">
        <v>2014</v>
      </c>
      <c r="P3" s="369">
        <v>2015</v>
      </c>
    </row>
    <row r="4" spans="1:16" x14ac:dyDescent="0.2">
      <c r="A4" s="2"/>
      <c r="C4" s="3"/>
      <c r="E4" s="6"/>
      <c r="F4" s="6"/>
      <c r="G4" s="6"/>
      <c r="H4" s="6"/>
      <c r="I4" s="6"/>
      <c r="J4" s="6"/>
      <c r="K4" s="3"/>
      <c r="L4" s="3"/>
      <c r="M4" s="8"/>
      <c r="N4" s="8"/>
      <c r="O4" s="8"/>
      <c r="P4" s="362"/>
    </row>
    <row r="5" spans="1:16" x14ac:dyDescent="0.2">
      <c r="A5" s="4" t="s">
        <v>335</v>
      </c>
      <c r="C5" s="68"/>
      <c r="E5" s="22"/>
      <c r="F5" s="4"/>
      <c r="G5" s="22"/>
      <c r="H5" s="4"/>
      <c r="I5" s="22"/>
      <c r="J5" s="22"/>
      <c r="K5" s="68"/>
      <c r="L5" s="68"/>
      <c r="M5" s="8"/>
      <c r="N5" s="8"/>
      <c r="O5" s="8"/>
      <c r="P5" s="362"/>
    </row>
    <row r="6" spans="1:16" x14ac:dyDescent="0.2">
      <c r="A6" s="27" t="s">
        <v>333</v>
      </c>
      <c r="B6" t="s">
        <v>289</v>
      </c>
      <c r="C6" s="27">
        <v>1</v>
      </c>
      <c r="E6" s="88">
        <v>97.4</v>
      </c>
      <c r="F6" s="88">
        <v>97.7</v>
      </c>
      <c r="G6" s="88">
        <v>98</v>
      </c>
      <c r="H6" s="88">
        <v>97.1</v>
      </c>
      <c r="I6" s="88">
        <v>95.9</v>
      </c>
      <c r="J6" s="84">
        <v>97.7</v>
      </c>
      <c r="K6" s="68">
        <v>97.2</v>
      </c>
      <c r="L6" s="68">
        <v>97.5</v>
      </c>
      <c r="M6" s="188">
        <v>97.9</v>
      </c>
      <c r="N6" s="8">
        <v>97.6</v>
      </c>
      <c r="O6" s="8">
        <v>97.7</v>
      </c>
      <c r="P6" s="362">
        <v>97.8</v>
      </c>
    </row>
    <row r="7" spans="1:16" x14ac:dyDescent="0.2">
      <c r="A7" s="27" t="s">
        <v>334</v>
      </c>
      <c r="B7" t="s">
        <v>289</v>
      </c>
      <c r="C7" s="27">
        <v>1</v>
      </c>
      <c r="E7" s="88">
        <v>97.4</v>
      </c>
      <c r="F7" s="88">
        <v>98.2</v>
      </c>
      <c r="G7" s="88">
        <v>98.3</v>
      </c>
      <c r="H7" s="89">
        <v>96.7</v>
      </c>
      <c r="I7" s="88">
        <v>95.9</v>
      </c>
      <c r="J7" s="84">
        <v>98.4</v>
      </c>
      <c r="K7" s="68">
        <v>98.5</v>
      </c>
      <c r="L7" s="68">
        <v>99.3</v>
      </c>
      <c r="M7" s="188">
        <v>98.8</v>
      </c>
      <c r="N7" s="8">
        <v>98.8</v>
      </c>
      <c r="O7" s="25">
        <v>99</v>
      </c>
      <c r="P7" s="362">
        <v>98.9</v>
      </c>
    </row>
    <row r="8" spans="1:16" x14ac:dyDescent="0.2">
      <c r="A8" s="27"/>
      <c r="C8" s="27"/>
      <c r="E8" s="88"/>
      <c r="F8" s="88"/>
      <c r="G8" s="88"/>
      <c r="H8" s="89"/>
      <c r="I8" s="88"/>
      <c r="J8" s="89"/>
      <c r="K8" s="27"/>
      <c r="L8" s="27"/>
      <c r="M8" s="8"/>
      <c r="N8" s="8"/>
      <c r="O8" s="8"/>
      <c r="P8" s="362"/>
    </row>
    <row r="9" spans="1:16" x14ac:dyDescent="0.2">
      <c r="A9" s="4" t="s">
        <v>336</v>
      </c>
      <c r="C9" s="27"/>
      <c r="E9" s="88"/>
      <c r="F9" s="88"/>
      <c r="G9" s="88"/>
      <c r="H9" s="89"/>
      <c r="I9" s="88"/>
      <c r="J9" s="89"/>
      <c r="K9" s="27"/>
      <c r="L9" s="27"/>
      <c r="M9" s="8"/>
      <c r="N9" s="8"/>
      <c r="O9" s="8"/>
      <c r="P9" s="362"/>
    </row>
    <row r="10" spans="1:16" x14ac:dyDescent="0.2">
      <c r="A10" s="27" t="s">
        <v>337</v>
      </c>
      <c r="B10" t="s">
        <v>289</v>
      </c>
      <c r="C10" s="27">
        <v>2</v>
      </c>
      <c r="D10" s="22"/>
      <c r="E10" s="88">
        <v>95.8</v>
      </c>
      <c r="F10" s="88">
        <v>97.4</v>
      </c>
      <c r="G10" s="88">
        <v>97.3</v>
      </c>
      <c r="H10" s="89">
        <v>97.6</v>
      </c>
      <c r="I10" s="88">
        <v>98</v>
      </c>
      <c r="J10" s="84">
        <v>97.8</v>
      </c>
      <c r="K10" s="68">
        <v>97.7</v>
      </c>
      <c r="L10" s="68">
        <v>97.4</v>
      </c>
      <c r="M10" s="188">
        <v>97.7</v>
      </c>
      <c r="N10" s="68">
        <v>97.3</v>
      </c>
      <c r="O10" s="68">
        <v>97.4</v>
      </c>
      <c r="P10" s="366">
        <v>97.5</v>
      </c>
    </row>
    <row r="11" spans="1:16" x14ac:dyDescent="0.2">
      <c r="A11" s="27" t="s">
        <v>338</v>
      </c>
      <c r="B11" t="s">
        <v>289</v>
      </c>
      <c r="C11" s="76">
        <v>2</v>
      </c>
      <c r="E11" s="88">
        <v>97.7</v>
      </c>
      <c r="F11" s="88">
        <v>97.7</v>
      </c>
      <c r="G11" s="88">
        <v>97.6</v>
      </c>
      <c r="H11" s="89">
        <v>97.5</v>
      </c>
      <c r="I11" s="88">
        <v>98.7</v>
      </c>
      <c r="J11" s="84">
        <v>98.1</v>
      </c>
      <c r="K11" s="68">
        <v>97.5</v>
      </c>
      <c r="L11" s="68">
        <v>97.7</v>
      </c>
      <c r="M11" s="188">
        <v>97.9</v>
      </c>
      <c r="N11" s="8">
        <v>97.7</v>
      </c>
      <c r="O11" s="8">
        <v>97.5</v>
      </c>
      <c r="P11" s="362">
        <v>97.5</v>
      </c>
    </row>
    <row r="12" spans="1:16" x14ac:dyDescent="0.2">
      <c r="E12"/>
      <c r="F12"/>
      <c r="G12"/>
      <c r="H12"/>
      <c r="J12" s="3"/>
      <c r="M12" s="8"/>
      <c r="N12" s="8"/>
      <c r="O12" s="8"/>
      <c r="P12" s="362"/>
    </row>
    <row r="13" spans="1:16" x14ac:dyDescent="0.2">
      <c r="A13" s="2" t="s">
        <v>359</v>
      </c>
      <c r="C13" s="3"/>
      <c r="E13"/>
      <c r="F13" s="3"/>
      <c r="G13" s="3"/>
      <c r="H13" s="3"/>
      <c r="I13" s="3"/>
      <c r="J13" s="3"/>
      <c r="K13" s="3"/>
      <c r="L13" s="3"/>
      <c r="M13" s="8"/>
      <c r="N13" s="8"/>
      <c r="O13" s="8"/>
      <c r="P13" s="362"/>
    </row>
    <row r="14" spans="1:16" x14ac:dyDescent="0.2">
      <c r="A14" s="53" t="s">
        <v>75</v>
      </c>
      <c r="B14" t="s">
        <v>289</v>
      </c>
      <c r="C14" s="3" t="s">
        <v>552</v>
      </c>
      <c r="E14" s="8">
        <v>95.4</v>
      </c>
      <c r="F14" s="3">
        <v>95.1</v>
      </c>
      <c r="G14" s="81">
        <v>95.3</v>
      </c>
      <c r="H14" s="3">
        <v>94.9</v>
      </c>
      <c r="I14" s="3">
        <v>92.6</v>
      </c>
      <c r="J14" s="139">
        <v>94</v>
      </c>
      <c r="K14" s="68">
        <v>93.4</v>
      </c>
      <c r="L14" s="68">
        <v>93.4</v>
      </c>
      <c r="M14" s="188">
        <v>95.6</v>
      </c>
      <c r="N14" s="68" t="s">
        <v>49</v>
      </c>
      <c r="O14" s="68" t="s">
        <v>49</v>
      </c>
      <c r="P14" s="362" t="s">
        <v>49</v>
      </c>
    </row>
    <row r="15" spans="1:16" x14ac:dyDescent="0.2">
      <c r="A15" s="53" t="s">
        <v>71</v>
      </c>
      <c r="B15" t="s">
        <v>289</v>
      </c>
      <c r="C15" s="3" t="s">
        <v>552</v>
      </c>
      <c r="E15" s="8">
        <v>88.2</v>
      </c>
      <c r="F15" s="3">
        <v>90.3</v>
      </c>
      <c r="G15" s="3">
        <v>92.4</v>
      </c>
      <c r="H15" s="3">
        <v>91.3</v>
      </c>
      <c r="I15" s="3">
        <v>90.4</v>
      </c>
      <c r="J15" s="119">
        <v>94.5</v>
      </c>
      <c r="K15" s="68">
        <v>91.9</v>
      </c>
      <c r="L15" s="68">
        <v>93.9</v>
      </c>
      <c r="M15" s="188">
        <v>92.1</v>
      </c>
      <c r="N15" s="68" t="s">
        <v>49</v>
      </c>
      <c r="O15" s="68" t="s">
        <v>49</v>
      </c>
      <c r="P15" s="362" t="s">
        <v>49</v>
      </c>
    </row>
    <row r="18" spans="1:15" x14ac:dyDescent="0.2">
      <c r="A18" s="219" t="s">
        <v>561</v>
      </c>
      <c r="B18" s="216"/>
      <c r="C18" s="208"/>
    </row>
    <row r="19" spans="1:15" x14ac:dyDescent="0.2">
      <c r="A19" s="219" t="s">
        <v>639</v>
      </c>
      <c r="B19" s="216"/>
      <c r="C19" s="208"/>
    </row>
    <row r="20" spans="1:15" x14ac:dyDescent="0.2">
      <c r="A20" s="220" t="s">
        <v>640</v>
      </c>
      <c r="B20" s="218"/>
      <c r="C20" s="207"/>
    </row>
    <row r="21" spans="1:15" x14ac:dyDescent="0.2">
      <c r="A21" s="220" t="s">
        <v>748</v>
      </c>
      <c r="B21" s="218"/>
      <c r="C21" s="207"/>
    </row>
    <row r="22" spans="1:15" x14ac:dyDescent="0.2">
      <c r="A22" s="73"/>
    </row>
    <row r="29" spans="1:15" x14ac:dyDescent="0.2">
      <c r="A29" s="2"/>
      <c r="C29" s="3"/>
      <c r="I29" s="3"/>
      <c r="J29" s="3"/>
      <c r="K29" s="3"/>
      <c r="L29" s="3"/>
    </row>
    <row r="31" spans="1:15" x14ac:dyDescent="0.2">
      <c r="A31" s="2"/>
      <c r="C31" s="3"/>
      <c r="I31" s="3"/>
      <c r="J31" s="3"/>
      <c r="K31" s="3"/>
      <c r="L31" s="3"/>
      <c r="M31" s="3"/>
      <c r="N31" s="3"/>
      <c r="O31" s="3"/>
    </row>
    <row r="32" spans="1:15" x14ac:dyDescent="0.2">
      <c r="C32" s="3"/>
      <c r="I32" s="3"/>
      <c r="J32" s="3"/>
      <c r="K32" s="3"/>
      <c r="L32" s="3"/>
      <c r="M32" s="3"/>
      <c r="N32" s="3"/>
      <c r="O32" s="3"/>
    </row>
    <row r="33" spans="1:15" x14ac:dyDescent="0.2">
      <c r="A33" s="1"/>
      <c r="C33" s="3"/>
      <c r="I33" s="3"/>
      <c r="J33" s="3"/>
      <c r="K33" s="3"/>
      <c r="L33" s="3"/>
      <c r="M33" s="3"/>
      <c r="N33" s="3"/>
      <c r="O33" s="3"/>
    </row>
    <row r="34" spans="1:15" x14ac:dyDescent="0.2">
      <c r="C34" s="3"/>
      <c r="I34" s="3"/>
      <c r="J34" s="3"/>
      <c r="K34" s="3"/>
      <c r="L34" s="3"/>
      <c r="M34" s="3"/>
      <c r="N34" s="3"/>
      <c r="O34" s="3"/>
    </row>
    <row r="35" spans="1:15" x14ac:dyDescent="0.2">
      <c r="C35" s="3"/>
      <c r="I35" s="3"/>
      <c r="J35" s="3"/>
      <c r="K35" s="3"/>
      <c r="L35" s="3"/>
      <c r="M35" s="3"/>
      <c r="N35" s="3"/>
      <c r="O35" s="3"/>
    </row>
    <row r="38" spans="1:15" x14ac:dyDescent="0.2">
      <c r="C38" s="6"/>
      <c r="D38" s="6"/>
      <c r="E38" s="22"/>
      <c r="F38" s="88"/>
      <c r="G38" s="88"/>
      <c r="H38" s="88"/>
      <c r="I38" s="88"/>
      <c r="J38" s="88"/>
      <c r="K38" s="88"/>
      <c r="N38" s="8"/>
      <c r="O38" s="8"/>
    </row>
    <row r="39" spans="1:15" x14ac:dyDescent="0.2">
      <c r="C39" s="6"/>
      <c r="D39" s="6"/>
      <c r="E39" s="4"/>
      <c r="F39" s="88"/>
      <c r="G39" s="88"/>
      <c r="H39" s="88"/>
      <c r="I39" s="88"/>
      <c r="J39" s="88"/>
      <c r="K39" s="88"/>
      <c r="M39" s="3"/>
      <c r="N39" s="3"/>
      <c r="O39" s="3"/>
    </row>
    <row r="40" spans="1:15" x14ac:dyDescent="0.2">
      <c r="C40" s="6"/>
      <c r="D40" s="6"/>
      <c r="E40" s="22"/>
      <c r="F40" s="88"/>
      <c r="G40" s="88"/>
      <c r="H40" s="88"/>
      <c r="I40" s="88"/>
      <c r="J40" s="88"/>
      <c r="K40" s="88"/>
      <c r="M40" s="3"/>
      <c r="N40" s="81"/>
      <c r="O40" s="3"/>
    </row>
    <row r="41" spans="1:15" x14ac:dyDescent="0.2">
      <c r="C41" s="6"/>
      <c r="D41" s="6"/>
      <c r="E41" s="4"/>
      <c r="F41" s="88"/>
      <c r="G41" s="89"/>
      <c r="H41" s="89"/>
      <c r="I41" s="89"/>
      <c r="J41" s="89"/>
      <c r="K41" s="89"/>
      <c r="M41" s="3"/>
      <c r="N41" s="3"/>
      <c r="O41" s="3"/>
    </row>
    <row r="42" spans="1:15" x14ac:dyDescent="0.2">
      <c r="C42" s="6"/>
      <c r="D42" s="6"/>
      <c r="E42" s="22"/>
      <c r="F42" s="88"/>
      <c r="G42" s="88"/>
      <c r="H42" s="88"/>
      <c r="I42" s="88"/>
      <c r="J42" s="88"/>
      <c r="K42" s="88"/>
      <c r="M42" s="3"/>
      <c r="N42" s="3"/>
      <c r="O42" s="3"/>
    </row>
    <row r="43" spans="1:15" x14ac:dyDescent="0.2">
      <c r="C43" s="6"/>
      <c r="D43" s="6"/>
      <c r="E43" s="22"/>
      <c r="F43" s="84"/>
      <c r="G43" s="84"/>
      <c r="H43" s="89"/>
      <c r="I43" s="89"/>
      <c r="J43" s="84"/>
      <c r="K43" s="84"/>
      <c r="L43" s="3"/>
      <c r="M43" s="3"/>
      <c r="N43" s="139"/>
      <c r="O43" s="119"/>
    </row>
    <row r="44" spans="1:15" x14ac:dyDescent="0.2">
      <c r="C44" s="6"/>
      <c r="D44" s="3"/>
      <c r="E44" s="68"/>
      <c r="F44" s="68"/>
      <c r="G44" s="68"/>
      <c r="H44" s="27"/>
      <c r="I44" s="27"/>
      <c r="J44" s="68"/>
      <c r="K44" s="68"/>
      <c r="M44" s="3"/>
      <c r="N44" s="68"/>
      <c r="O44" s="68"/>
    </row>
    <row r="45" spans="1:15" x14ac:dyDescent="0.2">
      <c r="C45" s="6"/>
      <c r="D45" s="3"/>
      <c r="E45" s="68"/>
      <c r="F45" s="68"/>
      <c r="G45" s="68"/>
      <c r="H45" s="27"/>
      <c r="I45" s="27"/>
      <c r="J45" s="68"/>
      <c r="K45" s="68"/>
      <c r="M45" s="3"/>
      <c r="N45" s="68"/>
      <c r="O45" s="68"/>
    </row>
    <row r="46" spans="1:15" x14ac:dyDescent="0.2">
      <c r="A46" s="2"/>
      <c r="C46" s="6"/>
      <c r="F46" s="188"/>
      <c r="G46" s="188"/>
      <c r="I46" s="8"/>
      <c r="J46" s="188"/>
      <c r="K46" s="188"/>
      <c r="L46" s="8"/>
      <c r="M46" s="8"/>
      <c r="N46" s="188"/>
      <c r="O46" s="188"/>
    </row>
    <row r="47" spans="1:15" x14ac:dyDescent="0.2">
      <c r="C47" s="6"/>
      <c r="I47" s="8"/>
      <c r="J47" s="68"/>
      <c r="K47" s="8"/>
      <c r="L47" s="8"/>
      <c r="M47" s="8"/>
      <c r="N47" s="68"/>
      <c r="O47" s="68"/>
    </row>
    <row r="48" spans="1:15" x14ac:dyDescent="0.2">
      <c r="A48" s="1"/>
      <c r="C48" s="4"/>
      <c r="G48" s="25"/>
      <c r="I48" s="8"/>
      <c r="J48" s="68"/>
      <c r="K48" s="8"/>
      <c r="L48" s="8"/>
      <c r="M48" s="8"/>
      <c r="N48" s="68"/>
      <c r="O48" s="68"/>
    </row>
    <row r="49" spans="1:15" x14ac:dyDescent="0.2">
      <c r="C49" s="4"/>
      <c r="I49" s="8"/>
      <c r="J49" s="68"/>
      <c r="K49" s="8"/>
      <c r="L49" s="8"/>
      <c r="M49" s="8"/>
      <c r="N49" s="8"/>
      <c r="O49" s="8"/>
    </row>
    <row r="56" spans="1:15" x14ac:dyDescent="0.2">
      <c r="O56" s="3"/>
    </row>
    <row r="57" spans="1:15" x14ac:dyDescent="0.2">
      <c r="A57" s="2"/>
      <c r="O57" s="3"/>
    </row>
    <row r="58" spans="1:15" x14ac:dyDescent="0.2">
      <c r="A58" s="53"/>
      <c r="O58" s="3"/>
    </row>
    <row r="59" spans="1:15" x14ac:dyDescent="0.2">
      <c r="O59" s="3"/>
    </row>
    <row r="60" spans="1:15" x14ac:dyDescent="0.2">
      <c r="A60" s="52"/>
      <c r="B60" s="52"/>
      <c r="O60" s="52"/>
    </row>
  </sheetData>
  <phoneticPr fontId="15" type="noConversion"/>
  <conditionalFormatting sqref="F44:O44">
    <cfRule type="cellIs" dxfId="4901" priority="124" stopIfTrue="1" operator="equal">
      <formula>"-"</formula>
    </cfRule>
  </conditionalFormatting>
  <conditionalFormatting sqref="N49:O49">
    <cfRule type="cellIs" dxfId="4900" priority="123" stopIfTrue="1" operator="equal">
      <formula>"-"</formula>
    </cfRule>
  </conditionalFormatting>
  <conditionalFormatting sqref="F43:G43">
    <cfRule type="cellIs" dxfId="4899" priority="121" stopIfTrue="1" operator="equal">
      <formula>"-"</formula>
    </cfRule>
    <cfRule type="containsText" dxfId="4898" priority="122" stopIfTrue="1" operator="containsText" text="leer">
      <formula>NOT(ISERROR(SEARCH("leer",F43)))</formula>
    </cfRule>
  </conditionalFormatting>
  <conditionalFormatting sqref="J43:K43">
    <cfRule type="cellIs" dxfId="4897" priority="119" stopIfTrue="1" operator="equal">
      <formula>"-"</formula>
    </cfRule>
    <cfRule type="containsText" dxfId="4896" priority="120" stopIfTrue="1" operator="containsText" text="leer">
      <formula>NOT(ISERROR(SEARCH("leer",J43)))</formula>
    </cfRule>
  </conditionalFormatting>
  <conditionalFormatting sqref="N43:O43">
    <cfRule type="cellIs" dxfId="4895" priority="117" stopIfTrue="1" operator="equal">
      <formula>"-"</formula>
    </cfRule>
    <cfRule type="containsText" dxfId="4894" priority="118" stopIfTrue="1" operator="containsText" text="leer">
      <formula>NOT(ISERROR(SEARCH("leer",N43)))</formula>
    </cfRule>
  </conditionalFormatting>
  <conditionalFormatting sqref="F42:G42">
    <cfRule type="cellIs" dxfId="4893" priority="115" stopIfTrue="1" operator="equal">
      <formula>"-"</formula>
    </cfRule>
    <cfRule type="containsText" dxfId="4892" priority="116" stopIfTrue="1" operator="containsText" text="leer">
      <formula>NOT(ISERROR(SEARCH("leer",F42)))</formula>
    </cfRule>
  </conditionalFormatting>
  <conditionalFormatting sqref="J42:K42">
    <cfRule type="cellIs" dxfId="4891" priority="113" stopIfTrue="1" operator="equal">
      <formula>"-"</formula>
    </cfRule>
    <cfRule type="containsText" dxfId="4890" priority="114" stopIfTrue="1" operator="containsText" text="leer">
      <formula>NOT(ISERROR(SEARCH("leer",J42)))</formula>
    </cfRule>
  </conditionalFormatting>
  <conditionalFormatting sqref="N42:O42">
    <cfRule type="cellIs" dxfId="4889" priority="111" stopIfTrue="1" operator="equal">
      <formula>"-"</formula>
    </cfRule>
    <cfRule type="containsText" dxfId="4888" priority="112" stopIfTrue="1" operator="containsText" text="leer">
      <formula>NOT(ISERROR(SEARCH("leer",N42)))</formula>
    </cfRule>
  </conditionalFormatting>
  <conditionalFormatting sqref="F42:G42">
    <cfRule type="cellIs" dxfId="4887" priority="109" stopIfTrue="1" operator="equal">
      <formula>"-"</formula>
    </cfRule>
    <cfRule type="containsText" dxfId="4886" priority="110" stopIfTrue="1" operator="containsText" text="leer">
      <formula>NOT(ISERROR(SEARCH("leer",F42)))</formula>
    </cfRule>
  </conditionalFormatting>
  <conditionalFormatting sqref="F42:G42">
    <cfRule type="cellIs" dxfId="4885" priority="107" stopIfTrue="1" operator="equal">
      <formula>"-"</formula>
    </cfRule>
    <cfRule type="containsText" dxfId="4884" priority="108" stopIfTrue="1" operator="containsText" text="leer">
      <formula>NOT(ISERROR(SEARCH("leer",F42)))</formula>
    </cfRule>
  </conditionalFormatting>
  <conditionalFormatting sqref="F42:G42">
    <cfRule type="cellIs" dxfId="4883" priority="105" stopIfTrue="1" operator="equal">
      <formula>"-"</formula>
    </cfRule>
    <cfRule type="containsText" dxfId="4882" priority="106" stopIfTrue="1" operator="containsText" text="leer">
      <formula>NOT(ISERROR(SEARCH("leer",F42)))</formula>
    </cfRule>
  </conditionalFormatting>
  <conditionalFormatting sqref="F42:G42">
    <cfRule type="cellIs" dxfId="4881" priority="103" stopIfTrue="1" operator="equal">
      <formula>"-"</formula>
    </cfRule>
    <cfRule type="containsText" dxfId="4880" priority="104" stopIfTrue="1" operator="containsText" text="leer">
      <formula>NOT(ISERROR(SEARCH("leer",F42)))</formula>
    </cfRule>
  </conditionalFormatting>
  <conditionalFormatting sqref="F42:G42">
    <cfRule type="cellIs" dxfId="4879" priority="101" stopIfTrue="1" operator="equal">
      <formula>"-"</formula>
    </cfRule>
    <cfRule type="containsText" dxfId="4878" priority="102" stopIfTrue="1" operator="containsText" text="leer">
      <formula>NOT(ISERROR(SEARCH("leer",F42)))</formula>
    </cfRule>
  </conditionalFormatting>
  <conditionalFormatting sqref="J42:K42">
    <cfRule type="cellIs" dxfId="4877" priority="99" stopIfTrue="1" operator="equal">
      <formula>"-"</formula>
    </cfRule>
    <cfRule type="containsText" dxfId="4876" priority="100" stopIfTrue="1" operator="containsText" text="leer">
      <formula>NOT(ISERROR(SEARCH("leer",J42)))</formula>
    </cfRule>
  </conditionalFormatting>
  <conditionalFormatting sqref="J42:K42">
    <cfRule type="cellIs" dxfId="4875" priority="97" stopIfTrue="1" operator="equal">
      <formula>"-"</formula>
    </cfRule>
    <cfRule type="containsText" dxfId="4874" priority="98" stopIfTrue="1" operator="containsText" text="leer">
      <formula>NOT(ISERROR(SEARCH("leer",J42)))</formula>
    </cfRule>
  </conditionalFormatting>
  <conditionalFormatting sqref="J42:K42">
    <cfRule type="cellIs" dxfId="4873" priority="95" stopIfTrue="1" operator="equal">
      <formula>"-"</formula>
    </cfRule>
    <cfRule type="containsText" dxfId="4872" priority="96" stopIfTrue="1" operator="containsText" text="leer">
      <formula>NOT(ISERROR(SEARCH("leer",J42)))</formula>
    </cfRule>
  </conditionalFormatting>
  <conditionalFormatting sqref="J42:K42">
    <cfRule type="cellIs" dxfId="4871" priority="93" stopIfTrue="1" operator="equal">
      <formula>"-"</formula>
    </cfRule>
    <cfRule type="containsText" dxfId="4870" priority="94" stopIfTrue="1" operator="containsText" text="leer">
      <formula>NOT(ISERROR(SEARCH("leer",J42)))</formula>
    </cfRule>
  </conditionalFormatting>
  <conditionalFormatting sqref="J42:K42">
    <cfRule type="cellIs" dxfId="4869" priority="91" stopIfTrue="1" operator="equal">
      <formula>"-"</formula>
    </cfRule>
    <cfRule type="containsText" dxfId="4868" priority="92" stopIfTrue="1" operator="containsText" text="leer">
      <formula>NOT(ISERROR(SEARCH("leer",J42)))</formula>
    </cfRule>
  </conditionalFormatting>
  <conditionalFormatting sqref="N42:O42">
    <cfRule type="cellIs" dxfId="4867" priority="89" stopIfTrue="1" operator="equal">
      <formula>"-"</formula>
    </cfRule>
    <cfRule type="containsText" dxfId="4866" priority="90" stopIfTrue="1" operator="containsText" text="leer">
      <formula>NOT(ISERROR(SEARCH("leer",N42)))</formula>
    </cfRule>
  </conditionalFormatting>
  <conditionalFormatting sqref="N42:O42">
    <cfRule type="cellIs" dxfId="4865" priority="87" stopIfTrue="1" operator="equal">
      <formula>"-"</formula>
    </cfRule>
    <cfRule type="containsText" dxfId="4864" priority="88" stopIfTrue="1" operator="containsText" text="leer">
      <formula>NOT(ISERROR(SEARCH("leer",N42)))</formula>
    </cfRule>
  </conditionalFormatting>
  <conditionalFormatting sqref="N42:O42">
    <cfRule type="cellIs" dxfId="4863" priority="85" stopIfTrue="1" operator="equal">
      <formula>"-"</formula>
    </cfRule>
    <cfRule type="containsText" dxfId="4862" priority="86" stopIfTrue="1" operator="containsText" text="leer">
      <formula>NOT(ISERROR(SEARCH("leer",N42)))</formula>
    </cfRule>
  </conditionalFormatting>
  <conditionalFormatting sqref="N42:O42">
    <cfRule type="cellIs" dxfId="4861" priority="83" stopIfTrue="1" operator="equal">
      <formula>"-"</formula>
    </cfRule>
    <cfRule type="containsText" dxfId="4860" priority="84" stopIfTrue="1" operator="containsText" text="leer">
      <formula>NOT(ISERROR(SEARCH("leer",N42)))</formula>
    </cfRule>
  </conditionalFormatting>
  <conditionalFormatting sqref="N42:O42">
    <cfRule type="cellIs" dxfId="4859" priority="81" stopIfTrue="1" operator="equal">
      <formula>"-"</formula>
    </cfRule>
    <cfRule type="containsText" dxfId="4858" priority="82" stopIfTrue="1" operator="containsText" text="leer">
      <formula>NOT(ISERROR(SEARCH("leer",N42)))</formula>
    </cfRule>
  </conditionalFormatting>
  <conditionalFormatting sqref="F41:G41">
    <cfRule type="cellIs" dxfId="4857" priority="79" stopIfTrue="1" operator="equal">
      <formula>"-"</formula>
    </cfRule>
    <cfRule type="containsText" dxfId="4856" priority="80" stopIfTrue="1" operator="containsText" text="leer">
      <formula>NOT(ISERROR(SEARCH("leer",F41)))</formula>
    </cfRule>
  </conditionalFormatting>
  <conditionalFormatting sqref="F41:G41">
    <cfRule type="cellIs" dxfId="4855" priority="78" stopIfTrue="1" operator="equal">
      <formula>"-"</formula>
    </cfRule>
  </conditionalFormatting>
  <conditionalFormatting sqref="F41:G41">
    <cfRule type="cellIs" dxfId="4854" priority="76" stopIfTrue="1" operator="equal">
      <formula>"-"</formula>
    </cfRule>
    <cfRule type="containsText" dxfId="4853" priority="77" stopIfTrue="1" operator="containsText" text="leer">
      <formula>NOT(ISERROR(SEARCH("leer",F41)))</formula>
    </cfRule>
  </conditionalFormatting>
  <conditionalFormatting sqref="F41:G41">
    <cfRule type="cellIs" dxfId="4852" priority="75" stopIfTrue="1" operator="equal">
      <formula>"-"</formula>
    </cfRule>
  </conditionalFormatting>
  <conditionalFormatting sqref="J41:K41">
    <cfRule type="cellIs" dxfId="4851" priority="73" stopIfTrue="1" operator="equal">
      <formula>"-"</formula>
    </cfRule>
    <cfRule type="containsText" dxfId="4850" priority="74" stopIfTrue="1" operator="containsText" text="leer">
      <formula>NOT(ISERROR(SEARCH("leer",J41)))</formula>
    </cfRule>
  </conditionalFormatting>
  <conditionalFormatting sqref="J41:K41">
    <cfRule type="cellIs" dxfId="4849" priority="72" stopIfTrue="1" operator="equal">
      <formula>"-"</formula>
    </cfRule>
  </conditionalFormatting>
  <conditionalFormatting sqref="J41:K41">
    <cfRule type="cellIs" dxfId="4848" priority="70" stopIfTrue="1" operator="equal">
      <formula>"-"</formula>
    </cfRule>
    <cfRule type="containsText" dxfId="4847" priority="71" stopIfTrue="1" operator="containsText" text="leer">
      <formula>NOT(ISERROR(SEARCH("leer",J41)))</formula>
    </cfRule>
  </conditionalFormatting>
  <conditionalFormatting sqref="J41:K41">
    <cfRule type="cellIs" dxfId="4846" priority="69" stopIfTrue="1" operator="equal">
      <formula>"-"</formula>
    </cfRule>
  </conditionalFormatting>
  <conditionalFormatting sqref="N41:O41">
    <cfRule type="cellIs" dxfId="4845" priority="67" stopIfTrue="1" operator="equal">
      <formula>"-"</formula>
    </cfRule>
    <cfRule type="containsText" dxfId="4844" priority="68" stopIfTrue="1" operator="containsText" text="leer">
      <formula>NOT(ISERROR(SEARCH("leer",N41)))</formula>
    </cfRule>
  </conditionalFormatting>
  <conditionalFormatting sqref="N41:O41">
    <cfRule type="cellIs" dxfId="4843" priority="66" stopIfTrue="1" operator="equal">
      <formula>"-"</formula>
    </cfRule>
  </conditionalFormatting>
  <conditionalFormatting sqref="N41:O41">
    <cfRule type="cellIs" dxfId="4842" priority="64" stopIfTrue="1" operator="equal">
      <formula>"-"</formula>
    </cfRule>
    <cfRule type="containsText" dxfId="4841" priority="65" stopIfTrue="1" operator="containsText" text="leer">
      <formula>NOT(ISERROR(SEARCH("leer",N41)))</formula>
    </cfRule>
  </conditionalFormatting>
  <conditionalFormatting sqref="N41:O41">
    <cfRule type="cellIs" dxfId="4840" priority="63" stopIfTrue="1" operator="equal">
      <formula>"-"</formula>
    </cfRule>
  </conditionalFormatting>
  <conditionalFormatting sqref="K6:K15">
    <cfRule type="cellIs" dxfId="4839" priority="62" stopIfTrue="1" operator="equal">
      <formula>"-"</formula>
    </cfRule>
  </conditionalFormatting>
  <conditionalFormatting sqref="P14:P15">
    <cfRule type="cellIs" dxfId="4838" priority="61" stopIfTrue="1" operator="equal">
      <formula>"-"</formula>
    </cfRule>
  </conditionalFormatting>
  <conditionalFormatting sqref="J6:J7">
    <cfRule type="cellIs" dxfId="4837" priority="59" stopIfTrue="1" operator="equal">
      <formula>"-"</formula>
    </cfRule>
    <cfRule type="containsText" dxfId="4836" priority="60" stopIfTrue="1" operator="containsText" text="leer">
      <formula>NOT(ISERROR(SEARCH("leer",J6)))</formula>
    </cfRule>
  </conditionalFormatting>
  <conditionalFormatting sqref="J10:J11">
    <cfRule type="cellIs" dxfId="4835" priority="57" stopIfTrue="1" operator="equal">
      <formula>"-"</formula>
    </cfRule>
    <cfRule type="containsText" dxfId="4834" priority="58" stopIfTrue="1" operator="containsText" text="leer">
      <formula>NOT(ISERROR(SEARCH("leer",J10)))</formula>
    </cfRule>
  </conditionalFormatting>
  <conditionalFormatting sqref="J14:J15">
    <cfRule type="cellIs" dxfId="4833" priority="55" stopIfTrue="1" operator="equal">
      <formula>"-"</formula>
    </cfRule>
    <cfRule type="containsText" dxfId="4832" priority="56" stopIfTrue="1" operator="containsText" text="leer">
      <formula>NOT(ISERROR(SEARCH("leer",J14)))</formula>
    </cfRule>
  </conditionalFormatting>
  <conditionalFormatting sqref="I6:I7">
    <cfRule type="cellIs" dxfId="4831" priority="53" stopIfTrue="1" operator="equal">
      <formula>"-"</formula>
    </cfRule>
    <cfRule type="containsText" dxfId="4830" priority="54" stopIfTrue="1" operator="containsText" text="leer">
      <formula>NOT(ISERROR(SEARCH("leer",I6)))</formula>
    </cfRule>
  </conditionalFormatting>
  <conditionalFormatting sqref="I10:I11">
    <cfRule type="cellIs" dxfId="4829" priority="51" stopIfTrue="1" operator="equal">
      <formula>"-"</formula>
    </cfRule>
    <cfRule type="containsText" dxfId="4828" priority="52" stopIfTrue="1" operator="containsText" text="leer">
      <formula>NOT(ISERROR(SEARCH("leer",I10)))</formula>
    </cfRule>
  </conditionalFormatting>
  <conditionalFormatting sqref="I14:I15">
    <cfRule type="cellIs" dxfId="4827" priority="49" stopIfTrue="1" operator="equal">
      <formula>"-"</formula>
    </cfRule>
    <cfRule type="containsText" dxfId="4826" priority="50" stopIfTrue="1" operator="containsText" text="leer">
      <formula>NOT(ISERROR(SEARCH("leer",I14)))</formula>
    </cfRule>
  </conditionalFormatting>
  <conditionalFormatting sqref="I6:I7">
    <cfRule type="cellIs" dxfId="4825" priority="47" stopIfTrue="1" operator="equal">
      <formula>"-"</formula>
    </cfRule>
    <cfRule type="containsText" dxfId="4824" priority="48" stopIfTrue="1" operator="containsText" text="leer">
      <formula>NOT(ISERROR(SEARCH("leer",I6)))</formula>
    </cfRule>
  </conditionalFormatting>
  <conditionalFormatting sqref="I6:I7">
    <cfRule type="cellIs" dxfId="4823" priority="45" stopIfTrue="1" operator="equal">
      <formula>"-"</formula>
    </cfRule>
    <cfRule type="containsText" dxfId="4822" priority="46" stopIfTrue="1" operator="containsText" text="leer">
      <formula>NOT(ISERROR(SEARCH("leer",I6)))</formula>
    </cfRule>
  </conditionalFormatting>
  <conditionalFormatting sqref="I6:I7">
    <cfRule type="cellIs" dxfId="4821" priority="43" stopIfTrue="1" operator="equal">
      <formula>"-"</formula>
    </cfRule>
    <cfRule type="containsText" dxfId="4820" priority="44" stopIfTrue="1" operator="containsText" text="leer">
      <formula>NOT(ISERROR(SEARCH("leer",I6)))</formula>
    </cfRule>
  </conditionalFormatting>
  <conditionalFormatting sqref="I6:I7">
    <cfRule type="cellIs" dxfId="4819" priority="41" stopIfTrue="1" operator="equal">
      <formula>"-"</formula>
    </cfRule>
    <cfRule type="containsText" dxfId="4818" priority="42" stopIfTrue="1" operator="containsText" text="leer">
      <formula>NOT(ISERROR(SEARCH("leer",I6)))</formula>
    </cfRule>
  </conditionalFormatting>
  <conditionalFormatting sqref="I6:I7">
    <cfRule type="cellIs" dxfId="4817" priority="39" stopIfTrue="1" operator="equal">
      <formula>"-"</formula>
    </cfRule>
    <cfRule type="containsText" dxfId="4816" priority="40" stopIfTrue="1" operator="containsText" text="leer">
      <formula>NOT(ISERROR(SEARCH("leer",I6)))</formula>
    </cfRule>
  </conditionalFormatting>
  <conditionalFormatting sqref="I10:I11">
    <cfRule type="cellIs" dxfId="4815" priority="37" stopIfTrue="1" operator="equal">
      <formula>"-"</formula>
    </cfRule>
    <cfRule type="containsText" dxfId="4814" priority="38" stopIfTrue="1" operator="containsText" text="leer">
      <formula>NOT(ISERROR(SEARCH("leer",I10)))</formula>
    </cfRule>
  </conditionalFormatting>
  <conditionalFormatting sqref="I10:I11">
    <cfRule type="cellIs" dxfId="4813" priority="35" stopIfTrue="1" operator="equal">
      <formula>"-"</formula>
    </cfRule>
    <cfRule type="containsText" dxfId="4812" priority="36" stopIfTrue="1" operator="containsText" text="leer">
      <formula>NOT(ISERROR(SEARCH("leer",I10)))</formula>
    </cfRule>
  </conditionalFormatting>
  <conditionalFormatting sqref="I10:I11">
    <cfRule type="cellIs" dxfId="4811" priority="33" stopIfTrue="1" operator="equal">
      <formula>"-"</formula>
    </cfRule>
    <cfRule type="containsText" dxfId="4810" priority="34" stopIfTrue="1" operator="containsText" text="leer">
      <formula>NOT(ISERROR(SEARCH("leer",I10)))</formula>
    </cfRule>
  </conditionalFormatting>
  <conditionalFormatting sqref="I10:I11">
    <cfRule type="cellIs" dxfId="4809" priority="31" stopIfTrue="1" operator="equal">
      <formula>"-"</formula>
    </cfRule>
    <cfRule type="containsText" dxfId="4808" priority="32" stopIfTrue="1" operator="containsText" text="leer">
      <formula>NOT(ISERROR(SEARCH("leer",I10)))</formula>
    </cfRule>
  </conditionalFormatting>
  <conditionalFormatting sqref="I10:I11">
    <cfRule type="cellIs" dxfId="4807" priority="29" stopIfTrue="1" operator="equal">
      <formula>"-"</formula>
    </cfRule>
    <cfRule type="containsText" dxfId="4806" priority="30" stopIfTrue="1" operator="containsText" text="leer">
      <formula>NOT(ISERROR(SEARCH("leer",I10)))</formula>
    </cfRule>
  </conditionalFormatting>
  <conditionalFormatting sqref="I14:I15">
    <cfRule type="cellIs" dxfId="4805" priority="27" stopIfTrue="1" operator="equal">
      <formula>"-"</formula>
    </cfRule>
    <cfRule type="containsText" dxfId="4804" priority="28" stopIfTrue="1" operator="containsText" text="leer">
      <formula>NOT(ISERROR(SEARCH("leer",I14)))</formula>
    </cfRule>
  </conditionalFormatting>
  <conditionalFormatting sqref="I14:I15">
    <cfRule type="cellIs" dxfId="4803" priority="25" stopIfTrue="1" operator="equal">
      <formula>"-"</formula>
    </cfRule>
    <cfRule type="containsText" dxfId="4802" priority="26" stopIfTrue="1" operator="containsText" text="leer">
      <formula>NOT(ISERROR(SEARCH("leer",I14)))</formula>
    </cfRule>
  </conditionalFormatting>
  <conditionalFormatting sqref="I14:I15">
    <cfRule type="cellIs" dxfId="4801" priority="23" stopIfTrue="1" operator="equal">
      <formula>"-"</formula>
    </cfRule>
    <cfRule type="containsText" dxfId="4800" priority="24" stopIfTrue="1" operator="containsText" text="leer">
      <formula>NOT(ISERROR(SEARCH("leer",I14)))</formula>
    </cfRule>
  </conditionalFormatting>
  <conditionalFormatting sqref="I14:I15">
    <cfRule type="cellIs" dxfId="4799" priority="21" stopIfTrue="1" operator="equal">
      <formula>"-"</formula>
    </cfRule>
    <cfRule type="containsText" dxfId="4798" priority="22" stopIfTrue="1" operator="containsText" text="leer">
      <formula>NOT(ISERROR(SEARCH("leer",I14)))</formula>
    </cfRule>
  </conditionalFormatting>
  <conditionalFormatting sqref="I14:I15">
    <cfRule type="cellIs" dxfId="4797" priority="19" stopIfTrue="1" operator="equal">
      <formula>"-"</formula>
    </cfRule>
    <cfRule type="containsText" dxfId="4796" priority="20" stopIfTrue="1" operator="containsText" text="leer">
      <formula>NOT(ISERROR(SEARCH("leer",I14)))</formula>
    </cfRule>
  </conditionalFormatting>
  <conditionalFormatting sqref="H6:H7">
    <cfRule type="cellIs" dxfId="4795" priority="17" stopIfTrue="1" operator="equal">
      <formula>"-"</formula>
    </cfRule>
    <cfRule type="containsText" dxfId="4794" priority="18" stopIfTrue="1" operator="containsText" text="leer">
      <formula>NOT(ISERROR(SEARCH("leer",H6)))</formula>
    </cfRule>
  </conditionalFormatting>
  <conditionalFormatting sqref="H6:H7">
    <cfRule type="cellIs" dxfId="4793" priority="16" stopIfTrue="1" operator="equal">
      <formula>"-"</formula>
    </cfRule>
  </conditionalFormatting>
  <conditionalFormatting sqref="H6:H7">
    <cfRule type="cellIs" dxfId="4792" priority="14" stopIfTrue="1" operator="equal">
      <formula>"-"</formula>
    </cfRule>
    <cfRule type="containsText" dxfId="4791" priority="15" stopIfTrue="1" operator="containsText" text="leer">
      <formula>NOT(ISERROR(SEARCH("leer",H6)))</formula>
    </cfRule>
  </conditionalFormatting>
  <conditionalFormatting sqref="H6:H7">
    <cfRule type="cellIs" dxfId="4790" priority="13" stopIfTrue="1" operator="equal">
      <formula>"-"</formula>
    </cfRule>
  </conditionalFormatting>
  <conditionalFormatting sqref="H10:H11">
    <cfRule type="cellIs" dxfId="4789" priority="11" stopIfTrue="1" operator="equal">
      <formula>"-"</formula>
    </cfRule>
    <cfRule type="containsText" dxfId="4788" priority="12" stopIfTrue="1" operator="containsText" text="leer">
      <formula>NOT(ISERROR(SEARCH("leer",H10)))</formula>
    </cfRule>
  </conditionalFormatting>
  <conditionalFormatting sqref="H10:H11">
    <cfRule type="cellIs" dxfId="4787" priority="10" stopIfTrue="1" operator="equal">
      <formula>"-"</formula>
    </cfRule>
  </conditionalFormatting>
  <conditionalFormatting sqref="H10:H11">
    <cfRule type="cellIs" dxfId="4786" priority="8" stopIfTrue="1" operator="equal">
      <formula>"-"</formula>
    </cfRule>
    <cfRule type="containsText" dxfId="4785" priority="9" stopIfTrue="1" operator="containsText" text="leer">
      <formula>NOT(ISERROR(SEARCH("leer",H10)))</formula>
    </cfRule>
  </conditionalFormatting>
  <conditionalFormatting sqref="H10:H11">
    <cfRule type="cellIs" dxfId="4784" priority="7" stopIfTrue="1" operator="equal">
      <formula>"-"</formula>
    </cfRule>
  </conditionalFormatting>
  <conditionalFormatting sqref="H14:H15">
    <cfRule type="cellIs" dxfId="4783" priority="5" stopIfTrue="1" operator="equal">
      <formula>"-"</formula>
    </cfRule>
    <cfRule type="containsText" dxfId="4782" priority="6" stopIfTrue="1" operator="containsText" text="leer">
      <formula>NOT(ISERROR(SEARCH("leer",H14)))</formula>
    </cfRule>
  </conditionalFormatting>
  <conditionalFormatting sqref="H14:H15">
    <cfRule type="cellIs" dxfId="4781" priority="4" stopIfTrue="1" operator="equal">
      <formula>"-"</formula>
    </cfRule>
  </conditionalFormatting>
  <conditionalFormatting sqref="H14:H15">
    <cfRule type="cellIs" dxfId="4780" priority="2" stopIfTrue="1" operator="equal">
      <formula>"-"</formula>
    </cfRule>
    <cfRule type="containsText" dxfId="4779" priority="3" stopIfTrue="1" operator="containsText" text="leer">
      <formula>NOT(ISERROR(SEARCH("leer",H14)))</formula>
    </cfRule>
  </conditionalFormatting>
  <conditionalFormatting sqref="H14:H15">
    <cfRule type="cellIs" dxfId="4778" priority="1" stopIfTrue="1" operator="equal">
      <formula>"-"</formula>
    </cfRule>
  </conditionalFormatting>
  <hyperlinks>
    <hyperlink ref="A1" location="Index!A1" display="zurück"/>
  </hyperlinks>
  <pageMargins left="0.79000000000000015" right="0.79000000000000015" top="0.98" bottom="0.98" header="0.51" footer="0.51"/>
  <pageSetup paperSize="9" scale="38"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42"/>
  <sheetViews>
    <sheetView showRuler="0" zoomScale="70" zoomScaleNormal="70" workbookViewId="0">
      <selection activeCell="A10" sqref="A10:O10"/>
    </sheetView>
  </sheetViews>
  <sheetFormatPr baseColWidth="10" defaultColWidth="10.7109375" defaultRowHeight="12.75" x14ac:dyDescent="0.2"/>
  <cols>
    <col min="1" max="1" width="59.42578125" style="5" customWidth="1"/>
    <col min="2" max="2" width="6.42578125" style="5" customWidth="1"/>
    <col min="3" max="3" width="9" style="5" customWidth="1"/>
    <col min="4" max="5" width="12.28515625" style="8" customWidth="1"/>
    <col min="6" max="7" width="11.42578125" style="8" customWidth="1"/>
    <col min="8" max="8" width="10.7109375" style="8" customWidth="1"/>
    <col min="9" max="9" width="10.7109375" style="5" customWidth="1"/>
    <col min="10" max="12" width="11.42578125" style="5" customWidth="1"/>
    <col min="13" max="15" width="10.7109375" style="5"/>
    <col min="16" max="16" width="8.42578125" style="5" customWidth="1"/>
    <col min="17" max="17" width="10.7109375" style="5"/>
    <col min="18" max="18" width="11" style="5" customWidth="1"/>
    <col min="19" max="16384" width="10.7109375" style="5"/>
  </cols>
  <sheetData>
    <row r="1" spans="1:26" x14ac:dyDescent="0.2">
      <c r="A1" s="92" t="s">
        <v>356</v>
      </c>
      <c r="D1" s="5"/>
      <c r="E1" s="5"/>
      <c r="F1" s="5"/>
      <c r="G1" s="5"/>
      <c r="H1" s="5"/>
    </row>
    <row r="2" spans="1:26" x14ac:dyDescent="0.2">
      <c r="A2" s="92"/>
      <c r="D2" s="5"/>
      <c r="E2" s="5"/>
      <c r="F2" s="5"/>
      <c r="G2" s="5"/>
      <c r="H2" s="5"/>
    </row>
    <row r="3" spans="1:26" x14ac:dyDescent="0.2">
      <c r="A3" s="4" t="s">
        <v>642</v>
      </c>
      <c r="C3" t="s">
        <v>399</v>
      </c>
      <c r="D3" s="5" t="s">
        <v>497</v>
      </c>
      <c r="E3" s="4">
        <v>2005</v>
      </c>
      <c r="F3" s="4">
        <v>2006</v>
      </c>
      <c r="G3" s="4">
        <v>2007</v>
      </c>
      <c r="H3" s="22">
        <v>2008</v>
      </c>
      <c r="I3" s="22">
        <v>2009</v>
      </c>
      <c r="J3" s="22">
        <v>2010</v>
      </c>
      <c r="K3" s="22">
        <v>2011</v>
      </c>
      <c r="L3" s="22">
        <v>2012</v>
      </c>
      <c r="M3" s="22">
        <v>2013</v>
      </c>
      <c r="N3" s="4">
        <v>2014</v>
      </c>
      <c r="O3" s="369">
        <v>2015</v>
      </c>
      <c r="Y3" s="54"/>
      <c r="Z3" s="54"/>
    </row>
    <row r="4" spans="1:26" x14ac:dyDescent="0.2">
      <c r="A4" s="4"/>
      <c r="E4" s="5"/>
      <c r="F4" s="5"/>
      <c r="G4" s="5"/>
      <c r="H4" s="54"/>
      <c r="I4" s="54"/>
      <c r="L4" s="8"/>
      <c r="M4" s="8"/>
      <c r="N4" s="8"/>
      <c r="O4" s="362"/>
      <c r="Y4" s="54"/>
      <c r="Z4" s="54"/>
    </row>
    <row r="5" spans="1:26" x14ac:dyDescent="0.2">
      <c r="A5" s="5" t="s">
        <v>77</v>
      </c>
      <c r="B5" s="5" t="s">
        <v>295</v>
      </c>
      <c r="C5" s="5">
        <v>1</v>
      </c>
      <c r="E5" s="34">
        <v>99.7</v>
      </c>
      <c r="F5" s="34">
        <v>99.9</v>
      </c>
      <c r="G5" s="34">
        <v>99.99</v>
      </c>
      <c r="H5" s="72">
        <v>99.99</v>
      </c>
      <c r="I5" s="118">
        <v>99.66</v>
      </c>
      <c r="J5" s="68">
        <v>99.99</v>
      </c>
      <c r="K5" s="101">
        <v>99.3</v>
      </c>
      <c r="L5" s="188">
        <v>99.99</v>
      </c>
      <c r="M5" s="272">
        <v>100</v>
      </c>
      <c r="N5" s="8">
        <v>99.11</v>
      </c>
      <c r="O5" s="362">
        <v>99.87</v>
      </c>
      <c r="Y5" s="54"/>
      <c r="Z5" s="54"/>
    </row>
    <row r="6" spans="1:26" x14ac:dyDescent="0.2">
      <c r="A6" s="5" t="s">
        <v>240</v>
      </c>
      <c r="B6" s="5" t="s">
        <v>295</v>
      </c>
      <c r="C6" s="5">
        <v>1</v>
      </c>
      <c r="E6" s="34">
        <v>98.2</v>
      </c>
      <c r="F6" s="34">
        <v>100</v>
      </c>
      <c r="G6" s="34">
        <v>99.66</v>
      </c>
      <c r="H6" s="72">
        <v>99.99</v>
      </c>
      <c r="I6" s="118">
        <v>99.81</v>
      </c>
      <c r="J6" s="68">
        <v>99.98</v>
      </c>
      <c r="K6" s="101">
        <v>98.8</v>
      </c>
      <c r="L6" s="235">
        <v>99.9</v>
      </c>
      <c r="M6" s="272">
        <v>99.99</v>
      </c>
      <c r="N6" s="8">
        <v>99.66</v>
      </c>
      <c r="O6" s="362">
        <v>99.89</v>
      </c>
      <c r="Y6" s="54"/>
      <c r="Z6" s="54"/>
    </row>
    <row r="7" spans="1:26" x14ac:dyDescent="0.2">
      <c r="A7" s="27" t="s">
        <v>641</v>
      </c>
      <c r="B7" s="5" t="s">
        <v>295</v>
      </c>
      <c r="E7" s="8" t="s">
        <v>291</v>
      </c>
      <c r="F7" s="8" t="s">
        <v>291</v>
      </c>
      <c r="G7" s="8" t="s">
        <v>291</v>
      </c>
      <c r="H7" s="8" t="s">
        <v>291</v>
      </c>
      <c r="I7" s="8" t="s">
        <v>291</v>
      </c>
      <c r="J7" s="5">
        <v>99.88</v>
      </c>
      <c r="K7" s="5">
        <v>99.68</v>
      </c>
      <c r="L7" s="188">
        <v>99.75</v>
      </c>
      <c r="M7" s="272">
        <v>99.66</v>
      </c>
      <c r="N7" s="8">
        <v>99.89</v>
      </c>
      <c r="O7" s="362">
        <v>99.86</v>
      </c>
    </row>
    <row r="9" spans="1:26" x14ac:dyDescent="0.2">
      <c r="A9" s="27"/>
    </row>
    <row r="10" spans="1:26" ht="33" customHeight="1" x14ac:dyDescent="0.2">
      <c r="A10" s="437" t="s">
        <v>643</v>
      </c>
      <c r="B10" s="437"/>
      <c r="C10" s="437"/>
      <c r="D10" s="437"/>
      <c r="E10" s="437"/>
      <c r="F10" s="437"/>
      <c r="G10" s="437"/>
      <c r="H10" s="437"/>
      <c r="I10" s="437"/>
      <c r="J10" s="437"/>
      <c r="K10" s="437"/>
      <c r="L10" s="437"/>
      <c r="M10" s="437"/>
      <c r="N10" s="437"/>
      <c r="O10" s="437"/>
    </row>
    <row r="11" spans="1:26" x14ac:dyDescent="0.2">
      <c r="A11" s="437"/>
      <c r="B11" s="437"/>
      <c r="C11" s="437"/>
      <c r="D11" s="437"/>
      <c r="E11" s="437"/>
      <c r="F11" s="437"/>
      <c r="G11" s="437"/>
      <c r="H11" s="437"/>
      <c r="I11" s="437"/>
      <c r="J11" s="437"/>
      <c r="K11" s="437"/>
      <c r="L11" s="437"/>
      <c r="M11" s="437"/>
      <c r="N11" s="437"/>
      <c r="O11" s="437"/>
    </row>
    <row r="13" spans="1:26" x14ac:dyDescent="0.2">
      <c r="A13" s="27"/>
    </row>
    <row r="18" spans="1:26" x14ac:dyDescent="0.2">
      <c r="L18" s="54"/>
      <c r="Y18" s="54"/>
      <c r="Z18" s="54"/>
    </row>
    <row r="19" spans="1:26" x14ac:dyDescent="0.2">
      <c r="A19" s="4"/>
      <c r="L19" s="54"/>
      <c r="Y19" s="54"/>
      <c r="Z19" s="54"/>
    </row>
    <row r="20" spans="1:26" x14ac:dyDescent="0.2">
      <c r="D20" s="4"/>
      <c r="E20" s="5"/>
      <c r="F20" s="34"/>
      <c r="G20" s="34"/>
      <c r="L20" s="54"/>
      <c r="Y20" s="54"/>
      <c r="Z20" s="54"/>
    </row>
    <row r="21" spans="1:26" x14ac:dyDescent="0.2">
      <c r="D21" s="4"/>
      <c r="E21" s="5"/>
      <c r="F21" s="34"/>
      <c r="G21" s="34"/>
      <c r="L21" s="54"/>
      <c r="Y21" s="54"/>
      <c r="Z21" s="54"/>
    </row>
    <row r="22" spans="1:26" x14ac:dyDescent="0.2">
      <c r="D22" s="4"/>
      <c r="E22" s="5"/>
      <c r="F22" s="34"/>
      <c r="G22" s="34"/>
    </row>
    <row r="23" spans="1:26" x14ac:dyDescent="0.2">
      <c r="D23" s="22"/>
      <c r="E23" s="54"/>
      <c r="F23" s="72"/>
      <c r="G23" s="72"/>
    </row>
    <row r="24" spans="1:26" x14ac:dyDescent="0.2">
      <c r="D24" s="22"/>
      <c r="E24" s="54"/>
      <c r="F24" s="118"/>
      <c r="G24" s="118"/>
    </row>
    <row r="25" spans="1:26" x14ac:dyDescent="0.2">
      <c r="D25" s="22"/>
      <c r="E25" s="5"/>
      <c r="F25" s="68"/>
      <c r="G25" s="68"/>
      <c r="H25" s="5"/>
    </row>
    <row r="26" spans="1:26" x14ac:dyDescent="0.2">
      <c r="D26" s="22"/>
      <c r="E26" s="5"/>
      <c r="F26" s="101"/>
      <c r="G26" s="101"/>
      <c r="H26" s="5"/>
    </row>
    <row r="27" spans="1:26" x14ac:dyDescent="0.2">
      <c r="D27" s="22"/>
      <c r="F27" s="188"/>
      <c r="G27" s="235"/>
      <c r="H27" s="188"/>
      <c r="L27" s="54"/>
      <c r="Y27" s="54"/>
      <c r="Z27" s="54"/>
    </row>
    <row r="28" spans="1:26" x14ac:dyDescent="0.2">
      <c r="A28" s="4"/>
      <c r="D28" s="22"/>
      <c r="F28" s="272"/>
      <c r="G28" s="272"/>
      <c r="H28" s="272"/>
      <c r="L28" s="54"/>
      <c r="Y28" s="54"/>
      <c r="Z28" s="54"/>
    </row>
    <row r="29" spans="1:26" x14ac:dyDescent="0.2">
      <c r="A29" s="12"/>
      <c r="D29" s="4"/>
      <c r="L29" s="58"/>
      <c r="O29" s="13"/>
      <c r="Y29" s="54"/>
      <c r="Z29" s="54"/>
    </row>
    <row r="30" spans="1:26" x14ac:dyDescent="0.2">
      <c r="D30" s="4"/>
      <c r="Y30" s="54"/>
      <c r="Z30" s="54"/>
    </row>
    <row r="31" spans="1:26" x14ac:dyDescent="0.2">
      <c r="Y31" s="54"/>
      <c r="Z31" s="54"/>
    </row>
    <row r="39" spans="1:1" x14ac:dyDescent="0.2">
      <c r="A39" s="14"/>
    </row>
    <row r="42" spans="1:1" x14ac:dyDescent="0.2">
      <c r="A42" s="14"/>
    </row>
  </sheetData>
  <mergeCells count="2">
    <mergeCell ref="A10:O10"/>
    <mergeCell ref="A11:O11"/>
  </mergeCells>
  <phoneticPr fontId="15" type="noConversion"/>
  <conditionalFormatting sqref="F26:G26">
    <cfRule type="cellIs" dxfId="4777" priority="42" stopIfTrue="1" operator="equal">
      <formula>"-"</formula>
    </cfRule>
  </conditionalFormatting>
  <conditionalFormatting sqref="F25:G25">
    <cfRule type="cellIs" dxfId="4776" priority="40" stopIfTrue="1" operator="equal">
      <formula>"-"</formula>
    </cfRule>
    <cfRule type="containsText" dxfId="4775" priority="41" stopIfTrue="1" operator="containsText" text="leer">
      <formula>NOT(ISERROR(SEARCH("leer",F25)))</formula>
    </cfRule>
  </conditionalFormatting>
  <conditionalFormatting sqref="F24:G24">
    <cfRule type="cellIs" dxfId="4774" priority="38" stopIfTrue="1" operator="equal">
      <formula>"-"</formula>
    </cfRule>
    <cfRule type="containsText" dxfId="4773" priority="39" stopIfTrue="1" operator="containsText" text="leer">
      <formula>NOT(ISERROR(SEARCH("leer",F24)))</formula>
    </cfRule>
  </conditionalFormatting>
  <conditionalFormatting sqref="F24:G24">
    <cfRule type="cellIs" dxfId="4772" priority="36" stopIfTrue="1" operator="equal">
      <formula>"-"</formula>
    </cfRule>
    <cfRule type="containsText" dxfId="4771" priority="37" stopIfTrue="1" operator="containsText" text="leer">
      <formula>NOT(ISERROR(SEARCH("leer",F24)))</formula>
    </cfRule>
  </conditionalFormatting>
  <conditionalFormatting sqref="F24:G24">
    <cfRule type="cellIs" dxfId="4770" priority="34" stopIfTrue="1" operator="equal">
      <formula>"-"</formula>
    </cfRule>
    <cfRule type="containsText" dxfId="4769" priority="35" stopIfTrue="1" operator="containsText" text="leer">
      <formula>NOT(ISERROR(SEARCH("leer",F24)))</formula>
    </cfRule>
  </conditionalFormatting>
  <conditionalFormatting sqref="F24:G24">
    <cfRule type="cellIs" dxfId="4768" priority="32" stopIfTrue="1" operator="equal">
      <formula>"-"</formula>
    </cfRule>
    <cfRule type="containsText" dxfId="4767" priority="33" stopIfTrue="1" operator="containsText" text="leer">
      <formula>NOT(ISERROR(SEARCH("leer",F24)))</formula>
    </cfRule>
  </conditionalFormatting>
  <conditionalFormatting sqref="F24:G24">
    <cfRule type="cellIs" dxfId="4766" priority="30" stopIfTrue="1" operator="equal">
      <formula>"-"</formula>
    </cfRule>
    <cfRule type="containsText" dxfId="4765" priority="31" stopIfTrue="1" operator="containsText" text="leer">
      <formula>NOT(ISERROR(SEARCH("leer",F24)))</formula>
    </cfRule>
  </conditionalFormatting>
  <conditionalFormatting sqref="F24:G24">
    <cfRule type="cellIs" dxfId="4764" priority="28" stopIfTrue="1" operator="equal">
      <formula>"-"</formula>
    </cfRule>
    <cfRule type="containsText" dxfId="4763" priority="29" stopIfTrue="1" operator="containsText" text="leer">
      <formula>NOT(ISERROR(SEARCH("leer",F24)))</formula>
    </cfRule>
  </conditionalFormatting>
  <conditionalFormatting sqref="F23:H23">
    <cfRule type="cellIs" dxfId="4762" priority="26" stopIfTrue="1" operator="equal">
      <formula>"-"</formula>
    </cfRule>
    <cfRule type="containsText" dxfId="4761" priority="27" stopIfTrue="1" operator="containsText" text="leer">
      <formula>NOT(ISERROR(SEARCH("leer",F23)))</formula>
    </cfRule>
  </conditionalFormatting>
  <conditionalFormatting sqref="F23:H23">
    <cfRule type="cellIs" dxfId="4760" priority="25" stopIfTrue="1" operator="equal">
      <formula>"-"</formula>
    </cfRule>
  </conditionalFormatting>
  <conditionalFormatting sqref="F23:H23">
    <cfRule type="cellIs" dxfId="4759" priority="23" stopIfTrue="1" operator="equal">
      <formula>"-"</formula>
    </cfRule>
    <cfRule type="containsText" dxfId="4758" priority="24" stopIfTrue="1" operator="containsText" text="leer">
      <formula>NOT(ISERROR(SEARCH("leer",F23)))</formula>
    </cfRule>
  </conditionalFormatting>
  <conditionalFormatting sqref="F23:H23">
    <cfRule type="cellIs" dxfId="4757" priority="22" stopIfTrue="1" operator="equal">
      <formula>"-"</formula>
    </cfRule>
  </conditionalFormatting>
  <conditionalFormatting sqref="H5:H6">
    <cfRule type="cellIs" dxfId="4756" priority="1" stopIfTrue="1" operator="equal">
      <formula>"-"</formula>
    </cfRule>
  </conditionalFormatting>
  <conditionalFormatting sqref="K5:K6">
    <cfRule type="cellIs" dxfId="4755" priority="21" stopIfTrue="1" operator="equal">
      <formula>"-"</formula>
    </cfRule>
  </conditionalFormatting>
  <conditionalFormatting sqref="J5:J6">
    <cfRule type="cellIs" dxfId="4754" priority="19" stopIfTrue="1" operator="equal">
      <formula>"-"</formula>
    </cfRule>
    <cfRule type="containsText" dxfId="4753" priority="20" stopIfTrue="1" operator="containsText" text="leer">
      <formula>NOT(ISERROR(SEARCH("leer",J5)))</formula>
    </cfRule>
  </conditionalFormatting>
  <conditionalFormatting sqref="I5:I6">
    <cfRule type="cellIs" dxfId="4752" priority="17" stopIfTrue="1" operator="equal">
      <formula>"-"</formula>
    </cfRule>
    <cfRule type="containsText" dxfId="4751" priority="18" stopIfTrue="1" operator="containsText" text="leer">
      <formula>NOT(ISERROR(SEARCH("leer",I5)))</formula>
    </cfRule>
  </conditionalFormatting>
  <conditionalFormatting sqref="I5:I6">
    <cfRule type="cellIs" dxfId="4750" priority="15" stopIfTrue="1" operator="equal">
      <formula>"-"</formula>
    </cfRule>
    <cfRule type="containsText" dxfId="4749" priority="16" stopIfTrue="1" operator="containsText" text="leer">
      <formula>NOT(ISERROR(SEARCH("leer",I5)))</formula>
    </cfRule>
  </conditionalFormatting>
  <conditionalFormatting sqref="I5:I6">
    <cfRule type="cellIs" dxfId="4748" priority="13" stopIfTrue="1" operator="equal">
      <formula>"-"</formula>
    </cfRule>
    <cfRule type="containsText" dxfId="4747" priority="14" stopIfTrue="1" operator="containsText" text="leer">
      <formula>NOT(ISERROR(SEARCH("leer",I5)))</formula>
    </cfRule>
  </conditionalFormatting>
  <conditionalFormatting sqref="I5:I6">
    <cfRule type="cellIs" dxfId="4746" priority="11" stopIfTrue="1" operator="equal">
      <formula>"-"</formula>
    </cfRule>
    <cfRule type="containsText" dxfId="4745" priority="12" stopIfTrue="1" operator="containsText" text="leer">
      <formula>NOT(ISERROR(SEARCH("leer",I5)))</formula>
    </cfRule>
  </conditionalFormatting>
  <conditionalFormatting sqref="I5:I6">
    <cfRule type="cellIs" dxfId="4744" priority="9" stopIfTrue="1" operator="equal">
      <formula>"-"</formula>
    </cfRule>
    <cfRule type="containsText" dxfId="4743" priority="10" stopIfTrue="1" operator="containsText" text="leer">
      <formula>NOT(ISERROR(SEARCH("leer",I5)))</formula>
    </cfRule>
  </conditionalFormatting>
  <conditionalFormatting sqref="I5:I6">
    <cfRule type="cellIs" dxfId="4742" priority="7" stopIfTrue="1" operator="equal">
      <formula>"-"</formula>
    </cfRule>
    <cfRule type="containsText" dxfId="4741" priority="8" stopIfTrue="1" operator="containsText" text="leer">
      <formula>NOT(ISERROR(SEARCH("leer",I5)))</formula>
    </cfRule>
  </conditionalFormatting>
  <conditionalFormatting sqref="H5:H6">
    <cfRule type="cellIs" dxfId="4740" priority="5" stopIfTrue="1" operator="equal">
      <formula>"-"</formula>
    </cfRule>
    <cfRule type="containsText" dxfId="4739" priority="6" stopIfTrue="1" operator="containsText" text="leer">
      <formula>NOT(ISERROR(SEARCH("leer",H5)))</formula>
    </cfRule>
  </conditionalFormatting>
  <conditionalFormatting sqref="H5:H6">
    <cfRule type="cellIs" dxfId="4738" priority="4" stopIfTrue="1" operator="equal">
      <formula>"-"</formula>
    </cfRule>
  </conditionalFormatting>
  <conditionalFormatting sqref="H5:H6">
    <cfRule type="cellIs" dxfId="4737" priority="2" stopIfTrue="1" operator="equal">
      <formula>"-"</formula>
    </cfRule>
    <cfRule type="containsText" dxfId="4736" priority="3" stopIfTrue="1" operator="containsText" text="leer">
      <formula>NOT(ISERROR(SEARCH("leer",H5)))</formula>
    </cfRule>
  </conditionalFormatting>
  <hyperlinks>
    <hyperlink ref="A1" location="Index!A1" display="zurück"/>
  </hyperlinks>
  <pageMargins left="0.79000000000000015" right="0.79000000000000015" top="0.98" bottom="0.98" header="0.51" footer="0.51"/>
  <pageSetup paperSize="9" scale="41"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64"/>
  <sheetViews>
    <sheetView showRuler="0" zoomScale="70" zoomScaleNormal="70" workbookViewId="0"/>
  </sheetViews>
  <sheetFormatPr baseColWidth="10" defaultColWidth="11.42578125" defaultRowHeight="12.75" x14ac:dyDescent="0.2"/>
  <cols>
    <col min="1" max="1" width="14.28515625" customWidth="1"/>
    <col min="2" max="2" width="45" customWidth="1"/>
    <col min="4" max="5" width="12.28515625" style="8" customWidth="1"/>
    <col min="6" max="8" width="11.42578125" style="8" customWidth="1"/>
    <col min="9" max="10" width="11.42578125" customWidth="1"/>
  </cols>
  <sheetData>
    <row r="1" spans="1:17" x14ac:dyDescent="0.2">
      <c r="A1" s="93" t="s">
        <v>356</v>
      </c>
      <c r="D1" s="5"/>
      <c r="E1" s="5"/>
      <c r="F1" s="5"/>
      <c r="G1" s="5"/>
      <c r="H1" s="5"/>
    </row>
    <row r="2" spans="1:17" x14ac:dyDescent="0.2">
      <c r="A2" s="94"/>
      <c r="D2" s="5"/>
      <c r="E2" s="5"/>
      <c r="F2" s="5"/>
      <c r="G2" s="5"/>
      <c r="H2" s="5"/>
    </row>
    <row r="3" spans="1:17" x14ac:dyDescent="0.2">
      <c r="A3" s="146" t="s">
        <v>18</v>
      </c>
      <c r="B3" s="2"/>
      <c r="C3" t="s">
        <v>399</v>
      </c>
      <c r="D3" s="5" t="s">
        <v>497</v>
      </c>
      <c r="E3" s="6">
        <v>2005</v>
      </c>
      <c r="F3" s="6">
        <v>2006</v>
      </c>
      <c r="G3" s="6">
        <v>2007</v>
      </c>
      <c r="H3" s="6">
        <v>2008</v>
      </c>
      <c r="I3" s="6">
        <v>2009</v>
      </c>
      <c r="J3" s="6">
        <v>2010</v>
      </c>
      <c r="K3" s="6">
        <v>2011</v>
      </c>
      <c r="L3" s="6">
        <v>2012</v>
      </c>
      <c r="M3" s="6">
        <v>2013</v>
      </c>
      <c r="N3" s="4">
        <v>2014</v>
      </c>
      <c r="O3" s="369">
        <v>2015</v>
      </c>
    </row>
    <row r="4" spans="1:17" x14ac:dyDescent="0.2">
      <c r="A4" s="53"/>
      <c r="C4" s="3"/>
      <c r="E4" s="114"/>
      <c r="F4" s="114"/>
      <c r="G4" s="114"/>
      <c r="H4" s="3"/>
      <c r="I4" s="3"/>
      <c r="J4" s="3"/>
      <c r="K4" s="3"/>
      <c r="L4" s="8"/>
      <c r="M4" s="8"/>
      <c r="N4" s="8"/>
      <c r="O4" s="362"/>
    </row>
    <row r="5" spans="1:17" x14ac:dyDescent="0.2">
      <c r="A5" s="166" t="s">
        <v>21</v>
      </c>
      <c r="B5" s="73" t="s">
        <v>644</v>
      </c>
      <c r="C5" s="73">
        <v>1</v>
      </c>
      <c r="E5" s="164">
        <v>0.95699999999999996</v>
      </c>
      <c r="F5" s="164">
        <v>0.95699999999999996</v>
      </c>
      <c r="G5" s="164">
        <v>0.95</v>
      </c>
      <c r="H5" s="164">
        <v>0.94299999999999995</v>
      </c>
      <c r="I5" s="164">
        <v>0.95399999999999996</v>
      </c>
      <c r="J5" s="164">
        <v>0.95799999999999996</v>
      </c>
      <c r="K5" s="164">
        <v>0.95699999999999996</v>
      </c>
      <c r="L5" s="241">
        <v>0.95</v>
      </c>
      <c r="M5" s="265">
        <v>0.94599999999999995</v>
      </c>
      <c r="N5" s="265">
        <v>0.94899999999999995</v>
      </c>
      <c r="O5" s="373">
        <v>0.94899999999999995</v>
      </c>
      <c r="P5" s="5"/>
    </row>
    <row r="6" spans="1:17" x14ac:dyDescent="0.2">
      <c r="A6" s="166" t="s">
        <v>22</v>
      </c>
      <c r="B6" s="73" t="s">
        <v>644</v>
      </c>
      <c r="C6" s="73">
        <v>1</v>
      </c>
      <c r="E6" s="164">
        <v>0.98599999999999999</v>
      </c>
      <c r="F6" s="164">
        <v>0.98799999999999999</v>
      </c>
      <c r="G6" s="164">
        <v>0.98499999999999999</v>
      </c>
      <c r="H6" s="164">
        <v>0.98199999999999998</v>
      </c>
      <c r="I6" s="164">
        <v>0.98599999999999999</v>
      </c>
      <c r="J6" s="164">
        <v>0.98699999999999999</v>
      </c>
      <c r="K6" s="164">
        <v>0.98599999999999999</v>
      </c>
      <c r="L6" s="241">
        <v>0.98299999999999998</v>
      </c>
      <c r="M6" s="265">
        <v>0.98</v>
      </c>
      <c r="N6" s="265">
        <v>0.98199999999999998</v>
      </c>
      <c r="O6" s="373">
        <v>0.98199999999999998</v>
      </c>
      <c r="P6" s="5"/>
    </row>
    <row r="7" spans="1:17" x14ac:dyDescent="0.2">
      <c r="Q7" s="144"/>
    </row>
    <row r="8" spans="1:17" x14ac:dyDescent="0.2">
      <c r="A8" s="142"/>
      <c r="B8" s="141"/>
      <c r="C8" s="141"/>
      <c r="I8" s="141"/>
      <c r="J8" s="141"/>
      <c r="Q8" s="144"/>
    </row>
    <row r="9" spans="1:17" x14ac:dyDescent="0.2">
      <c r="A9" s="219" t="s">
        <v>613</v>
      </c>
      <c r="B9" s="222"/>
      <c r="C9" s="222"/>
      <c r="D9" s="222"/>
      <c r="E9" s="222"/>
      <c r="F9" s="222"/>
      <c r="G9" s="222"/>
      <c r="H9" s="222"/>
      <c r="I9" s="3"/>
      <c r="J9" s="3"/>
      <c r="Q9" s="144"/>
    </row>
    <row r="10" spans="1:17" x14ac:dyDescent="0.2">
      <c r="A10" s="203"/>
      <c r="C10" s="3"/>
      <c r="D10" s="22"/>
      <c r="E10" s="22"/>
      <c r="F10" s="22"/>
      <c r="G10" s="22"/>
      <c r="H10" s="22"/>
      <c r="I10" s="3"/>
      <c r="J10" s="3"/>
      <c r="L10" s="3"/>
      <c r="Q10" s="144"/>
    </row>
    <row r="11" spans="1:17" x14ac:dyDescent="0.2">
      <c r="A11" s="53"/>
      <c r="C11" s="3"/>
      <c r="I11" s="3"/>
      <c r="J11" s="3"/>
      <c r="K11" s="3"/>
      <c r="L11" s="3"/>
      <c r="Q11" s="144"/>
    </row>
    <row r="12" spans="1:17" x14ac:dyDescent="0.2">
      <c r="A12" s="440"/>
      <c r="B12" s="440"/>
      <c r="C12" s="3"/>
      <c r="I12" s="3"/>
      <c r="J12" s="3"/>
      <c r="K12" s="3"/>
      <c r="L12" s="3"/>
      <c r="Q12" s="144"/>
    </row>
    <row r="13" spans="1:17" x14ac:dyDescent="0.2">
      <c r="A13" s="53"/>
      <c r="C13" s="3"/>
      <c r="I13" s="3"/>
      <c r="J13" s="3"/>
      <c r="K13" s="3"/>
      <c r="L13" s="3"/>
    </row>
    <row r="14" spans="1:17" x14ac:dyDescent="0.2">
      <c r="A14" s="53"/>
      <c r="C14" s="3"/>
      <c r="I14" s="3"/>
      <c r="J14" s="3"/>
      <c r="K14" s="3"/>
      <c r="L14" s="3"/>
    </row>
    <row r="15" spans="1:17" x14ac:dyDescent="0.2">
      <c r="A15" s="53"/>
      <c r="C15" s="3"/>
      <c r="I15" s="3"/>
      <c r="J15" s="3"/>
      <c r="K15" s="3"/>
      <c r="L15" s="3"/>
    </row>
    <row r="16" spans="1:17" x14ac:dyDescent="0.2">
      <c r="A16" s="264"/>
      <c r="C16" s="3"/>
      <c r="I16" s="3"/>
      <c r="J16" s="3"/>
      <c r="K16" s="3"/>
      <c r="L16" s="3"/>
    </row>
    <row r="17" spans="1:12" x14ac:dyDescent="0.2">
      <c r="A17" s="53"/>
      <c r="C17" s="3"/>
      <c r="D17" s="6"/>
      <c r="E17" s="114"/>
      <c r="F17" s="164"/>
      <c r="G17" s="164"/>
      <c r="I17" s="3"/>
      <c r="J17" s="3"/>
      <c r="K17" s="3"/>
      <c r="L17" s="3"/>
    </row>
    <row r="18" spans="1:12" x14ac:dyDescent="0.2">
      <c r="A18" s="53"/>
      <c r="C18" s="3"/>
      <c r="D18" s="6"/>
      <c r="E18" s="114"/>
      <c r="F18" s="164"/>
      <c r="G18" s="164"/>
      <c r="I18" s="3"/>
      <c r="J18" s="3"/>
      <c r="K18" s="3"/>
      <c r="L18" s="3"/>
    </row>
    <row r="19" spans="1:12" x14ac:dyDescent="0.2">
      <c r="A19" s="53"/>
      <c r="C19" s="3"/>
      <c r="D19" s="6"/>
      <c r="E19" s="114"/>
      <c r="F19" s="164"/>
      <c r="G19" s="164"/>
      <c r="I19" s="3"/>
      <c r="J19" s="3"/>
      <c r="K19" s="3"/>
      <c r="L19" s="3"/>
    </row>
    <row r="20" spans="1:12" x14ac:dyDescent="0.2">
      <c r="A20" s="53"/>
      <c r="C20" s="3"/>
      <c r="D20" s="6"/>
      <c r="E20" s="3"/>
      <c r="F20" s="164"/>
      <c r="G20" s="164"/>
      <c r="I20" s="3"/>
      <c r="J20" s="3"/>
      <c r="K20" s="3"/>
      <c r="L20" s="3"/>
    </row>
    <row r="21" spans="1:12" x14ac:dyDescent="0.2">
      <c r="A21" s="53"/>
      <c r="C21" s="3"/>
      <c r="D21" s="6"/>
      <c r="E21" s="3"/>
      <c r="F21" s="164"/>
      <c r="G21" s="164"/>
      <c r="I21" s="3"/>
      <c r="J21" s="3"/>
      <c r="K21" s="3"/>
      <c r="L21" s="3"/>
    </row>
    <row r="22" spans="1:12" x14ac:dyDescent="0.2">
      <c r="A22" s="53"/>
      <c r="C22" s="3"/>
      <c r="D22" s="6"/>
      <c r="E22" s="3"/>
      <c r="F22" s="164"/>
      <c r="G22" s="164"/>
      <c r="I22" s="3"/>
      <c r="J22" s="3"/>
      <c r="K22" s="3"/>
      <c r="L22" s="3"/>
    </row>
    <row r="23" spans="1:12" x14ac:dyDescent="0.2">
      <c r="A23" s="53"/>
      <c r="C23" s="3"/>
      <c r="D23" s="6"/>
      <c r="E23" s="3"/>
      <c r="F23" s="164"/>
      <c r="G23" s="164"/>
      <c r="I23" s="3"/>
      <c r="J23" s="3"/>
      <c r="K23" s="3"/>
      <c r="L23" s="3"/>
    </row>
    <row r="24" spans="1:12" x14ac:dyDescent="0.2">
      <c r="A24" s="53"/>
      <c r="C24" s="3"/>
      <c r="D24" s="6"/>
      <c r="F24" s="241"/>
      <c r="G24" s="241"/>
      <c r="I24" s="3"/>
      <c r="J24" s="3"/>
      <c r="K24" s="3"/>
      <c r="L24" s="3"/>
    </row>
    <row r="25" spans="1:12" x14ac:dyDescent="0.2">
      <c r="A25" s="53"/>
      <c r="C25" s="3"/>
      <c r="D25" s="6"/>
      <c r="F25" s="265"/>
      <c r="G25" s="265"/>
      <c r="I25" s="3"/>
      <c r="J25" s="3"/>
      <c r="K25" s="3"/>
      <c r="L25" s="3"/>
    </row>
    <row r="26" spans="1:12" x14ac:dyDescent="0.2">
      <c r="A26" s="53"/>
      <c r="C26" s="3"/>
      <c r="D26" s="4"/>
      <c r="F26" s="265"/>
      <c r="G26" s="265"/>
      <c r="I26" s="3"/>
      <c r="J26" s="3"/>
      <c r="K26" s="3"/>
      <c r="L26" s="3"/>
    </row>
    <row r="27" spans="1:12" x14ac:dyDescent="0.2">
      <c r="A27" s="53"/>
      <c r="C27" s="3"/>
      <c r="D27" s="4"/>
      <c r="F27" s="265"/>
      <c r="G27" s="265"/>
      <c r="I27" s="3"/>
      <c r="J27" s="3"/>
      <c r="K27" s="3"/>
      <c r="L27" s="3"/>
    </row>
    <row r="28" spans="1:12" x14ac:dyDescent="0.2">
      <c r="A28" s="53"/>
      <c r="C28" s="3"/>
      <c r="I28" s="3"/>
      <c r="J28" s="3"/>
      <c r="K28" s="3"/>
      <c r="L28" s="3"/>
    </row>
    <row r="29" spans="1:12" x14ac:dyDescent="0.2">
      <c r="A29" s="53"/>
      <c r="C29" s="3"/>
      <c r="I29" s="3"/>
      <c r="J29" s="3"/>
      <c r="K29" s="3"/>
      <c r="L29" s="3"/>
    </row>
    <row r="30" spans="1:12" x14ac:dyDescent="0.2">
      <c r="A30" s="53"/>
      <c r="C30" s="3"/>
      <c r="I30" s="3"/>
      <c r="J30" s="3"/>
      <c r="K30" s="3"/>
      <c r="L30" s="3"/>
    </row>
    <row r="31" spans="1:12" x14ac:dyDescent="0.2">
      <c r="A31" s="53"/>
      <c r="C31" s="3"/>
      <c r="I31" s="3"/>
      <c r="J31" s="3"/>
      <c r="K31" s="3"/>
      <c r="L31" s="3"/>
    </row>
    <row r="32" spans="1:12" x14ac:dyDescent="0.2">
      <c r="A32" s="53"/>
      <c r="C32" s="3"/>
      <c r="I32" s="3"/>
      <c r="J32" s="3"/>
      <c r="K32" s="3"/>
      <c r="L32" s="3"/>
    </row>
    <row r="33" spans="1:12" x14ac:dyDescent="0.2">
      <c r="A33" s="53"/>
      <c r="C33" s="3"/>
    </row>
    <row r="34" spans="1:12" x14ac:dyDescent="0.2">
      <c r="A34" s="53"/>
      <c r="C34" s="3"/>
    </row>
    <row r="35" spans="1:12" x14ac:dyDescent="0.2">
      <c r="A35" s="53"/>
      <c r="C35" s="3"/>
    </row>
    <row r="36" spans="1:12" x14ac:dyDescent="0.2">
      <c r="A36" s="53"/>
      <c r="C36" s="3"/>
    </row>
    <row r="37" spans="1:12" x14ac:dyDescent="0.2">
      <c r="A37" s="53"/>
      <c r="C37" s="3"/>
      <c r="I37" s="3"/>
      <c r="J37" s="3"/>
      <c r="K37" s="3"/>
      <c r="L37" s="3"/>
    </row>
    <row r="38" spans="1:12" x14ac:dyDescent="0.2">
      <c r="A38" s="53"/>
      <c r="C38" s="3"/>
      <c r="I38" s="3"/>
      <c r="J38" s="3"/>
      <c r="K38" s="3"/>
      <c r="L38" s="3"/>
    </row>
    <row r="39" spans="1:12" x14ac:dyDescent="0.2">
      <c r="A39" s="53"/>
      <c r="C39" s="3"/>
      <c r="I39" s="3"/>
      <c r="J39" s="3"/>
      <c r="K39" s="3"/>
      <c r="L39" s="3"/>
    </row>
    <row r="40" spans="1:12" x14ac:dyDescent="0.2">
      <c r="A40" s="53"/>
      <c r="C40" s="3"/>
      <c r="I40" s="3"/>
      <c r="J40" s="3"/>
      <c r="K40" s="3"/>
      <c r="L40" s="3"/>
    </row>
    <row r="41" spans="1:12" x14ac:dyDescent="0.2">
      <c r="A41" s="53"/>
      <c r="C41" s="3"/>
      <c r="I41" s="3"/>
      <c r="J41" s="3"/>
      <c r="K41" s="3"/>
      <c r="L41" s="3"/>
    </row>
    <row r="42" spans="1:12" x14ac:dyDescent="0.2">
      <c r="A42" s="53"/>
      <c r="C42" s="3"/>
      <c r="I42" s="3"/>
      <c r="J42" s="3"/>
      <c r="K42" s="3"/>
      <c r="L42" s="3"/>
    </row>
    <row r="43" spans="1:12" x14ac:dyDescent="0.2">
      <c r="A43" s="53"/>
      <c r="C43" s="3"/>
      <c r="I43" s="3"/>
      <c r="J43" s="3"/>
      <c r="K43" s="3"/>
      <c r="L43" s="3"/>
    </row>
    <row r="44" spans="1:12" x14ac:dyDescent="0.2">
      <c r="A44" s="53"/>
      <c r="C44" s="3"/>
      <c r="I44" s="3"/>
      <c r="J44" s="3"/>
      <c r="K44" s="3"/>
      <c r="L44" s="3"/>
    </row>
    <row r="45" spans="1:12" x14ac:dyDescent="0.2">
      <c r="A45" s="53"/>
      <c r="C45" s="3"/>
      <c r="I45" s="3"/>
      <c r="J45" s="3"/>
      <c r="K45" s="3"/>
      <c r="L45" s="3"/>
    </row>
    <row r="46" spans="1:12" x14ac:dyDescent="0.2">
      <c r="A46" s="53"/>
      <c r="C46" s="3"/>
      <c r="I46" s="3"/>
      <c r="J46" s="3"/>
      <c r="K46" s="3"/>
      <c r="L46" s="3"/>
    </row>
    <row r="47" spans="1:12" x14ac:dyDescent="0.2">
      <c r="A47" s="53"/>
      <c r="C47" s="3"/>
      <c r="I47" s="3"/>
      <c r="J47" s="3"/>
      <c r="K47" s="3"/>
      <c r="L47" s="3"/>
    </row>
    <row r="48" spans="1:12" x14ac:dyDescent="0.2">
      <c r="A48" s="53"/>
      <c r="C48" s="3"/>
      <c r="I48" s="3"/>
      <c r="J48" s="3"/>
      <c r="K48" s="3"/>
      <c r="L48" s="3"/>
    </row>
    <row r="49" spans="1:12" x14ac:dyDescent="0.2">
      <c r="A49" s="53"/>
      <c r="C49" s="3"/>
      <c r="I49" s="3"/>
      <c r="J49" s="3"/>
      <c r="K49" s="3"/>
      <c r="L49" s="3"/>
    </row>
    <row r="50" spans="1:12" x14ac:dyDescent="0.2">
      <c r="A50" s="53"/>
      <c r="C50" s="3"/>
      <c r="I50" s="3"/>
      <c r="J50" s="3"/>
      <c r="K50" s="3"/>
      <c r="L50" s="3"/>
    </row>
    <row r="51" spans="1:12" x14ac:dyDescent="0.2">
      <c r="A51" s="53"/>
      <c r="C51" s="3"/>
      <c r="I51" s="3"/>
      <c r="J51" s="3"/>
      <c r="K51" s="3"/>
      <c r="L51" s="3"/>
    </row>
    <row r="52" spans="1:12" x14ac:dyDescent="0.2">
      <c r="A52" s="53"/>
      <c r="C52" s="3"/>
      <c r="I52" s="3"/>
      <c r="J52" s="3"/>
      <c r="K52" s="3"/>
      <c r="L52" s="3"/>
    </row>
    <row r="53" spans="1:12" x14ac:dyDescent="0.2">
      <c r="A53" s="53"/>
      <c r="C53" s="3"/>
      <c r="I53" s="3"/>
      <c r="J53" s="3"/>
      <c r="K53" s="3"/>
      <c r="L53" s="3"/>
    </row>
    <row r="54" spans="1:12" x14ac:dyDescent="0.2">
      <c r="A54" s="53"/>
      <c r="C54" s="3"/>
      <c r="I54" s="3"/>
      <c r="J54" s="3"/>
      <c r="K54" s="3"/>
      <c r="L54" s="3"/>
    </row>
    <row r="55" spans="1:12" x14ac:dyDescent="0.2">
      <c r="A55" s="53"/>
      <c r="C55" s="3"/>
      <c r="I55" s="3"/>
      <c r="J55" s="3"/>
      <c r="K55" s="3"/>
      <c r="L55" s="3"/>
    </row>
    <row r="56" spans="1:12" x14ac:dyDescent="0.2">
      <c r="A56" s="53"/>
      <c r="C56" s="3"/>
      <c r="I56" s="3"/>
      <c r="J56" s="3"/>
      <c r="K56" s="3"/>
      <c r="L56" s="3"/>
    </row>
    <row r="57" spans="1:12" x14ac:dyDescent="0.2">
      <c r="A57" s="53"/>
      <c r="C57" s="3"/>
      <c r="I57" s="3"/>
      <c r="J57" s="3"/>
      <c r="K57" s="3"/>
      <c r="L57" s="3"/>
    </row>
    <row r="58" spans="1:12" x14ac:dyDescent="0.2">
      <c r="A58" s="53"/>
      <c r="C58" s="3"/>
      <c r="I58" s="3"/>
      <c r="J58" s="3"/>
      <c r="K58" s="3"/>
      <c r="L58" s="3"/>
    </row>
    <row r="59" spans="1:12" x14ac:dyDescent="0.2">
      <c r="A59" s="53"/>
      <c r="C59" s="3"/>
      <c r="I59" s="3"/>
      <c r="J59" s="3"/>
      <c r="K59" s="3"/>
      <c r="L59" s="3"/>
    </row>
    <row r="60" spans="1:12" x14ac:dyDescent="0.2">
      <c r="A60" s="53"/>
      <c r="C60" s="3"/>
      <c r="I60" s="3"/>
      <c r="J60" s="3"/>
      <c r="K60" s="3"/>
      <c r="L60" s="3"/>
    </row>
    <row r="61" spans="1:12" x14ac:dyDescent="0.2">
      <c r="A61" s="53"/>
      <c r="C61" s="3"/>
      <c r="I61" s="3"/>
      <c r="J61" s="3"/>
      <c r="K61" s="3"/>
      <c r="L61" s="3"/>
    </row>
    <row r="62" spans="1:12" x14ac:dyDescent="0.2">
      <c r="A62" s="53"/>
      <c r="C62" s="3"/>
      <c r="I62" s="3"/>
      <c r="J62" s="3"/>
      <c r="K62" s="3"/>
      <c r="L62" s="3"/>
    </row>
    <row r="63" spans="1:12" x14ac:dyDescent="0.2">
      <c r="A63" s="53"/>
      <c r="C63" s="3"/>
      <c r="I63" s="3"/>
      <c r="J63" s="3"/>
      <c r="K63" s="3"/>
      <c r="L63" s="3"/>
    </row>
    <row r="64" spans="1:12" x14ac:dyDescent="0.2">
      <c r="A64" s="53"/>
      <c r="C64" s="3"/>
      <c r="I64" s="3"/>
      <c r="J64" s="3"/>
      <c r="K64" s="3"/>
      <c r="L64" s="3"/>
    </row>
    <row r="65" spans="1:12" x14ac:dyDescent="0.2">
      <c r="A65" s="53"/>
      <c r="C65" s="3"/>
      <c r="I65" s="3"/>
      <c r="J65" s="3"/>
      <c r="K65" s="3"/>
      <c r="L65" s="3"/>
    </row>
    <row r="66" spans="1:12" x14ac:dyDescent="0.2">
      <c r="A66" s="53"/>
      <c r="C66" s="3"/>
      <c r="I66" s="3"/>
      <c r="J66" s="3"/>
      <c r="K66" s="3"/>
      <c r="L66" s="3"/>
    </row>
    <row r="67" spans="1:12" x14ac:dyDescent="0.2">
      <c r="A67" s="53"/>
      <c r="C67" s="3"/>
      <c r="I67" s="3"/>
      <c r="J67" s="3"/>
      <c r="K67" s="3"/>
      <c r="L67" s="3"/>
    </row>
    <row r="68" spans="1:12" x14ac:dyDescent="0.2">
      <c r="A68" s="53"/>
      <c r="C68" s="3"/>
      <c r="I68" s="3"/>
      <c r="J68" s="3"/>
      <c r="K68" s="3"/>
      <c r="L68" s="3"/>
    </row>
    <row r="69" spans="1:12" x14ac:dyDescent="0.2">
      <c r="A69" s="53"/>
      <c r="C69" s="3"/>
      <c r="I69" s="3"/>
      <c r="J69" s="3"/>
      <c r="K69" s="3"/>
      <c r="L69" s="3"/>
    </row>
    <row r="70" spans="1:12" x14ac:dyDescent="0.2">
      <c r="A70" s="53"/>
      <c r="C70" s="3"/>
      <c r="I70" s="3"/>
      <c r="J70" s="3"/>
      <c r="K70" s="3"/>
      <c r="L70" s="3"/>
    </row>
    <row r="71" spans="1:12" x14ac:dyDescent="0.2">
      <c r="A71" s="53"/>
      <c r="C71" s="3"/>
      <c r="I71" s="3"/>
      <c r="J71" s="3"/>
      <c r="K71" s="3"/>
      <c r="L71" s="3"/>
    </row>
    <row r="72" spans="1:12" x14ac:dyDescent="0.2">
      <c r="A72" s="53"/>
      <c r="C72" s="3"/>
      <c r="I72" s="3"/>
      <c r="J72" s="3"/>
      <c r="K72" s="3"/>
      <c r="L72" s="3"/>
    </row>
    <row r="73" spans="1:12" x14ac:dyDescent="0.2">
      <c r="A73" s="53"/>
      <c r="C73" s="3"/>
      <c r="I73" s="3"/>
      <c r="J73" s="3"/>
      <c r="K73" s="3"/>
      <c r="L73" s="3"/>
    </row>
    <row r="74" spans="1:12" x14ac:dyDescent="0.2">
      <c r="A74" s="53"/>
      <c r="C74" s="3"/>
      <c r="I74" s="3"/>
      <c r="J74" s="3"/>
      <c r="K74" s="3"/>
      <c r="L74" s="3"/>
    </row>
    <row r="75" spans="1:12" x14ac:dyDescent="0.2">
      <c r="A75" s="53"/>
      <c r="C75" s="3"/>
      <c r="I75" s="3"/>
      <c r="J75" s="3"/>
      <c r="K75" s="3"/>
      <c r="L75" s="3"/>
    </row>
    <row r="76" spans="1:12" x14ac:dyDescent="0.2">
      <c r="A76" s="53"/>
      <c r="C76" s="3"/>
      <c r="I76" s="3"/>
      <c r="J76" s="3"/>
      <c r="K76" s="3"/>
      <c r="L76" s="3"/>
    </row>
    <row r="77" spans="1:12" x14ac:dyDescent="0.2">
      <c r="A77" s="53"/>
      <c r="C77" s="3"/>
      <c r="I77" s="3"/>
      <c r="J77" s="3"/>
      <c r="K77" s="3"/>
      <c r="L77" s="3"/>
    </row>
    <row r="78" spans="1:12" x14ac:dyDescent="0.2">
      <c r="A78" s="53"/>
      <c r="C78" s="3"/>
      <c r="I78" s="3"/>
      <c r="J78" s="3"/>
      <c r="K78" s="3"/>
      <c r="L78" s="3"/>
    </row>
    <row r="79" spans="1:12" x14ac:dyDescent="0.2">
      <c r="A79" s="53"/>
      <c r="C79" s="3"/>
      <c r="I79" s="3"/>
      <c r="J79" s="3"/>
      <c r="K79" s="3"/>
      <c r="L79" s="3"/>
    </row>
    <row r="80" spans="1:12" x14ac:dyDescent="0.2">
      <c r="A80" s="53"/>
      <c r="C80" s="3"/>
      <c r="I80" s="3"/>
      <c r="J80" s="3"/>
      <c r="K80" s="3"/>
      <c r="L80" s="3"/>
    </row>
    <row r="81" spans="1:12" x14ac:dyDescent="0.2">
      <c r="A81" s="53"/>
      <c r="C81" s="3"/>
      <c r="I81" s="3"/>
      <c r="J81" s="3"/>
      <c r="K81" s="3"/>
      <c r="L81" s="3"/>
    </row>
    <row r="82" spans="1:12" x14ac:dyDescent="0.2">
      <c r="A82" s="53"/>
      <c r="C82" s="3"/>
      <c r="I82" s="3"/>
      <c r="J82" s="3"/>
      <c r="K82" s="3"/>
      <c r="L82" s="3"/>
    </row>
    <row r="83" spans="1:12" x14ac:dyDescent="0.2">
      <c r="A83" s="53"/>
      <c r="C83" s="3"/>
      <c r="I83" s="3"/>
      <c r="J83" s="3"/>
      <c r="K83" s="3"/>
      <c r="L83" s="3"/>
    </row>
    <row r="84" spans="1:12" x14ac:dyDescent="0.2">
      <c r="A84" s="53"/>
      <c r="C84" s="3"/>
      <c r="I84" s="3"/>
      <c r="J84" s="3"/>
      <c r="K84" s="3"/>
      <c r="L84" s="3"/>
    </row>
    <row r="85" spans="1:12" x14ac:dyDescent="0.2">
      <c r="A85" s="53"/>
      <c r="C85" s="3"/>
      <c r="I85" s="3"/>
      <c r="J85" s="3"/>
      <c r="K85" s="3"/>
      <c r="L85" s="3"/>
    </row>
    <row r="86" spans="1:12" x14ac:dyDescent="0.2">
      <c r="A86" s="53"/>
      <c r="C86" s="3"/>
      <c r="I86" s="3"/>
      <c r="J86" s="3"/>
      <c r="K86" s="3"/>
      <c r="L86" s="3"/>
    </row>
    <row r="87" spans="1:12" x14ac:dyDescent="0.2">
      <c r="A87" s="53"/>
      <c r="C87" s="3"/>
      <c r="I87" s="3"/>
      <c r="J87" s="3"/>
      <c r="K87" s="3"/>
      <c r="L87" s="3"/>
    </row>
    <row r="88" spans="1:12" x14ac:dyDescent="0.2">
      <c r="A88" s="53"/>
      <c r="C88" s="3"/>
      <c r="I88" s="3"/>
      <c r="J88" s="3"/>
      <c r="K88" s="3"/>
      <c r="L88" s="3"/>
    </row>
    <row r="89" spans="1:12" x14ac:dyDescent="0.2">
      <c r="A89" s="53"/>
      <c r="C89" s="3"/>
      <c r="I89" s="3"/>
      <c r="J89" s="3"/>
      <c r="K89" s="3"/>
      <c r="L89" s="3"/>
    </row>
    <row r="90" spans="1:12" x14ac:dyDescent="0.2">
      <c r="A90" s="53"/>
      <c r="C90" s="3"/>
      <c r="I90" s="3"/>
      <c r="J90" s="3"/>
      <c r="K90" s="3"/>
      <c r="L90" s="3"/>
    </row>
    <row r="91" spans="1:12" x14ac:dyDescent="0.2">
      <c r="A91" s="53"/>
      <c r="C91" s="3"/>
      <c r="I91" s="3"/>
      <c r="J91" s="3"/>
      <c r="K91" s="3"/>
      <c r="L91" s="3"/>
    </row>
    <row r="92" spans="1:12" x14ac:dyDescent="0.2">
      <c r="A92" s="53"/>
      <c r="C92" s="3"/>
      <c r="I92" s="3"/>
      <c r="J92" s="3"/>
      <c r="K92" s="3"/>
      <c r="L92" s="3"/>
    </row>
    <row r="93" spans="1:12" x14ac:dyDescent="0.2">
      <c r="A93" s="53"/>
      <c r="C93" s="3"/>
      <c r="I93" s="3"/>
      <c r="J93" s="3"/>
      <c r="K93" s="3"/>
      <c r="L93" s="3"/>
    </row>
    <row r="94" spans="1:12" x14ac:dyDescent="0.2">
      <c r="A94" s="53"/>
      <c r="C94" s="3"/>
      <c r="I94" s="3"/>
      <c r="J94" s="3"/>
      <c r="K94" s="3"/>
      <c r="L94" s="3"/>
    </row>
    <row r="95" spans="1:12" x14ac:dyDescent="0.2">
      <c r="A95" s="53"/>
      <c r="C95" s="3"/>
      <c r="I95" s="3"/>
      <c r="J95" s="3"/>
      <c r="K95" s="3"/>
      <c r="L95" s="3"/>
    </row>
    <row r="96" spans="1:12" x14ac:dyDescent="0.2">
      <c r="A96" s="53"/>
      <c r="C96" s="3"/>
      <c r="I96" s="3"/>
      <c r="J96" s="3"/>
      <c r="K96" s="3"/>
      <c r="L96" s="3"/>
    </row>
    <row r="97" spans="1:12" x14ac:dyDescent="0.2">
      <c r="A97" s="53"/>
      <c r="C97" s="3"/>
      <c r="I97" s="3"/>
      <c r="J97" s="3"/>
      <c r="K97" s="3"/>
      <c r="L97" s="3"/>
    </row>
    <row r="98" spans="1:12" x14ac:dyDescent="0.2">
      <c r="A98" s="53"/>
      <c r="C98" s="3"/>
      <c r="I98" s="3"/>
      <c r="J98" s="3"/>
      <c r="K98" s="3"/>
      <c r="L98" s="3"/>
    </row>
    <row r="99" spans="1:12" x14ac:dyDescent="0.2">
      <c r="A99" s="53"/>
      <c r="C99" s="3"/>
      <c r="I99" s="3"/>
      <c r="J99" s="3"/>
      <c r="K99" s="3"/>
      <c r="L99" s="3"/>
    </row>
    <row r="100" spans="1:12" x14ac:dyDescent="0.2">
      <c r="A100" s="53"/>
      <c r="C100" s="3"/>
      <c r="I100" s="3"/>
      <c r="J100" s="3"/>
      <c r="K100" s="3"/>
      <c r="L100" s="3"/>
    </row>
    <row r="101" spans="1:12" x14ac:dyDescent="0.2">
      <c r="A101" s="53"/>
      <c r="C101" s="3"/>
      <c r="I101" s="3"/>
      <c r="J101" s="3"/>
      <c r="K101" s="3"/>
      <c r="L101" s="3"/>
    </row>
    <row r="102" spans="1:12" x14ac:dyDescent="0.2">
      <c r="A102" s="53"/>
      <c r="C102" s="3"/>
      <c r="I102" s="3"/>
      <c r="J102" s="3"/>
      <c r="K102" s="3"/>
      <c r="L102" s="3"/>
    </row>
    <row r="103" spans="1:12" x14ac:dyDescent="0.2">
      <c r="A103" s="53"/>
      <c r="C103" s="3"/>
      <c r="I103" s="3"/>
      <c r="J103" s="3"/>
      <c r="K103" s="3"/>
      <c r="L103" s="3"/>
    </row>
    <row r="104" spans="1:12" x14ac:dyDescent="0.2">
      <c r="A104" s="53"/>
      <c r="C104" s="3"/>
      <c r="I104" s="3"/>
      <c r="J104" s="3"/>
      <c r="K104" s="3"/>
      <c r="L104" s="3"/>
    </row>
    <row r="105" spans="1:12" x14ac:dyDescent="0.2">
      <c r="A105" s="53"/>
      <c r="C105" s="3"/>
      <c r="I105" s="3"/>
      <c r="J105" s="3"/>
      <c r="K105" s="3"/>
      <c r="L105" s="3"/>
    </row>
    <row r="106" spans="1:12" x14ac:dyDescent="0.2">
      <c r="A106" s="53"/>
      <c r="C106" s="3"/>
      <c r="I106" s="3"/>
      <c r="J106" s="3"/>
      <c r="K106" s="3"/>
      <c r="L106" s="3"/>
    </row>
    <row r="107" spans="1:12" x14ac:dyDescent="0.2">
      <c r="A107" s="53"/>
      <c r="C107" s="3"/>
      <c r="I107" s="3"/>
      <c r="J107" s="3"/>
      <c r="K107" s="3"/>
      <c r="L107" s="3"/>
    </row>
    <row r="108" spans="1:12" x14ac:dyDescent="0.2">
      <c r="A108" s="53"/>
      <c r="C108" s="3"/>
      <c r="I108" s="3"/>
      <c r="J108" s="3"/>
      <c r="K108" s="3"/>
      <c r="L108" s="3"/>
    </row>
    <row r="109" spans="1:12" x14ac:dyDescent="0.2">
      <c r="A109" s="53"/>
      <c r="C109" s="3"/>
      <c r="I109" s="3"/>
      <c r="J109" s="3"/>
      <c r="K109" s="3"/>
      <c r="L109" s="3"/>
    </row>
    <row r="110" spans="1:12" x14ac:dyDescent="0.2">
      <c r="A110" s="53"/>
      <c r="C110" s="3"/>
      <c r="I110" s="3"/>
      <c r="J110" s="3"/>
      <c r="K110" s="3"/>
      <c r="L110" s="3"/>
    </row>
    <row r="111" spans="1:12" x14ac:dyDescent="0.2">
      <c r="A111" s="53"/>
      <c r="C111" s="3"/>
      <c r="I111" s="3"/>
      <c r="J111" s="3"/>
      <c r="K111" s="3"/>
      <c r="L111" s="3"/>
    </row>
    <row r="112" spans="1:12" x14ac:dyDescent="0.2">
      <c r="A112" s="53"/>
      <c r="C112" s="3"/>
      <c r="I112" s="3"/>
      <c r="J112" s="3"/>
      <c r="K112" s="3"/>
      <c r="L112" s="3"/>
    </row>
    <row r="113" spans="1:12" x14ac:dyDescent="0.2">
      <c r="A113" s="53"/>
      <c r="C113" s="3"/>
      <c r="I113" s="3"/>
      <c r="J113" s="3"/>
      <c r="K113" s="3"/>
      <c r="L113" s="3"/>
    </row>
    <row r="114" spans="1:12" x14ac:dyDescent="0.2">
      <c r="A114" s="53"/>
      <c r="C114" s="3"/>
      <c r="I114" s="3"/>
      <c r="J114" s="3"/>
      <c r="K114" s="3"/>
      <c r="L114" s="3"/>
    </row>
    <row r="115" spans="1:12" x14ac:dyDescent="0.2">
      <c r="A115" s="53"/>
      <c r="C115" s="3"/>
      <c r="I115" s="3"/>
      <c r="J115" s="3"/>
      <c r="K115" s="3"/>
      <c r="L115" s="3"/>
    </row>
    <row r="116" spans="1:12" x14ac:dyDescent="0.2">
      <c r="A116" s="53"/>
      <c r="C116" s="3"/>
      <c r="I116" s="3"/>
      <c r="J116" s="3"/>
      <c r="K116" s="3"/>
      <c r="L116" s="3"/>
    </row>
    <row r="117" spans="1:12" x14ac:dyDescent="0.2">
      <c r="A117" s="53"/>
      <c r="C117" s="3"/>
      <c r="I117" s="3"/>
      <c r="J117" s="3"/>
      <c r="K117" s="3"/>
      <c r="L117" s="3"/>
    </row>
    <row r="118" spans="1:12" x14ac:dyDescent="0.2">
      <c r="A118" s="53"/>
      <c r="C118" s="3"/>
      <c r="I118" s="3"/>
      <c r="J118" s="3"/>
      <c r="K118" s="3"/>
      <c r="L118" s="3"/>
    </row>
    <row r="119" spans="1:12" x14ac:dyDescent="0.2">
      <c r="A119" s="53"/>
      <c r="C119" s="3"/>
      <c r="I119" s="3"/>
      <c r="J119" s="3"/>
      <c r="K119" s="3"/>
      <c r="L119" s="3"/>
    </row>
    <row r="120" spans="1:12" x14ac:dyDescent="0.2">
      <c r="A120" s="53"/>
      <c r="C120" s="3"/>
      <c r="I120" s="3"/>
      <c r="J120" s="3"/>
      <c r="K120" s="3"/>
      <c r="L120" s="3"/>
    </row>
    <row r="121" spans="1:12" x14ac:dyDescent="0.2">
      <c r="A121" s="53"/>
      <c r="C121" s="3"/>
      <c r="I121" s="3"/>
      <c r="J121" s="3"/>
      <c r="K121" s="3"/>
      <c r="L121" s="3"/>
    </row>
    <row r="122" spans="1:12" x14ac:dyDescent="0.2">
      <c r="A122" s="53"/>
      <c r="C122" s="3"/>
      <c r="I122" s="3"/>
      <c r="J122" s="3"/>
      <c r="K122" s="3"/>
      <c r="L122" s="3"/>
    </row>
    <row r="123" spans="1:12" x14ac:dyDescent="0.2">
      <c r="A123" s="53"/>
      <c r="C123" s="3"/>
      <c r="I123" s="3"/>
      <c r="J123" s="3"/>
      <c r="K123" s="3"/>
      <c r="L123" s="3"/>
    </row>
    <row r="124" spans="1:12" x14ac:dyDescent="0.2">
      <c r="A124" s="53"/>
      <c r="C124" s="3"/>
      <c r="I124" s="3"/>
      <c r="J124" s="3"/>
      <c r="K124" s="3"/>
      <c r="L124" s="3"/>
    </row>
    <row r="125" spans="1:12" x14ac:dyDescent="0.2">
      <c r="A125" s="53"/>
      <c r="C125" s="3"/>
      <c r="I125" s="3"/>
      <c r="J125" s="3"/>
      <c r="K125" s="3"/>
      <c r="L125" s="3"/>
    </row>
    <row r="126" spans="1:12" x14ac:dyDescent="0.2">
      <c r="A126" s="53"/>
      <c r="C126" s="3"/>
      <c r="I126" s="3"/>
      <c r="J126" s="3"/>
      <c r="K126" s="3"/>
      <c r="L126" s="3"/>
    </row>
    <row r="127" spans="1:12" x14ac:dyDescent="0.2">
      <c r="A127" s="53"/>
      <c r="C127" s="3"/>
      <c r="I127" s="3"/>
      <c r="J127" s="3"/>
      <c r="K127" s="3"/>
      <c r="L127" s="3"/>
    </row>
    <row r="128" spans="1:12" x14ac:dyDescent="0.2">
      <c r="A128" s="53"/>
      <c r="C128" s="3"/>
      <c r="I128" s="3"/>
      <c r="J128" s="3"/>
      <c r="K128" s="3"/>
      <c r="L128" s="3"/>
    </row>
    <row r="129" spans="1:12" x14ac:dyDescent="0.2">
      <c r="A129" s="53"/>
      <c r="C129" s="3"/>
      <c r="I129" s="3"/>
      <c r="J129" s="3"/>
      <c r="K129" s="3"/>
      <c r="L129" s="3"/>
    </row>
    <row r="130" spans="1:12" x14ac:dyDescent="0.2">
      <c r="A130" s="53"/>
      <c r="C130" s="3"/>
      <c r="I130" s="3"/>
      <c r="J130" s="3"/>
      <c r="K130" s="3"/>
      <c r="L130" s="3"/>
    </row>
    <row r="131" spans="1:12" x14ac:dyDescent="0.2">
      <c r="A131" s="53"/>
      <c r="C131" s="3"/>
      <c r="I131" s="3"/>
      <c r="J131" s="3"/>
      <c r="K131" s="3"/>
      <c r="L131" s="3"/>
    </row>
    <row r="132" spans="1:12" x14ac:dyDescent="0.2">
      <c r="A132" s="53"/>
      <c r="C132" s="3"/>
      <c r="I132" s="3"/>
      <c r="J132" s="3"/>
      <c r="K132" s="3"/>
      <c r="L132" s="3"/>
    </row>
    <row r="133" spans="1:12" x14ac:dyDescent="0.2">
      <c r="A133" s="53"/>
      <c r="C133" s="3"/>
      <c r="I133" s="3"/>
      <c r="J133" s="3"/>
      <c r="K133" s="3"/>
      <c r="L133" s="3"/>
    </row>
    <row r="134" spans="1:12" x14ac:dyDescent="0.2">
      <c r="A134" s="53"/>
      <c r="C134" s="3"/>
      <c r="I134" s="3"/>
      <c r="J134" s="3"/>
      <c r="K134" s="3"/>
      <c r="L134" s="3"/>
    </row>
    <row r="135" spans="1:12" x14ac:dyDescent="0.2">
      <c r="A135" s="53"/>
      <c r="C135" s="3"/>
      <c r="I135" s="3"/>
      <c r="J135" s="3"/>
      <c r="K135" s="3"/>
      <c r="L135" s="3"/>
    </row>
    <row r="136" spans="1:12" x14ac:dyDescent="0.2">
      <c r="A136" s="53"/>
      <c r="C136" s="3"/>
      <c r="I136" s="3"/>
      <c r="J136" s="3"/>
      <c r="K136" s="3"/>
      <c r="L136" s="3"/>
    </row>
    <row r="137" spans="1:12" x14ac:dyDescent="0.2">
      <c r="A137" s="53"/>
      <c r="C137" s="3"/>
      <c r="I137" s="3"/>
      <c r="J137" s="3"/>
      <c r="K137" s="3"/>
      <c r="L137" s="3"/>
    </row>
    <row r="138" spans="1:12" x14ac:dyDescent="0.2">
      <c r="A138" s="53"/>
      <c r="C138" s="3"/>
      <c r="I138" s="3"/>
      <c r="J138" s="3"/>
      <c r="K138" s="3"/>
      <c r="L138" s="3"/>
    </row>
    <row r="139" spans="1:12" x14ac:dyDescent="0.2">
      <c r="A139" s="53"/>
      <c r="C139" s="3"/>
      <c r="I139" s="3"/>
      <c r="J139" s="3"/>
      <c r="K139" s="3"/>
      <c r="L139" s="3"/>
    </row>
    <row r="140" spans="1:12" x14ac:dyDescent="0.2">
      <c r="A140" s="53"/>
      <c r="C140" s="3"/>
      <c r="I140" s="3"/>
      <c r="J140" s="3"/>
      <c r="K140" s="3"/>
      <c r="L140" s="3"/>
    </row>
    <row r="141" spans="1:12" x14ac:dyDescent="0.2">
      <c r="A141" s="53"/>
      <c r="C141" s="3"/>
      <c r="I141" s="3"/>
      <c r="J141" s="3"/>
      <c r="K141" s="3"/>
      <c r="L141" s="3"/>
    </row>
    <row r="142" spans="1:12" x14ac:dyDescent="0.2">
      <c r="A142" s="53"/>
      <c r="C142" s="3"/>
      <c r="I142" s="3"/>
      <c r="J142" s="3"/>
      <c r="K142" s="3"/>
      <c r="L142" s="3"/>
    </row>
    <row r="143" spans="1:12" x14ac:dyDescent="0.2">
      <c r="A143" s="53"/>
      <c r="C143" s="3"/>
      <c r="I143" s="3"/>
      <c r="J143" s="3"/>
      <c r="K143" s="3"/>
      <c r="L143" s="3"/>
    </row>
    <row r="144" spans="1:12" x14ac:dyDescent="0.2">
      <c r="A144" s="53"/>
      <c r="C144" s="3"/>
      <c r="I144" s="3"/>
      <c r="J144" s="3"/>
      <c r="K144" s="3"/>
      <c r="L144" s="3"/>
    </row>
    <row r="145" spans="1:12" x14ac:dyDescent="0.2">
      <c r="A145" s="53"/>
      <c r="C145" s="3"/>
      <c r="I145" s="3"/>
      <c r="J145" s="3"/>
      <c r="K145" s="3"/>
      <c r="L145" s="3"/>
    </row>
    <row r="146" spans="1:12" x14ac:dyDescent="0.2">
      <c r="A146" s="53"/>
      <c r="C146" s="3"/>
      <c r="I146" s="3"/>
      <c r="J146" s="3"/>
      <c r="K146" s="3"/>
      <c r="L146" s="3"/>
    </row>
    <row r="147" spans="1:12" x14ac:dyDescent="0.2">
      <c r="A147" s="53"/>
      <c r="C147" s="3"/>
      <c r="I147" s="3"/>
      <c r="J147" s="3"/>
      <c r="K147" s="3"/>
      <c r="L147" s="3"/>
    </row>
    <row r="148" spans="1:12" x14ac:dyDescent="0.2">
      <c r="A148" s="53"/>
      <c r="C148" s="3"/>
      <c r="I148" s="3"/>
      <c r="J148" s="3"/>
      <c r="K148" s="3"/>
      <c r="L148" s="3"/>
    </row>
    <row r="149" spans="1:12" x14ac:dyDescent="0.2">
      <c r="A149" s="53"/>
      <c r="C149" s="3"/>
      <c r="I149" s="3"/>
      <c r="J149" s="3"/>
      <c r="K149" s="3"/>
      <c r="L149" s="3"/>
    </row>
    <row r="150" spans="1:12" x14ac:dyDescent="0.2">
      <c r="A150" s="53"/>
      <c r="C150" s="3"/>
      <c r="I150" s="3"/>
      <c r="J150" s="3"/>
      <c r="K150" s="3"/>
      <c r="L150" s="3"/>
    </row>
    <row r="151" spans="1:12" x14ac:dyDescent="0.2">
      <c r="A151" s="53"/>
      <c r="C151" s="3"/>
      <c r="I151" s="3"/>
      <c r="J151" s="3"/>
      <c r="K151" s="3"/>
      <c r="L151" s="3"/>
    </row>
    <row r="152" spans="1:12" x14ac:dyDescent="0.2">
      <c r="A152" s="53"/>
      <c r="C152" s="3"/>
      <c r="I152" s="3"/>
      <c r="J152" s="3"/>
      <c r="K152" s="3"/>
      <c r="L152" s="3"/>
    </row>
    <row r="153" spans="1:12" x14ac:dyDescent="0.2">
      <c r="A153" s="53"/>
      <c r="C153" s="3"/>
      <c r="I153" s="3"/>
      <c r="J153" s="3"/>
      <c r="K153" s="3"/>
      <c r="L153" s="3"/>
    </row>
    <row r="154" spans="1:12" x14ac:dyDescent="0.2">
      <c r="A154" s="53"/>
      <c r="C154" s="3"/>
      <c r="I154" s="3"/>
      <c r="J154" s="3"/>
      <c r="K154" s="3"/>
      <c r="L154" s="3"/>
    </row>
    <row r="155" spans="1:12" x14ac:dyDescent="0.2">
      <c r="A155" s="53"/>
      <c r="C155" s="3"/>
      <c r="I155" s="3"/>
      <c r="J155" s="3"/>
      <c r="K155" s="3"/>
      <c r="L155" s="3"/>
    </row>
    <row r="156" spans="1:12" x14ac:dyDescent="0.2">
      <c r="A156" s="53"/>
      <c r="C156" s="3"/>
      <c r="I156" s="3"/>
      <c r="J156" s="3"/>
      <c r="K156" s="3"/>
      <c r="L156" s="3"/>
    </row>
    <row r="157" spans="1:12" x14ac:dyDescent="0.2">
      <c r="A157" s="53"/>
      <c r="C157" s="3"/>
      <c r="I157" s="3"/>
      <c r="J157" s="3"/>
      <c r="K157" s="3"/>
      <c r="L157" s="3"/>
    </row>
    <row r="158" spans="1:12" x14ac:dyDescent="0.2">
      <c r="A158" s="53"/>
      <c r="C158" s="3"/>
      <c r="I158" s="3"/>
      <c r="J158" s="3"/>
      <c r="K158" s="3"/>
      <c r="L158" s="3"/>
    </row>
    <row r="159" spans="1:12" x14ac:dyDescent="0.2">
      <c r="A159" s="53"/>
      <c r="C159" s="3"/>
      <c r="I159" s="3"/>
      <c r="J159" s="3"/>
      <c r="K159" s="3"/>
      <c r="L159" s="3"/>
    </row>
    <row r="160" spans="1:12" x14ac:dyDescent="0.2">
      <c r="A160" s="53"/>
      <c r="C160" s="3"/>
      <c r="I160" s="3"/>
      <c r="J160" s="3"/>
      <c r="K160" s="3"/>
      <c r="L160" s="3"/>
    </row>
    <row r="161" spans="1:12" x14ac:dyDescent="0.2">
      <c r="A161" s="53"/>
      <c r="C161" s="3"/>
      <c r="I161" s="3"/>
      <c r="J161" s="3"/>
      <c r="K161" s="3"/>
      <c r="L161" s="3"/>
    </row>
    <row r="162" spans="1:12" x14ac:dyDescent="0.2">
      <c r="A162" s="53"/>
      <c r="C162" s="3"/>
      <c r="I162" s="3"/>
      <c r="J162" s="3"/>
      <c r="K162" s="3"/>
      <c r="L162" s="3"/>
    </row>
    <row r="163" spans="1:12" x14ac:dyDescent="0.2">
      <c r="A163" s="53"/>
      <c r="C163" s="3"/>
      <c r="I163" s="3"/>
      <c r="J163" s="3"/>
      <c r="K163" s="3"/>
      <c r="L163" s="3"/>
    </row>
    <row r="164" spans="1:12" x14ac:dyDescent="0.2">
      <c r="A164" s="53"/>
      <c r="C164" s="3"/>
      <c r="I164" s="3"/>
      <c r="J164" s="3"/>
      <c r="K164" s="3"/>
      <c r="L164" s="3"/>
    </row>
  </sheetData>
  <mergeCells count="1">
    <mergeCell ref="A12:B12"/>
  </mergeCells>
  <phoneticPr fontId="15" type="noConversion"/>
  <conditionalFormatting sqref="F22:G22">
    <cfRule type="cellIs" dxfId="4735" priority="43" stopIfTrue="1" operator="equal">
      <formula>"-"</formula>
    </cfRule>
    <cfRule type="containsText" dxfId="4734" priority="44" stopIfTrue="1" operator="containsText" text="leer">
      <formula>NOT(ISERROR(SEARCH("leer",F22)))</formula>
    </cfRule>
  </conditionalFormatting>
  <conditionalFormatting sqref="F23:G27">
    <cfRule type="cellIs" dxfId="4733" priority="41" stopIfTrue="1" operator="equal">
      <formula>"-"</formula>
    </cfRule>
    <cfRule type="containsText" dxfId="4732" priority="42" stopIfTrue="1" operator="containsText" text="leer">
      <formula>NOT(ISERROR(SEARCH("leer",F23)))</formula>
    </cfRule>
  </conditionalFormatting>
  <conditionalFormatting sqref="F21:G21">
    <cfRule type="cellIs" dxfId="4731" priority="39" stopIfTrue="1" operator="equal">
      <formula>"-"</formula>
    </cfRule>
    <cfRule type="containsText" dxfId="4730" priority="40" stopIfTrue="1" operator="containsText" text="leer">
      <formula>NOT(ISERROR(SEARCH("leer",F21)))</formula>
    </cfRule>
  </conditionalFormatting>
  <conditionalFormatting sqref="F21:G21">
    <cfRule type="cellIs" dxfId="4729" priority="37" stopIfTrue="1" operator="equal">
      <formula>"-"</formula>
    </cfRule>
    <cfRule type="containsText" dxfId="4728" priority="38" stopIfTrue="1" operator="containsText" text="leer">
      <formula>NOT(ISERROR(SEARCH("leer",F21)))</formula>
    </cfRule>
  </conditionalFormatting>
  <conditionalFormatting sqref="F21:G21">
    <cfRule type="cellIs" dxfId="4727" priority="35" stopIfTrue="1" operator="equal">
      <formula>"-"</formula>
    </cfRule>
    <cfRule type="containsText" dxfId="4726" priority="36" stopIfTrue="1" operator="containsText" text="leer">
      <formula>NOT(ISERROR(SEARCH("leer",F21)))</formula>
    </cfRule>
  </conditionalFormatting>
  <conditionalFormatting sqref="F21:G21">
    <cfRule type="cellIs" dxfId="4725" priority="33" stopIfTrue="1" operator="equal">
      <formula>"-"</formula>
    </cfRule>
    <cfRule type="containsText" dxfId="4724" priority="34" stopIfTrue="1" operator="containsText" text="leer">
      <formula>NOT(ISERROR(SEARCH("leer",F21)))</formula>
    </cfRule>
  </conditionalFormatting>
  <conditionalFormatting sqref="F21:G21">
    <cfRule type="cellIs" dxfId="4723" priority="31" stopIfTrue="1" operator="equal">
      <formula>"-"</formula>
    </cfRule>
    <cfRule type="containsText" dxfId="4722" priority="32" stopIfTrue="1" operator="containsText" text="leer">
      <formula>NOT(ISERROR(SEARCH("leer",F21)))</formula>
    </cfRule>
  </conditionalFormatting>
  <conditionalFormatting sqref="F21:G21">
    <cfRule type="cellIs" dxfId="4721" priority="29" stopIfTrue="1" operator="equal">
      <formula>"-"</formula>
    </cfRule>
    <cfRule type="containsText" dxfId="4720" priority="30" stopIfTrue="1" operator="containsText" text="leer">
      <formula>NOT(ISERROR(SEARCH("leer",F21)))</formula>
    </cfRule>
  </conditionalFormatting>
  <conditionalFormatting sqref="F20:G20">
    <cfRule type="cellIs" dxfId="4719" priority="27" stopIfTrue="1" operator="equal">
      <formula>"-"</formula>
    </cfRule>
    <cfRule type="containsText" dxfId="4718" priority="28" stopIfTrue="1" operator="containsText" text="leer">
      <formula>NOT(ISERROR(SEARCH("leer",F20)))</formula>
    </cfRule>
  </conditionalFormatting>
  <conditionalFormatting sqref="F20:G20">
    <cfRule type="cellIs" dxfId="4717" priority="26" stopIfTrue="1" operator="equal">
      <formula>"-"</formula>
    </cfRule>
  </conditionalFormatting>
  <conditionalFormatting sqref="F20:G20">
    <cfRule type="cellIs" dxfId="4716" priority="24" stopIfTrue="1" operator="equal">
      <formula>"-"</formula>
    </cfRule>
    <cfRule type="containsText" dxfId="4715" priority="25" stopIfTrue="1" operator="containsText" text="leer">
      <formula>NOT(ISERROR(SEARCH("leer",F20)))</formula>
    </cfRule>
  </conditionalFormatting>
  <conditionalFormatting sqref="F20:G20">
    <cfRule type="cellIs" dxfId="4714" priority="23" stopIfTrue="1" operator="equal">
      <formula>"-"</formula>
    </cfRule>
  </conditionalFormatting>
  <conditionalFormatting sqref="J5:J6">
    <cfRule type="cellIs" dxfId="4713" priority="21" stopIfTrue="1" operator="equal">
      <formula>"-"</formula>
    </cfRule>
    <cfRule type="containsText" dxfId="4712" priority="22" stopIfTrue="1" operator="containsText" text="leer">
      <formula>NOT(ISERROR(SEARCH("leer",J5)))</formula>
    </cfRule>
  </conditionalFormatting>
  <conditionalFormatting sqref="K5:O6">
    <cfRule type="cellIs" dxfId="4711" priority="19" stopIfTrue="1" operator="equal">
      <formula>"-"</formula>
    </cfRule>
    <cfRule type="containsText" dxfId="4710" priority="20" stopIfTrue="1" operator="containsText" text="leer">
      <formula>NOT(ISERROR(SEARCH("leer",K5)))</formula>
    </cfRule>
  </conditionalFormatting>
  <conditionalFormatting sqref="I5:I6">
    <cfRule type="cellIs" dxfId="4709" priority="17" stopIfTrue="1" operator="equal">
      <formula>"-"</formula>
    </cfRule>
    <cfRule type="containsText" dxfId="4708" priority="18" stopIfTrue="1" operator="containsText" text="leer">
      <formula>NOT(ISERROR(SEARCH("leer",I5)))</formula>
    </cfRule>
  </conditionalFormatting>
  <conditionalFormatting sqref="I5:I6">
    <cfRule type="cellIs" dxfId="4707" priority="15" stopIfTrue="1" operator="equal">
      <formula>"-"</formula>
    </cfRule>
    <cfRule type="containsText" dxfId="4706" priority="16" stopIfTrue="1" operator="containsText" text="leer">
      <formula>NOT(ISERROR(SEARCH("leer",I5)))</formula>
    </cfRule>
  </conditionalFormatting>
  <conditionalFormatting sqref="I5:I6">
    <cfRule type="cellIs" dxfId="4705" priority="13" stopIfTrue="1" operator="equal">
      <formula>"-"</formula>
    </cfRule>
    <cfRule type="containsText" dxfId="4704" priority="14" stopIfTrue="1" operator="containsText" text="leer">
      <formula>NOT(ISERROR(SEARCH("leer",I5)))</formula>
    </cfRule>
  </conditionalFormatting>
  <conditionalFormatting sqref="I5:I6">
    <cfRule type="cellIs" dxfId="4703" priority="11" stopIfTrue="1" operator="equal">
      <formula>"-"</formula>
    </cfRule>
    <cfRule type="containsText" dxfId="4702" priority="12" stopIfTrue="1" operator="containsText" text="leer">
      <formula>NOT(ISERROR(SEARCH("leer",I5)))</formula>
    </cfRule>
  </conditionalFormatting>
  <conditionalFormatting sqref="I5:I6">
    <cfRule type="cellIs" dxfId="4701" priority="9" stopIfTrue="1" operator="equal">
      <formula>"-"</formula>
    </cfRule>
    <cfRule type="containsText" dxfId="4700" priority="10" stopIfTrue="1" operator="containsText" text="leer">
      <formula>NOT(ISERROR(SEARCH("leer",I5)))</formula>
    </cfRule>
  </conditionalFormatting>
  <conditionalFormatting sqref="I5:I6">
    <cfRule type="cellIs" dxfId="4699" priority="7" stopIfTrue="1" operator="equal">
      <formula>"-"</formula>
    </cfRule>
    <cfRule type="containsText" dxfId="4698" priority="8" stopIfTrue="1" operator="containsText" text="leer">
      <formula>NOT(ISERROR(SEARCH("leer",I5)))</formula>
    </cfRule>
  </conditionalFormatting>
  <conditionalFormatting sqref="H5:H6">
    <cfRule type="cellIs" dxfId="4697" priority="5" stopIfTrue="1" operator="equal">
      <formula>"-"</formula>
    </cfRule>
    <cfRule type="containsText" dxfId="4696" priority="6" stopIfTrue="1" operator="containsText" text="leer">
      <formula>NOT(ISERROR(SEARCH("leer",H5)))</formula>
    </cfRule>
  </conditionalFormatting>
  <conditionalFormatting sqref="H5:H6">
    <cfRule type="cellIs" dxfId="4695" priority="4" stopIfTrue="1" operator="equal">
      <formula>"-"</formula>
    </cfRule>
  </conditionalFormatting>
  <conditionalFormatting sqref="H5:H6">
    <cfRule type="cellIs" dxfId="4694" priority="2" stopIfTrue="1" operator="equal">
      <formula>"-"</formula>
    </cfRule>
    <cfRule type="containsText" dxfId="4693" priority="3" stopIfTrue="1" operator="containsText" text="leer">
      <formula>NOT(ISERROR(SEARCH("leer",H5)))</formula>
    </cfRule>
  </conditionalFormatting>
  <conditionalFormatting sqref="H5:H6">
    <cfRule type="cellIs" dxfId="4692" priority="1" stopIfTrue="1" operator="equal">
      <formula>"-"</formula>
    </cfRule>
  </conditionalFormatting>
  <hyperlinks>
    <hyperlink ref="A1" location="Index!A1" display="zurück"/>
  </hyperlinks>
  <pageMargins left="0.79000000000000015" right="0.79000000000000015" top="0.98" bottom="0.98" header="0.51" footer="0.51"/>
  <pageSetup paperSize="9" scale="41"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37"/>
  <sheetViews>
    <sheetView tabSelected="1" showRuler="0" zoomScale="70" zoomScaleNormal="70" workbookViewId="0">
      <selection activeCell="P20" sqref="P20"/>
    </sheetView>
  </sheetViews>
  <sheetFormatPr baseColWidth="10" defaultColWidth="10.7109375" defaultRowHeight="12.75" x14ac:dyDescent="0.2"/>
  <cols>
    <col min="1" max="1" width="31.42578125" style="5" customWidth="1"/>
    <col min="2" max="2" width="7.42578125" style="5" customWidth="1"/>
    <col min="3" max="3" width="9.28515625" style="27" customWidth="1"/>
    <col min="4" max="5" width="12.28515625" style="8" customWidth="1"/>
    <col min="6" max="8" width="11.42578125" style="8" customWidth="1"/>
    <col min="9" max="11" width="11.42578125" style="27" customWidth="1"/>
    <col min="12" max="12" width="11.42578125" style="5" customWidth="1"/>
    <col min="13" max="16384" width="10.7109375" style="5"/>
  </cols>
  <sheetData>
    <row r="1" spans="1:15" x14ac:dyDescent="0.2">
      <c r="A1" s="92" t="s">
        <v>356</v>
      </c>
      <c r="C1" s="5"/>
      <c r="D1" s="5"/>
      <c r="E1" s="5"/>
      <c r="F1" s="5"/>
      <c r="G1" s="5"/>
      <c r="H1" s="5"/>
      <c r="I1" s="5"/>
      <c r="J1" s="5"/>
      <c r="K1" s="5"/>
    </row>
    <row r="2" spans="1:15" x14ac:dyDescent="0.2">
      <c r="A2" s="92"/>
      <c r="C2" s="5"/>
      <c r="D2" s="5"/>
      <c r="E2" s="5"/>
      <c r="F2" s="5"/>
      <c r="G2" s="5"/>
      <c r="H2" s="5"/>
      <c r="I2" s="5"/>
      <c r="J2" s="5"/>
      <c r="K2" s="5"/>
    </row>
    <row r="3" spans="1:15" x14ac:dyDescent="0.2">
      <c r="A3" s="4" t="s">
        <v>440</v>
      </c>
      <c r="C3" t="s">
        <v>399</v>
      </c>
      <c r="D3" s="5" t="s">
        <v>497</v>
      </c>
      <c r="E3" s="4">
        <v>2005</v>
      </c>
      <c r="F3" s="4">
        <v>2006</v>
      </c>
      <c r="G3" s="4">
        <v>2007</v>
      </c>
      <c r="H3" s="22">
        <v>2008</v>
      </c>
      <c r="I3" s="22">
        <v>2009</v>
      </c>
      <c r="J3" s="22">
        <v>2010</v>
      </c>
      <c r="K3" s="22">
        <v>2011</v>
      </c>
      <c r="L3" s="22">
        <v>2012</v>
      </c>
      <c r="M3" s="22">
        <v>2013</v>
      </c>
      <c r="N3" s="4">
        <v>2014</v>
      </c>
      <c r="O3" s="369">
        <v>2015</v>
      </c>
    </row>
    <row r="4" spans="1:15" x14ac:dyDescent="0.2">
      <c r="C4" s="68"/>
      <c r="E4" s="5"/>
      <c r="F4" s="5"/>
      <c r="G4" s="5"/>
      <c r="H4" s="71"/>
      <c r="I4" s="71"/>
      <c r="J4" s="68"/>
      <c r="K4" s="68"/>
      <c r="L4" s="8"/>
      <c r="M4" s="8"/>
      <c r="N4" s="8"/>
      <c r="O4" s="362"/>
    </row>
    <row r="5" spans="1:15" x14ac:dyDescent="0.2">
      <c r="A5" s="262" t="s">
        <v>481</v>
      </c>
      <c r="B5" s="5" t="s">
        <v>274</v>
      </c>
      <c r="C5" s="27">
        <v>1</v>
      </c>
      <c r="D5" s="8" t="s">
        <v>812</v>
      </c>
      <c r="E5" s="13">
        <v>2531</v>
      </c>
      <c r="F5" s="13">
        <v>2493</v>
      </c>
      <c r="G5" s="5">
        <v>2469</v>
      </c>
      <c r="H5" s="67">
        <v>2408</v>
      </c>
      <c r="I5" s="138">
        <v>2348</v>
      </c>
      <c r="J5" s="68">
        <v>2313</v>
      </c>
      <c r="K5" s="68">
        <v>2278</v>
      </c>
      <c r="L5" s="188">
        <v>2254</v>
      </c>
      <c r="M5" s="8">
        <v>2231</v>
      </c>
      <c r="N5" s="8">
        <v>2222</v>
      </c>
      <c r="O5" s="362">
        <v>2199</v>
      </c>
    </row>
    <row r="6" spans="1:15" x14ac:dyDescent="0.2">
      <c r="A6" s="15" t="s">
        <v>563</v>
      </c>
      <c r="B6" s="5" t="s">
        <v>274</v>
      </c>
      <c r="C6" s="27">
        <v>2</v>
      </c>
      <c r="D6" s="8" t="s">
        <v>812</v>
      </c>
      <c r="E6" s="5">
        <v>2379</v>
      </c>
      <c r="F6" s="5">
        <v>2345</v>
      </c>
      <c r="G6" s="5">
        <v>2300</v>
      </c>
      <c r="H6" s="67">
        <v>2184</v>
      </c>
      <c r="I6" s="138">
        <v>2049</v>
      </c>
      <c r="J6" s="68">
        <v>1944</v>
      </c>
      <c r="K6" s="68">
        <v>1841</v>
      </c>
      <c r="L6" s="188">
        <v>1749</v>
      </c>
      <c r="M6" s="8">
        <v>1655</v>
      </c>
      <c r="N6" s="8">
        <v>1556</v>
      </c>
      <c r="O6" s="362">
        <v>1458</v>
      </c>
    </row>
    <row r="7" spans="1:15" x14ac:dyDescent="0.2">
      <c r="A7" s="15" t="s">
        <v>317</v>
      </c>
      <c r="B7" s="5" t="s">
        <v>274</v>
      </c>
      <c r="C7" s="27">
        <v>2</v>
      </c>
      <c r="D7" s="8" t="s">
        <v>812</v>
      </c>
      <c r="E7" s="5">
        <v>10</v>
      </c>
      <c r="F7" s="5">
        <v>12</v>
      </c>
      <c r="G7" s="5">
        <v>12</v>
      </c>
      <c r="H7" s="67">
        <v>11</v>
      </c>
      <c r="I7" s="138">
        <v>11</v>
      </c>
      <c r="J7" s="68">
        <v>6</v>
      </c>
      <c r="K7" s="68">
        <v>5</v>
      </c>
      <c r="L7" s="188">
        <v>3</v>
      </c>
      <c r="M7" s="8">
        <v>2</v>
      </c>
      <c r="N7" s="8">
        <v>1</v>
      </c>
      <c r="O7" s="362">
        <v>1</v>
      </c>
    </row>
    <row r="8" spans="1:15" x14ac:dyDescent="0.2">
      <c r="A8" s="15" t="s">
        <v>318</v>
      </c>
      <c r="B8" s="5" t="s">
        <v>274</v>
      </c>
      <c r="C8" s="27">
        <v>3</v>
      </c>
      <c r="D8" s="8" t="s">
        <v>812</v>
      </c>
      <c r="E8" s="5">
        <v>119</v>
      </c>
      <c r="F8" s="5">
        <v>111</v>
      </c>
      <c r="G8" s="5">
        <v>135</v>
      </c>
      <c r="H8" s="67">
        <v>188</v>
      </c>
      <c r="I8" s="138">
        <v>263</v>
      </c>
      <c r="J8" s="68">
        <v>336</v>
      </c>
      <c r="K8" s="68">
        <v>407</v>
      </c>
      <c r="L8" s="188">
        <v>477</v>
      </c>
      <c r="M8" s="8">
        <v>550</v>
      </c>
      <c r="N8" s="8">
        <v>642</v>
      </c>
      <c r="O8" s="362">
        <v>717</v>
      </c>
    </row>
    <row r="9" spans="1:15" x14ac:dyDescent="0.2">
      <c r="A9" s="15" t="s">
        <v>319</v>
      </c>
      <c r="B9" s="5" t="s">
        <v>274</v>
      </c>
      <c r="C9" s="27">
        <v>3</v>
      </c>
      <c r="D9" s="8" t="s">
        <v>812</v>
      </c>
      <c r="E9" s="5">
        <v>16</v>
      </c>
      <c r="F9" s="5">
        <v>18</v>
      </c>
      <c r="G9" s="5">
        <v>15</v>
      </c>
      <c r="H9" s="67">
        <v>20</v>
      </c>
      <c r="I9" s="138">
        <v>20</v>
      </c>
      <c r="J9" s="68">
        <v>22</v>
      </c>
      <c r="K9" s="68">
        <v>20</v>
      </c>
      <c r="L9" s="188">
        <v>20</v>
      </c>
      <c r="M9" s="8">
        <v>19</v>
      </c>
      <c r="N9" s="8">
        <v>18</v>
      </c>
      <c r="O9" s="362">
        <v>18</v>
      </c>
    </row>
    <row r="10" spans="1:15" x14ac:dyDescent="0.2">
      <c r="A10" s="158" t="s">
        <v>646</v>
      </c>
      <c r="B10" s="5" t="s">
        <v>274</v>
      </c>
      <c r="C10" s="27">
        <v>4</v>
      </c>
      <c r="D10" s="8" t="s">
        <v>812</v>
      </c>
      <c r="E10" s="5">
        <v>7</v>
      </c>
      <c r="F10" s="5">
        <v>7</v>
      </c>
      <c r="G10" s="5">
        <v>7</v>
      </c>
      <c r="H10" s="67">
        <v>5</v>
      </c>
      <c r="I10" s="138">
        <v>5</v>
      </c>
      <c r="J10" s="68">
        <v>5</v>
      </c>
      <c r="K10" s="68">
        <v>5</v>
      </c>
      <c r="L10" s="188">
        <v>5</v>
      </c>
      <c r="M10" s="8">
        <v>5</v>
      </c>
      <c r="N10" s="8">
        <v>5</v>
      </c>
      <c r="O10" s="362">
        <v>5</v>
      </c>
    </row>
    <row r="11" spans="1:15" x14ac:dyDescent="0.2">
      <c r="A11" s="244" t="s">
        <v>645</v>
      </c>
      <c r="B11" s="29" t="s">
        <v>212</v>
      </c>
      <c r="C11" s="28">
        <v>5</v>
      </c>
      <c r="D11" s="8" t="s">
        <v>812</v>
      </c>
      <c r="E11" s="29">
        <v>991</v>
      </c>
      <c r="F11" s="29">
        <v>1023</v>
      </c>
      <c r="G11" s="29">
        <v>1043</v>
      </c>
      <c r="H11" s="225">
        <v>1097</v>
      </c>
      <c r="I11" s="224">
        <v>1154</v>
      </c>
      <c r="J11" s="132">
        <v>1192</v>
      </c>
      <c r="K11" s="132">
        <v>1226</v>
      </c>
      <c r="L11" s="188">
        <v>1251</v>
      </c>
      <c r="M11" s="8">
        <v>1269</v>
      </c>
      <c r="N11" s="8">
        <v>1278</v>
      </c>
      <c r="O11" s="362">
        <v>1295</v>
      </c>
    </row>
    <row r="12" spans="1:15" x14ac:dyDescent="0.2">
      <c r="A12" s="29"/>
      <c r="B12" s="29"/>
      <c r="C12" s="28"/>
      <c r="D12" s="75"/>
      <c r="E12" s="75"/>
      <c r="F12" s="75"/>
      <c r="G12" s="75"/>
      <c r="H12" s="75"/>
      <c r="I12" s="28"/>
      <c r="J12" s="28"/>
      <c r="K12" s="28"/>
      <c r="L12" s="29"/>
      <c r="M12" s="29"/>
      <c r="N12" s="29"/>
      <c r="O12" s="29"/>
    </row>
    <row r="13" spans="1:15" x14ac:dyDescent="0.2">
      <c r="L13" s="67"/>
    </row>
    <row r="14" spans="1:15" ht="12.75" customHeight="1" x14ac:dyDescent="0.2">
      <c r="A14" s="438" t="s">
        <v>647</v>
      </c>
      <c r="B14" s="438"/>
      <c r="C14" s="438"/>
      <c r="D14" s="438"/>
      <c r="E14" s="438"/>
      <c r="F14" s="438"/>
      <c r="G14" s="438"/>
      <c r="H14" s="438"/>
      <c r="I14" s="438"/>
      <c r="J14" s="438"/>
      <c r="K14" s="438"/>
      <c r="L14" s="438"/>
      <c r="M14" s="438"/>
      <c r="N14" s="438"/>
      <c r="O14" s="438"/>
    </row>
    <row r="15" spans="1:15" ht="24.95" customHeight="1" x14ac:dyDescent="0.2">
      <c r="A15" s="438" t="s">
        <v>562</v>
      </c>
      <c r="B15" s="438"/>
      <c r="C15" s="438"/>
      <c r="D15" s="438"/>
      <c r="E15" s="438"/>
      <c r="F15" s="438"/>
      <c r="G15" s="438"/>
      <c r="H15" s="438"/>
      <c r="I15" s="438"/>
      <c r="J15" s="438"/>
      <c r="K15" s="438"/>
      <c r="L15" s="438"/>
      <c r="M15" s="438"/>
      <c r="N15" s="438"/>
      <c r="O15" s="438"/>
    </row>
    <row r="16" spans="1:15" ht="26.1" customHeight="1" x14ac:dyDescent="0.2">
      <c r="A16" s="438" t="s">
        <v>703</v>
      </c>
      <c r="B16" s="438"/>
      <c r="C16" s="438"/>
      <c r="D16" s="438"/>
      <c r="E16" s="438"/>
      <c r="F16" s="438"/>
      <c r="G16" s="438"/>
      <c r="H16" s="438"/>
      <c r="I16" s="438"/>
      <c r="J16" s="438"/>
      <c r="K16" s="438"/>
      <c r="L16" s="438"/>
      <c r="M16" s="438"/>
      <c r="N16" s="438"/>
      <c r="O16" s="438"/>
    </row>
    <row r="17" spans="1:15" ht="12.75" customHeight="1" x14ac:dyDescent="0.2">
      <c r="A17" s="438" t="s">
        <v>648</v>
      </c>
      <c r="B17" s="438"/>
      <c r="C17" s="438"/>
      <c r="D17" s="438"/>
      <c r="E17" s="438"/>
      <c r="F17" s="438"/>
      <c r="G17" s="438"/>
      <c r="H17" s="438"/>
      <c r="I17" s="438"/>
      <c r="J17" s="438"/>
      <c r="K17" s="438"/>
      <c r="L17" s="438"/>
      <c r="M17" s="438"/>
      <c r="N17" s="438"/>
      <c r="O17" s="438"/>
    </row>
    <row r="18" spans="1:15" ht="12.75" customHeight="1" x14ac:dyDescent="0.2">
      <c r="A18" s="438" t="s">
        <v>649</v>
      </c>
      <c r="B18" s="438"/>
      <c r="C18" s="438"/>
      <c r="D18" s="438"/>
      <c r="E18" s="438"/>
      <c r="F18" s="438"/>
      <c r="G18" s="438"/>
      <c r="H18" s="438"/>
      <c r="I18" s="438"/>
      <c r="J18" s="438"/>
      <c r="K18" s="438"/>
      <c r="L18" s="438"/>
      <c r="M18" s="438"/>
      <c r="N18" s="438"/>
      <c r="O18" s="438"/>
    </row>
    <row r="19" spans="1:15" x14ac:dyDescent="0.2">
      <c r="A19" s="4"/>
      <c r="L19" s="67"/>
    </row>
    <row r="21" spans="1:15" x14ac:dyDescent="0.2">
      <c r="A21" s="27"/>
    </row>
    <row r="27" spans="1:15" x14ac:dyDescent="0.2">
      <c r="E27" s="4"/>
      <c r="F27" s="5"/>
      <c r="G27" s="13"/>
      <c r="H27" s="5"/>
      <c r="I27" s="5"/>
      <c r="J27" s="5"/>
      <c r="K27" s="5"/>
      <c r="M27" s="29"/>
    </row>
    <row r="28" spans="1:15" x14ac:dyDescent="0.2">
      <c r="E28" s="4"/>
      <c r="F28" s="5"/>
      <c r="G28" s="13"/>
      <c r="H28" s="5"/>
      <c r="I28" s="5"/>
      <c r="J28" s="5"/>
      <c r="K28" s="5"/>
      <c r="M28" s="29"/>
    </row>
    <row r="29" spans="1:15" x14ac:dyDescent="0.2">
      <c r="E29" s="4"/>
      <c r="F29" s="5"/>
      <c r="G29" s="5"/>
      <c r="H29" s="5"/>
      <c r="I29" s="5"/>
      <c r="J29" s="5"/>
      <c r="K29" s="5"/>
      <c r="M29" s="29"/>
    </row>
    <row r="30" spans="1:15" x14ac:dyDescent="0.2">
      <c r="E30" s="22"/>
      <c r="F30" s="71"/>
      <c r="G30" s="67"/>
      <c r="H30" s="67"/>
      <c r="I30" s="67"/>
      <c r="J30" s="67"/>
      <c r="K30" s="67"/>
      <c r="L30" s="67"/>
      <c r="M30" s="225"/>
    </row>
    <row r="31" spans="1:15" x14ac:dyDescent="0.2">
      <c r="E31" s="22"/>
      <c r="F31" s="71"/>
      <c r="G31" s="138"/>
      <c r="H31" s="138"/>
      <c r="I31" s="138"/>
      <c r="J31" s="138"/>
      <c r="K31" s="138"/>
      <c r="L31" s="138"/>
      <c r="M31" s="224"/>
    </row>
    <row r="32" spans="1:15" x14ac:dyDescent="0.2">
      <c r="E32" s="22"/>
      <c r="F32" s="68"/>
      <c r="G32" s="68"/>
      <c r="H32" s="68"/>
      <c r="I32" s="68"/>
      <c r="J32" s="68"/>
      <c r="K32" s="68"/>
      <c r="L32" s="68"/>
      <c r="M32" s="132"/>
    </row>
    <row r="33" spans="1:13" x14ac:dyDescent="0.2">
      <c r="E33" s="22"/>
      <c r="F33" s="68"/>
      <c r="G33" s="68"/>
      <c r="H33" s="68"/>
      <c r="I33" s="68"/>
      <c r="J33" s="68"/>
      <c r="K33" s="68"/>
      <c r="L33" s="68"/>
      <c r="M33" s="132"/>
    </row>
    <row r="34" spans="1:13" x14ac:dyDescent="0.2">
      <c r="A34" s="14"/>
      <c r="E34" s="22"/>
      <c r="G34" s="188"/>
      <c r="H34" s="188"/>
      <c r="I34" s="188"/>
      <c r="J34" s="188"/>
      <c r="K34" s="188"/>
      <c r="L34" s="188"/>
      <c r="M34" s="188"/>
    </row>
    <row r="35" spans="1:13" x14ac:dyDescent="0.2">
      <c r="E35" s="22"/>
      <c r="I35" s="8"/>
      <c r="J35" s="8"/>
      <c r="K35" s="8"/>
      <c r="L35" s="8"/>
      <c r="M35" s="8"/>
    </row>
    <row r="36" spans="1:13" x14ac:dyDescent="0.2">
      <c r="E36" s="4"/>
      <c r="I36" s="8"/>
      <c r="J36" s="8"/>
      <c r="K36" s="8"/>
      <c r="L36" s="8"/>
      <c r="M36" s="8"/>
    </row>
    <row r="37" spans="1:13" x14ac:dyDescent="0.2">
      <c r="A37" s="14"/>
      <c r="E37" s="4"/>
      <c r="I37" s="8"/>
      <c r="J37" s="8"/>
      <c r="K37" s="8"/>
      <c r="L37" s="8"/>
      <c r="M37" s="8"/>
    </row>
  </sheetData>
  <customSheetViews>
    <customSheetView guid="{595D07C0-E761-11DC-9357-001B6391840E}" fitToPage="1">
      <selection activeCell="C1" sqref="C1:C65536"/>
      <pageMargins left="0.7" right="0.7" top="0.78740157499999996" bottom="0.78740157499999996" header="0.3" footer="0.3"/>
      <headerFooter alignWithMargins="0"/>
    </customSheetView>
    <customSheetView guid="{4221DF2B-D9E6-40BE-9C37-8B5A92E46F7B}" showPageBreaks="1" fitToPage="1" showRuler="0">
      <selection activeCell="A36" sqref="A36:A41"/>
      <pageMargins left="0.7" right="0.7" top="0.78740157499999996" bottom="0.78740157499999996" header="0.3" footer="0.3"/>
      <headerFooter alignWithMargins="0"/>
    </customSheetView>
    <customSheetView guid="{8144D8E7-8996-490F-8ACB-C7957A150DAC}" fitToPage="1" showRuler="0">
      <selection activeCell="D23" sqref="D23"/>
      <pageMargins left="0.7" right="0.7" top="0.78740157499999996" bottom="0.78740157499999996" header="0.3" footer="0.3"/>
      <headerFooter alignWithMargins="0"/>
    </customSheetView>
    <customSheetView guid="{A8A9853C-301B-405A-92F6-9DCC8EB91B52}" fitToPage="1" showRuler="0">
      <selection activeCell="H13" sqref="H13"/>
      <pageMargins left="0.7" right="0.7" top="0.78740157499999996" bottom="0.78740157499999996" header="0.3" footer="0.3"/>
      <headerFooter alignWithMargins="0"/>
    </customSheetView>
    <customSheetView guid="{F90AD2DC-6F63-4FE7-9F4E-99C162A8727E}" fitToPage="1" showRuler="0">
      <selection activeCell="D23" sqref="D23"/>
      <pageMargins left="0.7" right="0.7" top="0.78740157499999996" bottom="0.78740157499999996" header="0.3" footer="0.3"/>
      <headerFooter alignWithMargins="0"/>
    </customSheetView>
    <customSheetView guid="{34161360-80E4-4153-B1A5-19E7BBEDD5ED}" fitToPage="1" showRuler="0">
      <selection activeCell="H38" sqref="H38"/>
      <pageMargins left="0.7" right="0.7" top="0.78740157499999996" bottom="0.78740157499999996" header="0.3" footer="0.3"/>
      <headerFooter alignWithMargins="0"/>
    </customSheetView>
    <customSheetView guid="{09D980A6-7F22-44D6-B957-3B1FFC43B461}" fitToPage="1" showRuler="0">
      <selection activeCell="F39" sqref="F39"/>
      <pageMargins left="0.7" right="0.7" top="0.78740157499999996" bottom="0.78740157499999996" header="0.3" footer="0.3"/>
      <headerFooter alignWithMargins="0"/>
    </customSheetView>
    <customSheetView guid="{A4328FE7-0B36-4A96-9E82-0C2C10ECE34E}" fitToPage="1" showRuler="0">
      <selection activeCell="A19" sqref="A19:IV21"/>
      <pageMargins left="0.7" right="0.7" top="0.78740157499999996" bottom="0.78740157499999996" header="0.3" footer="0.3"/>
      <headerFooter alignWithMargins="0"/>
    </customSheetView>
    <customSheetView guid="{F0335B52-931C-4173-85AE-87F3D6604B59}" fitToPage="1" showRuler="0">
      <selection activeCell="H32" sqref="H32"/>
      <pageMargins left="0.7" right="0.7" top="0.78740157499999996" bottom="0.78740157499999996" header="0.3" footer="0.3"/>
      <headerFooter alignWithMargins="0"/>
    </customSheetView>
  </customSheetViews>
  <mergeCells count="5">
    <mergeCell ref="A14:O14"/>
    <mergeCell ref="A15:O15"/>
    <mergeCell ref="A16:O16"/>
    <mergeCell ref="A17:O17"/>
    <mergeCell ref="A18:O18"/>
  </mergeCells>
  <phoneticPr fontId="12" type="noConversion"/>
  <conditionalFormatting sqref="G32:M32 G30:M30">
    <cfRule type="cellIs" dxfId="4691" priority="29" stopIfTrue="1" operator="equal">
      <formula>"-"</formula>
    </cfRule>
    <cfRule type="containsText" dxfId="4690" priority="30" stopIfTrue="1" operator="containsText" text="leer">
      <formula>NOT(ISERROR(SEARCH("leer",G30)))</formula>
    </cfRule>
  </conditionalFormatting>
  <conditionalFormatting sqref="G31:M31">
    <cfRule type="cellIs" dxfId="4689" priority="27" stopIfTrue="1" operator="equal">
      <formula>"-"</formula>
    </cfRule>
    <cfRule type="containsText" dxfId="4688" priority="28" stopIfTrue="1" operator="containsText" text="leer">
      <formula>NOT(ISERROR(SEARCH("leer",G31)))</formula>
    </cfRule>
  </conditionalFormatting>
  <conditionalFormatting sqref="G31:M31">
    <cfRule type="cellIs" dxfId="4687" priority="25" stopIfTrue="1" operator="equal">
      <formula>"-"</formula>
    </cfRule>
    <cfRule type="containsText" dxfId="4686" priority="26" stopIfTrue="1" operator="containsText" text="leer">
      <formula>NOT(ISERROR(SEARCH("leer",G31)))</formula>
    </cfRule>
  </conditionalFormatting>
  <conditionalFormatting sqref="G31:M31">
    <cfRule type="cellIs" dxfId="4685" priority="23" stopIfTrue="1" operator="equal">
      <formula>"-"</formula>
    </cfRule>
    <cfRule type="containsText" dxfId="4684" priority="24" stopIfTrue="1" operator="containsText" text="leer">
      <formula>NOT(ISERROR(SEARCH("leer",G31)))</formula>
    </cfRule>
  </conditionalFormatting>
  <conditionalFormatting sqref="G31:M31">
    <cfRule type="cellIs" dxfId="4683" priority="21" stopIfTrue="1" operator="equal">
      <formula>"-"</formula>
    </cfRule>
    <cfRule type="containsText" dxfId="4682" priority="22" stopIfTrue="1" operator="containsText" text="leer">
      <formula>NOT(ISERROR(SEARCH("leer",G31)))</formula>
    </cfRule>
  </conditionalFormatting>
  <conditionalFormatting sqref="G31:M31">
    <cfRule type="cellIs" dxfId="4681" priority="19" stopIfTrue="1" operator="equal">
      <formula>"-"</formula>
    </cfRule>
    <cfRule type="containsText" dxfId="4680" priority="20" stopIfTrue="1" operator="containsText" text="leer">
      <formula>NOT(ISERROR(SEARCH("leer",G31)))</formula>
    </cfRule>
  </conditionalFormatting>
  <conditionalFormatting sqref="G31:M31">
    <cfRule type="cellIs" dxfId="4679" priority="17" stopIfTrue="1" operator="equal">
      <formula>"-"</formula>
    </cfRule>
    <cfRule type="containsText" dxfId="4678" priority="18" stopIfTrue="1" operator="containsText" text="leer">
      <formula>NOT(ISERROR(SEARCH("leer",G31)))</formula>
    </cfRule>
  </conditionalFormatting>
  <conditionalFormatting sqref="G30:M30">
    <cfRule type="cellIs" dxfId="4677" priority="16" stopIfTrue="1" operator="equal">
      <formula>"-"</formula>
    </cfRule>
  </conditionalFormatting>
  <conditionalFormatting sqref="J5:J11 H5:H11">
    <cfRule type="cellIs" dxfId="4676" priority="14" stopIfTrue="1" operator="equal">
      <formula>"-"</formula>
    </cfRule>
    <cfRule type="containsText" dxfId="4675" priority="15" stopIfTrue="1" operator="containsText" text="leer">
      <formula>NOT(ISERROR(SEARCH("leer",H5)))</formula>
    </cfRule>
  </conditionalFormatting>
  <conditionalFormatting sqref="I5:I11">
    <cfRule type="cellIs" dxfId="4674" priority="12" stopIfTrue="1" operator="equal">
      <formula>"-"</formula>
    </cfRule>
    <cfRule type="containsText" dxfId="4673" priority="13" stopIfTrue="1" operator="containsText" text="leer">
      <formula>NOT(ISERROR(SEARCH("leer",I5)))</formula>
    </cfRule>
  </conditionalFormatting>
  <conditionalFormatting sqref="I5:I11">
    <cfRule type="cellIs" dxfId="4672" priority="10" stopIfTrue="1" operator="equal">
      <formula>"-"</formula>
    </cfRule>
    <cfRule type="containsText" dxfId="4671" priority="11" stopIfTrue="1" operator="containsText" text="leer">
      <formula>NOT(ISERROR(SEARCH("leer",I5)))</formula>
    </cfRule>
  </conditionalFormatting>
  <conditionalFormatting sqref="I5:I11">
    <cfRule type="cellIs" dxfId="4670" priority="8" stopIfTrue="1" operator="equal">
      <formula>"-"</formula>
    </cfRule>
    <cfRule type="containsText" dxfId="4669" priority="9" stopIfTrue="1" operator="containsText" text="leer">
      <formula>NOT(ISERROR(SEARCH("leer",I5)))</formula>
    </cfRule>
  </conditionalFormatting>
  <conditionalFormatting sqref="I5:I11">
    <cfRule type="cellIs" dxfId="4668" priority="6" stopIfTrue="1" operator="equal">
      <formula>"-"</formula>
    </cfRule>
    <cfRule type="containsText" dxfId="4667" priority="7" stopIfTrue="1" operator="containsText" text="leer">
      <formula>NOT(ISERROR(SEARCH("leer",I5)))</formula>
    </cfRule>
  </conditionalFormatting>
  <conditionalFormatting sqref="I5:I11">
    <cfRule type="cellIs" dxfId="4666" priority="4" stopIfTrue="1" operator="equal">
      <formula>"-"</formula>
    </cfRule>
    <cfRule type="containsText" dxfId="4665" priority="5" stopIfTrue="1" operator="containsText" text="leer">
      <formula>NOT(ISERROR(SEARCH("leer",I5)))</formula>
    </cfRule>
  </conditionalFormatting>
  <conditionalFormatting sqref="I5:I11">
    <cfRule type="cellIs" dxfId="4664" priority="2" stopIfTrue="1" operator="equal">
      <formula>"-"</formula>
    </cfRule>
    <cfRule type="containsText" dxfId="4663" priority="3" stopIfTrue="1" operator="containsText" text="leer">
      <formula>NOT(ISERROR(SEARCH("leer",I5)))</formula>
    </cfRule>
  </conditionalFormatting>
  <conditionalFormatting sqref="H5:H11">
    <cfRule type="cellIs" dxfId="4662" priority="1" stopIfTrue="1" operator="equal">
      <formula>"-"</formula>
    </cfRule>
  </conditionalFormatting>
  <hyperlinks>
    <hyperlink ref="A1" location="Index!A1" display="zurück"/>
  </hyperlinks>
  <pageMargins left="0.79000000000000015" right="0.79000000000000015" top="0.98" bottom="0.98" header="0.51" footer="0.51"/>
  <pageSetup paperSize="9" scale="46" orientation="portrait"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157"/>
  <sheetViews>
    <sheetView showRuler="0" zoomScale="70" zoomScaleNormal="70" workbookViewId="0">
      <selection activeCell="E4" sqref="E4"/>
    </sheetView>
  </sheetViews>
  <sheetFormatPr baseColWidth="10" defaultColWidth="11.42578125" defaultRowHeight="12.75" x14ac:dyDescent="0.2"/>
  <cols>
    <col min="1" max="1" width="17.28515625" customWidth="1"/>
    <col min="2" max="2" width="54.42578125" customWidth="1"/>
    <col min="4" max="17" width="11.140625" style="8" customWidth="1"/>
    <col min="18" max="18" width="14.7109375" style="8" customWidth="1"/>
    <col min="19" max="19" width="11.140625" style="8" customWidth="1"/>
    <col min="20" max="20" width="14.7109375" style="8" bestFit="1" customWidth="1"/>
    <col min="21" max="21" width="11.140625" style="8" customWidth="1"/>
    <col min="22" max="22" width="14.7109375" style="8" customWidth="1"/>
    <col min="23" max="23" width="11.140625" style="8" customWidth="1"/>
    <col min="24" max="24" width="14.7109375" style="8" bestFit="1" customWidth="1"/>
    <col min="25" max="25" width="11.85546875" customWidth="1"/>
    <col min="26" max="26" width="15" customWidth="1"/>
  </cols>
  <sheetData>
    <row r="1" spans="1:28" x14ac:dyDescent="0.2">
      <c r="A1" s="93" t="s">
        <v>356</v>
      </c>
      <c r="D1" s="5"/>
      <c r="E1" s="5"/>
      <c r="F1" s="5"/>
      <c r="G1" s="5"/>
      <c r="H1" s="5"/>
      <c r="I1" s="5"/>
      <c r="J1" s="5"/>
      <c r="K1" s="5"/>
      <c r="L1" s="5"/>
      <c r="M1" s="5"/>
      <c r="N1" s="5"/>
      <c r="O1" s="5"/>
      <c r="P1" s="5"/>
      <c r="Q1" s="5"/>
      <c r="R1" s="5"/>
      <c r="S1" s="5"/>
      <c r="T1" s="5"/>
      <c r="U1" s="5"/>
      <c r="V1" s="5"/>
      <c r="W1" s="5"/>
      <c r="X1" s="5"/>
    </row>
    <row r="2" spans="1:28" x14ac:dyDescent="0.2">
      <c r="A2" s="94"/>
      <c r="C2" s="73"/>
      <c r="D2" s="5"/>
      <c r="E2" s="5"/>
      <c r="F2" s="5"/>
      <c r="G2" s="5"/>
      <c r="H2" s="5"/>
      <c r="I2" s="5"/>
      <c r="J2" s="5"/>
      <c r="K2" s="5"/>
      <c r="L2" s="5"/>
      <c r="M2" s="5"/>
      <c r="N2" s="5"/>
      <c r="O2" s="5"/>
      <c r="P2" s="5"/>
      <c r="Q2" s="5"/>
      <c r="R2" s="5"/>
      <c r="S2" s="5"/>
      <c r="T2" s="5"/>
      <c r="U2" s="5"/>
      <c r="V2" s="5"/>
      <c r="W2" s="5"/>
      <c r="X2" s="5"/>
    </row>
    <row r="3" spans="1:28" x14ac:dyDescent="0.2">
      <c r="A3" s="146" t="s">
        <v>3</v>
      </c>
      <c r="B3" s="2"/>
      <c r="C3" s="161" t="s">
        <v>399</v>
      </c>
      <c r="D3" s="5" t="s">
        <v>497</v>
      </c>
      <c r="E3" s="443" t="s">
        <v>592</v>
      </c>
      <c r="F3" s="443"/>
      <c r="G3" s="443" t="s">
        <v>612</v>
      </c>
      <c r="H3" s="443"/>
      <c r="I3" s="443" t="s">
        <v>746</v>
      </c>
      <c r="J3" s="443"/>
      <c r="K3" s="443" t="s">
        <v>745</v>
      </c>
      <c r="L3" s="443"/>
      <c r="M3" s="443" t="s">
        <v>757</v>
      </c>
      <c r="N3" s="443"/>
      <c r="O3" s="444" t="s">
        <v>864</v>
      </c>
      <c r="P3" s="444"/>
    </row>
    <row r="4" spans="1:28" x14ac:dyDescent="0.2">
      <c r="A4" s="53"/>
      <c r="C4" s="3"/>
      <c r="E4" s="232" t="s">
        <v>440</v>
      </c>
      <c r="F4" s="232" t="s">
        <v>546</v>
      </c>
      <c r="G4" s="232" t="s">
        <v>440</v>
      </c>
      <c r="H4" s="232" t="s">
        <v>546</v>
      </c>
      <c r="I4" s="232" t="s">
        <v>440</v>
      </c>
      <c r="J4" s="232" t="s">
        <v>546</v>
      </c>
      <c r="K4" s="232" t="s">
        <v>440</v>
      </c>
      <c r="L4" s="232" t="s">
        <v>546</v>
      </c>
      <c r="M4" s="232" t="s">
        <v>440</v>
      </c>
      <c r="N4" s="232" t="s">
        <v>546</v>
      </c>
      <c r="O4" s="374" t="s">
        <v>440</v>
      </c>
      <c r="P4" s="374" t="s">
        <v>546</v>
      </c>
    </row>
    <row r="5" spans="1:28" x14ac:dyDescent="0.2">
      <c r="A5" s="143" t="s">
        <v>134</v>
      </c>
      <c r="B5" t="s">
        <v>403</v>
      </c>
      <c r="C5">
        <v>2</v>
      </c>
      <c r="D5" s="8" t="s">
        <v>812</v>
      </c>
      <c r="E5" s="165">
        <v>2313</v>
      </c>
      <c r="F5" s="165">
        <v>358</v>
      </c>
      <c r="G5" s="205">
        <v>2278</v>
      </c>
      <c r="H5" s="205">
        <v>427</v>
      </c>
      <c r="O5" s="362"/>
      <c r="P5" s="362"/>
      <c r="AA5" s="5"/>
    </row>
    <row r="6" spans="1:28" x14ac:dyDescent="0.2">
      <c r="A6" s="145" t="s">
        <v>340</v>
      </c>
      <c r="B6" t="s">
        <v>2</v>
      </c>
      <c r="C6">
        <v>2</v>
      </c>
      <c r="D6" s="8" t="s">
        <v>812</v>
      </c>
      <c r="E6" s="165" t="s">
        <v>49</v>
      </c>
      <c r="F6" s="165" t="s">
        <v>49</v>
      </c>
      <c r="G6" s="199" t="s">
        <v>49</v>
      </c>
      <c r="H6" s="199" t="s">
        <v>49</v>
      </c>
      <c r="O6" s="362"/>
      <c r="P6" s="362"/>
      <c r="AA6" s="5"/>
    </row>
    <row r="7" spans="1:28" x14ac:dyDescent="0.2">
      <c r="A7" s="145" t="s">
        <v>348</v>
      </c>
      <c r="B7" t="s">
        <v>403</v>
      </c>
      <c r="C7">
        <v>2</v>
      </c>
      <c r="D7" s="8" t="s">
        <v>812</v>
      </c>
      <c r="E7" s="165">
        <v>1850</v>
      </c>
      <c r="F7" s="165">
        <v>1117</v>
      </c>
      <c r="G7" s="205">
        <v>1880</v>
      </c>
      <c r="H7" s="205">
        <v>1258</v>
      </c>
      <c r="O7" s="362"/>
      <c r="P7" s="362"/>
      <c r="AB7" s="144"/>
    </row>
    <row r="8" spans="1:28" x14ac:dyDescent="0.2">
      <c r="A8" s="145" t="s">
        <v>346</v>
      </c>
      <c r="B8" t="s">
        <v>403</v>
      </c>
      <c r="C8">
        <v>2</v>
      </c>
      <c r="D8" s="8" t="s">
        <v>812</v>
      </c>
      <c r="E8" s="165">
        <v>2196</v>
      </c>
      <c r="F8" s="165" t="s">
        <v>49</v>
      </c>
      <c r="G8" s="205">
        <v>2600</v>
      </c>
      <c r="H8" s="205">
        <v>2600</v>
      </c>
      <c r="O8" s="362"/>
      <c r="P8" s="362"/>
      <c r="AB8" s="144"/>
    </row>
    <row r="9" spans="1:28" x14ac:dyDescent="0.2">
      <c r="A9" s="204" t="s">
        <v>547</v>
      </c>
      <c r="B9" t="s">
        <v>403</v>
      </c>
      <c r="C9">
        <v>2</v>
      </c>
      <c r="D9" s="8" t="s">
        <v>812</v>
      </c>
      <c r="E9" s="165">
        <v>11820</v>
      </c>
      <c r="F9" s="165">
        <v>11465</v>
      </c>
      <c r="G9" s="205">
        <v>11818</v>
      </c>
      <c r="H9" s="205">
        <v>11445</v>
      </c>
      <c r="O9" s="362"/>
      <c r="P9" s="362"/>
      <c r="AB9" s="144"/>
    </row>
    <row r="10" spans="1:28" x14ac:dyDescent="0.2">
      <c r="A10" s="145" t="s">
        <v>345</v>
      </c>
      <c r="B10" t="s">
        <v>403</v>
      </c>
      <c r="C10">
        <v>2</v>
      </c>
      <c r="D10" s="8" t="s">
        <v>812</v>
      </c>
      <c r="E10" s="165">
        <v>17079</v>
      </c>
      <c r="F10" s="165">
        <v>6866</v>
      </c>
      <c r="G10" s="205">
        <v>17054</v>
      </c>
      <c r="H10" s="205">
        <v>7069</v>
      </c>
      <c r="O10" s="362"/>
      <c r="P10" s="362"/>
      <c r="AB10" s="144"/>
    </row>
    <row r="11" spans="1:28" x14ac:dyDescent="0.2">
      <c r="A11" s="204" t="s">
        <v>349</v>
      </c>
      <c r="B11" t="s">
        <v>403</v>
      </c>
      <c r="C11">
        <v>2</v>
      </c>
      <c r="D11" s="8" t="s">
        <v>812</v>
      </c>
      <c r="E11" s="165">
        <v>1164</v>
      </c>
      <c r="F11" s="165">
        <v>1107</v>
      </c>
      <c r="G11" s="205">
        <v>1156</v>
      </c>
      <c r="H11" s="205">
        <v>1099</v>
      </c>
      <c r="O11" s="362"/>
      <c r="P11" s="362"/>
      <c r="AB11" s="144"/>
    </row>
    <row r="12" spans="1:28" x14ac:dyDescent="0.2">
      <c r="A12" s="145" t="s">
        <v>339</v>
      </c>
      <c r="B12" t="s">
        <v>403</v>
      </c>
      <c r="C12">
        <v>2</v>
      </c>
      <c r="D12" s="8" t="s">
        <v>812</v>
      </c>
      <c r="E12" s="165">
        <v>13978</v>
      </c>
      <c r="F12" s="165">
        <v>0</v>
      </c>
      <c r="G12" s="205">
        <v>13923</v>
      </c>
      <c r="H12" s="205">
        <v>7</v>
      </c>
      <c r="O12" s="362"/>
      <c r="P12" s="362"/>
      <c r="AB12" s="144"/>
    </row>
    <row r="13" spans="1:28" x14ac:dyDescent="0.2">
      <c r="A13" s="145" t="s">
        <v>344</v>
      </c>
      <c r="B13" t="s">
        <v>403</v>
      </c>
      <c r="C13">
        <v>2</v>
      </c>
      <c r="D13" s="8" t="s">
        <v>812</v>
      </c>
      <c r="E13" s="165">
        <v>14050</v>
      </c>
      <c r="F13" s="165">
        <v>13750</v>
      </c>
      <c r="G13" s="205">
        <v>13000</v>
      </c>
      <c r="H13" s="205">
        <v>13000</v>
      </c>
      <c r="O13" s="362"/>
      <c r="P13" s="362"/>
      <c r="AB13" s="144"/>
    </row>
    <row r="14" spans="1:28" x14ac:dyDescent="0.2">
      <c r="A14" s="145" t="s">
        <v>341</v>
      </c>
      <c r="B14" t="s">
        <v>403</v>
      </c>
      <c r="C14">
        <v>2</v>
      </c>
      <c r="D14" s="8" t="s">
        <v>812</v>
      </c>
      <c r="E14" s="165">
        <v>816</v>
      </c>
      <c r="F14" s="165">
        <v>718</v>
      </c>
      <c r="G14" s="205">
        <v>795</v>
      </c>
      <c r="H14" s="205">
        <v>700</v>
      </c>
      <c r="O14" s="362"/>
      <c r="P14" s="362"/>
    </row>
    <row r="15" spans="1:28" x14ac:dyDescent="0.2">
      <c r="A15" s="53"/>
      <c r="E15"/>
      <c r="F15"/>
      <c r="O15" s="362"/>
      <c r="P15" s="362"/>
    </row>
    <row r="16" spans="1:28" x14ac:dyDescent="0.2">
      <c r="A16" s="264"/>
      <c r="E16"/>
      <c r="F16"/>
      <c r="O16" s="362"/>
      <c r="P16" s="362"/>
    </row>
    <row r="17" spans="1:26" ht="25.5" x14ac:dyDescent="0.2">
      <c r="A17" s="143" t="s">
        <v>134</v>
      </c>
      <c r="B17" s="53" t="s">
        <v>4</v>
      </c>
      <c r="C17">
        <v>2</v>
      </c>
      <c r="D17" s="8" t="s">
        <v>812</v>
      </c>
      <c r="E17"/>
      <c r="F17" s="101">
        <v>2.62</v>
      </c>
      <c r="H17" s="188">
        <v>2.64</v>
      </c>
      <c r="O17" s="362"/>
      <c r="P17" s="362"/>
    </row>
    <row r="18" spans="1:26" ht="25.5" x14ac:dyDescent="0.2">
      <c r="A18" s="145" t="s">
        <v>340</v>
      </c>
      <c r="B18" s="53" t="s">
        <v>4</v>
      </c>
      <c r="C18">
        <v>2</v>
      </c>
      <c r="D18" s="8" t="s">
        <v>812</v>
      </c>
      <c r="E18"/>
      <c r="F18" s="101" t="s">
        <v>49</v>
      </c>
      <c r="H18" s="68" t="s">
        <v>49</v>
      </c>
      <c r="O18" s="362"/>
      <c r="P18" s="362"/>
    </row>
    <row r="19" spans="1:26" ht="25.5" x14ac:dyDescent="0.2">
      <c r="A19" s="145" t="s">
        <v>348</v>
      </c>
      <c r="B19" s="53" t="s">
        <v>4</v>
      </c>
      <c r="C19">
        <v>2</v>
      </c>
      <c r="D19" s="8" t="s">
        <v>812</v>
      </c>
      <c r="E19"/>
      <c r="F19" s="101">
        <v>4.17</v>
      </c>
      <c r="H19" s="188">
        <v>4.1399999999999997</v>
      </c>
      <c r="O19" s="362"/>
      <c r="P19" s="362"/>
    </row>
    <row r="20" spans="1:26" ht="25.5" x14ac:dyDescent="0.2">
      <c r="A20" s="145" t="s">
        <v>346</v>
      </c>
      <c r="B20" s="53" t="s">
        <v>4</v>
      </c>
      <c r="C20">
        <v>2</v>
      </c>
      <c r="D20" s="8" t="s">
        <v>812</v>
      </c>
      <c r="E20"/>
      <c r="F20" s="101">
        <v>2.7</v>
      </c>
      <c r="H20" s="188">
        <v>2.48</v>
      </c>
      <c r="O20" s="362"/>
      <c r="P20" s="362"/>
    </row>
    <row r="21" spans="1:26" ht="25.5" x14ac:dyDescent="0.2">
      <c r="A21" s="204" t="s">
        <v>547</v>
      </c>
      <c r="B21" s="53" t="s">
        <v>4</v>
      </c>
      <c r="C21">
        <v>2</v>
      </c>
      <c r="D21" s="8" t="s">
        <v>812</v>
      </c>
      <c r="E21"/>
      <c r="F21" s="101">
        <v>2.81</v>
      </c>
      <c r="H21" s="188">
        <v>2.81</v>
      </c>
      <c r="O21" s="362"/>
      <c r="P21" s="362"/>
    </row>
    <row r="22" spans="1:26" ht="25.5" x14ac:dyDescent="0.2">
      <c r="A22" s="145" t="s">
        <v>345</v>
      </c>
      <c r="B22" s="53" t="s">
        <v>4</v>
      </c>
      <c r="C22">
        <v>2</v>
      </c>
      <c r="D22" s="8" t="s">
        <v>812</v>
      </c>
      <c r="E22"/>
      <c r="F22" s="101">
        <v>3.52</v>
      </c>
      <c r="H22" s="188">
        <v>3.53</v>
      </c>
      <c r="O22" s="362"/>
      <c r="P22" s="362"/>
    </row>
    <row r="23" spans="1:26" ht="25.5" x14ac:dyDescent="0.2">
      <c r="A23" s="204" t="s">
        <v>349</v>
      </c>
      <c r="B23" s="53" t="s">
        <v>4</v>
      </c>
      <c r="C23">
        <v>2</v>
      </c>
      <c r="D23" s="8" t="s">
        <v>812</v>
      </c>
      <c r="E23"/>
      <c r="F23" s="101">
        <v>4.82</v>
      </c>
      <c r="H23" s="188">
        <v>4.83</v>
      </c>
      <c r="O23" s="362"/>
      <c r="P23" s="362"/>
    </row>
    <row r="24" spans="1:26" ht="25.5" x14ac:dyDescent="0.2">
      <c r="A24" s="145" t="s">
        <v>339</v>
      </c>
      <c r="B24" s="53" t="s">
        <v>4</v>
      </c>
      <c r="C24">
        <v>2</v>
      </c>
      <c r="D24" s="8" t="s">
        <v>812</v>
      </c>
      <c r="E24"/>
      <c r="F24" s="101">
        <v>2.88</v>
      </c>
      <c r="H24" s="188">
        <v>2.88</v>
      </c>
      <c r="O24" s="362"/>
      <c r="P24" s="362"/>
    </row>
    <row r="25" spans="1:26" ht="25.5" x14ac:dyDescent="0.2">
      <c r="A25" s="145" t="s">
        <v>344</v>
      </c>
      <c r="B25" s="53" t="s">
        <v>4</v>
      </c>
      <c r="C25">
        <v>2</v>
      </c>
      <c r="D25" s="8" t="s">
        <v>812</v>
      </c>
      <c r="E25"/>
      <c r="F25" s="101">
        <v>3.13</v>
      </c>
      <c r="H25" s="188">
        <v>3.25</v>
      </c>
      <c r="O25" s="362"/>
      <c r="P25" s="362"/>
    </row>
    <row r="26" spans="1:26" ht="25.5" x14ac:dyDescent="0.2">
      <c r="A26" s="145" t="s">
        <v>341</v>
      </c>
      <c r="B26" s="53" t="s">
        <v>4</v>
      </c>
      <c r="C26">
        <v>2</v>
      </c>
      <c r="D26" s="8" t="s">
        <v>812</v>
      </c>
      <c r="E26"/>
      <c r="F26" s="101">
        <v>4.51</v>
      </c>
      <c r="H26" s="188">
        <v>4.5599999999999996</v>
      </c>
      <c r="O26" s="362"/>
      <c r="P26" s="362"/>
    </row>
    <row r="27" spans="1:26" x14ac:dyDescent="0.2">
      <c r="A27" s="53"/>
    </row>
    <row r="28" spans="1:26" x14ac:dyDescent="0.2">
      <c r="A28" s="442" t="s">
        <v>668</v>
      </c>
      <c r="B28" s="441"/>
      <c r="C28" s="441"/>
      <c r="D28" s="441"/>
      <c r="E28" s="441"/>
      <c r="F28" s="441"/>
      <c r="G28" s="441"/>
      <c r="H28" s="441"/>
      <c r="I28" s="441"/>
      <c r="J28" s="441"/>
      <c r="K28" s="441"/>
      <c r="L28" s="441"/>
      <c r="M28" s="441"/>
      <c r="N28" s="441"/>
      <c r="O28" s="441"/>
      <c r="P28" s="441"/>
      <c r="Q28" s="441"/>
      <c r="R28" s="441"/>
      <c r="S28" s="441"/>
      <c r="T28" s="441"/>
      <c r="U28" s="441"/>
      <c r="V28" s="441"/>
      <c r="W28" s="441"/>
      <c r="X28" s="441"/>
      <c r="Y28" s="441"/>
      <c r="Z28" s="441"/>
    </row>
    <row r="29" spans="1:26" ht="27" customHeight="1" x14ac:dyDescent="0.2">
      <c r="A29" s="439" t="s">
        <v>669</v>
      </c>
      <c r="B29" s="441"/>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row>
    <row r="30" spans="1:26" x14ac:dyDescent="0.2">
      <c r="A30" s="278" t="s">
        <v>747</v>
      </c>
      <c r="C30" s="3"/>
      <c r="Y30" s="3"/>
      <c r="Z30" s="3"/>
    </row>
    <row r="31" spans="1:26" x14ac:dyDescent="0.2">
      <c r="A31" s="236"/>
      <c r="C31" s="3"/>
      <c r="Y31" s="3"/>
      <c r="Z31" s="3"/>
    </row>
    <row r="32" spans="1:26" x14ac:dyDescent="0.2">
      <c r="A32" s="53"/>
      <c r="C32" s="3"/>
      <c r="Y32" s="3"/>
      <c r="Z32" s="3"/>
    </row>
    <row r="33" spans="1:26" x14ac:dyDescent="0.2">
      <c r="A33" s="53"/>
      <c r="C33" s="3"/>
      <c r="Y33" s="3"/>
      <c r="Z33" s="3"/>
    </row>
    <row r="34" spans="1:26" x14ac:dyDescent="0.2">
      <c r="A34" s="53"/>
      <c r="C34" s="3"/>
      <c r="Y34" s="3"/>
      <c r="Z34" s="3"/>
    </row>
    <row r="35" spans="1:26" x14ac:dyDescent="0.2">
      <c r="A35" s="53"/>
      <c r="C35" s="3"/>
      <c r="Y35" s="3"/>
      <c r="Z35" s="3"/>
    </row>
    <row r="36" spans="1:26" x14ac:dyDescent="0.2">
      <c r="A36" s="53"/>
      <c r="C36" s="3"/>
      <c r="Y36" s="3"/>
      <c r="Z36" s="3"/>
    </row>
    <row r="37" spans="1:26" x14ac:dyDescent="0.2">
      <c r="A37" s="53"/>
      <c r="C37" s="3"/>
      <c r="Y37" s="3"/>
      <c r="Z37" s="3"/>
    </row>
    <row r="38" spans="1:26" x14ac:dyDescent="0.2">
      <c r="A38" s="53"/>
      <c r="C38" s="3"/>
      <c r="Y38" s="3"/>
      <c r="Z38" s="3"/>
    </row>
    <row r="39" spans="1:26" x14ac:dyDescent="0.2">
      <c r="A39" s="53"/>
      <c r="C39" s="3"/>
      <c r="Y39" s="3"/>
      <c r="Z39" s="3"/>
    </row>
    <row r="40" spans="1:26" x14ac:dyDescent="0.2">
      <c r="A40" s="53"/>
      <c r="C40" s="3"/>
      <c r="Y40" s="3"/>
      <c r="Z40" s="3"/>
    </row>
    <row r="41" spans="1:26" x14ac:dyDescent="0.2">
      <c r="A41" s="53"/>
      <c r="C41" s="3"/>
      <c r="Y41" s="3"/>
      <c r="Z41" s="3"/>
    </row>
    <row r="42" spans="1:26" x14ac:dyDescent="0.2">
      <c r="A42" s="53"/>
      <c r="C42" s="3"/>
      <c r="Y42" s="3"/>
      <c r="Z42" s="3"/>
    </row>
    <row r="43" spans="1:26" x14ac:dyDescent="0.2">
      <c r="A43" s="53"/>
      <c r="C43" s="3"/>
      <c r="Y43" s="3"/>
      <c r="Z43" s="3"/>
    </row>
    <row r="44" spans="1:26" x14ac:dyDescent="0.2">
      <c r="A44" s="53"/>
      <c r="C44" s="3"/>
      <c r="Y44" s="3"/>
      <c r="Z44" s="3"/>
    </row>
    <row r="45" spans="1:26" x14ac:dyDescent="0.2">
      <c r="A45" s="53"/>
      <c r="C45" s="3"/>
      <c r="Y45" s="3"/>
      <c r="Z45" s="3"/>
    </row>
    <row r="46" spans="1:26" x14ac:dyDescent="0.2">
      <c r="A46" s="53"/>
      <c r="C46" s="3"/>
      <c r="Y46" s="3"/>
      <c r="Z46" s="3"/>
    </row>
    <row r="47" spans="1:26" x14ac:dyDescent="0.2">
      <c r="A47" s="53"/>
      <c r="C47" s="3"/>
      <c r="Y47" s="3"/>
      <c r="Z47" s="3"/>
    </row>
    <row r="48" spans="1:26" x14ac:dyDescent="0.2">
      <c r="A48" s="53"/>
      <c r="C48" s="3"/>
      <c r="Y48" s="3"/>
      <c r="Z48" s="3"/>
    </row>
    <row r="49" spans="1:26" x14ac:dyDescent="0.2">
      <c r="A49" s="53"/>
      <c r="C49" s="3"/>
      <c r="Y49" s="3"/>
      <c r="Z49" s="3"/>
    </row>
    <row r="50" spans="1:26" x14ac:dyDescent="0.2">
      <c r="A50" s="53"/>
      <c r="C50" s="3"/>
      <c r="Y50" s="3"/>
      <c r="Z50" s="3"/>
    </row>
    <row r="51" spans="1:26" x14ac:dyDescent="0.2">
      <c r="A51" s="53"/>
      <c r="C51" s="3"/>
      <c r="Y51" s="3"/>
      <c r="Z51" s="3"/>
    </row>
    <row r="52" spans="1:26" x14ac:dyDescent="0.2">
      <c r="A52" s="53"/>
      <c r="C52" s="3"/>
      <c r="Y52" s="3"/>
      <c r="Z52" s="3"/>
    </row>
    <row r="53" spans="1:26" x14ac:dyDescent="0.2">
      <c r="A53" s="53"/>
      <c r="C53" s="3"/>
      <c r="Y53" s="3"/>
      <c r="Z53" s="3"/>
    </row>
    <row r="54" spans="1:26" x14ac:dyDescent="0.2">
      <c r="A54" s="53"/>
      <c r="C54" s="3"/>
      <c r="Y54" s="3"/>
      <c r="Z54" s="3"/>
    </row>
    <row r="55" spans="1:26" x14ac:dyDescent="0.2">
      <c r="A55" s="53"/>
      <c r="C55" s="3"/>
      <c r="Y55" s="3"/>
      <c r="Z55" s="3"/>
    </row>
    <row r="56" spans="1:26" x14ac:dyDescent="0.2">
      <c r="A56" s="53"/>
      <c r="C56" s="3"/>
      <c r="Y56" s="3"/>
      <c r="Z56" s="3"/>
    </row>
    <row r="57" spans="1:26" x14ac:dyDescent="0.2">
      <c r="A57" s="53"/>
      <c r="C57" s="3"/>
      <c r="Y57" s="3"/>
      <c r="Z57" s="3"/>
    </row>
    <row r="58" spans="1:26" x14ac:dyDescent="0.2">
      <c r="A58" s="53"/>
      <c r="C58" s="3"/>
      <c r="Y58" s="3"/>
      <c r="Z58" s="3"/>
    </row>
    <row r="59" spans="1:26" x14ac:dyDescent="0.2">
      <c r="A59" s="53"/>
      <c r="C59" s="3"/>
      <c r="Y59" s="3"/>
      <c r="Z59" s="3"/>
    </row>
    <row r="60" spans="1:26" x14ac:dyDescent="0.2">
      <c r="A60" s="53"/>
      <c r="C60" s="3"/>
      <c r="Y60" s="3"/>
      <c r="Z60" s="3"/>
    </row>
    <row r="61" spans="1:26" x14ac:dyDescent="0.2">
      <c r="A61" s="53"/>
      <c r="C61" s="3"/>
      <c r="Y61" s="3"/>
      <c r="Z61" s="3"/>
    </row>
    <row r="62" spans="1:26" x14ac:dyDescent="0.2">
      <c r="A62" s="53"/>
      <c r="C62" s="3"/>
      <c r="Y62" s="3"/>
      <c r="Z62" s="3"/>
    </row>
    <row r="63" spans="1:26" x14ac:dyDescent="0.2">
      <c r="A63" s="53"/>
      <c r="C63" s="3"/>
      <c r="Y63" s="3"/>
      <c r="Z63" s="3"/>
    </row>
    <row r="64" spans="1:26" x14ac:dyDescent="0.2">
      <c r="A64" s="53"/>
      <c r="C64" s="3"/>
      <c r="Y64" s="3"/>
      <c r="Z64" s="3"/>
    </row>
    <row r="65" spans="1:26" x14ac:dyDescent="0.2">
      <c r="A65" s="53"/>
      <c r="C65" s="3"/>
      <c r="Y65" s="3"/>
      <c r="Z65" s="3"/>
    </row>
    <row r="66" spans="1:26" x14ac:dyDescent="0.2">
      <c r="A66" s="53"/>
      <c r="C66" s="3"/>
      <c r="Y66" s="3"/>
      <c r="Z66" s="3"/>
    </row>
    <row r="67" spans="1:26" x14ac:dyDescent="0.2">
      <c r="A67" s="53"/>
      <c r="C67" s="3"/>
      <c r="Y67" s="3"/>
      <c r="Z67" s="3"/>
    </row>
    <row r="68" spans="1:26" x14ac:dyDescent="0.2">
      <c r="A68" s="53"/>
      <c r="C68" s="3"/>
      <c r="Y68" s="3"/>
      <c r="Z68" s="3"/>
    </row>
    <row r="69" spans="1:26" x14ac:dyDescent="0.2">
      <c r="A69" s="53"/>
      <c r="C69" s="3"/>
      <c r="Y69" s="3"/>
      <c r="Z69" s="3"/>
    </row>
    <row r="70" spans="1:26" x14ac:dyDescent="0.2">
      <c r="A70" s="53"/>
      <c r="C70" s="3"/>
      <c r="Y70" s="3"/>
      <c r="Z70" s="3"/>
    </row>
    <row r="71" spans="1:26" x14ac:dyDescent="0.2">
      <c r="A71" s="53"/>
      <c r="C71" s="3"/>
      <c r="Y71" s="3"/>
      <c r="Z71" s="3"/>
    </row>
    <row r="72" spans="1:26" x14ac:dyDescent="0.2">
      <c r="A72" s="53"/>
      <c r="C72" s="3"/>
      <c r="Y72" s="3"/>
      <c r="Z72" s="3"/>
    </row>
    <row r="73" spans="1:26" x14ac:dyDescent="0.2">
      <c r="A73" s="53"/>
      <c r="C73" s="3"/>
      <c r="Y73" s="3"/>
      <c r="Z73" s="3"/>
    </row>
    <row r="74" spans="1:26" x14ac:dyDescent="0.2">
      <c r="A74" s="53"/>
      <c r="C74" s="3"/>
      <c r="Y74" s="3"/>
      <c r="Z74" s="3"/>
    </row>
    <row r="75" spans="1:26" x14ac:dyDescent="0.2">
      <c r="A75" s="53"/>
      <c r="C75" s="3"/>
      <c r="Y75" s="3"/>
      <c r="Z75" s="3"/>
    </row>
    <row r="76" spans="1:26" x14ac:dyDescent="0.2">
      <c r="A76" s="53"/>
      <c r="C76" s="3"/>
      <c r="Y76" s="3"/>
      <c r="Z76" s="3"/>
    </row>
    <row r="77" spans="1:26" x14ac:dyDescent="0.2">
      <c r="A77" s="53"/>
      <c r="C77" s="3"/>
      <c r="Y77" s="3"/>
      <c r="Z77" s="3"/>
    </row>
    <row r="78" spans="1:26" x14ac:dyDescent="0.2">
      <c r="A78" s="53"/>
      <c r="C78" s="3"/>
      <c r="Y78" s="3"/>
      <c r="Z78" s="3"/>
    </row>
    <row r="79" spans="1:26" x14ac:dyDescent="0.2">
      <c r="A79" s="53"/>
      <c r="C79" s="3"/>
      <c r="Y79" s="3"/>
      <c r="Z79" s="3"/>
    </row>
    <row r="80" spans="1:26" x14ac:dyDescent="0.2">
      <c r="A80" s="53"/>
      <c r="C80" s="3"/>
      <c r="Y80" s="3"/>
      <c r="Z80" s="3"/>
    </row>
    <row r="81" spans="1:26" x14ac:dyDescent="0.2">
      <c r="A81" s="53"/>
      <c r="C81" s="3"/>
      <c r="Y81" s="3"/>
      <c r="Z81" s="3"/>
    </row>
    <row r="82" spans="1:26" x14ac:dyDescent="0.2">
      <c r="A82" s="53"/>
      <c r="C82" s="3"/>
      <c r="Y82" s="3"/>
      <c r="Z82" s="3"/>
    </row>
    <row r="83" spans="1:26" x14ac:dyDescent="0.2">
      <c r="A83" s="53"/>
      <c r="C83" s="3"/>
      <c r="Y83" s="3"/>
      <c r="Z83" s="3"/>
    </row>
    <row r="84" spans="1:26" x14ac:dyDescent="0.2">
      <c r="A84" s="53"/>
      <c r="C84" s="3"/>
      <c r="Y84" s="3"/>
      <c r="Z84" s="3"/>
    </row>
    <row r="85" spans="1:26" x14ac:dyDescent="0.2">
      <c r="A85" s="53"/>
      <c r="C85" s="3"/>
      <c r="Y85" s="3"/>
      <c r="Z85" s="3"/>
    </row>
    <row r="86" spans="1:26" x14ac:dyDescent="0.2">
      <c r="A86" s="53"/>
      <c r="C86" s="3"/>
      <c r="Y86" s="3"/>
      <c r="Z86" s="3"/>
    </row>
    <row r="87" spans="1:26" x14ac:dyDescent="0.2">
      <c r="A87" s="53"/>
      <c r="C87" s="3"/>
      <c r="Y87" s="3"/>
      <c r="Z87" s="3"/>
    </row>
    <row r="88" spans="1:26" x14ac:dyDescent="0.2">
      <c r="A88" s="53"/>
      <c r="C88" s="3"/>
      <c r="Y88" s="3"/>
      <c r="Z88" s="3"/>
    </row>
    <row r="89" spans="1:26" x14ac:dyDescent="0.2">
      <c r="A89" s="53"/>
      <c r="C89" s="3"/>
      <c r="Y89" s="3"/>
      <c r="Z89" s="3"/>
    </row>
    <row r="90" spans="1:26" x14ac:dyDescent="0.2">
      <c r="A90" s="53"/>
      <c r="C90" s="3"/>
      <c r="Y90" s="3"/>
      <c r="Z90" s="3"/>
    </row>
    <row r="91" spans="1:26" x14ac:dyDescent="0.2">
      <c r="A91" s="53"/>
      <c r="C91" s="3"/>
      <c r="Y91" s="3"/>
      <c r="Z91" s="3"/>
    </row>
    <row r="92" spans="1:26" x14ac:dyDescent="0.2">
      <c r="A92" s="53"/>
      <c r="C92" s="3"/>
      <c r="Y92" s="3"/>
      <c r="Z92" s="3"/>
    </row>
    <row r="93" spans="1:26" x14ac:dyDescent="0.2">
      <c r="A93" s="53"/>
      <c r="C93" s="3"/>
      <c r="Y93" s="3"/>
      <c r="Z93" s="3"/>
    </row>
    <row r="94" spans="1:26" x14ac:dyDescent="0.2">
      <c r="A94" s="53"/>
      <c r="C94" s="3"/>
      <c r="Y94" s="3"/>
      <c r="Z94" s="3"/>
    </row>
    <row r="95" spans="1:26" x14ac:dyDescent="0.2">
      <c r="A95" s="53"/>
      <c r="C95" s="3"/>
      <c r="Y95" s="3"/>
      <c r="Z95" s="3"/>
    </row>
    <row r="96" spans="1:26" x14ac:dyDescent="0.2">
      <c r="A96" s="53"/>
      <c r="C96" s="3"/>
      <c r="Y96" s="3"/>
      <c r="Z96" s="3"/>
    </row>
    <row r="97" spans="1:26" x14ac:dyDescent="0.2">
      <c r="A97" s="53"/>
      <c r="C97" s="3"/>
      <c r="Y97" s="3"/>
      <c r="Z97" s="3"/>
    </row>
    <row r="98" spans="1:26" x14ac:dyDescent="0.2">
      <c r="A98" s="53"/>
      <c r="C98" s="3"/>
      <c r="Y98" s="3"/>
      <c r="Z98" s="3"/>
    </row>
    <row r="99" spans="1:26" x14ac:dyDescent="0.2">
      <c r="A99" s="53"/>
      <c r="C99" s="3"/>
      <c r="Y99" s="3"/>
      <c r="Z99" s="3"/>
    </row>
    <row r="100" spans="1:26" x14ac:dyDescent="0.2">
      <c r="A100" s="53"/>
      <c r="C100" s="3"/>
      <c r="Y100" s="3"/>
      <c r="Z100" s="3"/>
    </row>
    <row r="101" spans="1:26" x14ac:dyDescent="0.2">
      <c r="A101" s="53"/>
      <c r="C101" s="3"/>
      <c r="Y101" s="3"/>
      <c r="Z101" s="3"/>
    </row>
    <row r="102" spans="1:26" x14ac:dyDescent="0.2">
      <c r="A102" s="53"/>
      <c r="C102" s="3"/>
      <c r="Y102" s="3"/>
      <c r="Z102" s="3"/>
    </row>
    <row r="103" spans="1:26" x14ac:dyDescent="0.2">
      <c r="A103" s="53"/>
      <c r="C103" s="3"/>
      <c r="Y103" s="3"/>
      <c r="Z103" s="3"/>
    </row>
    <row r="104" spans="1:26" x14ac:dyDescent="0.2">
      <c r="A104" s="53"/>
      <c r="C104" s="3"/>
      <c r="Y104" s="3"/>
      <c r="Z104" s="3"/>
    </row>
    <row r="105" spans="1:26" x14ac:dyDescent="0.2">
      <c r="A105" s="53"/>
      <c r="C105" s="3"/>
      <c r="Y105" s="3"/>
      <c r="Z105" s="3"/>
    </row>
    <row r="106" spans="1:26" x14ac:dyDescent="0.2">
      <c r="A106" s="53"/>
      <c r="C106" s="3"/>
      <c r="Y106" s="3"/>
      <c r="Z106" s="3"/>
    </row>
    <row r="107" spans="1:26" x14ac:dyDescent="0.2">
      <c r="A107" s="53"/>
      <c r="C107" s="3"/>
      <c r="Y107" s="3"/>
      <c r="Z107" s="3"/>
    </row>
    <row r="108" spans="1:26" x14ac:dyDescent="0.2">
      <c r="A108" s="53"/>
      <c r="C108" s="3"/>
      <c r="Y108" s="3"/>
      <c r="Z108" s="3"/>
    </row>
    <row r="109" spans="1:26" x14ac:dyDescent="0.2">
      <c r="A109" s="53"/>
      <c r="C109" s="3"/>
      <c r="Y109" s="3"/>
      <c r="Z109" s="3"/>
    </row>
    <row r="110" spans="1:26" x14ac:dyDescent="0.2">
      <c r="A110" s="53"/>
      <c r="C110" s="3"/>
      <c r="Y110" s="3"/>
      <c r="Z110" s="3"/>
    </row>
    <row r="111" spans="1:26" x14ac:dyDescent="0.2">
      <c r="A111" s="53"/>
      <c r="C111" s="3"/>
      <c r="Y111" s="3"/>
      <c r="Z111" s="3"/>
    </row>
    <row r="112" spans="1:26" x14ac:dyDescent="0.2">
      <c r="A112" s="53"/>
      <c r="C112" s="3"/>
      <c r="Y112" s="3"/>
      <c r="Z112" s="3"/>
    </row>
    <row r="113" spans="1:26" x14ac:dyDescent="0.2">
      <c r="A113" s="53"/>
      <c r="C113" s="3"/>
      <c r="Y113" s="3"/>
      <c r="Z113" s="3"/>
    </row>
    <row r="114" spans="1:26" x14ac:dyDescent="0.2">
      <c r="A114" s="53"/>
      <c r="C114" s="3"/>
      <c r="Y114" s="3"/>
      <c r="Z114" s="3"/>
    </row>
    <row r="115" spans="1:26" x14ac:dyDescent="0.2">
      <c r="A115" s="53"/>
      <c r="C115" s="3"/>
      <c r="Y115" s="3"/>
      <c r="Z115" s="3"/>
    </row>
    <row r="116" spans="1:26" x14ac:dyDescent="0.2">
      <c r="A116" s="53"/>
      <c r="C116" s="3"/>
      <c r="Y116" s="3"/>
      <c r="Z116" s="3"/>
    </row>
    <row r="117" spans="1:26" x14ac:dyDescent="0.2">
      <c r="A117" s="53"/>
      <c r="C117" s="3"/>
      <c r="Y117" s="3"/>
      <c r="Z117" s="3"/>
    </row>
    <row r="118" spans="1:26" x14ac:dyDescent="0.2">
      <c r="A118" s="53"/>
      <c r="C118" s="3"/>
      <c r="Y118" s="3"/>
      <c r="Z118" s="3"/>
    </row>
    <row r="119" spans="1:26" x14ac:dyDescent="0.2">
      <c r="A119" s="53"/>
      <c r="C119" s="3"/>
      <c r="Y119" s="3"/>
      <c r="Z119" s="3"/>
    </row>
    <row r="120" spans="1:26" x14ac:dyDescent="0.2">
      <c r="A120" s="53"/>
      <c r="C120" s="3"/>
      <c r="Y120" s="3"/>
      <c r="Z120" s="3"/>
    </row>
    <row r="121" spans="1:26" x14ac:dyDescent="0.2">
      <c r="A121" s="53"/>
      <c r="C121" s="3"/>
      <c r="Y121" s="3"/>
      <c r="Z121" s="3"/>
    </row>
    <row r="122" spans="1:26" x14ac:dyDescent="0.2">
      <c r="A122" s="53"/>
      <c r="C122" s="3"/>
      <c r="Y122" s="3"/>
      <c r="Z122" s="3"/>
    </row>
    <row r="123" spans="1:26" x14ac:dyDescent="0.2">
      <c r="A123" s="53"/>
      <c r="C123" s="3"/>
      <c r="Y123" s="3"/>
      <c r="Z123" s="3"/>
    </row>
    <row r="124" spans="1:26" x14ac:dyDescent="0.2">
      <c r="A124" s="53"/>
      <c r="C124" s="3"/>
      <c r="Y124" s="3"/>
      <c r="Z124" s="3"/>
    </row>
    <row r="125" spans="1:26" x14ac:dyDescent="0.2">
      <c r="A125" s="53"/>
      <c r="C125" s="3"/>
      <c r="Y125" s="3"/>
      <c r="Z125" s="3"/>
    </row>
    <row r="126" spans="1:26" x14ac:dyDescent="0.2">
      <c r="A126" s="53"/>
      <c r="C126" s="3"/>
      <c r="Y126" s="3"/>
      <c r="Z126" s="3"/>
    </row>
    <row r="127" spans="1:26" x14ac:dyDescent="0.2">
      <c r="A127" s="53"/>
      <c r="C127" s="3"/>
      <c r="Y127" s="3"/>
      <c r="Z127" s="3"/>
    </row>
    <row r="128" spans="1:26" x14ac:dyDescent="0.2">
      <c r="A128" s="53"/>
      <c r="C128" s="3"/>
      <c r="Y128" s="3"/>
      <c r="Z128" s="3"/>
    </row>
    <row r="129" spans="1:26" x14ac:dyDescent="0.2">
      <c r="A129" s="53"/>
      <c r="C129" s="3"/>
      <c r="Y129" s="3"/>
      <c r="Z129" s="3"/>
    </row>
    <row r="130" spans="1:26" x14ac:dyDescent="0.2">
      <c r="A130" s="53"/>
      <c r="C130" s="3"/>
      <c r="Y130" s="3"/>
      <c r="Z130" s="3"/>
    </row>
    <row r="131" spans="1:26" x14ac:dyDescent="0.2">
      <c r="A131" s="53"/>
      <c r="C131" s="3"/>
      <c r="Y131" s="3"/>
      <c r="Z131" s="3"/>
    </row>
    <row r="132" spans="1:26" x14ac:dyDescent="0.2">
      <c r="A132" s="53"/>
      <c r="C132" s="3"/>
      <c r="Y132" s="3"/>
      <c r="Z132" s="3"/>
    </row>
    <row r="133" spans="1:26" x14ac:dyDescent="0.2">
      <c r="A133" s="53"/>
      <c r="C133" s="3"/>
      <c r="Y133" s="3"/>
      <c r="Z133" s="3"/>
    </row>
    <row r="134" spans="1:26" x14ac:dyDescent="0.2">
      <c r="A134" s="53"/>
      <c r="C134" s="3"/>
      <c r="Y134" s="3"/>
      <c r="Z134" s="3"/>
    </row>
    <row r="135" spans="1:26" x14ac:dyDescent="0.2">
      <c r="A135" s="53"/>
      <c r="C135" s="3"/>
      <c r="Y135" s="3"/>
      <c r="Z135" s="3"/>
    </row>
    <row r="136" spans="1:26" x14ac:dyDescent="0.2">
      <c r="A136" s="53"/>
      <c r="C136" s="3"/>
      <c r="Y136" s="3"/>
      <c r="Z136" s="3"/>
    </row>
    <row r="137" spans="1:26" x14ac:dyDescent="0.2">
      <c r="A137" s="53"/>
      <c r="C137" s="3"/>
      <c r="Y137" s="3"/>
      <c r="Z137" s="3"/>
    </row>
    <row r="138" spans="1:26" x14ac:dyDescent="0.2">
      <c r="A138" s="53"/>
      <c r="C138" s="3"/>
      <c r="Y138" s="3"/>
      <c r="Z138" s="3"/>
    </row>
    <row r="139" spans="1:26" x14ac:dyDescent="0.2">
      <c r="A139" s="53"/>
      <c r="C139" s="3"/>
      <c r="Y139" s="3"/>
      <c r="Z139" s="3"/>
    </row>
    <row r="140" spans="1:26" x14ac:dyDescent="0.2">
      <c r="A140" s="53"/>
      <c r="C140" s="3"/>
      <c r="Y140" s="3"/>
      <c r="Z140" s="3"/>
    </row>
    <row r="141" spans="1:26" x14ac:dyDescent="0.2">
      <c r="A141" s="53"/>
      <c r="C141" s="3"/>
      <c r="Y141" s="3"/>
      <c r="Z141" s="3"/>
    </row>
    <row r="142" spans="1:26" x14ac:dyDescent="0.2">
      <c r="A142" s="53"/>
      <c r="C142" s="3"/>
      <c r="Y142" s="3"/>
      <c r="Z142" s="3"/>
    </row>
    <row r="143" spans="1:26" x14ac:dyDescent="0.2">
      <c r="A143" s="53"/>
      <c r="C143" s="3"/>
      <c r="Y143" s="3"/>
      <c r="Z143" s="3"/>
    </row>
    <row r="144" spans="1:26" x14ac:dyDescent="0.2">
      <c r="A144" s="53"/>
      <c r="C144" s="3"/>
      <c r="Y144" s="3"/>
      <c r="Z144" s="3"/>
    </row>
    <row r="145" spans="1:26" x14ac:dyDescent="0.2">
      <c r="A145" s="53"/>
      <c r="C145" s="3"/>
      <c r="Y145" s="3"/>
      <c r="Z145" s="3"/>
    </row>
    <row r="146" spans="1:26" x14ac:dyDescent="0.2">
      <c r="A146" s="53"/>
      <c r="C146" s="3"/>
      <c r="Y146" s="3"/>
      <c r="Z146" s="3"/>
    </row>
    <row r="147" spans="1:26" x14ac:dyDescent="0.2">
      <c r="A147" s="53"/>
      <c r="C147" s="3"/>
      <c r="Y147" s="3"/>
      <c r="Z147" s="3"/>
    </row>
    <row r="148" spans="1:26" x14ac:dyDescent="0.2">
      <c r="A148" s="53"/>
      <c r="C148" s="3"/>
      <c r="Y148" s="3"/>
      <c r="Z148" s="3"/>
    </row>
    <row r="149" spans="1:26" x14ac:dyDescent="0.2">
      <c r="A149" s="53"/>
      <c r="C149" s="3"/>
      <c r="Y149" s="3"/>
      <c r="Z149" s="3"/>
    </row>
    <row r="150" spans="1:26" x14ac:dyDescent="0.2">
      <c r="A150" s="53"/>
      <c r="C150" s="3"/>
      <c r="Y150" s="3"/>
      <c r="Z150" s="3"/>
    </row>
    <row r="151" spans="1:26" x14ac:dyDescent="0.2">
      <c r="A151" s="53"/>
      <c r="C151" s="3"/>
      <c r="Y151" s="3"/>
      <c r="Z151" s="3"/>
    </row>
    <row r="152" spans="1:26" x14ac:dyDescent="0.2">
      <c r="A152" s="53"/>
      <c r="C152" s="3"/>
      <c r="Y152" s="3"/>
      <c r="Z152" s="3"/>
    </row>
    <row r="153" spans="1:26" x14ac:dyDescent="0.2">
      <c r="A153" s="53"/>
      <c r="C153" s="3"/>
      <c r="Y153" s="3"/>
      <c r="Z153" s="3"/>
    </row>
    <row r="154" spans="1:26" x14ac:dyDescent="0.2">
      <c r="A154" s="53"/>
      <c r="C154" s="3"/>
      <c r="Y154" s="3"/>
      <c r="Z154" s="3"/>
    </row>
    <row r="155" spans="1:26" x14ac:dyDescent="0.2">
      <c r="A155" s="53"/>
      <c r="C155" s="3"/>
      <c r="Y155" s="3"/>
      <c r="Z155" s="3"/>
    </row>
    <row r="156" spans="1:26" x14ac:dyDescent="0.2">
      <c r="A156" s="53"/>
      <c r="C156" s="3"/>
      <c r="Y156" s="3"/>
      <c r="Z156" s="3"/>
    </row>
    <row r="157" spans="1:26" x14ac:dyDescent="0.2">
      <c r="A157" s="53"/>
      <c r="C157" s="3"/>
      <c r="Y157" s="3"/>
      <c r="Z157" s="3"/>
    </row>
  </sheetData>
  <mergeCells count="8">
    <mergeCell ref="A29:Z29"/>
    <mergeCell ref="A28:Z28"/>
    <mergeCell ref="E3:F3"/>
    <mergeCell ref="G3:H3"/>
    <mergeCell ref="I3:J3"/>
    <mergeCell ref="K3:L3"/>
    <mergeCell ref="M3:N3"/>
    <mergeCell ref="O3:P3"/>
  </mergeCells>
  <phoneticPr fontId="15" type="noConversion"/>
  <conditionalFormatting sqref="E5:F14">
    <cfRule type="cellIs" dxfId="4661" priority="27" stopIfTrue="1" operator="equal">
      <formula>"-"</formula>
    </cfRule>
    <cfRule type="containsText" dxfId="4660" priority="28" stopIfTrue="1" operator="containsText" text="leer">
      <formula>NOT(ISERROR(SEARCH("leer",E5)))</formula>
    </cfRule>
  </conditionalFormatting>
  <conditionalFormatting sqref="E5:F14">
    <cfRule type="cellIs" dxfId="4659" priority="25" stopIfTrue="1" operator="equal">
      <formula>"-"</formula>
    </cfRule>
    <cfRule type="containsText" dxfId="4658" priority="26" stopIfTrue="1" operator="containsText" text="leer">
      <formula>NOT(ISERROR(SEARCH("leer",E5)))</formula>
    </cfRule>
  </conditionalFormatting>
  <conditionalFormatting sqref="F17:F26">
    <cfRule type="cellIs" dxfId="4657" priority="19" stopIfTrue="1" operator="equal">
      <formula>"-"</formula>
    </cfRule>
    <cfRule type="containsText" dxfId="4656" priority="20" stopIfTrue="1" operator="containsText" text="leer">
      <formula>NOT(ISERROR(SEARCH("leer",F17)))</formula>
    </cfRule>
  </conditionalFormatting>
  <conditionalFormatting sqref="F17:F26">
    <cfRule type="cellIs" dxfId="4655" priority="17" stopIfTrue="1" operator="equal">
      <formula>"-"</formula>
    </cfRule>
    <cfRule type="containsText" dxfId="4654" priority="18" stopIfTrue="1" operator="containsText" text="leer">
      <formula>NOT(ISERROR(SEARCH("leer",F17)))</formula>
    </cfRule>
  </conditionalFormatting>
  <conditionalFormatting sqref="F17:F26">
    <cfRule type="cellIs" dxfId="4653" priority="15" stopIfTrue="1" operator="equal">
      <formula>"-"</formula>
    </cfRule>
    <cfRule type="containsText" dxfId="4652" priority="16" stopIfTrue="1" operator="containsText" text="leer">
      <formula>NOT(ISERROR(SEARCH("leer",F17)))</formula>
    </cfRule>
  </conditionalFormatting>
  <conditionalFormatting sqref="F17:F26">
    <cfRule type="cellIs" dxfId="4651" priority="13" stopIfTrue="1" operator="equal">
      <formula>"-"</formula>
    </cfRule>
    <cfRule type="containsText" dxfId="4650" priority="14" stopIfTrue="1" operator="containsText" text="leer">
      <formula>NOT(ISERROR(SEARCH("leer",F17)))</formula>
    </cfRule>
  </conditionalFormatting>
  <conditionalFormatting sqref="G5:H14">
    <cfRule type="cellIs" dxfId="4649" priority="11" stopIfTrue="1" operator="equal">
      <formula>"-"</formula>
    </cfRule>
    <cfRule type="containsText" dxfId="4648" priority="12" stopIfTrue="1" operator="containsText" text="leer">
      <formula>NOT(ISERROR(SEARCH("leer",G5)))</formula>
    </cfRule>
  </conditionalFormatting>
  <conditionalFormatting sqref="G5:H14">
    <cfRule type="cellIs" dxfId="4647" priority="10" stopIfTrue="1" operator="equal">
      <formula>"-"</formula>
    </cfRule>
  </conditionalFormatting>
  <conditionalFormatting sqref="G5:H14">
    <cfRule type="cellIs" dxfId="4646" priority="8" stopIfTrue="1" operator="equal">
      <formula>"-"</formula>
    </cfRule>
    <cfRule type="containsText" dxfId="4645" priority="9" stopIfTrue="1" operator="containsText" text="leer">
      <formula>NOT(ISERROR(SEARCH("leer",G5)))</formula>
    </cfRule>
  </conditionalFormatting>
  <conditionalFormatting sqref="G5:H14">
    <cfRule type="cellIs" dxfId="4644" priority="7" stopIfTrue="1" operator="equal">
      <formula>"-"</formula>
    </cfRule>
  </conditionalFormatting>
  <conditionalFormatting sqref="H17:H26">
    <cfRule type="cellIs" dxfId="4643" priority="5" stopIfTrue="1" operator="equal">
      <formula>"-"</formula>
    </cfRule>
    <cfRule type="containsText" dxfId="4642" priority="6" stopIfTrue="1" operator="containsText" text="leer">
      <formula>NOT(ISERROR(SEARCH("leer",H17)))</formula>
    </cfRule>
  </conditionalFormatting>
  <conditionalFormatting sqref="H17:H26">
    <cfRule type="cellIs" dxfId="4641" priority="4" stopIfTrue="1" operator="equal">
      <formula>"-"</formula>
    </cfRule>
  </conditionalFormatting>
  <conditionalFormatting sqref="H17:H26">
    <cfRule type="cellIs" dxfId="4640" priority="2" stopIfTrue="1" operator="equal">
      <formula>"-"</formula>
    </cfRule>
    <cfRule type="containsText" dxfId="4639" priority="3" stopIfTrue="1" operator="containsText" text="leer">
      <formula>NOT(ISERROR(SEARCH("leer",H17)))</formula>
    </cfRule>
  </conditionalFormatting>
  <conditionalFormatting sqref="H17:H26">
    <cfRule type="cellIs" dxfId="4638" priority="1" stopIfTrue="1" operator="equal">
      <formula>"-"</formula>
    </cfRule>
  </conditionalFormatting>
  <hyperlinks>
    <hyperlink ref="A1" location="Index!A1" display="zurück"/>
  </hyperlinks>
  <pageMargins left="0.79000000000000015" right="0.79000000000000015" top="0.98" bottom="0.98" header="0.51" footer="0.51"/>
  <pageSetup paperSize="9" scale="35" orientation="portrait"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Ruler="0" zoomScale="70" zoomScaleNormal="70" workbookViewId="0"/>
  </sheetViews>
  <sheetFormatPr baseColWidth="10" defaultColWidth="11.42578125" defaultRowHeight="12.75" x14ac:dyDescent="0.2"/>
  <cols>
    <col min="1" max="1" width="80.140625" customWidth="1"/>
  </cols>
  <sheetData>
    <row r="1" spans="1:2" s="5" customFormat="1" x14ac:dyDescent="0.2">
      <c r="A1" s="92" t="s">
        <v>356</v>
      </c>
    </row>
    <row r="2" spans="1:2" s="5" customFormat="1" x14ac:dyDescent="0.2">
      <c r="A2" s="92"/>
    </row>
    <row r="3" spans="1:2" ht="15.75" x14ac:dyDescent="0.25">
      <c r="A3" s="109" t="s">
        <v>437</v>
      </c>
      <c r="B3" t="s">
        <v>497</v>
      </c>
    </row>
    <row r="4" spans="1:2" x14ac:dyDescent="0.2">
      <c r="B4" t="s">
        <v>915</v>
      </c>
    </row>
    <row r="5" spans="1:2" ht="38.25" x14ac:dyDescent="0.2">
      <c r="A5" s="245" t="s">
        <v>863</v>
      </c>
    </row>
    <row r="6" spans="1:2" x14ac:dyDescent="0.2">
      <c r="A6" s="107"/>
    </row>
    <row r="7" spans="1:2" ht="38.25" x14ac:dyDescent="0.2">
      <c r="A7" s="107" t="s">
        <v>425</v>
      </c>
    </row>
    <row r="8" spans="1:2" x14ac:dyDescent="0.2">
      <c r="A8" s="107"/>
    </row>
    <row r="9" spans="1:2" ht="51" x14ac:dyDescent="0.2">
      <c r="A9" s="246" t="s">
        <v>35</v>
      </c>
      <c r="B9" s="5"/>
    </row>
    <row r="22" spans="1:1" x14ac:dyDescent="0.2">
      <c r="A22" s="53"/>
    </row>
  </sheetData>
  <phoneticPr fontId="15" type="noConversion"/>
  <hyperlinks>
    <hyperlink ref="A1" location="Index!A1" display="zurück"/>
  </hyperlinks>
  <pageMargins left="0.78740157499999996" right="0.78740157499999996" top="0.984251969" bottom="0.984251969" header="0.5" footer="0.5"/>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9"/>
  <sheetViews>
    <sheetView showRuler="0" zoomScale="70" zoomScaleNormal="70" workbookViewId="0"/>
  </sheetViews>
  <sheetFormatPr baseColWidth="10" defaultColWidth="10.7109375" defaultRowHeight="12.75" x14ac:dyDescent="0.2"/>
  <cols>
    <col min="1" max="1" width="42.85546875" style="5" customWidth="1"/>
    <col min="2" max="2" width="16.28515625" style="5" customWidth="1"/>
    <col min="3" max="3" width="9.140625" style="5" customWidth="1"/>
    <col min="4" max="10" width="12.28515625" style="8" customWidth="1"/>
    <col min="11" max="11" width="2.7109375" style="8" customWidth="1"/>
    <col min="12" max="12" width="12.28515625" style="8" customWidth="1"/>
    <col min="13" max="13" width="2.7109375" style="8" customWidth="1"/>
    <col min="14" max="14" width="12.28515625" style="8" customWidth="1"/>
    <col min="15" max="15" width="2.7109375" style="8" customWidth="1"/>
    <col min="16" max="16" width="12.28515625" style="8" customWidth="1"/>
    <col min="17" max="17" width="2.7109375" style="8" customWidth="1"/>
    <col min="18" max="18" width="12.28515625" style="8" customWidth="1"/>
    <col min="19" max="19" width="2.7109375" style="8" customWidth="1"/>
    <col min="20" max="20" width="12.28515625" style="8" customWidth="1"/>
    <col min="21" max="21" width="2.7109375" style="8" customWidth="1"/>
    <col min="22" max="16384" width="10.7109375" style="5"/>
  </cols>
  <sheetData>
    <row r="1" spans="1:32" x14ac:dyDescent="0.2">
      <c r="A1" s="92" t="s">
        <v>356</v>
      </c>
      <c r="D1" s="5"/>
      <c r="E1" s="5"/>
      <c r="F1" s="5"/>
      <c r="G1" s="5"/>
      <c r="H1" s="5"/>
      <c r="I1" s="5"/>
      <c r="J1" s="5"/>
      <c r="K1" s="5"/>
      <c r="L1" s="5"/>
      <c r="M1" s="5"/>
      <c r="N1" s="5"/>
      <c r="O1" s="5"/>
      <c r="P1" s="5"/>
      <c r="Q1" s="5"/>
      <c r="R1" s="5"/>
      <c r="S1" s="5"/>
      <c r="T1" s="5"/>
      <c r="U1" s="5"/>
    </row>
    <row r="2" spans="1:32" x14ac:dyDescent="0.2">
      <c r="A2" s="92"/>
      <c r="D2" s="5"/>
      <c r="E2" s="5"/>
      <c r="F2" s="5"/>
      <c r="G2" s="5"/>
      <c r="H2" s="5"/>
      <c r="I2" s="5"/>
      <c r="J2" s="5"/>
      <c r="K2" s="5"/>
      <c r="L2" s="5"/>
      <c r="M2" s="5"/>
      <c r="N2" s="5"/>
      <c r="O2" s="5"/>
      <c r="P2" s="5"/>
      <c r="Q2" s="5"/>
      <c r="R2" s="5"/>
      <c r="S2" s="5"/>
      <c r="T2" s="5"/>
      <c r="U2" s="5"/>
    </row>
    <row r="3" spans="1:32" x14ac:dyDescent="0.2">
      <c r="A3" s="4" t="s">
        <v>378</v>
      </c>
      <c r="C3" t="s">
        <v>399</v>
      </c>
      <c r="D3" s="5" t="s">
        <v>497</v>
      </c>
      <c r="E3" s="22">
        <v>2005</v>
      </c>
      <c r="F3" s="22">
        <v>2006</v>
      </c>
      <c r="G3" s="22">
        <v>2007</v>
      </c>
      <c r="H3" s="22">
        <v>2008</v>
      </c>
      <c r="I3" s="22">
        <v>2009</v>
      </c>
      <c r="J3" s="22">
        <v>2010</v>
      </c>
      <c r="K3" s="22"/>
      <c r="L3" s="22">
        <v>2011</v>
      </c>
      <c r="M3" s="22"/>
      <c r="N3" s="22">
        <v>2012</v>
      </c>
      <c r="O3" s="5"/>
      <c r="P3" s="22">
        <v>2013</v>
      </c>
      <c r="Q3" s="22"/>
      <c r="R3" s="4">
        <v>2014</v>
      </c>
      <c r="S3" s="5"/>
      <c r="T3" s="369">
        <v>2015</v>
      </c>
      <c r="U3" s="367"/>
    </row>
    <row r="4" spans="1:32" x14ac:dyDescent="0.2">
      <c r="A4" s="4"/>
      <c r="C4" s="8"/>
      <c r="T4" s="362"/>
      <c r="U4" s="362"/>
    </row>
    <row r="5" spans="1:32" x14ac:dyDescent="0.2">
      <c r="A5" s="4" t="s">
        <v>366</v>
      </c>
      <c r="E5" s="5"/>
      <c r="F5" s="5"/>
      <c r="G5" s="5"/>
      <c r="H5" s="5"/>
      <c r="I5" s="5"/>
      <c r="J5" s="5"/>
      <c r="K5" s="5"/>
      <c r="L5" s="5"/>
      <c r="M5" s="5"/>
      <c r="T5" s="362"/>
      <c r="U5" s="362"/>
    </row>
    <row r="6" spans="1:32" x14ac:dyDescent="0.2">
      <c r="A6" s="12" t="s">
        <v>376</v>
      </c>
      <c r="B6" s="5" t="s">
        <v>295</v>
      </c>
      <c r="C6" s="8"/>
      <c r="E6" s="13">
        <v>74</v>
      </c>
      <c r="F6" s="13">
        <v>74</v>
      </c>
      <c r="G6" s="8">
        <v>74</v>
      </c>
      <c r="H6" s="8">
        <v>74</v>
      </c>
      <c r="I6" s="60">
        <v>74</v>
      </c>
      <c r="J6" s="68">
        <v>75</v>
      </c>
      <c r="K6" s="68"/>
      <c r="L6" s="68">
        <v>75</v>
      </c>
      <c r="M6" s="68"/>
      <c r="N6" s="188">
        <v>76</v>
      </c>
      <c r="P6" s="8">
        <v>76</v>
      </c>
      <c r="R6" s="8">
        <v>76</v>
      </c>
      <c r="T6" s="362">
        <v>76.900000000000006</v>
      </c>
      <c r="U6" s="362"/>
    </row>
    <row r="7" spans="1:32" x14ac:dyDescent="0.2">
      <c r="A7" s="12"/>
      <c r="C7" s="8"/>
      <c r="E7" s="13"/>
      <c r="F7" s="13"/>
      <c r="I7" s="60"/>
      <c r="T7" s="362"/>
      <c r="U7" s="362"/>
    </row>
    <row r="8" spans="1:32" s="44" customFormat="1" x14ac:dyDescent="0.2">
      <c r="A8" s="4" t="s">
        <v>608</v>
      </c>
      <c r="C8" s="60"/>
      <c r="D8" s="8"/>
      <c r="E8" s="60"/>
      <c r="F8" s="60"/>
      <c r="G8" s="60"/>
      <c r="H8" s="60"/>
      <c r="I8" s="60"/>
      <c r="J8" s="60"/>
      <c r="K8" s="60"/>
      <c r="L8" s="60"/>
      <c r="M8" s="60"/>
      <c r="N8" s="8"/>
      <c r="O8" s="8"/>
      <c r="P8" s="8"/>
      <c r="Q8" s="8"/>
      <c r="R8" s="8"/>
      <c r="S8" s="8"/>
      <c r="T8" s="362"/>
      <c r="U8" s="362"/>
    </row>
    <row r="9" spans="1:32" s="14" customFormat="1" x14ac:dyDescent="0.2">
      <c r="A9" s="65" t="s">
        <v>245</v>
      </c>
      <c r="B9" s="44" t="s">
        <v>278</v>
      </c>
      <c r="C9" s="188" t="s">
        <v>564</v>
      </c>
      <c r="D9" s="8"/>
      <c r="E9" s="17" t="s">
        <v>49</v>
      </c>
      <c r="F9" s="66">
        <v>83</v>
      </c>
      <c r="G9" s="60">
        <v>82</v>
      </c>
      <c r="H9" s="60">
        <v>82</v>
      </c>
      <c r="I9" s="60">
        <v>85</v>
      </c>
      <c r="J9" s="68">
        <v>85</v>
      </c>
      <c r="K9" s="188" t="s">
        <v>566</v>
      </c>
      <c r="L9" s="68">
        <v>86</v>
      </c>
      <c r="M9" s="188" t="s">
        <v>566</v>
      </c>
      <c r="N9" s="188">
        <v>86</v>
      </c>
      <c r="O9" s="188" t="s">
        <v>566</v>
      </c>
      <c r="P9" s="8">
        <v>85</v>
      </c>
      <c r="Q9" s="188" t="s">
        <v>566</v>
      </c>
      <c r="R9" s="8">
        <v>84</v>
      </c>
      <c r="S9" s="8"/>
      <c r="T9" s="362">
        <v>83</v>
      </c>
      <c r="U9" s="362"/>
    </row>
    <row r="10" spans="1:32" s="14" customFormat="1" x14ac:dyDescent="0.2">
      <c r="A10" s="14" t="s">
        <v>246</v>
      </c>
      <c r="B10" s="14" t="s">
        <v>278</v>
      </c>
      <c r="C10" s="17">
        <v>1</v>
      </c>
      <c r="D10" s="22"/>
      <c r="E10" s="17" t="s">
        <v>49</v>
      </c>
      <c r="F10" s="17">
        <v>47</v>
      </c>
      <c r="G10" s="17">
        <v>47</v>
      </c>
      <c r="H10" s="17">
        <v>46</v>
      </c>
      <c r="I10" s="60">
        <v>46</v>
      </c>
      <c r="J10" s="68">
        <v>45</v>
      </c>
      <c r="K10" s="188" t="s">
        <v>566</v>
      </c>
      <c r="L10" s="68">
        <v>42</v>
      </c>
      <c r="M10" s="188" t="s">
        <v>566</v>
      </c>
      <c r="N10" s="188">
        <v>45</v>
      </c>
      <c r="O10" s="188" t="s">
        <v>566</v>
      </c>
      <c r="P10" s="68">
        <v>18</v>
      </c>
      <c r="Q10" s="68" t="s">
        <v>860</v>
      </c>
      <c r="R10" s="68">
        <v>17</v>
      </c>
      <c r="S10" s="68" t="s">
        <v>860</v>
      </c>
      <c r="T10" s="366">
        <v>18.5</v>
      </c>
      <c r="U10" s="366"/>
    </row>
    <row r="11" spans="1:32" s="14" customFormat="1" x14ac:dyDescent="0.2">
      <c r="C11" s="17"/>
      <c r="D11" s="8"/>
      <c r="E11" s="17"/>
      <c r="F11" s="17"/>
      <c r="G11" s="17"/>
      <c r="H11" s="17"/>
      <c r="I11" s="60"/>
      <c r="J11" s="17"/>
      <c r="K11" s="17"/>
      <c r="L11" s="17"/>
      <c r="M11" s="17"/>
      <c r="N11" s="8"/>
      <c r="O11" s="8"/>
      <c r="P11" s="8"/>
      <c r="Q11" s="8"/>
      <c r="R11" s="8"/>
      <c r="S11" s="8"/>
      <c r="T11" s="362"/>
      <c r="U11" s="362"/>
    </row>
    <row r="12" spans="1:32" x14ac:dyDescent="0.2">
      <c r="A12" s="4" t="s">
        <v>423</v>
      </c>
      <c r="E12" s="5"/>
      <c r="F12" s="5"/>
      <c r="G12" s="5"/>
      <c r="H12" s="54"/>
      <c r="I12" s="60"/>
      <c r="J12" s="5"/>
      <c r="K12" s="5"/>
      <c r="L12" s="5"/>
      <c r="M12" s="5"/>
      <c r="T12" s="362"/>
      <c r="U12" s="362"/>
      <c r="W12"/>
      <c r="X12"/>
      <c r="Y12"/>
      <c r="Z12"/>
      <c r="AA12"/>
      <c r="AB12"/>
      <c r="AC12"/>
      <c r="AD12"/>
      <c r="AE12" s="91"/>
      <c r="AF12" s="91"/>
    </row>
    <row r="13" spans="1:32" x14ac:dyDescent="0.2">
      <c r="A13" s="12" t="s">
        <v>241</v>
      </c>
      <c r="B13" s="5" t="s">
        <v>295</v>
      </c>
      <c r="C13" s="8" t="s">
        <v>653</v>
      </c>
      <c r="E13" s="8">
        <v>6.3</v>
      </c>
      <c r="F13" s="5">
        <v>6.1</v>
      </c>
      <c r="G13" s="5">
        <v>6.3</v>
      </c>
      <c r="H13" s="58">
        <v>6.9</v>
      </c>
      <c r="I13" s="84">
        <v>9</v>
      </c>
      <c r="J13" s="68">
        <v>9.8000000000000007</v>
      </c>
      <c r="K13" s="68"/>
      <c r="L13" s="89">
        <v>10.199999999999999</v>
      </c>
      <c r="M13" s="68"/>
      <c r="N13" s="188">
        <v>10.6</v>
      </c>
      <c r="P13" s="8">
        <v>10.9</v>
      </c>
      <c r="R13" s="8">
        <v>10.9</v>
      </c>
      <c r="T13" s="362">
        <v>10.7</v>
      </c>
      <c r="U13" s="362"/>
      <c r="W13"/>
      <c r="X13"/>
      <c r="Y13"/>
      <c r="Z13"/>
      <c r="AA13"/>
      <c r="AB13"/>
      <c r="AC13"/>
      <c r="AD13"/>
      <c r="AE13" s="91"/>
      <c r="AF13" s="91"/>
    </row>
    <row r="14" spans="1:32" x14ac:dyDescent="0.2">
      <c r="A14" s="12"/>
      <c r="F14" s="5"/>
      <c r="G14" s="5"/>
      <c r="H14" s="58"/>
      <c r="I14" s="60"/>
      <c r="J14" s="5"/>
      <c r="K14" s="5"/>
      <c r="L14" s="5"/>
      <c r="M14" s="5"/>
      <c r="T14" s="362"/>
      <c r="U14" s="362"/>
      <c r="W14"/>
      <c r="X14"/>
      <c r="Y14"/>
      <c r="Z14"/>
      <c r="AA14"/>
      <c r="AB14"/>
      <c r="AC14"/>
      <c r="AD14"/>
      <c r="AE14" s="91"/>
      <c r="AF14" s="91"/>
    </row>
    <row r="15" spans="1:32" x14ac:dyDescent="0.2">
      <c r="A15" s="4" t="s">
        <v>424</v>
      </c>
      <c r="C15" s="8"/>
      <c r="I15" s="60"/>
      <c r="T15" s="362"/>
      <c r="U15" s="362"/>
    </row>
    <row r="16" spans="1:32" ht="25.5" x14ac:dyDescent="0.2">
      <c r="A16" s="178" t="s">
        <v>704</v>
      </c>
      <c r="B16" s="5" t="s">
        <v>295</v>
      </c>
      <c r="C16" s="68" t="s">
        <v>582</v>
      </c>
      <c r="E16" s="13">
        <v>15</v>
      </c>
      <c r="F16" s="13">
        <v>15</v>
      </c>
      <c r="G16" s="8">
        <v>15</v>
      </c>
      <c r="H16" s="8">
        <v>15</v>
      </c>
      <c r="I16" s="60">
        <v>15.67</v>
      </c>
      <c r="J16" s="68">
        <v>16</v>
      </c>
      <c r="K16" s="68"/>
      <c r="L16" s="68">
        <v>16</v>
      </c>
      <c r="M16" s="68"/>
      <c r="N16" s="188">
        <v>15.3</v>
      </c>
      <c r="O16" s="68"/>
      <c r="P16" s="8">
        <v>15.1</v>
      </c>
      <c r="Q16" s="68"/>
      <c r="R16" s="8">
        <v>15.2</v>
      </c>
      <c r="T16" s="362">
        <v>15.3</v>
      </c>
      <c r="U16" s="366" t="s">
        <v>590</v>
      </c>
    </row>
    <row r="17" spans="1:22" x14ac:dyDescent="0.2">
      <c r="A17" s="4"/>
      <c r="C17" s="8"/>
    </row>
    <row r="18" spans="1:22" x14ac:dyDescent="0.2">
      <c r="C18" s="8"/>
    </row>
    <row r="19" spans="1:22" x14ac:dyDescent="0.2">
      <c r="A19" s="220" t="s">
        <v>749</v>
      </c>
      <c r="B19" s="218"/>
      <c r="C19" s="8"/>
    </row>
    <row r="20" spans="1:22" x14ac:dyDescent="0.2">
      <c r="A20" s="220" t="s">
        <v>650</v>
      </c>
      <c r="B20" s="218"/>
      <c r="C20" s="8"/>
    </row>
    <row r="21" spans="1:22" x14ac:dyDescent="0.2">
      <c r="A21" s="220" t="s">
        <v>565</v>
      </c>
      <c r="B21" s="221"/>
      <c r="C21" s="8"/>
    </row>
    <row r="22" spans="1:22" x14ac:dyDescent="0.2">
      <c r="A22" s="220" t="s">
        <v>651</v>
      </c>
      <c r="B22" s="217"/>
      <c r="C22" s="8"/>
    </row>
    <row r="23" spans="1:22" x14ac:dyDescent="0.2">
      <c r="A23" s="220" t="s">
        <v>567</v>
      </c>
      <c r="C23" s="8"/>
      <c r="V23" s="14"/>
    </row>
    <row r="24" spans="1:22" x14ac:dyDescent="0.2">
      <c r="A24" s="220" t="s">
        <v>923</v>
      </c>
    </row>
    <row r="25" spans="1:22" x14ac:dyDescent="0.2">
      <c r="A25" s="220" t="s">
        <v>925</v>
      </c>
    </row>
    <row r="26" spans="1:22" x14ac:dyDescent="0.2">
      <c r="A26" s="220" t="s">
        <v>861</v>
      </c>
    </row>
    <row r="27" spans="1:22" x14ac:dyDescent="0.2">
      <c r="C27" s="8"/>
    </row>
    <row r="36" spans="1:1" x14ac:dyDescent="0.2">
      <c r="A36" s="14"/>
    </row>
    <row r="39" spans="1:1" x14ac:dyDescent="0.2">
      <c r="A39" s="14"/>
    </row>
  </sheetData>
  <phoneticPr fontId="15" type="noConversion"/>
  <conditionalFormatting sqref="J6:K6">
    <cfRule type="cellIs" dxfId="4637" priority="5325" stopIfTrue="1" operator="equal">
      <formula>"-"</formula>
    </cfRule>
    <cfRule type="containsText" dxfId="4636" priority="5326" stopIfTrue="1" operator="containsText" text="leer">
      <formula>NOT(ISERROR(SEARCH("leer",J6)))</formula>
    </cfRule>
  </conditionalFormatting>
  <conditionalFormatting sqref="J9:J10">
    <cfRule type="cellIs" dxfId="4635" priority="205" stopIfTrue="1" operator="equal">
      <formula>"-"</formula>
    </cfRule>
    <cfRule type="containsText" dxfId="4634" priority="206" stopIfTrue="1" operator="containsText" text="leer">
      <formula>NOT(ISERROR(SEARCH("leer",J9)))</formula>
    </cfRule>
  </conditionalFormatting>
  <conditionalFormatting sqref="J13:K13">
    <cfRule type="cellIs" dxfId="4633" priority="203" stopIfTrue="1" operator="equal">
      <formula>"-"</formula>
    </cfRule>
    <cfRule type="containsText" dxfId="4632" priority="204" stopIfTrue="1" operator="containsText" text="leer">
      <formula>NOT(ISERROR(SEARCH("leer",J13)))</formula>
    </cfRule>
  </conditionalFormatting>
  <conditionalFormatting sqref="J16:K16">
    <cfRule type="cellIs" dxfId="4631" priority="201" stopIfTrue="1" operator="equal">
      <formula>"-"</formula>
    </cfRule>
    <cfRule type="containsText" dxfId="4630" priority="202" stopIfTrue="1" operator="containsText" text="leer">
      <formula>NOT(ISERROR(SEARCH("leer",J16)))</formula>
    </cfRule>
  </conditionalFormatting>
  <conditionalFormatting sqref="L6:M6">
    <cfRule type="cellIs" dxfId="4629" priority="191" stopIfTrue="1" operator="equal">
      <formula>"-"</formula>
    </cfRule>
    <cfRule type="containsText" dxfId="4628" priority="192" stopIfTrue="1" operator="containsText" text="leer">
      <formula>NOT(ISERROR(SEARCH("leer",L6)))</formula>
    </cfRule>
  </conditionalFormatting>
  <conditionalFormatting sqref="L9:M10">
    <cfRule type="cellIs" dxfId="4627" priority="189" stopIfTrue="1" operator="equal">
      <formula>"-"</formula>
    </cfRule>
    <cfRule type="containsText" dxfId="4626" priority="190" stopIfTrue="1" operator="containsText" text="leer">
      <formula>NOT(ISERROR(SEARCH("leer",L9)))</formula>
    </cfRule>
  </conditionalFormatting>
  <conditionalFormatting sqref="L13:M13">
    <cfRule type="cellIs" dxfId="4625" priority="187" stopIfTrue="1" operator="equal">
      <formula>"-"</formula>
    </cfRule>
    <cfRule type="containsText" dxfId="4624" priority="188" stopIfTrue="1" operator="containsText" text="leer">
      <formula>NOT(ISERROR(SEARCH("leer",L13)))</formula>
    </cfRule>
  </conditionalFormatting>
  <conditionalFormatting sqref="L16:M16">
    <cfRule type="cellIs" dxfId="4623" priority="185" stopIfTrue="1" operator="equal">
      <formula>"-"</formula>
    </cfRule>
    <cfRule type="containsText" dxfId="4622" priority="186" stopIfTrue="1" operator="containsText" text="leer">
      <formula>NOT(ISERROR(SEARCH("leer",L16)))</formula>
    </cfRule>
  </conditionalFormatting>
  <conditionalFormatting sqref="L6:M6">
    <cfRule type="cellIs" dxfId="4621" priority="183" stopIfTrue="1" operator="equal">
      <formula>"-"</formula>
    </cfRule>
    <cfRule type="containsText" dxfId="4620" priority="184" stopIfTrue="1" operator="containsText" text="leer">
      <formula>NOT(ISERROR(SEARCH("leer",L6)))</formula>
    </cfRule>
  </conditionalFormatting>
  <conditionalFormatting sqref="L6:M6">
    <cfRule type="cellIs" dxfId="4619" priority="181" stopIfTrue="1" operator="equal">
      <formula>"-"</formula>
    </cfRule>
    <cfRule type="containsText" dxfId="4618" priority="182" stopIfTrue="1" operator="containsText" text="leer">
      <formula>NOT(ISERROR(SEARCH("leer",L6)))</formula>
    </cfRule>
  </conditionalFormatting>
  <conditionalFormatting sqref="L6:M6">
    <cfRule type="cellIs" dxfId="4617" priority="179" stopIfTrue="1" operator="equal">
      <formula>"-"</formula>
    </cfRule>
    <cfRule type="containsText" dxfId="4616" priority="180" stopIfTrue="1" operator="containsText" text="leer">
      <formula>NOT(ISERROR(SEARCH("leer",L6)))</formula>
    </cfRule>
  </conditionalFormatting>
  <conditionalFormatting sqref="L6:M6">
    <cfRule type="cellIs" dxfId="4615" priority="177" stopIfTrue="1" operator="equal">
      <formula>"-"</formula>
    </cfRule>
    <cfRule type="containsText" dxfId="4614" priority="178" stopIfTrue="1" operator="containsText" text="leer">
      <formula>NOT(ISERROR(SEARCH("leer",L6)))</formula>
    </cfRule>
  </conditionalFormatting>
  <conditionalFormatting sqref="L6:M6">
    <cfRule type="cellIs" dxfId="4613" priority="175" stopIfTrue="1" operator="equal">
      <formula>"-"</formula>
    </cfRule>
    <cfRule type="containsText" dxfId="4612" priority="176" stopIfTrue="1" operator="containsText" text="leer">
      <formula>NOT(ISERROR(SEARCH("leer",L6)))</formula>
    </cfRule>
  </conditionalFormatting>
  <conditionalFormatting sqref="L9:M10">
    <cfRule type="cellIs" dxfId="4611" priority="173" stopIfTrue="1" operator="equal">
      <formula>"-"</formula>
    </cfRule>
    <cfRule type="containsText" dxfId="4610" priority="174" stopIfTrue="1" operator="containsText" text="leer">
      <formula>NOT(ISERROR(SEARCH("leer",L9)))</formula>
    </cfRule>
  </conditionalFormatting>
  <conditionalFormatting sqref="L9:M10">
    <cfRule type="cellIs" dxfId="4609" priority="171" stopIfTrue="1" operator="equal">
      <formula>"-"</formula>
    </cfRule>
    <cfRule type="containsText" dxfId="4608" priority="172" stopIfTrue="1" operator="containsText" text="leer">
      <formula>NOT(ISERROR(SEARCH("leer",L9)))</formula>
    </cfRule>
  </conditionalFormatting>
  <conditionalFormatting sqref="L9:M10">
    <cfRule type="cellIs" dxfId="4607" priority="169" stopIfTrue="1" operator="equal">
      <formula>"-"</formula>
    </cfRule>
    <cfRule type="containsText" dxfId="4606" priority="170" stopIfTrue="1" operator="containsText" text="leer">
      <formula>NOT(ISERROR(SEARCH("leer",L9)))</formula>
    </cfRule>
  </conditionalFormatting>
  <conditionalFormatting sqref="L9:M10">
    <cfRule type="cellIs" dxfId="4605" priority="167" stopIfTrue="1" operator="equal">
      <formula>"-"</formula>
    </cfRule>
    <cfRule type="containsText" dxfId="4604" priority="168" stopIfTrue="1" operator="containsText" text="leer">
      <formula>NOT(ISERROR(SEARCH("leer",L9)))</formula>
    </cfRule>
  </conditionalFormatting>
  <conditionalFormatting sqref="L9:M10">
    <cfRule type="cellIs" dxfId="4603" priority="165" stopIfTrue="1" operator="equal">
      <formula>"-"</formula>
    </cfRule>
    <cfRule type="containsText" dxfId="4602" priority="166" stopIfTrue="1" operator="containsText" text="leer">
      <formula>NOT(ISERROR(SEARCH("leer",L9)))</formula>
    </cfRule>
  </conditionalFormatting>
  <conditionalFormatting sqref="L13:M13">
    <cfRule type="cellIs" dxfId="4601" priority="163" stopIfTrue="1" operator="equal">
      <formula>"-"</formula>
    </cfRule>
    <cfRule type="containsText" dxfId="4600" priority="164" stopIfTrue="1" operator="containsText" text="leer">
      <formula>NOT(ISERROR(SEARCH("leer",L13)))</formula>
    </cfRule>
  </conditionalFormatting>
  <conditionalFormatting sqref="L13:M13">
    <cfRule type="cellIs" dxfId="4599" priority="161" stopIfTrue="1" operator="equal">
      <formula>"-"</formula>
    </cfRule>
    <cfRule type="containsText" dxfId="4598" priority="162" stopIfTrue="1" operator="containsText" text="leer">
      <formula>NOT(ISERROR(SEARCH("leer",L13)))</formula>
    </cfRule>
  </conditionalFormatting>
  <conditionalFormatting sqref="L13:M13">
    <cfRule type="cellIs" dxfId="4597" priority="159" stopIfTrue="1" operator="equal">
      <formula>"-"</formula>
    </cfRule>
    <cfRule type="containsText" dxfId="4596" priority="160" stopIfTrue="1" operator="containsText" text="leer">
      <formula>NOT(ISERROR(SEARCH("leer",L13)))</formula>
    </cfRule>
  </conditionalFormatting>
  <conditionalFormatting sqref="L13:M13">
    <cfRule type="cellIs" dxfId="4595" priority="157" stopIfTrue="1" operator="equal">
      <formula>"-"</formula>
    </cfRule>
    <cfRule type="containsText" dxfId="4594" priority="158" stopIfTrue="1" operator="containsText" text="leer">
      <formula>NOT(ISERROR(SEARCH("leer",L13)))</formula>
    </cfRule>
  </conditionalFormatting>
  <conditionalFormatting sqref="L13:M13">
    <cfRule type="cellIs" dxfId="4593" priority="155" stopIfTrue="1" operator="equal">
      <formula>"-"</formula>
    </cfRule>
    <cfRule type="containsText" dxfId="4592" priority="156" stopIfTrue="1" operator="containsText" text="leer">
      <formula>NOT(ISERROR(SEARCH("leer",L13)))</formula>
    </cfRule>
  </conditionalFormatting>
  <conditionalFormatting sqref="L16:M16">
    <cfRule type="cellIs" dxfId="4591" priority="153" stopIfTrue="1" operator="equal">
      <formula>"-"</formula>
    </cfRule>
    <cfRule type="containsText" dxfId="4590" priority="154" stopIfTrue="1" operator="containsText" text="leer">
      <formula>NOT(ISERROR(SEARCH("leer",L16)))</formula>
    </cfRule>
  </conditionalFormatting>
  <conditionalFormatting sqref="L16:M16">
    <cfRule type="cellIs" dxfId="4589" priority="151" stopIfTrue="1" operator="equal">
      <formula>"-"</formula>
    </cfRule>
    <cfRule type="containsText" dxfId="4588" priority="152" stopIfTrue="1" operator="containsText" text="leer">
      <formula>NOT(ISERROR(SEARCH("leer",L16)))</formula>
    </cfRule>
  </conditionalFormatting>
  <conditionalFormatting sqref="L16:M16">
    <cfRule type="cellIs" dxfId="4587" priority="149" stopIfTrue="1" operator="equal">
      <formula>"-"</formula>
    </cfRule>
    <cfRule type="containsText" dxfId="4586" priority="150" stopIfTrue="1" operator="containsText" text="leer">
      <formula>NOT(ISERROR(SEARCH("leer",L16)))</formula>
    </cfRule>
  </conditionalFormatting>
  <conditionalFormatting sqref="L16:M16">
    <cfRule type="cellIs" dxfId="4585" priority="147" stopIfTrue="1" operator="equal">
      <formula>"-"</formula>
    </cfRule>
    <cfRule type="containsText" dxfId="4584" priority="148" stopIfTrue="1" operator="containsText" text="leer">
      <formula>NOT(ISERROR(SEARCH("leer",L16)))</formula>
    </cfRule>
  </conditionalFormatting>
  <conditionalFormatting sqref="L16:M16">
    <cfRule type="cellIs" dxfId="4583" priority="145" stopIfTrue="1" operator="equal">
      <formula>"-"</formula>
    </cfRule>
    <cfRule type="containsText" dxfId="4582" priority="146" stopIfTrue="1" operator="containsText" text="leer">
      <formula>NOT(ISERROR(SEARCH("leer",L16)))</formula>
    </cfRule>
  </conditionalFormatting>
  <conditionalFormatting sqref="M9">
    <cfRule type="cellIs" dxfId="4581" priority="143" stopIfTrue="1" operator="equal">
      <formula>"-"</formula>
    </cfRule>
    <cfRule type="containsText" dxfId="4580" priority="144" stopIfTrue="1" operator="containsText" text="leer">
      <formula>NOT(ISERROR(SEARCH("leer",M9)))</formula>
    </cfRule>
  </conditionalFormatting>
  <conditionalFormatting sqref="M10">
    <cfRule type="cellIs" dxfId="4579" priority="141" stopIfTrue="1" operator="equal">
      <formula>"-"</formula>
    </cfRule>
    <cfRule type="containsText" dxfId="4578" priority="142" stopIfTrue="1" operator="containsText" text="leer">
      <formula>NOT(ISERROR(SEARCH("leer",M10)))</formula>
    </cfRule>
  </conditionalFormatting>
  <conditionalFormatting sqref="M10">
    <cfRule type="cellIs" dxfId="4577" priority="139" stopIfTrue="1" operator="equal">
      <formula>"-"</formula>
    </cfRule>
    <cfRule type="containsText" dxfId="4576" priority="140" stopIfTrue="1" operator="containsText" text="leer">
      <formula>NOT(ISERROR(SEARCH("leer",M10)))</formula>
    </cfRule>
  </conditionalFormatting>
  <conditionalFormatting sqref="M10">
    <cfRule type="cellIs" dxfId="4575" priority="137" stopIfTrue="1" operator="equal">
      <formula>"-"</formula>
    </cfRule>
    <cfRule type="containsText" dxfId="4574" priority="138" stopIfTrue="1" operator="containsText" text="leer">
      <formula>NOT(ISERROR(SEARCH("leer",M10)))</formula>
    </cfRule>
  </conditionalFormatting>
  <conditionalFormatting sqref="K9">
    <cfRule type="cellIs" dxfId="4573" priority="135" stopIfTrue="1" operator="equal">
      <formula>"-"</formula>
    </cfRule>
    <cfRule type="containsText" dxfId="4572" priority="136" stopIfTrue="1" operator="containsText" text="leer">
      <formula>NOT(ISERROR(SEARCH("leer",K9)))</formula>
    </cfRule>
  </conditionalFormatting>
  <conditionalFormatting sqref="K9">
    <cfRule type="cellIs" dxfId="4571" priority="133" stopIfTrue="1" operator="equal">
      <formula>"-"</formula>
    </cfRule>
    <cfRule type="containsText" dxfId="4570" priority="134" stopIfTrue="1" operator="containsText" text="leer">
      <formula>NOT(ISERROR(SEARCH("leer",K9)))</formula>
    </cfRule>
  </conditionalFormatting>
  <conditionalFormatting sqref="K9">
    <cfRule type="cellIs" dxfId="4569" priority="131" stopIfTrue="1" operator="equal">
      <formula>"-"</formula>
    </cfRule>
    <cfRule type="containsText" dxfId="4568" priority="132" stopIfTrue="1" operator="containsText" text="leer">
      <formula>NOT(ISERROR(SEARCH("leer",K9)))</formula>
    </cfRule>
  </conditionalFormatting>
  <conditionalFormatting sqref="K9">
    <cfRule type="cellIs" dxfId="4567" priority="129" stopIfTrue="1" operator="equal">
      <formula>"-"</formula>
    </cfRule>
    <cfRule type="containsText" dxfId="4566" priority="130" stopIfTrue="1" operator="containsText" text="leer">
      <formula>NOT(ISERROR(SEARCH("leer",K9)))</formula>
    </cfRule>
  </conditionalFormatting>
  <conditionalFormatting sqref="K9">
    <cfRule type="cellIs" dxfId="4565" priority="127" stopIfTrue="1" operator="equal">
      <formula>"-"</formula>
    </cfRule>
    <cfRule type="containsText" dxfId="4564" priority="128" stopIfTrue="1" operator="containsText" text="leer">
      <formula>NOT(ISERROR(SEARCH("leer",K9)))</formula>
    </cfRule>
  </conditionalFormatting>
  <conditionalFormatting sqref="K9">
    <cfRule type="cellIs" dxfId="4563" priority="125" stopIfTrue="1" operator="equal">
      <formula>"-"</formula>
    </cfRule>
    <cfRule type="containsText" dxfId="4562" priority="126" stopIfTrue="1" operator="containsText" text="leer">
      <formula>NOT(ISERROR(SEARCH("leer",K9)))</formula>
    </cfRule>
  </conditionalFormatting>
  <conditionalFormatting sqref="K9">
    <cfRule type="cellIs" dxfId="4561" priority="123" stopIfTrue="1" operator="equal">
      <formula>"-"</formula>
    </cfRule>
    <cfRule type="containsText" dxfId="4560" priority="124" stopIfTrue="1" operator="containsText" text="leer">
      <formula>NOT(ISERROR(SEARCH("leer",K9)))</formula>
    </cfRule>
  </conditionalFormatting>
  <conditionalFormatting sqref="K10">
    <cfRule type="cellIs" dxfId="4559" priority="121" stopIfTrue="1" operator="equal">
      <formula>"-"</formula>
    </cfRule>
    <cfRule type="containsText" dxfId="4558" priority="122" stopIfTrue="1" operator="containsText" text="leer">
      <formula>NOT(ISERROR(SEARCH("leer",K10)))</formula>
    </cfRule>
  </conditionalFormatting>
  <conditionalFormatting sqref="K10">
    <cfRule type="cellIs" dxfId="4557" priority="119" stopIfTrue="1" operator="equal">
      <formula>"-"</formula>
    </cfRule>
    <cfRule type="containsText" dxfId="4556" priority="120" stopIfTrue="1" operator="containsText" text="leer">
      <formula>NOT(ISERROR(SEARCH("leer",K10)))</formula>
    </cfRule>
  </conditionalFormatting>
  <conditionalFormatting sqref="K10">
    <cfRule type="cellIs" dxfId="4555" priority="117" stopIfTrue="1" operator="equal">
      <formula>"-"</formula>
    </cfRule>
    <cfRule type="containsText" dxfId="4554" priority="118" stopIfTrue="1" operator="containsText" text="leer">
      <formula>NOT(ISERROR(SEARCH("leer",K10)))</formula>
    </cfRule>
  </conditionalFormatting>
  <conditionalFormatting sqref="K10">
    <cfRule type="cellIs" dxfId="4553" priority="115" stopIfTrue="1" operator="equal">
      <formula>"-"</formula>
    </cfRule>
    <cfRule type="containsText" dxfId="4552" priority="116" stopIfTrue="1" operator="containsText" text="leer">
      <formula>NOT(ISERROR(SEARCH("leer",K10)))</formula>
    </cfRule>
  </conditionalFormatting>
  <conditionalFormatting sqref="K10">
    <cfRule type="cellIs" dxfId="4551" priority="113" stopIfTrue="1" operator="equal">
      <formula>"-"</formula>
    </cfRule>
    <cfRule type="containsText" dxfId="4550" priority="114" stopIfTrue="1" operator="containsText" text="leer">
      <formula>NOT(ISERROR(SEARCH("leer",K10)))</formula>
    </cfRule>
  </conditionalFormatting>
  <conditionalFormatting sqref="K10">
    <cfRule type="cellIs" dxfId="4549" priority="111" stopIfTrue="1" operator="equal">
      <formula>"-"</formula>
    </cfRule>
    <cfRule type="containsText" dxfId="4548" priority="112" stopIfTrue="1" operator="containsText" text="leer">
      <formula>NOT(ISERROR(SEARCH("leer",K10)))</formula>
    </cfRule>
  </conditionalFormatting>
  <conditionalFormatting sqref="K10">
    <cfRule type="cellIs" dxfId="4547" priority="109" stopIfTrue="1" operator="equal">
      <formula>"-"</formula>
    </cfRule>
    <cfRule type="containsText" dxfId="4546" priority="110" stopIfTrue="1" operator="containsText" text="leer">
      <formula>NOT(ISERROR(SEARCH("leer",K10)))</formula>
    </cfRule>
  </conditionalFormatting>
  <conditionalFormatting sqref="N6">
    <cfRule type="cellIs" dxfId="4545" priority="107" stopIfTrue="1" operator="equal">
      <formula>"-"</formula>
    </cfRule>
    <cfRule type="containsText" dxfId="4544" priority="108" stopIfTrue="1" operator="containsText" text="leer">
      <formula>NOT(ISERROR(SEARCH("leer",N6)))</formula>
    </cfRule>
  </conditionalFormatting>
  <conditionalFormatting sqref="N6">
    <cfRule type="cellIs" dxfId="4543" priority="106" stopIfTrue="1" operator="equal">
      <formula>"-"</formula>
    </cfRule>
  </conditionalFormatting>
  <conditionalFormatting sqref="N6">
    <cfRule type="cellIs" dxfId="4542" priority="104" stopIfTrue="1" operator="equal">
      <formula>"-"</formula>
    </cfRule>
    <cfRule type="containsText" dxfId="4541" priority="105" stopIfTrue="1" operator="containsText" text="leer">
      <formula>NOT(ISERROR(SEARCH("leer",N6)))</formula>
    </cfRule>
  </conditionalFormatting>
  <conditionalFormatting sqref="N6">
    <cfRule type="cellIs" dxfId="4540" priority="103" stopIfTrue="1" operator="equal">
      <formula>"-"</formula>
    </cfRule>
  </conditionalFormatting>
  <conditionalFormatting sqref="N9:N10">
    <cfRule type="cellIs" dxfId="4539" priority="101" stopIfTrue="1" operator="equal">
      <formula>"-"</formula>
    </cfRule>
    <cfRule type="containsText" dxfId="4538" priority="102" stopIfTrue="1" operator="containsText" text="leer">
      <formula>NOT(ISERROR(SEARCH("leer",N9)))</formula>
    </cfRule>
  </conditionalFormatting>
  <conditionalFormatting sqref="N9:N10">
    <cfRule type="cellIs" dxfId="4537" priority="100" stopIfTrue="1" operator="equal">
      <formula>"-"</formula>
    </cfRule>
  </conditionalFormatting>
  <conditionalFormatting sqref="N9:N10">
    <cfRule type="cellIs" dxfId="4536" priority="98" stopIfTrue="1" operator="equal">
      <formula>"-"</formula>
    </cfRule>
    <cfRule type="containsText" dxfId="4535" priority="99" stopIfTrue="1" operator="containsText" text="leer">
      <formula>NOT(ISERROR(SEARCH("leer",N9)))</formula>
    </cfRule>
  </conditionalFormatting>
  <conditionalFormatting sqref="N9:N10">
    <cfRule type="cellIs" dxfId="4534" priority="97" stopIfTrue="1" operator="equal">
      <formula>"-"</formula>
    </cfRule>
  </conditionalFormatting>
  <conditionalFormatting sqref="N13">
    <cfRule type="cellIs" dxfId="4533" priority="95" stopIfTrue="1" operator="equal">
      <formula>"-"</formula>
    </cfRule>
    <cfRule type="containsText" dxfId="4532" priority="96" stopIfTrue="1" operator="containsText" text="leer">
      <formula>NOT(ISERROR(SEARCH("leer",N13)))</formula>
    </cfRule>
  </conditionalFormatting>
  <conditionalFormatting sqref="N13">
    <cfRule type="cellIs" dxfId="4531" priority="94" stopIfTrue="1" operator="equal">
      <formula>"-"</formula>
    </cfRule>
  </conditionalFormatting>
  <conditionalFormatting sqref="N13">
    <cfRule type="cellIs" dxfId="4530" priority="92" stopIfTrue="1" operator="equal">
      <formula>"-"</formula>
    </cfRule>
    <cfRule type="containsText" dxfId="4529" priority="93" stopIfTrue="1" operator="containsText" text="leer">
      <formula>NOT(ISERROR(SEARCH("leer",N13)))</formula>
    </cfRule>
  </conditionalFormatting>
  <conditionalFormatting sqref="N13">
    <cfRule type="cellIs" dxfId="4528" priority="91" stopIfTrue="1" operator="equal">
      <formula>"-"</formula>
    </cfRule>
  </conditionalFormatting>
  <conditionalFormatting sqref="N16">
    <cfRule type="cellIs" dxfId="4527" priority="89" stopIfTrue="1" operator="equal">
      <formula>"-"</formula>
    </cfRule>
    <cfRule type="containsText" dxfId="4526" priority="90" stopIfTrue="1" operator="containsText" text="leer">
      <formula>NOT(ISERROR(SEARCH("leer",N16)))</formula>
    </cfRule>
  </conditionalFormatting>
  <conditionalFormatting sqref="N16">
    <cfRule type="cellIs" dxfId="4525" priority="88" stopIfTrue="1" operator="equal">
      <formula>"-"</formula>
    </cfRule>
  </conditionalFormatting>
  <conditionalFormatting sqref="N16">
    <cfRule type="cellIs" dxfId="4524" priority="86" stopIfTrue="1" operator="equal">
      <formula>"-"</formula>
    </cfRule>
    <cfRule type="containsText" dxfId="4523" priority="87" stopIfTrue="1" operator="containsText" text="leer">
      <formula>NOT(ISERROR(SEARCH("leer",N16)))</formula>
    </cfRule>
  </conditionalFormatting>
  <conditionalFormatting sqref="N16">
    <cfRule type="cellIs" dxfId="4522" priority="85" stopIfTrue="1" operator="equal">
      <formula>"-"</formula>
    </cfRule>
  </conditionalFormatting>
  <conditionalFormatting sqref="O9">
    <cfRule type="cellIs" dxfId="4521" priority="83" stopIfTrue="1" operator="equal">
      <formula>"-"</formula>
    </cfRule>
    <cfRule type="containsText" dxfId="4520" priority="84" stopIfTrue="1" operator="containsText" text="leer">
      <formula>NOT(ISERROR(SEARCH("leer",O9)))</formula>
    </cfRule>
  </conditionalFormatting>
  <conditionalFormatting sqref="O9">
    <cfRule type="cellIs" dxfId="4519" priority="81" stopIfTrue="1" operator="equal">
      <formula>"-"</formula>
    </cfRule>
    <cfRule type="containsText" dxfId="4518" priority="82" stopIfTrue="1" operator="containsText" text="leer">
      <formula>NOT(ISERROR(SEARCH("leer",O9)))</formula>
    </cfRule>
  </conditionalFormatting>
  <conditionalFormatting sqref="O9">
    <cfRule type="cellIs" dxfId="4517" priority="79" stopIfTrue="1" operator="equal">
      <formula>"-"</formula>
    </cfRule>
    <cfRule type="containsText" dxfId="4516" priority="80" stopIfTrue="1" operator="containsText" text="leer">
      <formula>NOT(ISERROR(SEARCH("leer",O9)))</formula>
    </cfRule>
  </conditionalFormatting>
  <conditionalFormatting sqref="O9">
    <cfRule type="cellIs" dxfId="4515" priority="77" stopIfTrue="1" operator="equal">
      <formula>"-"</formula>
    </cfRule>
    <cfRule type="containsText" dxfId="4514" priority="78" stopIfTrue="1" operator="containsText" text="leer">
      <formula>NOT(ISERROR(SEARCH("leer",O9)))</formula>
    </cfRule>
  </conditionalFormatting>
  <conditionalFormatting sqref="O9">
    <cfRule type="cellIs" dxfId="4513" priority="75" stopIfTrue="1" operator="equal">
      <formula>"-"</formula>
    </cfRule>
    <cfRule type="containsText" dxfId="4512" priority="76" stopIfTrue="1" operator="containsText" text="leer">
      <formula>NOT(ISERROR(SEARCH("leer",O9)))</formula>
    </cfRule>
  </conditionalFormatting>
  <conditionalFormatting sqref="O9">
    <cfRule type="cellIs" dxfId="4511" priority="73" stopIfTrue="1" operator="equal">
      <formula>"-"</formula>
    </cfRule>
    <cfRule type="containsText" dxfId="4510" priority="74" stopIfTrue="1" operator="containsText" text="leer">
      <formula>NOT(ISERROR(SEARCH("leer",O9)))</formula>
    </cfRule>
  </conditionalFormatting>
  <conditionalFormatting sqref="O9">
    <cfRule type="cellIs" dxfId="4509" priority="71" stopIfTrue="1" operator="equal">
      <formula>"-"</formula>
    </cfRule>
    <cfRule type="containsText" dxfId="4508" priority="72" stopIfTrue="1" operator="containsText" text="leer">
      <formula>NOT(ISERROR(SEARCH("leer",O9)))</formula>
    </cfRule>
  </conditionalFormatting>
  <conditionalFormatting sqref="O10">
    <cfRule type="cellIs" dxfId="4507" priority="69" stopIfTrue="1" operator="equal">
      <formula>"-"</formula>
    </cfRule>
    <cfRule type="containsText" dxfId="4506" priority="70" stopIfTrue="1" operator="containsText" text="leer">
      <formula>NOT(ISERROR(SEARCH("leer",O10)))</formula>
    </cfRule>
  </conditionalFormatting>
  <conditionalFormatting sqref="O10">
    <cfRule type="cellIs" dxfId="4505" priority="67" stopIfTrue="1" operator="equal">
      <formula>"-"</formula>
    </cfRule>
    <cfRule type="containsText" dxfId="4504" priority="68" stopIfTrue="1" operator="containsText" text="leer">
      <formula>NOT(ISERROR(SEARCH("leer",O10)))</formula>
    </cfRule>
  </conditionalFormatting>
  <conditionalFormatting sqref="O10">
    <cfRule type="cellIs" dxfId="4503" priority="65" stopIfTrue="1" operator="equal">
      <formula>"-"</formula>
    </cfRule>
    <cfRule type="containsText" dxfId="4502" priority="66" stopIfTrue="1" operator="containsText" text="leer">
      <formula>NOT(ISERROR(SEARCH("leer",O10)))</formula>
    </cfRule>
  </conditionalFormatting>
  <conditionalFormatting sqref="O10">
    <cfRule type="cellIs" dxfId="4501" priority="63" stopIfTrue="1" operator="equal">
      <formula>"-"</formula>
    </cfRule>
    <cfRule type="containsText" dxfId="4500" priority="64" stopIfTrue="1" operator="containsText" text="leer">
      <formula>NOT(ISERROR(SEARCH("leer",O10)))</formula>
    </cfRule>
  </conditionalFormatting>
  <conditionalFormatting sqref="O10">
    <cfRule type="cellIs" dxfId="4499" priority="61" stopIfTrue="1" operator="equal">
      <formula>"-"</formula>
    </cfRule>
    <cfRule type="containsText" dxfId="4498" priority="62" stopIfTrue="1" operator="containsText" text="leer">
      <formula>NOT(ISERROR(SEARCH("leer",O10)))</formula>
    </cfRule>
  </conditionalFormatting>
  <conditionalFormatting sqref="O10">
    <cfRule type="cellIs" dxfId="4497" priority="59" stopIfTrue="1" operator="equal">
      <formula>"-"</formula>
    </cfRule>
    <cfRule type="containsText" dxfId="4496" priority="60" stopIfTrue="1" operator="containsText" text="leer">
      <formula>NOT(ISERROR(SEARCH("leer",O10)))</formula>
    </cfRule>
  </conditionalFormatting>
  <conditionalFormatting sqref="O10">
    <cfRule type="cellIs" dxfId="4495" priority="57" stopIfTrue="1" operator="equal">
      <formula>"-"</formula>
    </cfRule>
    <cfRule type="containsText" dxfId="4494" priority="58" stopIfTrue="1" operator="containsText" text="leer">
      <formula>NOT(ISERROR(SEARCH("leer",O10)))</formula>
    </cfRule>
  </conditionalFormatting>
  <conditionalFormatting sqref="O10">
    <cfRule type="cellIs" dxfId="4493" priority="55" stopIfTrue="1" operator="equal">
      <formula>"-"</formula>
    </cfRule>
    <cfRule type="containsText" dxfId="4492" priority="56" stopIfTrue="1" operator="containsText" text="leer">
      <formula>NOT(ISERROR(SEARCH("leer",O10)))</formula>
    </cfRule>
  </conditionalFormatting>
  <conditionalFormatting sqref="O10">
    <cfRule type="cellIs" dxfId="4491" priority="53" stopIfTrue="1" operator="equal">
      <formula>"-"</formula>
    </cfRule>
    <cfRule type="containsText" dxfId="4490" priority="54" stopIfTrue="1" operator="containsText" text="leer">
      <formula>NOT(ISERROR(SEARCH("leer",O10)))</formula>
    </cfRule>
  </conditionalFormatting>
  <conditionalFormatting sqref="O10">
    <cfRule type="cellIs" dxfId="4489" priority="51" stopIfTrue="1" operator="equal">
      <formula>"-"</formula>
    </cfRule>
    <cfRule type="containsText" dxfId="4488" priority="52" stopIfTrue="1" operator="containsText" text="leer">
      <formula>NOT(ISERROR(SEARCH("leer",O10)))</formula>
    </cfRule>
  </conditionalFormatting>
  <conditionalFormatting sqref="O10">
    <cfRule type="cellIs" dxfId="4487" priority="49" stopIfTrue="1" operator="equal">
      <formula>"-"</formula>
    </cfRule>
    <cfRule type="containsText" dxfId="4486" priority="50" stopIfTrue="1" operator="containsText" text="leer">
      <formula>NOT(ISERROR(SEARCH("leer",O10)))</formula>
    </cfRule>
  </conditionalFormatting>
  <conditionalFormatting sqref="O10">
    <cfRule type="cellIs" dxfId="4485" priority="47" stopIfTrue="1" operator="equal">
      <formula>"-"</formula>
    </cfRule>
    <cfRule type="containsText" dxfId="4484" priority="48" stopIfTrue="1" operator="containsText" text="leer">
      <formula>NOT(ISERROR(SEARCH("leer",O10)))</formula>
    </cfRule>
  </conditionalFormatting>
  <conditionalFormatting sqref="O10">
    <cfRule type="cellIs" dxfId="4483" priority="45" stopIfTrue="1" operator="equal">
      <formula>"-"</formula>
    </cfRule>
    <cfRule type="containsText" dxfId="4482" priority="46" stopIfTrue="1" operator="containsText" text="leer">
      <formula>NOT(ISERROR(SEARCH("leer",O10)))</formula>
    </cfRule>
  </conditionalFormatting>
  <conditionalFormatting sqref="O10">
    <cfRule type="cellIs" dxfId="4481" priority="43" stopIfTrue="1" operator="equal">
      <formula>"-"</formula>
    </cfRule>
    <cfRule type="containsText" dxfId="4480" priority="44" stopIfTrue="1" operator="containsText" text="leer">
      <formula>NOT(ISERROR(SEARCH("leer",O10)))</formula>
    </cfRule>
  </conditionalFormatting>
  <conditionalFormatting sqref="Q9">
    <cfRule type="cellIs" dxfId="4479" priority="41" stopIfTrue="1" operator="equal">
      <formula>"-"</formula>
    </cfRule>
    <cfRule type="containsText" dxfId="4478" priority="42" stopIfTrue="1" operator="containsText" text="leer">
      <formula>NOT(ISERROR(SEARCH("leer",Q9)))</formula>
    </cfRule>
  </conditionalFormatting>
  <conditionalFormatting sqref="Q9">
    <cfRule type="cellIs" dxfId="4477" priority="39" stopIfTrue="1" operator="equal">
      <formula>"-"</formula>
    </cfRule>
    <cfRule type="containsText" dxfId="4476" priority="40" stopIfTrue="1" operator="containsText" text="leer">
      <formula>NOT(ISERROR(SEARCH("leer",Q9)))</formula>
    </cfRule>
  </conditionalFormatting>
  <conditionalFormatting sqref="Q9">
    <cfRule type="cellIs" dxfId="4475" priority="37" stopIfTrue="1" operator="equal">
      <formula>"-"</formula>
    </cfRule>
    <cfRule type="containsText" dxfId="4474" priority="38" stopIfTrue="1" operator="containsText" text="leer">
      <formula>NOT(ISERROR(SEARCH("leer",Q9)))</formula>
    </cfRule>
  </conditionalFormatting>
  <conditionalFormatting sqref="Q9">
    <cfRule type="cellIs" dxfId="4473" priority="35" stopIfTrue="1" operator="equal">
      <formula>"-"</formula>
    </cfRule>
    <cfRule type="containsText" dxfId="4472" priority="36" stopIfTrue="1" operator="containsText" text="leer">
      <formula>NOT(ISERROR(SEARCH("leer",Q9)))</formula>
    </cfRule>
  </conditionalFormatting>
  <conditionalFormatting sqref="Q9">
    <cfRule type="cellIs" dxfId="4471" priority="33" stopIfTrue="1" operator="equal">
      <formula>"-"</formula>
    </cfRule>
    <cfRule type="containsText" dxfId="4470" priority="34" stopIfTrue="1" operator="containsText" text="leer">
      <formula>NOT(ISERROR(SEARCH("leer",Q9)))</formula>
    </cfRule>
  </conditionalFormatting>
  <conditionalFormatting sqref="Q9">
    <cfRule type="cellIs" dxfId="4469" priority="31" stopIfTrue="1" operator="equal">
      <formula>"-"</formula>
    </cfRule>
    <cfRule type="containsText" dxfId="4468" priority="32" stopIfTrue="1" operator="containsText" text="leer">
      <formula>NOT(ISERROR(SEARCH("leer",Q9)))</formula>
    </cfRule>
  </conditionalFormatting>
  <conditionalFormatting sqref="Q9">
    <cfRule type="cellIs" dxfId="4467" priority="29" stopIfTrue="1" operator="equal">
      <formula>"-"</formula>
    </cfRule>
    <cfRule type="containsText" dxfId="4466" priority="30" stopIfTrue="1" operator="containsText" text="leer">
      <formula>NOT(ISERROR(SEARCH("leer",Q9)))</formula>
    </cfRule>
  </conditionalFormatting>
  <conditionalFormatting sqref="Q10">
    <cfRule type="cellIs" dxfId="4465" priority="27" stopIfTrue="1" operator="equal">
      <formula>"-"</formula>
    </cfRule>
    <cfRule type="containsText" dxfId="4464" priority="28" stopIfTrue="1" operator="containsText" text="leer">
      <formula>NOT(ISERROR(SEARCH("leer",Q10)))</formula>
    </cfRule>
  </conditionalFormatting>
  <conditionalFormatting sqref="Q10">
    <cfRule type="cellIs" dxfId="4463" priority="25" stopIfTrue="1" operator="equal">
      <formula>"-"</formula>
    </cfRule>
    <cfRule type="containsText" dxfId="4462" priority="26" stopIfTrue="1" operator="containsText" text="leer">
      <formula>NOT(ISERROR(SEARCH("leer",Q10)))</formula>
    </cfRule>
  </conditionalFormatting>
  <conditionalFormatting sqref="Q10">
    <cfRule type="cellIs" dxfId="4461" priority="23" stopIfTrue="1" operator="equal">
      <formula>"-"</formula>
    </cfRule>
    <cfRule type="containsText" dxfId="4460" priority="24" stopIfTrue="1" operator="containsText" text="leer">
      <formula>NOT(ISERROR(SEARCH("leer",Q10)))</formula>
    </cfRule>
  </conditionalFormatting>
  <conditionalFormatting sqref="Q10">
    <cfRule type="cellIs" dxfId="4459" priority="21" stopIfTrue="1" operator="equal">
      <formula>"-"</formula>
    </cfRule>
    <cfRule type="containsText" dxfId="4458" priority="22" stopIfTrue="1" operator="containsText" text="leer">
      <formula>NOT(ISERROR(SEARCH("leer",Q10)))</formula>
    </cfRule>
  </conditionalFormatting>
  <conditionalFormatting sqref="Q10">
    <cfRule type="cellIs" dxfId="4457" priority="19" stopIfTrue="1" operator="equal">
      <formula>"-"</formula>
    </cfRule>
    <cfRule type="containsText" dxfId="4456" priority="20" stopIfTrue="1" operator="containsText" text="leer">
      <formula>NOT(ISERROR(SEARCH("leer",Q10)))</formula>
    </cfRule>
  </conditionalFormatting>
  <conditionalFormatting sqref="Q10">
    <cfRule type="cellIs" dxfId="4455" priority="17" stopIfTrue="1" operator="equal">
      <formula>"-"</formula>
    </cfRule>
    <cfRule type="containsText" dxfId="4454" priority="18" stopIfTrue="1" operator="containsText" text="leer">
      <formula>NOT(ISERROR(SEARCH("leer",Q10)))</formula>
    </cfRule>
  </conditionalFormatting>
  <conditionalFormatting sqref="Q10">
    <cfRule type="cellIs" dxfId="4453" priority="15" stopIfTrue="1" operator="equal">
      <formula>"-"</formula>
    </cfRule>
    <cfRule type="containsText" dxfId="4452" priority="16" stopIfTrue="1" operator="containsText" text="leer">
      <formula>NOT(ISERROR(SEARCH("leer",Q10)))</formula>
    </cfRule>
  </conditionalFormatting>
  <conditionalFormatting sqref="Q10">
    <cfRule type="cellIs" dxfId="4451" priority="13" stopIfTrue="1" operator="equal">
      <formula>"-"</formula>
    </cfRule>
    <cfRule type="containsText" dxfId="4450" priority="14" stopIfTrue="1" operator="containsText" text="leer">
      <formula>NOT(ISERROR(SEARCH("leer",Q10)))</formula>
    </cfRule>
  </conditionalFormatting>
  <conditionalFormatting sqref="Q10">
    <cfRule type="cellIs" dxfId="4449" priority="11" stopIfTrue="1" operator="equal">
      <formula>"-"</formula>
    </cfRule>
    <cfRule type="containsText" dxfId="4448" priority="12" stopIfTrue="1" operator="containsText" text="leer">
      <formula>NOT(ISERROR(SEARCH("leer",Q10)))</formula>
    </cfRule>
  </conditionalFormatting>
  <conditionalFormatting sqref="Q10">
    <cfRule type="cellIs" dxfId="4447" priority="9" stopIfTrue="1" operator="equal">
      <formula>"-"</formula>
    </cfRule>
    <cfRule type="containsText" dxfId="4446" priority="10" stopIfTrue="1" operator="containsText" text="leer">
      <formula>NOT(ISERROR(SEARCH("leer",Q10)))</formula>
    </cfRule>
  </conditionalFormatting>
  <conditionalFormatting sqref="Q10">
    <cfRule type="cellIs" dxfId="4445" priority="7" stopIfTrue="1" operator="equal">
      <formula>"-"</formula>
    </cfRule>
    <cfRule type="containsText" dxfId="4444" priority="8" stopIfTrue="1" operator="containsText" text="leer">
      <formula>NOT(ISERROR(SEARCH("leer",Q10)))</formula>
    </cfRule>
  </conditionalFormatting>
  <conditionalFormatting sqref="Q10">
    <cfRule type="cellIs" dxfId="4443" priority="5" stopIfTrue="1" operator="equal">
      <formula>"-"</formula>
    </cfRule>
    <cfRule type="containsText" dxfId="4442" priority="6" stopIfTrue="1" operator="containsText" text="leer">
      <formula>NOT(ISERROR(SEARCH("leer",Q10)))</formula>
    </cfRule>
  </conditionalFormatting>
  <conditionalFormatting sqref="Q10">
    <cfRule type="cellIs" dxfId="4441" priority="3" stopIfTrue="1" operator="equal">
      <formula>"-"</formula>
    </cfRule>
    <cfRule type="containsText" dxfId="4440" priority="4" stopIfTrue="1" operator="containsText" text="leer">
      <formula>NOT(ISERROR(SEARCH("leer",Q10)))</formula>
    </cfRule>
  </conditionalFormatting>
  <conditionalFormatting sqref="Q10">
    <cfRule type="cellIs" dxfId="4439" priority="1" stopIfTrue="1" operator="equal">
      <formula>"-"</formula>
    </cfRule>
    <cfRule type="containsText" dxfId="4438" priority="2" stopIfTrue="1" operator="containsText" text="leer">
      <formula>NOT(ISERROR(SEARCH("leer",Q10)))</formula>
    </cfRule>
  </conditionalFormatting>
  <hyperlinks>
    <hyperlink ref="A1" location="Index!A1" display="zurück"/>
  </hyperlinks>
  <pageMargins left="0.79000000000000015" right="0.79000000000000015" top="0.98" bottom="0.98" header="0.51" footer="0.51"/>
  <pageSetup paperSize="9" scale="40" orientation="portrait"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A81"/>
  <sheetViews>
    <sheetView showRuler="0" zoomScale="70" zoomScaleNormal="70" workbookViewId="0">
      <selection activeCell="A19" sqref="A19"/>
    </sheetView>
  </sheetViews>
  <sheetFormatPr baseColWidth="10" defaultColWidth="10.7109375" defaultRowHeight="12.75" x14ac:dyDescent="0.2"/>
  <cols>
    <col min="1" max="1" width="41.42578125" style="5" customWidth="1"/>
    <col min="2" max="2" width="15.28515625" style="5" bestFit="1" customWidth="1"/>
    <col min="3" max="3" width="9.42578125" style="8" customWidth="1"/>
    <col min="4" max="5" width="12.28515625" style="8" customWidth="1"/>
    <col min="6" max="11" width="11.42578125" style="8" customWidth="1"/>
    <col min="12" max="12" width="10.7109375" style="8"/>
    <col min="13" max="16384" width="10.7109375" style="5"/>
  </cols>
  <sheetData>
    <row r="1" spans="1:16" x14ac:dyDescent="0.2">
      <c r="A1" s="92" t="s">
        <v>356</v>
      </c>
      <c r="C1" s="5"/>
      <c r="D1" s="5"/>
      <c r="E1" s="5"/>
      <c r="F1" s="5"/>
      <c r="G1" s="5"/>
      <c r="H1" s="5"/>
      <c r="I1" s="5"/>
      <c r="J1" s="5"/>
      <c r="K1" s="5"/>
      <c r="L1" s="5"/>
    </row>
    <row r="2" spans="1:16" x14ac:dyDescent="0.2">
      <c r="A2" s="92"/>
      <c r="C2" s="5"/>
      <c r="D2" s="5"/>
      <c r="E2" s="5"/>
      <c r="F2" s="5"/>
      <c r="G2" s="5"/>
      <c r="H2" s="5"/>
      <c r="I2" s="5"/>
      <c r="J2" s="5"/>
      <c r="K2" s="5"/>
      <c r="L2" s="5"/>
    </row>
    <row r="3" spans="1:16" x14ac:dyDescent="0.2">
      <c r="A3" s="4" t="s">
        <v>505</v>
      </c>
      <c r="C3" s="5" t="s">
        <v>399</v>
      </c>
      <c r="D3" s="5" t="s">
        <v>497</v>
      </c>
      <c r="E3" s="22">
        <v>2004</v>
      </c>
      <c r="F3" s="22">
        <v>2005</v>
      </c>
      <c r="G3" s="22">
        <v>2006</v>
      </c>
      <c r="H3" s="22">
        <v>2007</v>
      </c>
      <c r="I3" s="22">
        <v>2008</v>
      </c>
      <c r="J3" s="22">
        <v>2009</v>
      </c>
      <c r="K3" s="22">
        <v>2010</v>
      </c>
      <c r="L3" s="22">
        <v>2011</v>
      </c>
      <c r="M3" s="22">
        <v>2012</v>
      </c>
      <c r="N3" s="22">
        <v>2013</v>
      </c>
      <c r="O3" s="4">
        <v>2014</v>
      </c>
      <c r="P3" s="369">
        <v>2015</v>
      </c>
    </row>
    <row r="4" spans="1:16" x14ac:dyDescent="0.2">
      <c r="A4" s="4"/>
      <c r="F4" s="22"/>
      <c r="G4" s="22"/>
      <c r="H4" s="22"/>
      <c r="I4" s="22"/>
      <c r="J4" s="22"/>
      <c r="M4" s="8"/>
      <c r="N4" s="8"/>
      <c r="O4" s="8"/>
      <c r="P4" s="362"/>
    </row>
    <row r="5" spans="1:16" x14ac:dyDescent="0.2">
      <c r="A5" s="4" t="s">
        <v>354</v>
      </c>
      <c r="M5" s="8"/>
      <c r="N5" s="8"/>
      <c r="O5" s="8"/>
      <c r="P5" s="362"/>
    </row>
    <row r="6" spans="1:16" x14ac:dyDescent="0.2">
      <c r="A6" s="5" t="s">
        <v>297</v>
      </c>
      <c r="B6" s="5" t="s">
        <v>298</v>
      </c>
      <c r="C6" s="8" t="s">
        <v>564</v>
      </c>
      <c r="D6" s="8" t="s">
        <v>855</v>
      </c>
      <c r="E6" s="165">
        <v>42284</v>
      </c>
      <c r="F6" s="165">
        <v>41073</v>
      </c>
      <c r="G6" s="165">
        <v>42178</v>
      </c>
      <c r="H6" s="165">
        <v>43447</v>
      </c>
      <c r="I6" s="165">
        <v>44178</v>
      </c>
      <c r="J6" s="240">
        <v>44803</v>
      </c>
      <c r="K6" s="165">
        <v>45129</v>
      </c>
      <c r="L6" s="165">
        <v>44348</v>
      </c>
      <c r="M6" s="205">
        <v>44605</v>
      </c>
      <c r="N6" s="205">
        <v>44105</v>
      </c>
      <c r="O6" s="19">
        <v>44681</v>
      </c>
      <c r="P6" s="363">
        <v>44131</v>
      </c>
    </row>
    <row r="7" spans="1:16" x14ac:dyDescent="0.2">
      <c r="A7" s="158" t="s">
        <v>693</v>
      </c>
      <c r="B7" s="5" t="s">
        <v>298</v>
      </c>
      <c r="C7" s="8" t="s">
        <v>564</v>
      </c>
      <c r="D7" s="8" t="s">
        <v>855</v>
      </c>
      <c r="E7" s="165">
        <v>1158</v>
      </c>
      <c r="F7" s="165">
        <v>1347</v>
      </c>
      <c r="G7" s="165">
        <v>3379</v>
      </c>
      <c r="H7" s="165">
        <v>5513</v>
      </c>
      <c r="I7" s="165">
        <v>6276</v>
      </c>
      <c r="J7" s="240">
        <v>6986</v>
      </c>
      <c r="K7" s="165">
        <v>7255</v>
      </c>
      <c r="L7" s="165">
        <v>6645</v>
      </c>
      <c r="M7" s="205">
        <v>6621</v>
      </c>
      <c r="N7" s="205">
        <v>6779</v>
      </c>
      <c r="O7" s="19">
        <v>7627</v>
      </c>
      <c r="P7" s="363">
        <v>7449</v>
      </c>
    </row>
    <row r="8" spans="1:16" x14ac:dyDescent="0.2">
      <c r="A8" s="15" t="s">
        <v>61</v>
      </c>
      <c r="B8" s="5" t="s">
        <v>62</v>
      </c>
      <c r="C8" s="8" t="s">
        <v>564</v>
      </c>
      <c r="D8" s="8" t="s">
        <v>855</v>
      </c>
      <c r="E8" s="68">
        <v>2.7</v>
      </c>
      <c r="F8" s="68">
        <v>3.3</v>
      </c>
      <c r="G8" s="68">
        <v>8</v>
      </c>
      <c r="H8" s="68">
        <v>12.7</v>
      </c>
      <c r="I8" s="68">
        <v>14.2</v>
      </c>
      <c r="J8" s="60">
        <v>15.6</v>
      </c>
      <c r="K8" s="68">
        <v>16.100000000000001</v>
      </c>
      <c r="L8" s="68">
        <v>15</v>
      </c>
      <c r="M8" s="188">
        <v>14.8</v>
      </c>
      <c r="N8" s="8">
        <v>15.4</v>
      </c>
      <c r="O8" s="37">
        <v>17.100000000000001</v>
      </c>
      <c r="P8" s="364">
        <v>16.879673691366399</v>
      </c>
    </row>
    <row r="9" spans="1:16" x14ac:dyDescent="0.2">
      <c r="A9" s="15"/>
      <c r="E9" s="68"/>
      <c r="F9" s="68"/>
      <c r="G9" s="68"/>
      <c r="H9" s="68"/>
      <c r="I9" s="68"/>
      <c r="J9" s="60"/>
      <c r="K9" s="68"/>
      <c r="L9" s="68"/>
      <c r="M9" s="188"/>
      <c r="N9" s="8"/>
      <c r="O9" s="19"/>
      <c r="P9" s="363"/>
    </row>
    <row r="10" spans="1:16" x14ac:dyDescent="0.2">
      <c r="A10" s="5" t="s">
        <v>297</v>
      </c>
      <c r="B10" s="5" t="s">
        <v>690</v>
      </c>
      <c r="C10" s="8">
        <v>1</v>
      </c>
      <c r="D10" s="8" t="s">
        <v>855</v>
      </c>
      <c r="E10" s="198" t="s">
        <v>49</v>
      </c>
      <c r="F10" s="198" t="s">
        <v>49</v>
      </c>
      <c r="G10" s="198" t="s">
        <v>49</v>
      </c>
      <c r="H10" s="198" t="s">
        <v>49</v>
      </c>
      <c r="I10" s="198" t="s">
        <v>49</v>
      </c>
      <c r="J10" s="268">
        <v>62090</v>
      </c>
      <c r="K10" s="198">
        <v>61428</v>
      </c>
      <c r="L10" s="198">
        <v>59612</v>
      </c>
      <c r="M10" s="19">
        <v>62058</v>
      </c>
      <c r="N10" s="19">
        <v>61593</v>
      </c>
      <c r="O10" s="19">
        <v>62983</v>
      </c>
      <c r="P10" s="363">
        <v>62341</v>
      </c>
    </row>
    <row r="11" spans="1:16" x14ac:dyDescent="0.2">
      <c r="A11" s="15" t="s">
        <v>324</v>
      </c>
      <c r="B11" s="5" t="s">
        <v>690</v>
      </c>
      <c r="C11" s="8">
        <v>1</v>
      </c>
      <c r="D11" s="8" t="s">
        <v>855</v>
      </c>
      <c r="E11" s="198" t="s">
        <v>49</v>
      </c>
      <c r="F11" s="198" t="s">
        <v>49</v>
      </c>
      <c r="G11" s="198" t="s">
        <v>49</v>
      </c>
      <c r="H11" s="198" t="s">
        <v>49</v>
      </c>
      <c r="I11" s="198" t="s">
        <v>49</v>
      </c>
      <c r="J11" s="268">
        <v>8841</v>
      </c>
      <c r="K11" s="198">
        <v>7760</v>
      </c>
      <c r="L11" s="198">
        <v>7054</v>
      </c>
      <c r="M11" s="19">
        <v>7100</v>
      </c>
      <c r="N11" s="19">
        <v>7182</v>
      </c>
      <c r="O11" s="19">
        <v>8008</v>
      </c>
      <c r="P11" s="363">
        <v>7921</v>
      </c>
    </row>
    <row r="12" spans="1:16" x14ac:dyDescent="0.2">
      <c r="A12" s="15" t="s">
        <v>61</v>
      </c>
      <c r="B12" s="5" t="s">
        <v>60</v>
      </c>
      <c r="C12" s="8">
        <v>1</v>
      </c>
      <c r="D12" s="8" t="s">
        <v>855</v>
      </c>
      <c r="E12" s="267" t="s">
        <v>49</v>
      </c>
      <c r="F12" s="267" t="s">
        <v>49</v>
      </c>
      <c r="G12" s="267" t="s">
        <v>49</v>
      </c>
      <c r="H12" s="267" t="s">
        <v>49</v>
      </c>
      <c r="I12" s="267" t="s">
        <v>49</v>
      </c>
      <c r="J12" s="266">
        <v>14.239007891770012</v>
      </c>
      <c r="K12" s="37">
        <v>12.63267565279677</v>
      </c>
      <c r="L12" s="37">
        <v>11.833187948735153</v>
      </c>
      <c r="M12" s="37">
        <v>11.440910116342776</v>
      </c>
      <c r="N12" s="37">
        <v>11.660415956358678</v>
      </c>
      <c r="O12" s="37">
        <v>12.7</v>
      </c>
      <c r="P12" s="364">
        <v>12.705923870326099</v>
      </c>
    </row>
    <row r="13" spans="1:16" x14ac:dyDescent="0.2">
      <c r="E13" s="269"/>
      <c r="F13" s="269"/>
      <c r="G13" s="269"/>
      <c r="H13" s="269"/>
      <c r="I13" s="269"/>
      <c r="J13" s="268"/>
      <c r="K13" s="19"/>
      <c r="L13" s="19"/>
      <c r="M13" s="19"/>
      <c r="N13" s="19"/>
      <c r="O13" s="19"/>
      <c r="P13" s="363"/>
    </row>
    <row r="14" spans="1:16" x14ac:dyDescent="0.2">
      <c r="A14" s="4" t="s">
        <v>691</v>
      </c>
      <c r="E14" s="269"/>
      <c r="F14" s="269"/>
      <c r="G14" s="269"/>
      <c r="H14" s="269"/>
      <c r="I14" s="269"/>
      <c r="J14" s="268"/>
      <c r="K14" s="19"/>
      <c r="L14" s="19"/>
      <c r="M14" s="19"/>
      <c r="N14" s="19"/>
      <c r="O14" s="19"/>
      <c r="P14" s="363"/>
    </row>
    <row r="15" spans="1:16" x14ac:dyDescent="0.2">
      <c r="E15" s="269"/>
      <c r="F15" s="269"/>
      <c r="G15" s="269"/>
      <c r="H15" s="269"/>
      <c r="I15" s="269"/>
      <c r="J15" s="268"/>
      <c r="K15" s="19"/>
      <c r="L15" s="19"/>
      <c r="M15" s="19"/>
      <c r="N15" s="19"/>
      <c r="O15" s="19"/>
      <c r="P15" s="363"/>
    </row>
    <row r="16" spans="1:16" x14ac:dyDescent="0.2">
      <c r="A16" s="27" t="s">
        <v>692</v>
      </c>
      <c r="B16" s="27" t="s">
        <v>298</v>
      </c>
      <c r="C16" s="8" t="s">
        <v>564</v>
      </c>
      <c r="D16" s="8" t="s">
        <v>855</v>
      </c>
      <c r="E16" s="269" t="s">
        <v>49</v>
      </c>
      <c r="F16" s="269" t="s">
        <v>49</v>
      </c>
      <c r="G16" s="269" t="s">
        <v>49</v>
      </c>
      <c r="H16" s="269" t="s">
        <v>49</v>
      </c>
      <c r="I16" s="269" t="s">
        <v>49</v>
      </c>
      <c r="J16" s="268">
        <v>44803</v>
      </c>
      <c r="K16" s="19">
        <v>45129</v>
      </c>
      <c r="L16" s="19">
        <v>44348</v>
      </c>
      <c r="M16" s="19">
        <v>44605</v>
      </c>
      <c r="N16" s="19">
        <v>44105</v>
      </c>
      <c r="O16" s="19">
        <v>44681</v>
      </c>
      <c r="P16" s="363">
        <v>44131</v>
      </c>
    </row>
    <row r="17" spans="1:16" x14ac:dyDescent="0.2">
      <c r="A17" s="158" t="s">
        <v>694</v>
      </c>
      <c r="B17" s="27" t="s">
        <v>298</v>
      </c>
      <c r="C17" s="8" t="s">
        <v>564</v>
      </c>
      <c r="D17" s="8" t="s">
        <v>855</v>
      </c>
      <c r="E17" s="269" t="s">
        <v>49</v>
      </c>
      <c r="F17" s="269" t="s">
        <v>49</v>
      </c>
      <c r="G17" s="269" t="s">
        <v>49</v>
      </c>
      <c r="H17" s="269" t="s">
        <v>49</v>
      </c>
      <c r="I17" s="269" t="s">
        <v>49</v>
      </c>
      <c r="J17" s="268">
        <v>16996</v>
      </c>
      <c r="K17" s="19">
        <v>17092</v>
      </c>
      <c r="L17" s="19">
        <v>16908</v>
      </c>
      <c r="M17" s="19">
        <v>17912</v>
      </c>
      <c r="N17" s="19">
        <v>17212</v>
      </c>
      <c r="O17" s="19">
        <v>16979</v>
      </c>
      <c r="P17" s="363">
        <v>16494</v>
      </c>
    </row>
    <row r="18" spans="1:16" x14ac:dyDescent="0.2">
      <c r="A18" s="158" t="s">
        <v>36</v>
      </c>
      <c r="B18" s="27" t="s">
        <v>298</v>
      </c>
      <c r="C18" s="8" t="s">
        <v>564</v>
      </c>
      <c r="D18" s="8" t="s">
        <v>855</v>
      </c>
      <c r="E18" s="269" t="s">
        <v>49</v>
      </c>
      <c r="F18" s="269" t="s">
        <v>49</v>
      </c>
      <c r="G18" s="269" t="s">
        <v>49</v>
      </c>
      <c r="H18" s="269" t="s">
        <v>49</v>
      </c>
      <c r="I18" s="269" t="s">
        <v>49</v>
      </c>
      <c r="J18" s="268">
        <v>6878</v>
      </c>
      <c r="K18" s="19">
        <v>6992</v>
      </c>
      <c r="L18" s="19">
        <v>6407</v>
      </c>
      <c r="M18" s="19">
        <v>6502</v>
      </c>
      <c r="N18" s="19">
        <v>6798</v>
      </c>
      <c r="O18" s="19">
        <v>7466</v>
      </c>
      <c r="P18" s="363">
        <v>7177</v>
      </c>
    </row>
    <row r="19" spans="1:16" x14ac:dyDescent="0.2">
      <c r="A19" s="158" t="s">
        <v>69</v>
      </c>
      <c r="B19" s="27" t="s">
        <v>298</v>
      </c>
      <c r="C19" s="8" t="s">
        <v>564</v>
      </c>
      <c r="D19" s="8" t="s">
        <v>855</v>
      </c>
      <c r="E19" s="269" t="s">
        <v>49</v>
      </c>
      <c r="F19" s="269" t="s">
        <v>49</v>
      </c>
      <c r="G19" s="269" t="s">
        <v>49</v>
      </c>
      <c r="H19" s="269" t="s">
        <v>49</v>
      </c>
      <c r="I19" s="269" t="s">
        <v>49</v>
      </c>
      <c r="J19" s="268">
        <v>7091</v>
      </c>
      <c r="K19" s="19">
        <v>6928</v>
      </c>
      <c r="L19" s="19">
        <v>6827</v>
      </c>
      <c r="M19" s="19">
        <v>6724</v>
      </c>
      <c r="N19" s="19">
        <v>6591</v>
      </c>
      <c r="O19" s="19">
        <v>6508</v>
      </c>
      <c r="P19" s="363">
        <v>6299</v>
      </c>
    </row>
    <row r="20" spans="1:16" x14ac:dyDescent="0.2">
      <c r="A20" s="158" t="s">
        <v>68</v>
      </c>
      <c r="B20" s="27" t="s">
        <v>298</v>
      </c>
      <c r="C20" s="8" t="s">
        <v>564</v>
      </c>
      <c r="D20" s="8" t="s">
        <v>855</v>
      </c>
      <c r="E20" s="269" t="s">
        <v>49</v>
      </c>
      <c r="F20" s="269" t="s">
        <v>49</v>
      </c>
      <c r="G20" s="269" t="s">
        <v>49</v>
      </c>
      <c r="H20" s="269" t="s">
        <v>49</v>
      </c>
      <c r="I20" s="269" t="s">
        <v>49</v>
      </c>
      <c r="J20" s="268">
        <v>5489</v>
      </c>
      <c r="K20" s="19">
        <v>5319</v>
      </c>
      <c r="L20" s="19">
        <v>5345</v>
      </c>
      <c r="M20" s="19">
        <v>5520</v>
      </c>
      <c r="N20" s="19">
        <v>5426</v>
      </c>
      <c r="O20" s="19">
        <v>5304</v>
      </c>
      <c r="P20" s="363">
        <v>5219</v>
      </c>
    </row>
    <row r="21" spans="1:16" x14ac:dyDescent="0.2">
      <c r="A21" s="158" t="s">
        <v>215</v>
      </c>
      <c r="B21" s="27" t="s">
        <v>298</v>
      </c>
      <c r="C21" s="8" t="s">
        <v>564</v>
      </c>
      <c r="D21" s="8" t="s">
        <v>855</v>
      </c>
      <c r="E21" s="269" t="s">
        <v>49</v>
      </c>
      <c r="F21" s="269" t="s">
        <v>49</v>
      </c>
      <c r="G21" s="269" t="s">
        <v>49</v>
      </c>
      <c r="H21" s="269" t="s">
        <v>49</v>
      </c>
      <c r="I21" s="269" t="s">
        <v>49</v>
      </c>
      <c r="J21" s="268">
        <v>3042</v>
      </c>
      <c r="K21" s="19">
        <v>3265</v>
      </c>
      <c r="L21" s="19">
        <v>3425</v>
      </c>
      <c r="M21" s="19">
        <v>3479</v>
      </c>
      <c r="N21" s="19">
        <v>3439</v>
      </c>
      <c r="O21" s="19">
        <v>3466</v>
      </c>
      <c r="P21" s="363">
        <v>3594</v>
      </c>
    </row>
    <row r="22" spans="1:16" x14ac:dyDescent="0.2">
      <c r="A22" s="158" t="s">
        <v>82</v>
      </c>
      <c r="B22" s="27" t="s">
        <v>298</v>
      </c>
      <c r="C22" s="8" t="s">
        <v>564</v>
      </c>
      <c r="D22" s="8" t="s">
        <v>855</v>
      </c>
      <c r="E22" s="269" t="s">
        <v>49</v>
      </c>
      <c r="F22" s="269" t="s">
        <v>49</v>
      </c>
      <c r="G22" s="269" t="s">
        <v>49</v>
      </c>
      <c r="H22" s="269" t="s">
        <v>49</v>
      </c>
      <c r="I22" s="269" t="s">
        <v>49</v>
      </c>
      <c r="J22" s="268">
        <v>1736</v>
      </c>
      <c r="K22" s="19">
        <v>2012</v>
      </c>
      <c r="L22" s="19">
        <v>2067</v>
      </c>
      <c r="M22" s="19">
        <v>2305</v>
      </c>
      <c r="N22" s="19">
        <v>2487</v>
      </c>
      <c r="O22" s="19">
        <v>2789</v>
      </c>
      <c r="P22" s="363">
        <v>2939</v>
      </c>
    </row>
    <row r="23" spans="1:16" x14ac:dyDescent="0.2">
      <c r="A23" s="158" t="s">
        <v>220</v>
      </c>
      <c r="B23" s="27" t="s">
        <v>298</v>
      </c>
      <c r="C23" s="8" t="s">
        <v>564</v>
      </c>
      <c r="D23" s="8" t="s">
        <v>855</v>
      </c>
      <c r="E23" s="269" t="s">
        <v>49</v>
      </c>
      <c r="F23" s="269" t="s">
        <v>49</v>
      </c>
      <c r="G23" s="269" t="s">
        <v>49</v>
      </c>
      <c r="H23" s="269" t="s">
        <v>49</v>
      </c>
      <c r="I23" s="269" t="s">
        <v>49</v>
      </c>
      <c r="J23" s="268">
        <v>3571</v>
      </c>
      <c r="K23" s="19">
        <v>3521</v>
      </c>
      <c r="L23" s="19">
        <v>3369</v>
      </c>
      <c r="M23" s="19">
        <v>2163</v>
      </c>
      <c r="N23" s="19">
        <v>2152</v>
      </c>
      <c r="O23" s="19">
        <v>2169</v>
      </c>
      <c r="P23" s="363">
        <v>2409</v>
      </c>
    </row>
    <row r="24" spans="1:16" x14ac:dyDescent="0.2">
      <c r="E24" s="269"/>
      <c r="F24" s="269"/>
      <c r="G24" s="269"/>
      <c r="H24" s="269"/>
      <c r="I24" s="269"/>
      <c r="J24" s="268"/>
      <c r="K24" s="19"/>
      <c r="L24" s="19"/>
      <c r="M24" s="19"/>
      <c r="N24" s="19"/>
      <c r="O24" s="19"/>
      <c r="P24" s="363"/>
    </row>
    <row r="25" spans="1:16" x14ac:dyDescent="0.2">
      <c r="A25" s="27" t="s">
        <v>692</v>
      </c>
      <c r="B25" s="27" t="s">
        <v>690</v>
      </c>
      <c r="C25" s="8">
        <v>1</v>
      </c>
      <c r="D25" s="8" t="s">
        <v>855</v>
      </c>
      <c r="E25" s="269" t="s">
        <v>49</v>
      </c>
      <c r="F25" s="269" t="s">
        <v>49</v>
      </c>
      <c r="G25" s="269" t="s">
        <v>49</v>
      </c>
      <c r="H25" s="269" t="s">
        <v>49</v>
      </c>
      <c r="I25" s="269" t="s">
        <v>49</v>
      </c>
      <c r="J25" s="268">
        <v>62090</v>
      </c>
      <c r="K25" s="19">
        <v>61428</v>
      </c>
      <c r="L25" s="19">
        <v>59612</v>
      </c>
      <c r="M25" s="19">
        <v>62058</v>
      </c>
      <c r="N25" s="19">
        <v>61593</v>
      </c>
      <c r="O25" s="19">
        <v>62983</v>
      </c>
      <c r="P25" s="363">
        <v>62341</v>
      </c>
    </row>
    <row r="26" spans="1:16" x14ac:dyDescent="0.2">
      <c r="A26" s="158" t="s">
        <v>694</v>
      </c>
      <c r="B26" s="27" t="s">
        <v>690</v>
      </c>
      <c r="C26" s="8">
        <v>1</v>
      </c>
      <c r="D26" s="8" t="s">
        <v>855</v>
      </c>
      <c r="E26" s="269" t="s">
        <v>49</v>
      </c>
      <c r="F26" s="269" t="s">
        <v>49</v>
      </c>
      <c r="G26" s="269" t="s">
        <v>49</v>
      </c>
      <c r="H26" s="269" t="s">
        <v>49</v>
      </c>
      <c r="I26" s="269" t="s">
        <v>49</v>
      </c>
      <c r="J26" s="268">
        <v>25645</v>
      </c>
      <c r="K26" s="19">
        <v>27039</v>
      </c>
      <c r="L26" s="19">
        <v>26177</v>
      </c>
      <c r="M26" s="19">
        <v>29492</v>
      </c>
      <c r="N26" s="19">
        <v>29036</v>
      </c>
      <c r="O26" s="19">
        <v>29803</v>
      </c>
      <c r="P26" s="363">
        <v>29257</v>
      </c>
    </row>
    <row r="27" spans="1:16" x14ac:dyDescent="0.2">
      <c r="A27" s="158" t="s">
        <v>36</v>
      </c>
      <c r="B27" s="27" t="s">
        <v>690</v>
      </c>
      <c r="C27" s="8">
        <v>1</v>
      </c>
      <c r="D27" s="8" t="s">
        <v>855</v>
      </c>
      <c r="E27" s="269" t="s">
        <v>49</v>
      </c>
      <c r="F27" s="269" t="s">
        <v>49</v>
      </c>
      <c r="G27" s="269" t="s">
        <v>49</v>
      </c>
      <c r="H27" s="269" t="s">
        <v>49</v>
      </c>
      <c r="I27" s="269" t="s">
        <v>49</v>
      </c>
      <c r="J27" s="268">
        <v>7623</v>
      </c>
      <c r="K27" s="19">
        <v>7534</v>
      </c>
      <c r="L27" s="19">
        <v>6861</v>
      </c>
      <c r="M27" s="19">
        <v>7014</v>
      </c>
      <c r="N27" s="19">
        <v>7252</v>
      </c>
      <c r="O27" s="19">
        <v>7893</v>
      </c>
      <c r="P27" s="363">
        <v>7685</v>
      </c>
    </row>
    <row r="28" spans="1:16" x14ac:dyDescent="0.2">
      <c r="A28" s="158" t="s">
        <v>69</v>
      </c>
      <c r="B28" s="27" t="s">
        <v>690</v>
      </c>
      <c r="C28" s="8">
        <v>1</v>
      </c>
      <c r="D28" s="8" t="s">
        <v>855</v>
      </c>
      <c r="E28" s="269" t="s">
        <v>49</v>
      </c>
      <c r="F28" s="269" t="s">
        <v>49</v>
      </c>
      <c r="G28" s="269" t="s">
        <v>49</v>
      </c>
      <c r="H28" s="269" t="s">
        <v>49</v>
      </c>
      <c r="I28" s="269" t="s">
        <v>49</v>
      </c>
      <c r="J28" s="268">
        <v>10770</v>
      </c>
      <c r="K28" s="19">
        <v>10177</v>
      </c>
      <c r="L28" s="19">
        <v>9960</v>
      </c>
      <c r="M28" s="19">
        <v>9726</v>
      </c>
      <c r="N28" s="19">
        <v>9433</v>
      </c>
      <c r="O28" s="19">
        <v>9207</v>
      </c>
      <c r="P28" s="363">
        <v>8838</v>
      </c>
    </row>
    <row r="29" spans="1:16" x14ac:dyDescent="0.2">
      <c r="A29" s="158" t="s">
        <v>68</v>
      </c>
      <c r="B29" s="27" t="s">
        <v>690</v>
      </c>
      <c r="C29" s="8">
        <v>1</v>
      </c>
      <c r="D29" s="8" t="s">
        <v>855</v>
      </c>
      <c r="E29" s="269" t="s">
        <v>49</v>
      </c>
      <c r="F29" s="269" t="s">
        <v>49</v>
      </c>
      <c r="G29" s="269" t="s">
        <v>49</v>
      </c>
      <c r="H29" s="269" t="s">
        <v>49</v>
      </c>
      <c r="I29" s="269" t="s">
        <v>49</v>
      </c>
      <c r="J29" s="268">
        <v>6162</v>
      </c>
      <c r="K29" s="19">
        <v>5890</v>
      </c>
      <c r="L29" s="19">
        <v>5938</v>
      </c>
      <c r="M29" s="19">
        <v>6146</v>
      </c>
      <c r="N29" s="19">
        <v>6058</v>
      </c>
      <c r="O29" s="19">
        <v>5928</v>
      </c>
      <c r="P29" s="363">
        <v>5839</v>
      </c>
    </row>
    <row r="30" spans="1:16" x14ac:dyDescent="0.2">
      <c r="A30" s="158" t="s">
        <v>215</v>
      </c>
      <c r="B30" s="27" t="s">
        <v>690</v>
      </c>
      <c r="C30" s="8">
        <v>1</v>
      </c>
      <c r="D30" s="8" t="s">
        <v>855</v>
      </c>
      <c r="E30" s="269" t="s">
        <v>49</v>
      </c>
      <c r="F30" s="269" t="s">
        <v>49</v>
      </c>
      <c r="G30" s="269" t="s">
        <v>49</v>
      </c>
      <c r="H30" s="269" t="s">
        <v>49</v>
      </c>
      <c r="I30" s="269" t="s">
        <v>49</v>
      </c>
      <c r="J30" s="268">
        <v>3478</v>
      </c>
      <c r="K30" s="19">
        <v>3732</v>
      </c>
      <c r="L30" s="19">
        <v>3920</v>
      </c>
      <c r="M30" s="19">
        <v>3983</v>
      </c>
      <c r="N30" s="19">
        <v>3938</v>
      </c>
      <c r="O30" s="19">
        <v>3967</v>
      </c>
      <c r="P30" s="363">
        <v>4111</v>
      </c>
    </row>
    <row r="31" spans="1:16" x14ac:dyDescent="0.2">
      <c r="A31" s="158" t="s">
        <v>82</v>
      </c>
      <c r="B31" s="27" t="s">
        <v>690</v>
      </c>
      <c r="C31" s="8">
        <v>1</v>
      </c>
      <c r="D31" s="8" t="s">
        <v>855</v>
      </c>
      <c r="E31" s="269" t="s">
        <v>49</v>
      </c>
      <c r="F31" s="269" t="s">
        <v>49</v>
      </c>
      <c r="G31" s="269" t="s">
        <v>49</v>
      </c>
      <c r="H31" s="269" t="s">
        <v>49</v>
      </c>
      <c r="I31" s="269" t="s">
        <v>49</v>
      </c>
      <c r="J31" s="268">
        <v>2079</v>
      </c>
      <c r="K31" s="19">
        <v>2353</v>
      </c>
      <c r="L31" s="19">
        <v>2408</v>
      </c>
      <c r="M31" s="19">
        <v>2710</v>
      </c>
      <c r="N31" s="19">
        <v>2914</v>
      </c>
      <c r="O31" s="19">
        <v>3242</v>
      </c>
      <c r="P31" s="363">
        <v>3444</v>
      </c>
    </row>
    <row r="32" spans="1:16" x14ac:dyDescent="0.2">
      <c r="A32" s="158" t="s">
        <v>220</v>
      </c>
      <c r="B32" s="27" t="s">
        <v>690</v>
      </c>
      <c r="C32" s="8">
        <v>1</v>
      </c>
      <c r="D32" s="8" t="s">
        <v>855</v>
      </c>
      <c r="E32" s="269" t="s">
        <v>49</v>
      </c>
      <c r="F32" s="269" t="s">
        <v>49</v>
      </c>
      <c r="G32" s="269" t="s">
        <v>49</v>
      </c>
      <c r="H32" s="269" t="s">
        <v>49</v>
      </c>
      <c r="I32" s="269" t="s">
        <v>49</v>
      </c>
      <c r="J32" s="268">
        <v>6333</v>
      </c>
      <c r="K32" s="19">
        <v>4703</v>
      </c>
      <c r="L32" s="19">
        <v>4348</v>
      </c>
      <c r="M32" s="19">
        <v>2987</v>
      </c>
      <c r="N32" s="19">
        <v>2962</v>
      </c>
      <c r="O32" s="19">
        <v>2943</v>
      </c>
      <c r="P32" s="363">
        <v>3167</v>
      </c>
    </row>
    <row r="33" spans="1:16" x14ac:dyDescent="0.2">
      <c r="E33" s="106"/>
      <c r="F33" s="106"/>
      <c r="G33" s="106"/>
      <c r="H33" s="106"/>
      <c r="I33" s="17"/>
      <c r="J33" s="60"/>
      <c r="M33" s="8"/>
      <c r="N33" s="8"/>
      <c r="O33" s="19"/>
      <c r="P33" s="363"/>
    </row>
    <row r="34" spans="1:16" x14ac:dyDescent="0.2">
      <c r="E34" s="106"/>
      <c r="F34" s="106"/>
      <c r="G34" s="106"/>
      <c r="H34" s="106"/>
      <c r="I34" s="17"/>
      <c r="J34" s="60"/>
      <c r="M34" s="8"/>
      <c r="N34" s="8"/>
      <c r="O34" s="19"/>
      <c r="P34" s="363"/>
    </row>
    <row r="35" spans="1:16" x14ac:dyDescent="0.2">
      <c r="A35" s="10" t="s">
        <v>599</v>
      </c>
      <c r="C35" s="8">
        <v>4</v>
      </c>
      <c r="E35" s="17"/>
      <c r="F35" s="17"/>
      <c r="G35" s="17"/>
      <c r="H35" s="17"/>
      <c r="I35" s="17"/>
      <c r="J35" s="60"/>
      <c r="M35" s="8"/>
      <c r="N35" s="8"/>
      <c r="O35" s="19"/>
      <c r="P35" s="363"/>
    </row>
    <row r="36" spans="1:16" x14ac:dyDescent="0.2">
      <c r="A36" s="201" t="s">
        <v>512</v>
      </c>
      <c r="B36" s="5" t="s">
        <v>325</v>
      </c>
      <c r="C36" s="8" t="s">
        <v>559</v>
      </c>
      <c r="D36" s="8" t="s">
        <v>855</v>
      </c>
      <c r="E36" s="375" t="s">
        <v>49</v>
      </c>
      <c r="F36" s="375" t="s">
        <v>49</v>
      </c>
      <c r="G36" s="375" t="s">
        <v>49</v>
      </c>
      <c r="H36" s="375" t="s">
        <v>49</v>
      </c>
      <c r="I36" s="375" t="s">
        <v>49</v>
      </c>
      <c r="J36" s="375" t="s">
        <v>49</v>
      </c>
      <c r="K36" s="255">
        <v>32837.25</v>
      </c>
      <c r="L36" s="255">
        <v>33363.916666666664</v>
      </c>
      <c r="M36" s="377">
        <v>32821</v>
      </c>
      <c r="N36" s="376">
        <v>32280.416666666668</v>
      </c>
      <c r="O36" s="376">
        <v>31602</v>
      </c>
      <c r="P36" s="379">
        <v>30986</v>
      </c>
    </row>
    <row r="37" spans="1:16" x14ac:dyDescent="0.2">
      <c r="A37" s="202" t="s">
        <v>193</v>
      </c>
      <c r="B37" s="5" t="s">
        <v>325</v>
      </c>
      <c r="C37" s="8" t="s">
        <v>559</v>
      </c>
      <c r="D37" s="8" t="s">
        <v>855</v>
      </c>
      <c r="E37" s="375" t="s">
        <v>49</v>
      </c>
      <c r="F37" s="375" t="s">
        <v>49</v>
      </c>
      <c r="G37" s="375" t="s">
        <v>49</v>
      </c>
      <c r="H37" s="375" t="s">
        <v>49</v>
      </c>
      <c r="I37" s="375" t="s">
        <v>49</v>
      </c>
      <c r="J37" s="375" t="s">
        <v>49</v>
      </c>
      <c r="K37" s="255">
        <v>23500.416666666668</v>
      </c>
      <c r="L37" s="255">
        <v>24204.75</v>
      </c>
      <c r="M37" s="377">
        <v>23707</v>
      </c>
      <c r="N37" s="376">
        <v>23518.666666666668</v>
      </c>
      <c r="O37" s="376">
        <v>22926</v>
      </c>
      <c r="P37" s="379">
        <v>22296</v>
      </c>
    </row>
    <row r="38" spans="1:16" x14ac:dyDescent="0.2">
      <c r="A38" s="202" t="s">
        <v>192</v>
      </c>
      <c r="B38" s="5" t="s">
        <v>325</v>
      </c>
      <c r="C38" s="8" t="s">
        <v>559</v>
      </c>
      <c r="D38" s="8" t="s">
        <v>855</v>
      </c>
      <c r="E38" s="375" t="s">
        <v>49</v>
      </c>
      <c r="F38" s="375" t="s">
        <v>49</v>
      </c>
      <c r="G38" s="375" t="s">
        <v>49</v>
      </c>
      <c r="H38" s="375" t="s">
        <v>49</v>
      </c>
      <c r="I38" s="375" t="s">
        <v>49</v>
      </c>
      <c r="J38" s="375" t="s">
        <v>49</v>
      </c>
      <c r="K38" s="255">
        <v>3850</v>
      </c>
      <c r="L38" s="255">
        <v>3720.6666666666665</v>
      </c>
      <c r="M38" s="377">
        <v>3656</v>
      </c>
      <c r="N38" s="376">
        <v>3551.1666666666665</v>
      </c>
      <c r="O38" s="376">
        <v>3375</v>
      </c>
      <c r="P38" s="379">
        <v>3284.6666666666665</v>
      </c>
    </row>
    <row r="39" spans="1:16" x14ac:dyDescent="0.2">
      <c r="A39" s="202" t="s">
        <v>513</v>
      </c>
      <c r="B39" s="5" t="s">
        <v>325</v>
      </c>
      <c r="C39" s="8" t="s">
        <v>559</v>
      </c>
      <c r="D39" s="8" t="s">
        <v>855</v>
      </c>
      <c r="E39" s="375" t="s">
        <v>49</v>
      </c>
      <c r="F39" s="375" t="s">
        <v>49</v>
      </c>
      <c r="G39" s="375" t="s">
        <v>49</v>
      </c>
      <c r="H39" s="375" t="s">
        <v>49</v>
      </c>
      <c r="I39" s="375" t="s">
        <v>49</v>
      </c>
      <c r="J39" s="375" t="s">
        <v>49</v>
      </c>
      <c r="K39" s="255">
        <v>1021.0833333333334</v>
      </c>
      <c r="L39" s="255">
        <v>1034.3333333333333</v>
      </c>
      <c r="M39" s="377">
        <v>998</v>
      </c>
      <c r="N39" s="376">
        <v>961</v>
      </c>
      <c r="O39" s="376">
        <v>963</v>
      </c>
      <c r="P39" s="379">
        <v>987.5</v>
      </c>
    </row>
    <row r="40" spans="1:16" x14ac:dyDescent="0.2">
      <c r="A40" s="202" t="s">
        <v>199</v>
      </c>
      <c r="B40" s="5" t="s">
        <v>325</v>
      </c>
      <c r="C40" s="8" t="s">
        <v>559</v>
      </c>
      <c r="D40" s="8" t="s">
        <v>855</v>
      </c>
      <c r="E40" s="375" t="s">
        <v>49</v>
      </c>
      <c r="F40" s="375" t="s">
        <v>49</v>
      </c>
      <c r="G40" s="375" t="s">
        <v>49</v>
      </c>
      <c r="H40" s="375" t="s">
        <v>49</v>
      </c>
      <c r="I40" s="375" t="s">
        <v>49</v>
      </c>
      <c r="J40" s="375" t="s">
        <v>49</v>
      </c>
      <c r="K40" s="255">
        <v>1379.1666666666667</v>
      </c>
      <c r="L40" s="255">
        <v>1423.75</v>
      </c>
      <c r="M40" s="377">
        <v>1549</v>
      </c>
      <c r="N40" s="376">
        <v>1517.75</v>
      </c>
      <c r="O40" s="376">
        <v>1722</v>
      </c>
      <c r="P40" s="379">
        <v>1819.5833333333333</v>
      </c>
    </row>
    <row r="41" spans="1:16" x14ac:dyDescent="0.2">
      <c r="A41" s="202" t="s">
        <v>514</v>
      </c>
      <c r="B41" s="5" t="s">
        <v>325</v>
      </c>
      <c r="C41" s="8" t="s">
        <v>559</v>
      </c>
      <c r="D41" s="8" t="s">
        <v>855</v>
      </c>
      <c r="E41" s="375" t="s">
        <v>49</v>
      </c>
      <c r="F41" s="375" t="s">
        <v>49</v>
      </c>
      <c r="G41" s="375" t="s">
        <v>49</v>
      </c>
      <c r="H41" s="375" t="s">
        <v>49</v>
      </c>
      <c r="I41" s="375" t="s">
        <v>49</v>
      </c>
      <c r="J41" s="375" t="s">
        <v>49</v>
      </c>
      <c r="K41" s="255">
        <v>1108.4166666666667</v>
      </c>
      <c r="L41" s="255">
        <v>1049.1666666666667</v>
      </c>
      <c r="M41" s="377">
        <v>963</v>
      </c>
      <c r="N41" s="376">
        <v>836</v>
      </c>
      <c r="O41" s="376">
        <v>781</v>
      </c>
      <c r="P41" s="379">
        <v>777.66666666666674</v>
      </c>
    </row>
    <row r="42" spans="1:16" x14ac:dyDescent="0.2">
      <c r="A42" s="202" t="s">
        <v>515</v>
      </c>
      <c r="B42" s="5" t="s">
        <v>325</v>
      </c>
      <c r="C42" s="8" t="s">
        <v>559</v>
      </c>
      <c r="D42" s="8" t="s">
        <v>855</v>
      </c>
      <c r="E42" s="375" t="s">
        <v>49</v>
      </c>
      <c r="F42" s="375" t="s">
        <v>49</v>
      </c>
      <c r="G42" s="375" t="s">
        <v>49</v>
      </c>
      <c r="H42" s="375" t="s">
        <v>49</v>
      </c>
      <c r="I42" s="375" t="s">
        <v>49</v>
      </c>
      <c r="J42" s="375" t="s">
        <v>49</v>
      </c>
      <c r="K42" s="255">
        <v>1978.1666666666642</v>
      </c>
      <c r="L42" s="255">
        <v>1931.2499999999964</v>
      </c>
      <c r="M42" s="377">
        <v>1949</v>
      </c>
      <c r="N42" s="376">
        <v>1895.8333333333335</v>
      </c>
      <c r="O42" s="376">
        <v>1835</v>
      </c>
      <c r="P42" s="379">
        <v>1820.5833333333333</v>
      </c>
    </row>
    <row r="43" spans="1:16" x14ac:dyDescent="0.2">
      <c r="A43" s="201" t="s">
        <v>216</v>
      </c>
      <c r="B43" s="5" t="s">
        <v>325</v>
      </c>
      <c r="C43" s="8" t="s">
        <v>559</v>
      </c>
      <c r="D43" s="8" t="s">
        <v>855</v>
      </c>
      <c r="E43" s="375" t="s">
        <v>49</v>
      </c>
      <c r="F43" s="375" t="s">
        <v>49</v>
      </c>
      <c r="G43" s="375" t="s">
        <v>49</v>
      </c>
      <c r="H43" s="375" t="s">
        <v>49</v>
      </c>
      <c r="I43" s="375" t="s">
        <v>49</v>
      </c>
      <c r="J43" s="375" t="s">
        <v>49</v>
      </c>
      <c r="K43" s="255">
        <v>10629</v>
      </c>
      <c r="L43" s="255">
        <v>10546.583333333334</v>
      </c>
      <c r="M43" s="377">
        <v>10345</v>
      </c>
      <c r="N43" s="376">
        <v>10018.25</v>
      </c>
      <c r="O43" s="376">
        <v>9685</v>
      </c>
      <c r="P43" s="379">
        <v>9358.3333333333339</v>
      </c>
    </row>
    <row r="44" spans="1:16" x14ac:dyDescent="0.2">
      <c r="A44" s="202" t="s">
        <v>516</v>
      </c>
      <c r="B44" s="5" t="s">
        <v>325</v>
      </c>
      <c r="C44" s="8" t="s">
        <v>559</v>
      </c>
      <c r="D44" s="8" t="s">
        <v>855</v>
      </c>
      <c r="E44" s="375" t="s">
        <v>49</v>
      </c>
      <c r="F44" s="375" t="s">
        <v>49</v>
      </c>
      <c r="G44" s="375" t="s">
        <v>49</v>
      </c>
      <c r="H44" s="375" t="s">
        <v>49</v>
      </c>
      <c r="I44" s="375" t="s">
        <v>49</v>
      </c>
      <c r="J44" s="375" t="s">
        <v>49</v>
      </c>
      <c r="K44" s="255">
        <v>9459</v>
      </c>
      <c r="L44" s="255">
        <v>9320.1666666666661</v>
      </c>
      <c r="M44" s="377">
        <v>9119</v>
      </c>
      <c r="N44" s="376">
        <v>8818.6666666666661</v>
      </c>
      <c r="O44" s="376">
        <v>8576</v>
      </c>
      <c r="P44" s="379">
        <v>8335.3333333333339</v>
      </c>
    </row>
    <row r="45" spans="1:16" x14ac:dyDescent="0.2">
      <c r="A45" s="202" t="s">
        <v>515</v>
      </c>
      <c r="B45" s="5" t="s">
        <v>325</v>
      </c>
      <c r="C45" s="8" t="s">
        <v>559</v>
      </c>
      <c r="D45" s="8" t="s">
        <v>855</v>
      </c>
      <c r="E45" s="375" t="s">
        <v>49</v>
      </c>
      <c r="F45" s="375" t="s">
        <v>49</v>
      </c>
      <c r="G45" s="375" t="s">
        <v>49</v>
      </c>
      <c r="H45" s="375" t="s">
        <v>49</v>
      </c>
      <c r="I45" s="375" t="s">
        <v>49</v>
      </c>
      <c r="J45" s="375" t="s">
        <v>49</v>
      </c>
      <c r="K45" s="255">
        <v>1170</v>
      </c>
      <c r="L45" s="255">
        <v>1226.4166666666667</v>
      </c>
      <c r="M45" s="377">
        <v>1226</v>
      </c>
      <c r="N45" s="376">
        <v>1199.5833333333335</v>
      </c>
      <c r="O45" s="376">
        <v>1109</v>
      </c>
      <c r="P45" s="379">
        <v>1023</v>
      </c>
    </row>
    <row r="46" spans="1:16" x14ac:dyDescent="0.2">
      <c r="A46" s="201" t="s">
        <v>517</v>
      </c>
      <c r="B46" s="5" t="s">
        <v>325</v>
      </c>
      <c r="C46" s="8" t="s">
        <v>559</v>
      </c>
      <c r="D46" s="8" t="s">
        <v>855</v>
      </c>
      <c r="E46" s="375" t="s">
        <v>49</v>
      </c>
      <c r="F46" s="375" t="s">
        <v>49</v>
      </c>
      <c r="G46" s="375" t="s">
        <v>49</v>
      </c>
      <c r="H46" s="375" t="s">
        <v>49</v>
      </c>
      <c r="I46" s="375" t="s">
        <v>49</v>
      </c>
      <c r="J46" s="375" t="s">
        <v>49</v>
      </c>
      <c r="K46" s="255">
        <v>1114.5833333333333</v>
      </c>
      <c r="L46" s="378">
        <v>1203.8333333333333</v>
      </c>
      <c r="M46" s="377">
        <v>1255</v>
      </c>
      <c r="N46" s="376">
        <v>1262.0833333333333</v>
      </c>
      <c r="O46" s="376">
        <v>1344</v>
      </c>
      <c r="P46" s="379">
        <v>1457.1666666666667</v>
      </c>
    </row>
    <row r="47" spans="1:16" x14ac:dyDescent="0.2">
      <c r="A47" s="201" t="s">
        <v>217</v>
      </c>
      <c r="B47" s="5" t="s">
        <v>325</v>
      </c>
      <c r="C47" s="8" t="s">
        <v>559</v>
      </c>
      <c r="D47" s="8" t="s">
        <v>855</v>
      </c>
      <c r="E47" s="375" t="s">
        <v>49</v>
      </c>
      <c r="F47" s="375" t="s">
        <v>49</v>
      </c>
      <c r="G47" s="375" t="s">
        <v>49</v>
      </c>
      <c r="H47" s="375" t="s">
        <v>49</v>
      </c>
      <c r="I47" s="375" t="s">
        <v>49</v>
      </c>
      <c r="J47" s="375" t="s">
        <v>49</v>
      </c>
      <c r="K47" s="255">
        <v>1467.9166666666667</v>
      </c>
      <c r="L47" s="255">
        <v>1476.5</v>
      </c>
      <c r="M47" s="377">
        <v>1486</v>
      </c>
      <c r="N47" s="376">
        <v>1515.9166666666667</v>
      </c>
      <c r="O47" s="376">
        <v>1553</v>
      </c>
      <c r="P47" s="379">
        <v>1596.25</v>
      </c>
    </row>
    <row r="48" spans="1:16" x14ac:dyDescent="0.2">
      <c r="A48" s="201" t="s">
        <v>518</v>
      </c>
      <c r="B48" s="5" t="s">
        <v>325</v>
      </c>
      <c r="C48" s="8" t="s">
        <v>559</v>
      </c>
      <c r="D48" s="8" t="s">
        <v>855</v>
      </c>
      <c r="E48" s="375" t="s">
        <v>49</v>
      </c>
      <c r="F48" s="375" t="s">
        <v>49</v>
      </c>
      <c r="G48" s="375" t="s">
        <v>49</v>
      </c>
      <c r="H48" s="375" t="s">
        <v>49</v>
      </c>
      <c r="I48" s="375" t="s">
        <v>49</v>
      </c>
      <c r="J48" s="375" t="s">
        <v>49</v>
      </c>
      <c r="K48" s="255">
        <v>2356.75</v>
      </c>
      <c r="L48" s="255">
        <v>2080.9166666666665</v>
      </c>
      <c r="M48" s="377">
        <v>2031</v>
      </c>
      <c r="N48" s="376">
        <v>1999.5803030303059</v>
      </c>
      <c r="O48" s="376">
        <v>1949</v>
      </c>
      <c r="P48" s="379">
        <v>1914.6666666666665</v>
      </c>
    </row>
    <row r="49" spans="1:16" x14ac:dyDescent="0.2">
      <c r="A49" s="202" t="s">
        <v>519</v>
      </c>
      <c r="B49" s="5" t="s">
        <v>325</v>
      </c>
      <c r="C49" s="8" t="s">
        <v>559</v>
      </c>
      <c r="D49" s="8" t="s">
        <v>855</v>
      </c>
      <c r="E49" s="375" t="s">
        <v>49</v>
      </c>
      <c r="F49" s="375" t="s">
        <v>49</v>
      </c>
      <c r="G49" s="375" t="s">
        <v>49</v>
      </c>
      <c r="H49" s="375" t="s">
        <v>49</v>
      </c>
      <c r="I49" s="375" t="s">
        <v>49</v>
      </c>
      <c r="J49" s="375" t="s">
        <v>49</v>
      </c>
      <c r="K49" s="255">
        <v>1917.9166666666667</v>
      </c>
      <c r="L49" s="255">
        <v>1655.0833333333335</v>
      </c>
      <c r="M49" s="377">
        <v>1613</v>
      </c>
      <c r="N49" s="376">
        <v>1597.4666666666701</v>
      </c>
      <c r="O49" s="376">
        <v>1588</v>
      </c>
      <c r="P49" s="379">
        <v>1537.75</v>
      </c>
    </row>
    <row r="50" spans="1:16" x14ac:dyDescent="0.2">
      <c r="A50" s="202" t="s">
        <v>515</v>
      </c>
      <c r="B50" s="5" t="s">
        <v>325</v>
      </c>
      <c r="C50" s="8" t="s">
        <v>559</v>
      </c>
      <c r="D50" s="8" t="s">
        <v>855</v>
      </c>
      <c r="E50" s="375" t="s">
        <v>49</v>
      </c>
      <c r="F50" s="375" t="s">
        <v>49</v>
      </c>
      <c r="G50" s="375" t="s">
        <v>49</v>
      </c>
      <c r="H50" s="375" t="s">
        <v>49</v>
      </c>
      <c r="I50" s="375" t="s">
        <v>49</v>
      </c>
      <c r="J50" s="375" t="s">
        <v>49</v>
      </c>
      <c r="K50" s="255">
        <v>438.83333333333337</v>
      </c>
      <c r="L50" s="255">
        <v>425.83333333333337</v>
      </c>
      <c r="M50" s="377">
        <v>418</v>
      </c>
      <c r="N50" s="376">
        <v>403</v>
      </c>
      <c r="O50" s="376">
        <v>361</v>
      </c>
      <c r="P50" s="379">
        <v>376.91666666666663</v>
      </c>
    </row>
    <row r="51" spans="1:16" x14ac:dyDescent="0.2">
      <c r="A51" s="201" t="s">
        <v>520</v>
      </c>
      <c r="B51" s="5" t="s">
        <v>325</v>
      </c>
      <c r="C51" s="8" t="s">
        <v>559</v>
      </c>
      <c r="D51" s="8" t="s">
        <v>855</v>
      </c>
      <c r="E51" s="375" t="s">
        <v>49</v>
      </c>
      <c r="F51" s="375" t="s">
        <v>49</v>
      </c>
      <c r="G51" s="375" t="s">
        <v>49</v>
      </c>
      <c r="H51" s="375" t="s">
        <v>49</v>
      </c>
      <c r="I51" s="375" t="s">
        <v>49</v>
      </c>
      <c r="J51" s="375" t="s">
        <v>49</v>
      </c>
      <c r="K51" s="255">
        <v>2563</v>
      </c>
      <c r="L51" s="255">
        <v>2560</v>
      </c>
      <c r="M51" s="377">
        <v>2606</v>
      </c>
      <c r="N51" s="376">
        <v>2581.3333333333335</v>
      </c>
      <c r="O51" s="376">
        <v>2623</v>
      </c>
      <c r="P51" s="379">
        <v>2757.8333333333335</v>
      </c>
    </row>
    <row r="52" spans="1:16" x14ac:dyDescent="0.2">
      <c r="A52" s="201" t="s">
        <v>521</v>
      </c>
      <c r="B52" s="5" t="s">
        <v>325</v>
      </c>
      <c r="C52" s="8" t="s">
        <v>559</v>
      </c>
      <c r="D52" s="8" t="s">
        <v>855</v>
      </c>
      <c r="E52" s="375" t="s">
        <v>49</v>
      </c>
      <c r="F52" s="375" t="s">
        <v>49</v>
      </c>
      <c r="G52" s="375" t="s">
        <v>49</v>
      </c>
      <c r="H52" s="375" t="s">
        <v>49</v>
      </c>
      <c r="I52" s="375" t="s">
        <v>49</v>
      </c>
      <c r="J52" s="375" t="s">
        <v>49</v>
      </c>
      <c r="K52" s="255">
        <v>402</v>
      </c>
      <c r="L52" s="255">
        <v>488</v>
      </c>
      <c r="M52" s="377">
        <v>463</v>
      </c>
      <c r="N52" s="376">
        <v>299.41666666666669</v>
      </c>
      <c r="O52" s="376">
        <v>250</v>
      </c>
      <c r="P52" s="379">
        <v>256.83333333333331</v>
      </c>
    </row>
    <row r="53" spans="1:16" x14ac:dyDescent="0.2">
      <c r="A53" s="20"/>
      <c r="C53" s="68"/>
      <c r="I53" s="68"/>
      <c r="J53" s="68"/>
      <c r="K53" s="167"/>
      <c r="L53" s="167"/>
      <c r="M53" s="167"/>
      <c r="N53" s="167"/>
      <c r="O53" s="167"/>
      <c r="P53" s="167"/>
    </row>
    <row r="54" spans="1:16" x14ac:dyDescent="0.2">
      <c r="A54" s="10"/>
      <c r="L54" s="17"/>
      <c r="M54" s="14"/>
      <c r="N54" s="14"/>
      <c r="O54" s="14"/>
      <c r="P54" s="14"/>
    </row>
    <row r="55" spans="1:16" x14ac:dyDescent="0.2">
      <c r="A55" s="226" t="s">
        <v>568</v>
      </c>
      <c r="B55" s="221"/>
      <c r="C55" s="221"/>
    </row>
    <row r="56" spans="1:16" ht="13.5" customHeight="1" x14ac:dyDescent="0.2">
      <c r="A56" s="226" t="s">
        <v>823</v>
      </c>
      <c r="B56" s="221"/>
      <c r="C56" s="221"/>
    </row>
    <row r="57" spans="1:16" x14ac:dyDescent="0.2">
      <c r="A57" s="226" t="s">
        <v>918</v>
      </c>
      <c r="B57" s="304"/>
      <c r="C57" s="304"/>
    </row>
    <row r="58" spans="1:16" x14ac:dyDescent="0.2">
      <c r="A58" s="226" t="s">
        <v>600</v>
      </c>
    </row>
    <row r="70" spans="4:53" x14ac:dyDescent="0.2">
      <c r="D70" s="22"/>
      <c r="G70" s="165"/>
      <c r="H70" s="165"/>
      <c r="I70" s="68"/>
      <c r="J70" s="68"/>
      <c r="K70" s="198"/>
      <c r="L70" s="198"/>
      <c r="M70" s="267"/>
      <c r="N70" s="269"/>
      <c r="O70" s="269"/>
      <c r="P70" s="269"/>
      <c r="Q70" s="269"/>
      <c r="R70" s="269"/>
      <c r="S70" s="269"/>
      <c r="T70" s="269"/>
      <c r="U70" s="269"/>
      <c r="V70" s="269"/>
      <c r="W70" s="269"/>
      <c r="X70" s="269"/>
      <c r="Y70" s="269"/>
      <c r="Z70" s="269"/>
      <c r="AA70" s="269"/>
      <c r="AB70" s="269"/>
      <c r="AC70" s="269"/>
      <c r="AD70" s="269"/>
      <c r="AE70" s="269"/>
      <c r="AF70" s="269"/>
      <c r="AG70" s="269"/>
      <c r="AH70" s="106"/>
      <c r="AI70" s="106"/>
      <c r="AJ70" s="17"/>
      <c r="AK70" s="375"/>
      <c r="AL70" s="375"/>
      <c r="AM70" s="375"/>
      <c r="AN70" s="375"/>
      <c r="AO70" s="375"/>
      <c r="AP70" s="375"/>
      <c r="AQ70" s="375"/>
      <c r="AR70" s="375"/>
      <c r="AS70" s="375"/>
      <c r="AT70" s="375"/>
      <c r="AU70" s="375"/>
      <c r="AV70" s="375"/>
      <c r="AW70" s="375"/>
      <c r="AX70" s="375"/>
      <c r="AY70" s="375"/>
      <c r="AZ70" s="375"/>
      <c r="BA70" s="375"/>
    </row>
    <row r="71" spans="4:53" x14ac:dyDescent="0.2">
      <c r="D71" s="22"/>
      <c r="E71" s="22"/>
      <c r="G71" s="165"/>
      <c r="H71" s="165"/>
      <c r="I71" s="68"/>
      <c r="J71" s="68"/>
      <c r="K71" s="198"/>
      <c r="L71" s="198"/>
      <c r="M71" s="267"/>
      <c r="N71" s="269"/>
      <c r="O71" s="269"/>
      <c r="P71" s="269"/>
      <c r="Q71" s="269"/>
      <c r="R71" s="269"/>
      <c r="S71" s="269"/>
      <c r="T71" s="269"/>
      <c r="U71" s="269"/>
      <c r="V71" s="269"/>
      <c r="W71" s="269"/>
      <c r="X71" s="269"/>
      <c r="Y71" s="269"/>
      <c r="Z71" s="269"/>
      <c r="AA71" s="269"/>
      <c r="AB71" s="269"/>
      <c r="AC71" s="269"/>
      <c r="AD71" s="269"/>
      <c r="AE71" s="269"/>
      <c r="AF71" s="269"/>
      <c r="AG71" s="269"/>
      <c r="AH71" s="106"/>
      <c r="AI71" s="106"/>
      <c r="AJ71" s="17"/>
      <c r="AK71" s="375"/>
      <c r="AL71" s="375"/>
      <c r="AM71" s="375"/>
      <c r="AN71" s="375"/>
      <c r="AO71" s="375"/>
      <c r="AP71" s="375"/>
      <c r="AQ71" s="375"/>
      <c r="AR71" s="375"/>
      <c r="AS71" s="375"/>
      <c r="AT71" s="375"/>
      <c r="AU71" s="375"/>
      <c r="AV71" s="375"/>
      <c r="AW71" s="375"/>
      <c r="AX71" s="375"/>
      <c r="AY71" s="375"/>
      <c r="AZ71" s="375"/>
      <c r="BA71" s="375"/>
    </row>
    <row r="72" spans="4:53" x14ac:dyDescent="0.2">
      <c r="D72" s="22"/>
      <c r="E72" s="22"/>
      <c r="G72" s="165"/>
      <c r="H72" s="165"/>
      <c r="I72" s="68"/>
      <c r="J72" s="68"/>
      <c r="K72" s="198"/>
      <c r="L72" s="198"/>
      <c r="M72" s="267"/>
      <c r="N72" s="269"/>
      <c r="O72" s="269"/>
      <c r="P72" s="269"/>
      <c r="Q72" s="269"/>
      <c r="R72" s="269"/>
      <c r="S72" s="269"/>
      <c r="T72" s="269"/>
      <c r="U72" s="269"/>
      <c r="V72" s="269"/>
      <c r="W72" s="269"/>
      <c r="X72" s="269"/>
      <c r="Y72" s="269"/>
      <c r="Z72" s="269"/>
      <c r="AA72" s="269"/>
      <c r="AB72" s="269"/>
      <c r="AC72" s="269"/>
      <c r="AD72" s="269"/>
      <c r="AE72" s="269"/>
      <c r="AF72" s="269"/>
      <c r="AG72" s="269"/>
      <c r="AH72" s="106"/>
      <c r="AI72" s="106"/>
      <c r="AJ72" s="17"/>
      <c r="AK72" s="375"/>
      <c r="AL72" s="375"/>
      <c r="AM72" s="375"/>
      <c r="AN72" s="375"/>
      <c r="AO72" s="375"/>
      <c r="AP72" s="375"/>
      <c r="AQ72" s="375"/>
      <c r="AR72" s="375"/>
      <c r="AS72" s="375"/>
      <c r="AT72" s="375"/>
      <c r="AU72" s="375"/>
      <c r="AV72" s="375"/>
      <c r="AW72" s="375"/>
      <c r="AX72" s="375"/>
      <c r="AY72" s="375"/>
      <c r="AZ72" s="375"/>
      <c r="BA72" s="375"/>
    </row>
    <row r="73" spans="4:53" x14ac:dyDescent="0.2">
      <c r="D73" s="22"/>
      <c r="E73" s="22"/>
      <c r="G73" s="165"/>
      <c r="H73" s="165"/>
      <c r="I73" s="68"/>
      <c r="J73" s="68"/>
      <c r="K73" s="198"/>
      <c r="L73" s="198"/>
      <c r="M73" s="267"/>
      <c r="N73" s="269"/>
      <c r="O73" s="269"/>
      <c r="P73" s="269"/>
      <c r="Q73" s="269"/>
      <c r="R73" s="269"/>
      <c r="S73" s="269"/>
      <c r="T73" s="269"/>
      <c r="U73" s="269"/>
      <c r="V73" s="269"/>
      <c r="W73" s="269"/>
      <c r="X73" s="269"/>
      <c r="Y73" s="269"/>
      <c r="Z73" s="269"/>
      <c r="AA73" s="269"/>
      <c r="AB73" s="269"/>
      <c r="AC73" s="269"/>
      <c r="AD73" s="269"/>
      <c r="AE73" s="269"/>
      <c r="AF73" s="269"/>
      <c r="AG73" s="269"/>
      <c r="AH73" s="106"/>
      <c r="AI73" s="106"/>
      <c r="AJ73" s="17"/>
      <c r="AK73" s="375"/>
      <c r="AL73" s="375"/>
      <c r="AM73" s="375"/>
      <c r="AN73" s="375"/>
      <c r="AO73" s="375"/>
      <c r="AP73" s="375"/>
      <c r="AQ73" s="375"/>
      <c r="AR73" s="375"/>
      <c r="AS73" s="375"/>
      <c r="AT73" s="375"/>
      <c r="AU73" s="375"/>
      <c r="AV73" s="375"/>
      <c r="AW73" s="375"/>
      <c r="AX73" s="375"/>
      <c r="AY73" s="375"/>
      <c r="AZ73" s="375"/>
      <c r="BA73" s="375"/>
    </row>
    <row r="74" spans="4:53" x14ac:dyDescent="0.2">
      <c r="D74" s="22"/>
      <c r="E74" s="22"/>
      <c r="G74" s="165"/>
      <c r="H74" s="165"/>
      <c r="I74" s="68"/>
      <c r="J74" s="68"/>
      <c r="K74" s="198"/>
      <c r="L74" s="198"/>
      <c r="M74" s="267"/>
      <c r="N74" s="269"/>
      <c r="O74" s="269"/>
      <c r="P74" s="269"/>
      <c r="Q74" s="269"/>
      <c r="R74" s="269"/>
      <c r="S74" s="269"/>
      <c r="T74" s="269"/>
      <c r="U74" s="269"/>
      <c r="V74" s="269"/>
      <c r="W74" s="269"/>
      <c r="X74" s="269"/>
      <c r="Y74" s="269"/>
      <c r="Z74" s="269"/>
      <c r="AA74" s="269"/>
      <c r="AB74" s="269"/>
      <c r="AC74" s="269"/>
      <c r="AD74" s="269"/>
      <c r="AE74" s="269"/>
      <c r="AF74" s="269"/>
      <c r="AG74" s="269"/>
      <c r="AH74" s="17"/>
      <c r="AI74" s="17"/>
      <c r="AJ74" s="17"/>
      <c r="AK74" s="375"/>
      <c r="AL74" s="375"/>
      <c r="AM74" s="375"/>
      <c r="AN74" s="375"/>
      <c r="AO74" s="375"/>
      <c r="AP74" s="375"/>
      <c r="AQ74" s="375"/>
      <c r="AR74" s="375"/>
      <c r="AS74" s="375"/>
      <c r="AT74" s="375"/>
      <c r="AU74" s="375"/>
      <c r="AV74" s="375"/>
      <c r="AW74" s="375"/>
      <c r="AX74" s="375"/>
      <c r="AY74" s="375"/>
      <c r="AZ74" s="375"/>
      <c r="BA74" s="375"/>
    </row>
    <row r="75" spans="4:53" x14ac:dyDescent="0.2">
      <c r="D75" s="22"/>
      <c r="E75" s="22"/>
      <c r="G75" s="240"/>
      <c r="H75" s="240"/>
      <c r="I75" s="60"/>
      <c r="J75" s="60"/>
      <c r="K75" s="268"/>
      <c r="L75" s="268"/>
      <c r="M75" s="266"/>
      <c r="N75" s="268"/>
      <c r="O75" s="268"/>
      <c r="P75" s="268"/>
      <c r="Q75" s="268"/>
      <c r="R75" s="268"/>
      <c r="S75" s="268"/>
      <c r="T75" s="268"/>
      <c r="U75" s="268"/>
      <c r="V75" s="268"/>
      <c r="W75" s="268"/>
      <c r="X75" s="268"/>
      <c r="Y75" s="268"/>
      <c r="Z75" s="268"/>
      <c r="AA75" s="268"/>
      <c r="AB75" s="268"/>
      <c r="AC75" s="268"/>
      <c r="AD75" s="268"/>
      <c r="AE75" s="268"/>
      <c r="AF75" s="268"/>
      <c r="AG75" s="268"/>
      <c r="AH75" s="60"/>
      <c r="AI75" s="60"/>
      <c r="AJ75" s="60"/>
      <c r="AK75" s="375"/>
      <c r="AL75" s="375"/>
      <c r="AM75" s="375"/>
      <c r="AN75" s="375"/>
      <c r="AO75" s="375"/>
      <c r="AP75" s="375"/>
      <c r="AQ75" s="375"/>
      <c r="AR75" s="375"/>
      <c r="AS75" s="375"/>
      <c r="AT75" s="375"/>
      <c r="AU75" s="375"/>
      <c r="AV75" s="375"/>
      <c r="AW75" s="375"/>
      <c r="AX75" s="375"/>
      <c r="AY75" s="375"/>
      <c r="AZ75" s="375"/>
      <c r="BA75" s="375"/>
    </row>
    <row r="76" spans="4:53" x14ac:dyDescent="0.2">
      <c r="D76" s="22"/>
      <c r="G76" s="165"/>
      <c r="H76" s="165"/>
      <c r="I76" s="68"/>
      <c r="J76" s="68"/>
      <c r="K76" s="198"/>
      <c r="L76" s="198"/>
      <c r="M76" s="37"/>
      <c r="N76" s="19"/>
      <c r="O76" s="19"/>
      <c r="P76" s="19"/>
      <c r="Q76" s="19"/>
      <c r="R76" s="19"/>
      <c r="S76" s="19"/>
      <c r="T76" s="19"/>
      <c r="U76" s="19"/>
      <c r="V76" s="19"/>
      <c r="W76" s="19"/>
      <c r="X76" s="19"/>
      <c r="Y76" s="19"/>
      <c r="Z76" s="19"/>
      <c r="AA76" s="19"/>
      <c r="AB76" s="19"/>
      <c r="AC76" s="19"/>
      <c r="AD76" s="19"/>
      <c r="AE76" s="19"/>
      <c r="AF76" s="19"/>
      <c r="AG76" s="19"/>
      <c r="AH76" s="8"/>
      <c r="AI76" s="8"/>
      <c r="AJ76" s="8"/>
      <c r="AK76" s="255"/>
      <c r="AL76" s="255"/>
      <c r="AM76" s="255"/>
      <c r="AN76" s="255"/>
      <c r="AO76" s="255"/>
      <c r="AP76" s="255"/>
      <c r="AQ76" s="255"/>
      <c r="AR76" s="255"/>
      <c r="AS76" s="255"/>
      <c r="AT76" s="255"/>
      <c r="AU76" s="255"/>
      <c r="AV76" s="255"/>
      <c r="AW76" s="255"/>
      <c r="AX76" s="255"/>
      <c r="AY76" s="255"/>
      <c r="AZ76" s="255"/>
      <c r="BA76" s="255"/>
    </row>
    <row r="77" spans="4:53" x14ac:dyDescent="0.2">
      <c r="D77" s="22"/>
      <c r="G77" s="165"/>
      <c r="H77" s="165"/>
      <c r="I77" s="68"/>
      <c r="J77" s="68"/>
      <c r="K77" s="198"/>
      <c r="L77" s="198"/>
      <c r="M77" s="37"/>
      <c r="N77" s="19"/>
      <c r="O77" s="19"/>
      <c r="P77" s="19"/>
      <c r="Q77" s="19"/>
      <c r="R77" s="19"/>
      <c r="S77" s="19"/>
      <c r="T77" s="19"/>
      <c r="U77" s="19"/>
      <c r="V77" s="19"/>
      <c r="W77" s="19"/>
      <c r="X77" s="19"/>
      <c r="Y77" s="19"/>
      <c r="Z77" s="19"/>
      <c r="AA77" s="19"/>
      <c r="AB77" s="19"/>
      <c r="AC77" s="19"/>
      <c r="AD77" s="19"/>
      <c r="AE77" s="19"/>
      <c r="AF77" s="19"/>
      <c r="AG77" s="19"/>
      <c r="AH77" s="8"/>
      <c r="AI77" s="8"/>
      <c r="AJ77" s="8"/>
      <c r="AK77" s="255"/>
      <c r="AL77" s="255"/>
      <c r="AM77" s="255"/>
      <c r="AN77" s="255"/>
      <c r="AO77" s="255"/>
      <c r="AP77" s="255"/>
      <c r="AQ77" s="255"/>
      <c r="AR77" s="255"/>
      <c r="AS77" s="255"/>
      <c r="AT77" s="255"/>
      <c r="AU77" s="378"/>
      <c r="AV77" s="255"/>
      <c r="AW77" s="255"/>
      <c r="AX77" s="255"/>
      <c r="AY77" s="255"/>
      <c r="AZ77" s="255"/>
      <c r="BA77" s="255"/>
    </row>
    <row r="78" spans="4:53" x14ac:dyDescent="0.2">
      <c r="D78" s="22"/>
      <c r="G78" s="205"/>
      <c r="H78" s="205"/>
      <c r="I78" s="188"/>
      <c r="J78" s="188"/>
      <c r="K78" s="19"/>
      <c r="L78" s="19"/>
      <c r="M78" s="37"/>
      <c r="N78" s="19"/>
      <c r="O78" s="19"/>
      <c r="P78" s="19"/>
      <c r="Q78" s="19"/>
      <c r="R78" s="19"/>
      <c r="S78" s="19"/>
      <c r="T78" s="19"/>
      <c r="U78" s="19"/>
      <c r="V78" s="19"/>
      <c r="W78" s="19"/>
      <c r="X78" s="19"/>
      <c r="Y78" s="19"/>
      <c r="Z78" s="19"/>
      <c r="AA78" s="19"/>
      <c r="AB78" s="19"/>
      <c r="AC78" s="19"/>
      <c r="AD78" s="19"/>
      <c r="AE78" s="19"/>
      <c r="AF78" s="19"/>
      <c r="AG78" s="19"/>
      <c r="AH78" s="8"/>
      <c r="AI78" s="8"/>
      <c r="AJ78" s="8"/>
      <c r="AK78" s="377"/>
      <c r="AL78" s="377"/>
      <c r="AM78" s="377"/>
      <c r="AN78" s="377"/>
      <c r="AO78" s="377"/>
      <c r="AP78" s="377"/>
      <c r="AQ78" s="377"/>
      <c r="AR78" s="377"/>
      <c r="AS78" s="377"/>
      <c r="AT78" s="377"/>
      <c r="AU78" s="377"/>
      <c r="AV78" s="377"/>
      <c r="AW78" s="377"/>
      <c r="AX78" s="377"/>
      <c r="AY78" s="377"/>
      <c r="AZ78" s="377"/>
      <c r="BA78" s="377"/>
    </row>
    <row r="79" spans="4:53" x14ac:dyDescent="0.2">
      <c r="D79" s="22"/>
      <c r="G79" s="205"/>
      <c r="H79" s="205"/>
      <c r="K79" s="19"/>
      <c r="L79" s="19"/>
      <c r="M79" s="37"/>
      <c r="N79" s="19"/>
      <c r="O79" s="19"/>
      <c r="P79" s="19"/>
      <c r="Q79" s="19"/>
      <c r="R79" s="19"/>
      <c r="S79" s="19"/>
      <c r="T79" s="19"/>
      <c r="U79" s="19"/>
      <c r="V79" s="19"/>
      <c r="W79" s="19"/>
      <c r="X79" s="19"/>
      <c r="Y79" s="19"/>
      <c r="Z79" s="19"/>
      <c r="AA79" s="19"/>
      <c r="AB79" s="19"/>
      <c r="AC79" s="19"/>
      <c r="AD79" s="19"/>
      <c r="AE79" s="19"/>
      <c r="AF79" s="19"/>
      <c r="AG79" s="19"/>
      <c r="AH79" s="8"/>
      <c r="AI79" s="8"/>
      <c r="AJ79" s="8"/>
      <c r="AK79" s="376"/>
      <c r="AL79" s="376"/>
      <c r="AM79" s="376"/>
      <c r="AN79" s="376"/>
      <c r="AO79" s="376"/>
      <c r="AP79" s="376"/>
      <c r="AQ79" s="376"/>
      <c r="AR79" s="376"/>
      <c r="AS79" s="376"/>
      <c r="AT79" s="376"/>
      <c r="AU79" s="376"/>
      <c r="AV79" s="376"/>
      <c r="AW79" s="376"/>
      <c r="AX79" s="376"/>
      <c r="AY79" s="376"/>
      <c r="AZ79" s="376"/>
      <c r="BA79" s="376"/>
    </row>
    <row r="80" spans="4:53" x14ac:dyDescent="0.2">
      <c r="D80" s="4"/>
      <c r="G80" s="19"/>
      <c r="H80" s="19"/>
      <c r="I80" s="37"/>
      <c r="J80" s="19"/>
      <c r="K80" s="19"/>
      <c r="L80" s="19"/>
      <c r="M80" s="37"/>
      <c r="N80" s="19"/>
      <c r="O80" s="19"/>
      <c r="P80" s="19"/>
      <c r="Q80" s="19"/>
      <c r="R80" s="19"/>
      <c r="S80" s="19"/>
      <c r="T80" s="19"/>
      <c r="U80" s="19"/>
      <c r="V80" s="19"/>
      <c r="W80" s="19"/>
      <c r="X80" s="19"/>
      <c r="Y80" s="19"/>
      <c r="Z80" s="19"/>
      <c r="AA80" s="19"/>
      <c r="AB80" s="19"/>
      <c r="AC80" s="19"/>
      <c r="AD80" s="19"/>
      <c r="AE80" s="19"/>
      <c r="AF80" s="19"/>
      <c r="AG80" s="19"/>
      <c r="AH80" s="19"/>
      <c r="AI80" s="19"/>
      <c r="AJ80" s="19"/>
      <c r="AK80" s="376"/>
      <c r="AL80" s="376"/>
      <c r="AM80" s="376"/>
      <c r="AN80" s="376"/>
      <c r="AO80" s="376"/>
      <c r="AP80" s="376"/>
      <c r="AQ80" s="376"/>
      <c r="AR80" s="376"/>
      <c r="AS80" s="376"/>
      <c r="AT80" s="376"/>
      <c r="AU80" s="376"/>
      <c r="AV80" s="376"/>
      <c r="AW80" s="376"/>
      <c r="AX80" s="376"/>
      <c r="AY80" s="376"/>
      <c r="AZ80" s="376"/>
      <c r="BA80" s="376"/>
    </row>
    <row r="81" spans="4:53" x14ac:dyDescent="0.2">
      <c r="D81" s="4"/>
      <c r="G81" s="19"/>
      <c r="H81" s="19"/>
      <c r="I81" s="37"/>
      <c r="J81" s="19"/>
      <c r="K81" s="19"/>
      <c r="L81" s="19"/>
      <c r="M81" s="37"/>
      <c r="N81" s="19"/>
      <c r="O81" s="19"/>
      <c r="P81" s="19"/>
      <c r="Q81" s="19"/>
      <c r="R81" s="19"/>
      <c r="S81" s="19"/>
      <c r="T81" s="19"/>
      <c r="U81" s="19"/>
      <c r="V81" s="19"/>
      <c r="W81" s="19"/>
      <c r="X81" s="19"/>
      <c r="Y81" s="19"/>
      <c r="Z81" s="19"/>
      <c r="AA81" s="19"/>
      <c r="AB81" s="19"/>
      <c r="AC81" s="19"/>
      <c r="AD81" s="19"/>
      <c r="AE81" s="19"/>
      <c r="AF81" s="19"/>
      <c r="AG81" s="19"/>
      <c r="AH81" s="19"/>
      <c r="AI81" s="19"/>
      <c r="AJ81" s="19"/>
      <c r="AK81" s="376"/>
      <c r="AL81" s="376"/>
      <c r="AM81" s="376"/>
      <c r="AN81" s="376"/>
      <c r="AO81" s="376"/>
      <c r="AP81" s="376"/>
      <c r="AQ81" s="376"/>
      <c r="AR81" s="376"/>
      <c r="AS81" s="376"/>
      <c r="AT81" s="376"/>
      <c r="AU81" s="376"/>
      <c r="AV81" s="376"/>
      <c r="AW81" s="376"/>
      <c r="AX81" s="376"/>
      <c r="AY81" s="376"/>
      <c r="AZ81" s="376"/>
      <c r="BA81" s="376"/>
    </row>
  </sheetData>
  <phoneticPr fontId="15" type="noConversion"/>
  <conditionalFormatting sqref="K53">
    <cfRule type="cellIs" dxfId="4437" priority="5413" stopIfTrue="1" operator="equal">
      <formula>"-"</formula>
    </cfRule>
  </conditionalFormatting>
  <conditionalFormatting sqref="K53">
    <cfRule type="cellIs" dxfId="4436" priority="5402" stopIfTrue="1" operator="equal">
      <formula>"-"</formula>
    </cfRule>
  </conditionalFormatting>
  <conditionalFormatting sqref="J53">
    <cfRule type="cellIs" dxfId="4435" priority="276" stopIfTrue="1" operator="equal">
      <formula>"-"</formula>
    </cfRule>
    <cfRule type="containsText" dxfId="4434" priority="277" stopIfTrue="1" operator="containsText" text="leer">
      <formula>NOT(ISERROR(SEARCH("leer",J53)))</formula>
    </cfRule>
  </conditionalFormatting>
  <conditionalFormatting sqref="K53">
    <cfRule type="cellIs" dxfId="4433" priority="275" stopIfTrue="1" operator="equal">
      <formula>"-"</formula>
    </cfRule>
  </conditionalFormatting>
  <conditionalFormatting sqref="K53">
    <cfRule type="cellIs" dxfId="4432" priority="274" stopIfTrue="1" operator="equal">
      <formula>"-"</formula>
    </cfRule>
  </conditionalFormatting>
  <conditionalFormatting sqref="I53">
    <cfRule type="cellIs" dxfId="4431" priority="265" stopIfTrue="1" operator="equal">
      <formula>"-"</formula>
    </cfRule>
    <cfRule type="containsText" dxfId="4430" priority="266" stopIfTrue="1" operator="containsText" text="leer">
      <formula>NOT(ISERROR(SEARCH("leer",I53)))</formula>
    </cfRule>
  </conditionalFormatting>
  <conditionalFormatting sqref="I53">
    <cfRule type="cellIs" dxfId="4429" priority="223" stopIfTrue="1" operator="equal">
      <formula>"-"</formula>
    </cfRule>
    <cfRule type="containsText" dxfId="4428" priority="224" stopIfTrue="1" operator="containsText" text="leer">
      <formula>NOT(ISERROR(SEARCH("leer",I53)))</formula>
    </cfRule>
  </conditionalFormatting>
  <conditionalFormatting sqref="I53">
    <cfRule type="cellIs" dxfId="4427" priority="221" stopIfTrue="1" operator="equal">
      <formula>"-"</formula>
    </cfRule>
    <cfRule type="containsText" dxfId="4426" priority="222" stopIfTrue="1" operator="containsText" text="leer">
      <formula>NOT(ISERROR(SEARCH("leer",I53)))</formula>
    </cfRule>
  </conditionalFormatting>
  <conditionalFormatting sqref="I53">
    <cfRule type="cellIs" dxfId="4425" priority="219" stopIfTrue="1" operator="equal">
      <formula>"-"</formula>
    </cfRule>
    <cfRule type="containsText" dxfId="4424" priority="220" stopIfTrue="1" operator="containsText" text="leer">
      <formula>NOT(ISERROR(SEARCH("leer",I53)))</formula>
    </cfRule>
  </conditionalFormatting>
  <conditionalFormatting sqref="I53">
    <cfRule type="cellIs" dxfId="4423" priority="217" stopIfTrue="1" operator="equal">
      <formula>"-"</formula>
    </cfRule>
    <cfRule type="containsText" dxfId="4422" priority="218" stopIfTrue="1" operator="containsText" text="leer">
      <formula>NOT(ISERROR(SEARCH("leer",I53)))</formula>
    </cfRule>
  </conditionalFormatting>
  <conditionalFormatting sqref="I53">
    <cfRule type="cellIs" dxfId="4421" priority="215" stopIfTrue="1" operator="equal">
      <formula>"-"</formula>
    </cfRule>
    <cfRule type="containsText" dxfId="4420" priority="216" stopIfTrue="1" operator="containsText" text="leer">
      <formula>NOT(ISERROR(SEARCH("leer",I53)))</formula>
    </cfRule>
  </conditionalFormatting>
  <conditionalFormatting sqref="G76:AK76">
    <cfRule type="cellIs" dxfId="4419" priority="156" stopIfTrue="1" operator="equal">
      <formula>"-"</formula>
    </cfRule>
  </conditionalFormatting>
  <conditionalFormatting sqref="AK76">
    <cfRule type="cellIs" dxfId="4418" priority="155" stopIfTrue="1" operator="equal">
      <formula>"-"</formula>
    </cfRule>
  </conditionalFormatting>
  <conditionalFormatting sqref="G74:L75">
    <cfRule type="cellIs" dxfId="4417" priority="153" stopIfTrue="1" operator="equal">
      <formula>"-"</formula>
    </cfRule>
    <cfRule type="containsText" dxfId="4416" priority="154" stopIfTrue="1" operator="containsText" text="leer">
      <formula>NOT(ISERROR(SEARCH("leer",G74)))</formula>
    </cfRule>
  </conditionalFormatting>
  <conditionalFormatting sqref="AK75:BA75">
    <cfRule type="cellIs" dxfId="4415" priority="151" stopIfTrue="1" operator="equal">
      <formula>"-"</formula>
    </cfRule>
    <cfRule type="containsText" dxfId="4414" priority="152" stopIfTrue="1" operator="containsText" text="leer">
      <formula>NOT(ISERROR(SEARCH("leer",AK75)))</formula>
    </cfRule>
  </conditionalFormatting>
  <conditionalFormatting sqref="AK76:AK81">
    <cfRule type="cellIs" dxfId="4413" priority="150" stopIfTrue="1" operator="equal">
      <formula>"-"</formula>
    </cfRule>
  </conditionalFormatting>
  <conditionalFormatting sqref="AK76:AK81">
    <cfRule type="cellIs" dxfId="4412" priority="149" stopIfTrue="1" operator="equal">
      <formula>"-"</formula>
    </cfRule>
  </conditionalFormatting>
  <conditionalFormatting sqref="AK74:BA74">
    <cfRule type="cellIs" dxfId="4411" priority="147" stopIfTrue="1" operator="equal">
      <formula>"-"</formula>
    </cfRule>
    <cfRule type="containsText" dxfId="4410" priority="148" stopIfTrue="1" operator="containsText" text="leer">
      <formula>NOT(ISERROR(SEARCH("leer",AK74)))</formula>
    </cfRule>
  </conditionalFormatting>
  <conditionalFormatting sqref="AK74:BA74">
    <cfRule type="cellIs" dxfId="4409" priority="145" stopIfTrue="1" operator="equal">
      <formula>"-"</formula>
    </cfRule>
    <cfRule type="containsText" dxfId="4408" priority="146" stopIfTrue="1" operator="containsText" text="leer">
      <formula>NOT(ISERROR(SEARCH("leer",AK74)))</formula>
    </cfRule>
  </conditionalFormatting>
  <conditionalFormatting sqref="AK74:BA74">
    <cfRule type="cellIs" dxfId="4407" priority="143" stopIfTrue="1" operator="equal">
      <formula>"-"</formula>
    </cfRule>
    <cfRule type="containsText" dxfId="4406" priority="144" stopIfTrue="1" operator="containsText" text="leer">
      <formula>NOT(ISERROR(SEARCH("leer",AK74)))</formula>
    </cfRule>
  </conditionalFormatting>
  <conditionalFormatting sqref="AK74:BA74">
    <cfRule type="cellIs" dxfId="4405" priority="141" stopIfTrue="1" operator="equal">
      <formula>"-"</formula>
    </cfRule>
    <cfRule type="containsText" dxfId="4404" priority="142" stopIfTrue="1" operator="containsText" text="leer">
      <formula>NOT(ISERROR(SEARCH("leer",AK74)))</formula>
    </cfRule>
  </conditionalFormatting>
  <conditionalFormatting sqref="AK74:BA74">
    <cfRule type="cellIs" dxfId="4403" priority="139" stopIfTrue="1" operator="equal">
      <formula>"-"</formula>
    </cfRule>
    <cfRule type="containsText" dxfId="4402" priority="140" stopIfTrue="1" operator="containsText" text="leer">
      <formula>NOT(ISERROR(SEARCH("leer",AK74)))</formula>
    </cfRule>
  </conditionalFormatting>
  <conditionalFormatting sqref="AK74:BA74">
    <cfRule type="cellIs" dxfId="4401" priority="137" stopIfTrue="1" operator="equal">
      <formula>"-"</formula>
    </cfRule>
    <cfRule type="containsText" dxfId="4400" priority="138" stopIfTrue="1" operator="containsText" text="leer">
      <formula>NOT(ISERROR(SEARCH("leer",AK74)))</formula>
    </cfRule>
  </conditionalFormatting>
  <conditionalFormatting sqref="AK75:BA75 AK74:AT74 AV74:BA74">
    <cfRule type="cellIs" dxfId="4399" priority="135" stopIfTrue="1" operator="equal">
      <formula>"-"</formula>
    </cfRule>
    <cfRule type="containsText" dxfId="4398" priority="136" stopIfTrue="1" operator="containsText" text="leer">
      <formula>NOT(ISERROR(SEARCH("leer",AK74)))</formula>
    </cfRule>
  </conditionalFormatting>
  <conditionalFormatting sqref="AK77:AK81">
    <cfRule type="cellIs" dxfId="4397" priority="134" stopIfTrue="1" operator="equal">
      <formula>"-"</formula>
    </cfRule>
  </conditionalFormatting>
  <conditionalFormatting sqref="AK77:AK81">
    <cfRule type="cellIs" dxfId="4396" priority="133" stopIfTrue="1" operator="equal">
      <formula>"-"</formula>
    </cfRule>
  </conditionalFormatting>
  <conditionalFormatting sqref="AL76:BA76">
    <cfRule type="cellIs" dxfId="4395" priority="132" stopIfTrue="1" operator="equal">
      <formula>"-"</formula>
    </cfRule>
  </conditionalFormatting>
  <conditionalFormatting sqref="AL76:BA76">
    <cfRule type="cellIs" dxfId="4394" priority="131" stopIfTrue="1" operator="equal">
      <formula>"-"</formula>
    </cfRule>
  </conditionalFormatting>
  <conditionalFormatting sqref="AL76:BA81">
    <cfRule type="cellIs" dxfId="4393" priority="130" stopIfTrue="1" operator="equal">
      <formula>"-"</formula>
    </cfRule>
  </conditionalFormatting>
  <conditionalFormatting sqref="AL76:BA81">
    <cfRule type="cellIs" dxfId="4392" priority="129" stopIfTrue="1" operator="equal">
      <formula>"-"</formula>
    </cfRule>
  </conditionalFormatting>
  <conditionalFormatting sqref="AL77:BA81">
    <cfRule type="cellIs" dxfId="4391" priority="128" stopIfTrue="1" operator="equal">
      <formula>"-"</formula>
    </cfRule>
  </conditionalFormatting>
  <conditionalFormatting sqref="AL77:BA81">
    <cfRule type="cellIs" dxfId="4390" priority="127" stopIfTrue="1" operator="equal">
      <formula>"-"</formula>
    </cfRule>
  </conditionalFormatting>
  <conditionalFormatting sqref="G73:L73">
    <cfRule type="cellIs" dxfId="4389" priority="125" stopIfTrue="1" operator="equal">
      <formula>"-"</formula>
    </cfRule>
    <cfRule type="containsText" dxfId="4388" priority="126" stopIfTrue="1" operator="containsText" text="leer">
      <formula>NOT(ISERROR(SEARCH("leer",G73)))</formula>
    </cfRule>
  </conditionalFormatting>
  <conditionalFormatting sqref="G73:L73">
    <cfRule type="cellIs" dxfId="4387" priority="124" stopIfTrue="1" operator="equal">
      <formula>"-"</formula>
    </cfRule>
  </conditionalFormatting>
  <conditionalFormatting sqref="G73:L73">
    <cfRule type="cellIs" dxfId="4386" priority="122" stopIfTrue="1" operator="equal">
      <formula>"-"</formula>
    </cfRule>
    <cfRule type="containsText" dxfId="4385" priority="123" stopIfTrue="1" operator="containsText" text="leer">
      <formula>NOT(ISERROR(SEARCH("leer",G73)))</formula>
    </cfRule>
  </conditionalFormatting>
  <conditionalFormatting sqref="G73:L73">
    <cfRule type="cellIs" dxfId="4384" priority="121" stopIfTrue="1" operator="equal">
      <formula>"-"</formula>
    </cfRule>
  </conditionalFormatting>
  <conditionalFormatting sqref="AK73:BA73">
    <cfRule type="cellIs" dxfId="4383" priority="119" stopIfTrue="1" operator="equal">
      <formula>"-"</formula>
    </cfRule>
    <cfRule type="containsText" dxfId="4382" priority="120" stopIfTrue="1" operator="containsText" text="leer">
      <formula>NOT(ISERROR(SEARCH("leer",AK73)))</formula>
    </cfRule>
  </conditionalFormatting>
  <conditionalFormatting sqref="AK73:BA73">
    <cfRule type="cellIs" dxfId="4381" priority="118" stopIfTrue="1" operator="equal">
      <formula>"-"</formula>
    </cfRule>
  </conditionalFormatting>
  <conditionalFormatting sqref="AK73:BA73">
    <cfRule type="cellIs" dxfId="4380" priority="116" stopIfTrue="1" operator="equal">
      <formula>"-"</formula>
    </cfRule>
    <cfRule type="containsText" dxfId="4379" priority="117" stopIfTrue="1" operator="containsText" text="leer">
      <formula>NOT(ISERROR(SEARCH("leer",AK73)))</formula>
    </cfRule>
  </conditionalFormatting>
  <conditionalFormatting sqref="AK73:BA73">
    <cfRule type="cellIs" dxfId="4378" priority="115" stopIfTrue="1" operator="equal">
      <formula>"-"</formula>
    </cfRule>
  </conditionalFormatting>
  <conditionalFormatting sqref="G73:L73">
    <cfRule type="cellIs" dxfId="4377" priority="113" stopIfTrue="1" operator="equal">
      <formula>"-"</formula>
    </cfRule>
    <cfRule type="containsText" dxfId="4376" priority="114" stopIfTrue="1" operator="containsText" text="leer">
      <formula>NOT(ISERROR(SEARCH("leer",G73)))</formula>
    </cfRule>
  </conditionalFormatting>
  <conditionalFormatting sqref="G73:L73">
    <cfRule type="cellIs" dxfId="4375" priority="112" stopIfTrue="1" operator="equal">
      <formula>"-"</formula>
    </cfRule>
  </conditionalFormatting>
  <conditionalFormatting sqref="G73:L73">
    <cfRule type="cellIs" dxfId="4374" priority="110" stopIfTrue="1" operator="equal">
      <formula>"-"</formula>
    </cfRule>
    <cfRule type="containsText" dxfId="4373" priority="111" stopIfTrue="1" operator="containsText" text="leer">
      <formula>NOT(ISERROR(SEARCH("leer",G73)))</formula>
    </cfRule>
  </conditionalFormatting>
  <conditionalFormatting sqref="G73:L73">
    <cfRule type="cellIs" dxfId="4372" priority="109" stopIfTrue="1" operator="equal">
      <formula>"-"</formula>
    </cfRule>
  </conditionalFormatting>
  <conditionalFormatting sqref="AK73:BA73">
    <cfRule type="cellIs" dxfId="4371" priority="107" stopIfTrue="1" operator="equal">
      <formula>"-"</formula>
    </cfRule>
    <cfRule type="containsText" dxfId="4370" priority="108" stopIfTrue="1" operator="containsText" text="leer">
      <formula>NOT(ISERROR(SEARCH("leer",AK73)))</formula>
    </cfRule>
  </conditionalFormatting>
  <conditionalFormatting sqref="AK73:BA73">
    <cfRule type="cellIs" dxfId="4369" priority="106" stopIfTrue="1" operator="equal">
      <formula>"-"</formula>
    </cfRule>
  </conditionalFormatting>
  <conditionalFormatting sqref="AK73:BA73">
    <cfRule type="cellIs" dxfId="4368" priority="104" stopIfTrue="1" operator="equal">
      <formula>"-"</formula>
    </cfRule>
    <cfRule type="containsText" dxfId="4367" priority="105" stopIfTrue="1" operator="containsText" text="leer">
      <formula>NOT(ISERROR(SEARCH("leer",AK73)))</formula>
    </cfRule>
  </conditionalFormatting>
  <conditionalFormatting sqref="AK73:BA73">
    <cfRule type="cellIs" dxfId="4366" priority="103" stopIfTrue="1" operator="equal">
      <formula>"-"</formula>
    </cfRule>
  </conditionalFormatting>
  <conditionalFormatting sqref="G72">
    <cfRule type="cellIs" dxfId="4365" priority="101" stopIfTrue="1" operator="equal">
      <formula>"-"</formula>
    </cfRule>
    <cfRule type="containsText" dxfId="4364" priority="102" stopIfTrue="1" operator="containsText" text="leer">
      <formula>NOT(ISERROR(SEARCH("leer",G72)))</formula>
    </cfRule>
  </conditionalFormatting>
  <conditionalFormatting sqref="G72">
    <cfRule type="cellIs" dxfId="4363" priority="100" stopIfTrue="1" operator="equal">
      <formula>"-"</formula>
    </cfRule>
  </conditionalFormatting>
  <conditionalFormatting sqref="G72">
    <cfRule type="cellIs" dxfId="4362" priority="98" stopIfTrue="1" operator="equal">
      <formula>"-"</formula>
    </cfRule>
    <cfRule type="containsText" dxfId="4361" priority="99" stopIfTrue="1" operator="containsText" text="leer">
      <formula>NOT(ISERROR(SEARCH("leer",G72)))</formula>
    </cfRule>
  </conditionalFormatting>
  <conditionalFormatting sqref="G72">
    <cfRule type="cellIs" dxfId="4360" priority="97" stopIfTrue="1" operator="equal">
      <formula>"-"</formula>
    </cfRule>
  </conditionalFormatting>
  <conditionalFormatting sqref="G72">
    <cfRule type="cellIs" dxfId="4359" priority="95" stopIfTrue="1" operator="equal">
      <formula>"-"</formula>
    </cfRule>
    <cfRule type="containsText" dxfId="4358" priority="96" stopIfTrue="1" operator="containsText" text="leer">
      <formula>NOT(ISERROR(SEARCH("leer",G72)))</formula>
    </cfRule>
  </conditionalFormatting>
  <conditionalFormatting sqref="G72">
    <cfRule type="cellIs" dxfId="4357" priority="94" stopIfTrue="1" operator="equal">
      <formula>"-"</formula>
    </cfRule>
  </conditionalFormatting>
  <conditionalFormatting sqref="G72">
    <cfRule type="cellIs" dxfId="4356" priority="92" stopIfTrue="1" operator="equal">
      <formula>"-"</formula>
    </cfRule>
    <cfRule type="containsText" dxfId="4355" priority="93" stopIfTrue="1" operator="containsText" text="leer">
      <formula>NOT(ISERROR(SEARCH("leer",G72)))</formula>
    </cfRule>
  </conditionalFormatting>
  <conditionalFormatting sqref="G72">
    <cfRule type="cellIs" dxfId="4354" priority="91" stopIfTrue="1" operator="equal">
      <formula>"-"</formula>
    </cfRule>
  </conditionalFormatting>
  <conditionalFormatting sqref="H72">
    <cfRule type="cellIs" dxfId="4353" priority="89" stopIfTrue="1" operator="equal">
      <formula>"-"</formula>
    </cfRule>
    <cfRule type="containsText" dxfId="4352" priority="90" stopIfTrue="1" operator="containsText" text="leer">
      <formula>NOT(ISERROR(SEARCH("leer",H72)))</formula>
    </cfRule>
  </conditionalFormatting>
  <conditionalFormatting sqref="H72">
    <cfRule type="cellIs" dxfId="4351" priority="88" stopIfTrue="1" operator="equal">
      <formula>"-"</formula>
    </cfRule>
  </conditionalFormatting>
  <conditionalFormatting sqref="H72">
    <cfRule type="cellIs" dxfId="4350" priority="86" stopIfTrue="1" operator="equal">
      <formula>"-"</formula>
    </cfRule>
    <cfRule type="containsText" dxfId="4349" priority="87" stopIfTrue="1" operator="containsText" text="leer">
      <formula>NOT(ISERROR(SEARCH("leer",H72)))</formula>
    </cfRule>
  </conditionalFormatting>
  <conditionalFormatting sqref="H72">
    <cfRule type="cellIs" dxfId="4348" priority="85" stopIfTrue="1" operator="equal">
      <formula>"-"</formula>
    </cfRule>
  </conditionalFormatting>
  <conditionalFormatting sqref="H72">
    <cfRule type="cellIs" dxfId="4347" priority="83" stopIfTrue="1" operator="equal">
      <formula>"-"</formula>
    </cfRule>
    <cfRule type="containsText" dxfId="4346" priority="84" stopIfTrue="1" operator="containsText" text="leer">
      <formula>NOT(ISERROR(SEARCH("leer",H72)))</formula>
    </cfRule>
  </conditionalFormatting>
  <conditionalFormatting sqref="H72">
    <cfRule type="cellIs" dxfId="4345" priority="82" stopIfTrue="1" operator="equal">
      <formula>"-"</formula>
    </cfRule>
  </conditionalFormatting>
  <conditionalFormatting sqref="H72">
    <cfRule type="cellIs" dxfId="4344" priority="80" stopIfTrue="1" operator="equal">
      <formula>"-"</formula>
    </cfRule>
    <cfRule type="containsText" dxfId="4343" priority="81" stopIfTrue="1" operator="containsText" text="leer">
      <formula>NOT(ISERROR(SEARCH("leer",H72)))</formula>
    </cfRule>
  </conditionalFormatting>
  <conditionalFormatting sqref="H72">
    <cfRule type="cellIs" dxfId="4342" priority="79" stopIfTrue="1" operator="equal">
      <formula>"-"</formula>
    </cfRule>
  </conditionalFormatting>
  <conditionalFormatting sqref="K6:K36">
    <cfRule type="cellIs" dxfId="4341" priority="78" stopIfTrue="1" operator="equal">
      <formula>"-"</formula>
    </cfRule>
  </conditionalFormatting>
  <conditionalFormatting sqref="K36">
    <cfRule type="cellIs" dxfId="4340" priority="77" stopIfTrue="1" operator="equal">
      <formula>"-"</formula>
    </cfRule>
  </conditionalFormatting>
  <conditionalFormatting sqref="I6:J11">
    <cfRule type="cellIs" dxfId="4339" priority="75" stopIfTrue="1" operator="equal">
      <formula>"-"</formula>
    </cfRule>
    <cfRule type="containsText" dxfId="4338" priority="76" stopIfTrue="1" operator="containsText" text="leer">
      <formula>NOT(ISERROR(SEARCH("leer",I6)))</formula>
    </cfRule>
  </conditionalFormatting>
  <conditionalFormatting sqref="J36:J52">
    <cfRule type="cellIs" dxfId="4337" priority="73" stopIfTrue="1" operator="equal">
      <formula>"-"</formula>
    </cfRule>
    <cfRule type="containsText" dxfId="4336" priority="74" stopIfTrue="1" operator="containsText" text="leer">
      <formula>NOT(ISERROR(SEARCH("leer",J36)))</formula>
    </cfRule>
  </conditionalFormatting>
  <conditionalFormatting sqref="K36:P36">
    <cfRule type="cellIs" dxfId="4335" priority="72" stopIfTrue="1" operator="equal">
      <formula>"-"</formula>
    </cfRule>
  </conditionalFormatting>
  <conditionalFormatting sqref="K36:P36">
    <cfRule type="cellIs" dxfId="4334" priority="71" stopIfTrue="1" operator="equal">
      <formula>"-"</formula>
    </cfRule>
  </conditionalFormatting>
  <conditionalFormatting sqref="I36:I52">
    <cfRule type="cellIs" dxfId="4333" priority="69" stopIfTrue="1" operator="equal">
      <formula>"-"</formula>
    </cfRule>
    <cfRule type="containsText" dxfId="4332" priority="70" stopIfTrue="1" operator="containsText" text="leer">
      <formula>NOT(ISERROR(SEARCH("leer",I36)))</formula>
    </cfRule>
  </conditionalFormatting>
  <conditionalFormatting sqref="I36:I52">
    <cfRule type="cellIs" dxfId="4331" priority="67" stopIfTrue="1" operator="equal">
      <formula>"-"</formula>
    </cfRule>
    <cfRule type="containsText" dxfId="4330" priority="68" stopIfTrue="1" operator="containsText" text="leer">
      <formula>NOT(ISERROR(SEARCH("leer",I36)))</formula>
    </cfRule>
  </conditionalFormatting>
  <conditionalFormatting sqref="I36:I52">
    <cfRule type="cellIs" dxfId="4329" priority="65" stopIfTrue="1" operator="equal">
      <formula>"-"</formula>
    </cfRule>
    <cfRule type="containsText" dxfId="4328" priority="66" stopIfTrue="1" operator="containsText" text="leer">
      <formula>NOT(ISERROR(SEARCH("leer",I36)))</formula>
    </cfRule>
  </conditionalFormatting>
  <conditionalFormatting sqref="I36:I52">
    <cfRule type="cellIs" dxfId="4327" priority="63" stopIfTrue="1" operator="equal">
      <formula>"-"</formula>
    </cfRule>
    <cfRule type="containsText" dxfId="4326" priority="64" stopIfTrue="1" operator="containsText" text="leer">
      <formula>NOT(ISERROR(SEARCH("leer",I36)))</formula>
    </cfRule>
  </conditionalFormatting>
  <conditionalFormatting sqref="I36:I52">
    <cfRule type="cellIs" dxfId="4325" priority="61" stopIfTrue="1" operator="equal">
      <formula>"-"</formula>
    </cfRule>
    <cfRule type="containsText" dxfId="4324" priority="62" stopIfTrue="1" operator="containsText" text="leer">
      <formula>NOT(ISERROR(SEARCH("leer",I36)))</formula>
    </cfRule>
  </conditionalFormatting>
  <conditionalFormatting sqref="I36:I52">
    <cfRule type="cellIs" dxfId="4323" priority="59" stopIfTrue="1" operator="equal">
      <formula>"-"</formula>
    </cfRule>
    <cfRule type="containsText" dxfId="4322" priority="60" stopIfTrue="1" operator="containsText" text="leer">
      <formula>NOT(ISERROR(SEARCH("leer",I36)))</formula>
    </cfRule>
  </conditionalFormatting>
  <conditionalFormatting sqref="J36:J52 I36:I45 I47:I52">
    <cfRule type="cellIs" dxfId="4321" priority="57" stopIfTrue="1" operator="equal">
      <formula>"-"</formula>
    </cfRule>
    <cfRule type="containsText" dxfId="4320" priority="58" stopIfTrue="1" operator="containsText" text="leer">
      <formula>NOT(ISERROR(SEARCH("leer",I36)))</formula>
    </cfRule>
  </conditionalFormatting>
  <conditionalFormatting sqref="L36:P36">
    <cfRule type="cellIs" dxfId="4319" priority="56" stopIfTrue="1" operator="equal">
      <formula>"-"</formula>
    </cfRule>
  </conditionalFormatting>
  <conditionalFormatting sqref="L36:P36">
    <cfRule type="cellIs" dxfId="4318" priority="55" stopIfTrue="1" operator="equal">
      <formula>"-"</formula>
    </cfRule>
  </conditionalFormatting>
  <conditionalFormatting sqref="K37:K52">
    <cfRule type="cellIs" dxfId="4317" priority="54" stopIfTrue="1" operator="equal">
      <formula>"-"</formula>
    </cfRule>
  </conditionalFormatting>
  <conditionalFormatting sqref="K37:K52">
    <cfRule type="cellIs" dxfId="4316" priority="53" stopIfTrue="1" operator="equal">
      <formula>"-"</formula>
    </cfRule>
  </conditionalFormatting>
  <conditionalFormatting sqref="K37:P52">
    <cfRule type="cellIs" dxfId="4315" priority="52" stopIfTrue="1" operator="equal">
      <formula>"-"</formula>
    </cfRule>
  </conditionalFormatting>
  <conditionalFormatting sqref="K37:P52">
    <cfRule type="cellIs" dxfId="4314" priority="51" stopIfTrue="1" operator="equal">
      <formula>"-"</formula>
    </cfRule>
  </conditionalFormatting>
  <conditionalFormatting sqref="L37:P52">
    <cfRule type="cellIs" dxfId="4313" priority="50" stopIfTrue="1" operator="equal">
      <formula>"-"</formula>
    </cfRule>
  </conditionalFormatting>
  <conditionalFormatting sqref="L37:P52">
    <cfRule type="cellIs" dxfId="4312" priority="49" stopIfTrue="1" operator="equal">
      <formula>"-"</formula>
    </cfRule>
  </conditionalFormatting>
  <conditionalFormatting sqref="H6:H11">
    <cfRule type="cellIs" dxfId="4311" priority="47" stopIfTrue="1" operator="equal">
      <formula>"-"</formula>
    </cfRule>
    <cfRule type="containsText" dxfId="4310" priority="48" stopIfTrue="1" operator="containsText" text="leer">
      <formula>NOT(ISERROR(SEARCH("leer",H6)))</formula>
    </cfRule>
  </conditionalFormatting>
  <conditionalFormatting sqref="H6:H11">
    <cfRule type="cellIs" dxfId="4309" priority="46" stopIfTrue="1" operator="equal">
      <formula>"-"</formula>
    </cfRule>
  </conditionalFormatting>
  <conditionalFormatting sqref="H6:H11">
    <cfRule type="cellIs" dxfId="4308" priority="44" stopIfTrue="1" operator="equal">
      <formula>"-"</formula>
    </cfRule>
    <cfRule type="containsText" dxfId="4307" priority="45" stopIfTrue="1" operator="containsText" text="leer">
      <formula>NOT(ISERROR(SEARCH("leer",H6)))</formula>
    </cfRule>
  </conditionalFormatting>
  <conditionalFormatting sqref="H6:H11">
    <cfRule type="cellIs" dxfId="4306" priority="43" stopIfTrue="1" operator="equal">
      <formula>"-"</formula>
    </cfRule>
  </conditionalFormatting>
  <conditionalFormatting sqref="H36:H52">
    <cfRule type="cellIs" dxfId="4305" priority="41" stopIfTrue="1" operator="equal">
      <formula>"-"</formula>
    </cfRule>
    <cfRule type="containsText" dxfId="4304" priority="42" stopIfTrue="1" operator="containsText" text="leer">
      <formula>NOT(ISERROR(SEARCH("leer",H36)))</formula>
    </cfRule>
  </conditionalFormatting>
  <conditionalFormatting sqref="H36:H52">
    <cfRule type="cellIs" dxfId="4303" priority="40" stopIfTrue="1" operator="equal">
      <formula>"-"</formula>
    </cfRule>
  </conditionalFormatting>
  <conditionalFormatting sqref="H36:H52">
    <cfRule type="cellIs" dxfId="4302" priority="38" stopIfTrue="1" operator="equal">
      <formula>"-"</formula>
    </cfRule>
    <cfRule type="containsText" dxfId="4301" priority="39" stopIfTrue="1" operator="containsText" text="leer">
      <formula>NOT(ISERROR(SEARCH("leer",H36)))</formula>
    </cfRule>
  </conditionalFormatting>
  <conditionalFormatting sqref="H36:H52">
    <cfRule type="cellIs" dxfId="4300" priority="37" stopIfTrue="1" operator="equal">
      <formula>"-"</formula>
    </cfRule>
  </conditionalFormatting>
  <conditionalFormatting sqref="H6:H11">
    <cfRule type="cellIs" dxfId="4299" priority="35" stopIfTrue="1" operator="equal">
      <formula>"-"</formula>
    </cfRule>
    <cfRule type="containsText" dxfId="4298" priority="36" stopIfTrue="1" operator="containsText" text="leer">
      <formula>NOT(ISERROR(SEARCH("leer",H6)))</formula>
    </cfRule>
  </conditionalFormatting>
  <conditionalFormatting sqref="H6:H11">
    <cfRule type="cellIs" dxfId="4297" priority="34" stopIfTrue="1" operator="equal">
      <formula>"-"</formula>
    </cfRule>
  </conditionalFormatting>
  <conditionalFormatting sqref="H6:H11">
    <cfRule type="cellIs" dxfId="4296" priority="32" stopIfTrue="1" operator="equal">
      <formula>"-"</formula>
    </cfRule>
    <cfRule type="containsText" dxfId="4295" priority="33" stopIfTrue="1" operator="containsText" text="leer">
      <formula>NOT(ISERROR(SEARCH("leer",H6)))</formula>
    </cfRule>
  </conditionalFormatting>
  <conditionalFormatting sqref="H6:H11">
    <cfRule type="cellIs" dxfId="4294" priority="31" stopIfTrue="1" operator="equal">
      <formula>"-"</formula>
    </cfRule>
  </conditionalFormatting>
  <conditionalFormatting sqref="H36:H52">
    <cfRule type="cellIs" dxfId="4293" priority="29" stopIfTrue="1" operator="equal">
      <formula>"-"</formula>
    </cfRule>
    <cfRule type="containsText" dxfId="4292" priority="30" stopIfTrue="1" operator="containsText" text="leer">
      <formula>NOT(ISERROR(SEARCH("leer",H36)))</formula>
    </cfRule>
  </conditionalFormatting>
  <conditionalFormatting sqref="H36:H52">
    <cfRule type="cellIs" dxfId="4291" priority="28" stopIfTrue="1" operator="equal">
      <formula>"-"</formula>
    </cfRule>
  </conditionalFormatting>
  <conditionalFormatting sqref="H36:H52">
    <cfRule type="cellIs" dxfId="4290" priority="26" stopIfTrue="1" operator="equal">
      <formula>"-"</formula>
    </cfRule>
    <cfRule type="containsText" dxfId="4289" priority="27" stopIfTrue="1" operator="containsText" text="leer">
      <formula>NOT(ISERROR(SEARCH("leer",H36)))</formula>
    </cfRule>
  </conditionalFormatting>
  <conditionalFormatting sqref="H36:H52">
    <cfRule type="cellIs" dxfId="4288" priority="25" stopIfTrue="1" operator="equal">
      <formula>"-"</formula>
    </cfRule>
  </conditionalFormatting>
  <conditionalFormatting sqref="G6">
    <cfRule type="cellIs" dxfId="4287" priority="23" stopIfTrue="1" operator="equal">
      <formula>"-"</formula>
    </cfRule>
    <cfRule type="containsText" dxfId="4286" priority="24" stopIfTrue="1" operator="containsText" text="leer">
      <formula>NOT(ISERROR(SEARCH("leer",G6)))</formula>
    </cfRule>
  </conditionalFormatting>
  <conditionalFormatting sqref="G6">
    <cfRule type="cellIs" dxfId="4285" priority="22" stopIfTrue="1" operator="equal">
      <formula>"-"</formula>
    </cfRule>
  </conditionalFormatting>
  <conditionalFormatting sqref="G6">
    <cfRule type="cellIs" dxfId="4284" priority="20" stopIfTrue="1" operator="equal">
      <formula>"-"</formula>
    </cfRule>
    <cfRule type="containsText" dxfId="4283" priority="21" stopIfTrue="1" operator="containsText" text="leer">
      <formula>NOT(ISERROR(SEARCH("leer",G6)))</formula>
    </cfRule>
  </conditionalFormatting>
  <conditionalFormatting sqref="G6">
    <cfRule type="cellIs" dxfId="4282" priority="19" stopIfTrue="1" operator="equal">
      <formula>"-"</formula>
    </cfRule>
  </conditionalFormatting>
  <conditionalFormatting sqref="G6">
    <cfRule type="cellIs" dxfId="4281" priority="17" stopIfTrue="1" operator="equal">
      <formula>"-"</formula>
    </cfRule>
    <cfRule type="containsText" dxfId="4280" priority="18" stopIfTrue="1" operator="containsText" text="leer">
      <formula>NOT(ISERROR(SEARCH("leer",G6)))</formula>
    </cfRule>
  </conditionalFormatting>
  <conditionalFormatting sqref="G6">
    <cfRule type="cellIs" dxfId="4279" priority="16" stopIfTrue="1" operator="equal">
      <formula>"-"</formula>
    </cfRule>
  </conditionalFormatting>
  <conditionalFormatting sqref="G6">
    <cfRule type="cellIs" dxfId="4278" priority="14" stopIfTrue="1" operator="equal">
      <formula>"-"</formula>
    </cfRule>
    <cfRule type="containsText" dxfId="4277" priority="15" stopIfTrue="1" operator="containsText" text="leer">
      <formula>NOT(ISERROR(SEARCH("leer",G6)))</formula>
    </cfRule>
  </conditionalFormatting>
  <conditionalFormatting sqref="G6">
    <cfRule type="cellIs" dxfId="4276" priority="13" stopIfTrue="1" operator="equal">
      <formula>"-"</formula>
    </cfRule>
  </conditionalFormatting>
  <conditionalFormatting sqref="G7">
    <cfRule type="cellIs" dxfId="4275" priority="11" stopIfTrue="1" operator="equal">
      <formula>"-"</formula>
    </cfRule>
    <cfRule type="containsText" dxfId="4274" priority="12" stopIfTrue="1" operator="containsText" text="leer">
      <formula>NOT(ISERROR(SEARCH("leer",G7)))</formula>
    </cfRule>
  </conditionalFormatting>
  <conditionalFormatting sqref="G7">
    <cfRule type="cellIs" dxfId="4273" priority="10" stopIfTrue="1" operator="equal">
      <formula>"-"</formula>
    </cfRule>
  </conditionalFormatting>
  <conditionalFormatting sqref="G7">
    <cfRule type="cellIs" dxfId="4272" priority="8" stopIfTrue="1" operator="equal">
      <formula>"-"</formula>
    </cfRule>
    <cfRule type="containsText" dxfId="4271" priority="9" stopIfTrue="1" operator="containsText" text="leer">
      <formula>NOT(ISERROR(SEARCH("leer",G7)))</formula>
    </cfRule>
  </conditionalFormatting>
  <conditionalFormatting sqref="G7">
    <cfRule type="cellIs" dxfId="4270" priority="7" stopIfTrue="1" operator="equal">
      <formula>"-"</formula>
    </cfRule>
  </conditionalFormatting>
  <conditionalFormatting sqref="G7">
    <cfRule type="cellIs" dxfId="4269" priority="5" stopIfTrue="1" operator="equal">
      <formula>"-"</formula>
    </cfRule>
    <cfRule type="containsText" dxfId="4268" priority="6" stopIfTrue="1" operator="containsText" text="leer">
      <formula>NOT(ISERROR(SEARCH("leer",G7)))</formula>
    </cfRule>
  </conditionalFormatting>
  <conditionalFormatting sqref="G7">
    <cfRule type="cellIs" dxfId="4267" priority="4" stopIfTrue="1" operator="equal">
      <formula>"-"</formula>
    </cfRule>
  </conditionalFormatting>
  <conditionalFormatting sqref="G7">
    <cfRule type="cellIs" dxfId="4266" priority="2" stopIfTrue="1" operator="equal">
      <formula>"-"</formula>
    </cfRule>
    <cfRule type="containsText" dxfId="4265" priority="3" stopIfTrue="1" operator="containsText" text="leer">
      <formula>NOT(ISERROR(SEARCH("leer",G7)))</formula>
    </cfRule>
  </conditionalFormatting>
  <conditionalFormatting sqref="G7">
    <cfRule type="cellIs" dxfId="4264" priority="1" stopIfTrue="1" operator="equal">
      <formula>"-"</formula>
    </cfRule>
  </conditionalFormatting>
  <hyperlinks>
    <hyperlink ref="A1" location="Index!A1" display="zurück"/>
  </hyperlinks>
  <pageMargins left="0.79000000000000015" right="0.79000000000000015" top="0.98" bottom="0.98" header="0.51" footer="0.51"/>
  <pageSetup paperSize="9" scale="40" orientation="portrait"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J123"/>
  <sheetViews>
    <sheetView showRuler="0" zoomScale="70" zoomScaleNormal="70" workbookViewId="0"/>
  </sheetViews>
  <sheetFormatPr baseColWidth="10" defaultColWidth="10.7109375" defaultRowHeight="12.75" x14ac:dyDescent="0.2"/>
  <cols>
    <col min="1" max="1" width="32.42578125" style="5" customWidth="1"/>
    <col min="2" max="2" width="35.42578125" style="5" customWidth="1"/>
    <col min="3" max="3" width="8.140625" style="8" customWidth="1"/>
    <col min="4" max="5" width="12.28515625" style="8" customWidth="1"/>
    <col min="6" max="16" width="11.42578125" style="8" customWidth="1"/>
    <col min="17" max="16384" width="10.7109375" style="5"/>
  </cols>
  <sheetData>
    <row r="1" spans="1:16" x14ac:dyDescent="0.2">
      <c r="A1" s="92" t="s">
        <v>356</v>
      </c>
      <c r="C1" s="5"/>
      <c r="D1" s="5"/>
      <c r="E1" s="5"/>
      <c r="F1" s="5"/>
      <c r="G1" s="5"/>
      <c r="H1" s="5"/>
      <c r="I1" s="5"/>
      <c r="J1" s="5"/>
      <c r="K1" s="5"/>
      <c r="L1" s="5"/>
      <c r="M1" s="5"/>
      <c r="N1" s="5"/>
      <c r="O1" s="5"/>
      <c r="P1" s="5"/>
    </row>
    <row r="2" spans="1:16" x14ac:dyDescent="0.2">
      <c r="A2" s="92"/>
      <c r="C2" s="5"/>
      <c r="D2" s="5"/>
      <c r="E2" s="5"/>
      <c r="F2" s="5"/>
      <c r="G2" s="5"/>
      <c r="H2" s="5"/>
      <c r="I2" s="5"/>
      <c r="J2" s="5"/>
      <c r="K2" s="5"/>
      <c r="L2" s="5"/>
      <c r="M2" s="5"/>
      <c r="N2" s="5"/>
      <c r="O2" s="5"/>
      <c r="P2" s="5"/>
    </row>
    <row r="3" spans="1:16" x14ac:dyDescent="0.2">
      <c r="A3" s="4" t="s">
        <v>355</v>
      </c>
      <c r="C3" s="5" t="s">
        <v>399</v>
      </c>
      <c r="D3" s="5" t="s">
        <v>497</v>
      </c>
      <c r="E3" s="22">
        <v>2004</v>
      </c>
      <c r="F3" s="4">
        <v>2005</v>
      </c>
      <c r="G3" s="4">
        <v>2006</v>
      </c>
      <c r="H3" s="4">
        <v>2007</v>
      </c>
      <c r="I3" s="4">
        <v>2008</v>
      </c>
      <c r="J3" s="4">
        <v>2009</v>
      </c>
      <c r="K3" s="4">
        <v>2010</v>
      </c>
      <c r="L3" s="4">
        <v>2011</v>
      </c>
      <c r="M3" s="4">
        <v>2012</v>
      </c>
      <c r="N3" s="4">
        <v>2013</v>
      </c>
      <c r="O3" s="4">
        <v>2014</v>
      </c>
      <c r="P3" s="369">
        <v>2015</v>
      </c>
    </row>
    <row r="4" spans="1:16" x14ac:dyDescent="0.2">
      <c r="F4" s="4"/>
      <c r="G4" s="4"/>
      <c r="H4" s="4"/>
      <c r="I4" s="4"/>
      <c r="J4" s="4"/>
      <c r="P4" s="362"/>
    </row>
    <row r="5" spans="1:16" x14ac:dyDescent="0.2">
      <c r="A5" s="5" t="s">
        <v>326</v>
      </c>
      <c r="B5" s="5" t="s">
        <v>480</v>
      </c>
      <c r="C5" s="8" t="s">
        <v>559</v>
      </c>
      <c r="D5" s="8" t="s">
        <v>604</v>
      </c>
      <c r="E5" s="252">
        <v>4628</v>
      </c>
      <c r="F5" s="252">
        <v>3643</v>
      </c>
      <c r="G5" s="252">
        <v>3954</v>
      </c>
      <c r="H5" s="252">
        <v>4261</v>
      </c>
      <c r="I5" s="252">
        <v>4823</v>
      </c>
      <c r="J5" s="380">
        <v>3605</v>
      </c>
      <c r="K5" s="258">
        <v>3368</v>
      </c>
      <c r="L5" s="165">
        <v>3648</v>
      </c>
      <c r="M5" s="254">
        <v>3557</v>
      </c>
      <c r="N5" s="8">
        <v>3789</v>
      </c>
      <c r="O5" s="8">
        <v>3514</v>
      </c>
      <c r="P5" s="362">
        <f>SUM(P6:P10,P13)</f>
        <v>3564</v>
      </c>
    </row>
    <row r="6" spans="1:16" x14ac:dyDescent="0.2">
      <c r="A6" s="158" t="s">
        <v>654</v>
      </c>
      <c r="B6" s="5" t="s">
        <v>480</v>
      </c>
      <c r="C6" s="8" t="s">
        <v>559</v>
      </c>
      <c r="D6" s="8" t="s">
        <v>604</v>
      </c>
      <c r="E6" s="252">
        <v>1884</v>
      </c>
      <c r="F6" s="252">
        <v>1703</v>
      </c>
      <c r="G6" s="252">
        <v>1630</v>
      </c>
      <c r="H6" s="252">
        <v>2045</v>
      </c>
      <c r="I6" s="252">
        <v>2289</v>
      </c>
      <c r="J6" s="380">
        <v>1376</v>
      </c>
      <c r="K6" s="258">
        <v>1476</v>
      </c>
      <c r="L6" s="165">
        <v>1670</v>
      </c>
      <c r="M6" s="254">
        <v>1548</v>
      </c>
      <c r="N6" s="8">
        <v>1567</v>
      </c>
      <c r="O6" s="8">
        <v>1628</v>
      </c>
      <c r="P6" s="362">
        <v>1502</v>
      </c>
    </row>
    <row r="7" spans="1:16" x14ac:dyDescent="0.2">
      <c r="A7" s="15" t="s">
        <v>327</v>
      </c>
      <c r="B7" s="5" t="s">
        <v>480</v>
      </c>
      <c r="C7" s="8" t="s">
        <v>559</v>
      </c>
      <c r="D7" s="8" t="s">
        <v>604</v>
      </c>
      <c r="E7" s="252">
        <v>1136</v>
      </c>
      <c r="F7" s="252">
        <v>876</v>
      </c>
      <c r="G7" s="252">
        <v>1471</v>
      </c>
      <c r="H7" s="252">
        <v>892</v>
      </c>
      <c r="I7" s="252">
        <v>1007</v>
      </c>
      <c r="J7" s="380">
        <v>838</v>
      </c>
      <c r="K7" s="258">
        <v>793</v>
      </c>
      <c r="L7" s="165">
        <v>1055</v>
      </c>
      <c r="M7" s="254">
        <v>918</v>
      </c>
      <c r="N7" s="8">
        <v>1216</v>
      </c>
      <c r="O7" s="288">
        <v>900</v>
      </c>
      <c r="P7" s="381">
        <v>1099</v>
      </c>
    </row>
    <row r="8" spans="1:16" x14ac:dyDescent="0.2">
      <c r="A8" s="158" t="s">
        <v>655</v>
      </c>
      <c r="B8" s="5" t="s">
        <v>480</v>
      </c>
      <c r="C8" s="8" t="s">
        <v>559</v>
      </c>
      <c r="D8" s="8" t="s">
        <v>604</v>
      </c>
      <c r="E8" s="252">
        <v>233</v>
      </c>
      <c r="F8" s="252">
        <v>218</v>
      </c>
      <c r="G8" s="252">
        <v>217</v>
      </c>
      <c r="H8" s="252">
        <v>197</v>
      </c>
      <c r="I8" s="252">
        <v>265</v>
      </c>
      <c r="J8" s="380">
        <v>414</v>
      </c>
      <c r="K8" s="258">
        <v>325</v>
      </c>
      <c r="L8" s="165">
        <v>237</v>
      </c>
      <c r="M8" s="254">
        <v>232</v>
      </c>
      <c r="N8" s="254">
        <v>255</v>
      </c>
      <c r="O8" s="8">
        <v>249</v>
      </c>
      <c r="P8" s="362">
        <v>243</v>
      </c>
    </row>
    <row r="9" spans="1:16" x14ac:dyDescent="0.2">
      <c r="A9" s="15" t="s">
        <v>328</v>
      </c>
      <c r="B9" s="5" t="s">
        <v>480</v>
      </c>
      <c r="C9" s="8" t="s">
        <v>559</v>
      </c>
      <c r="D9" s="8" t="s">
        <v>604</v>
      </c>
      <c r="E9" s="252">
        <v>724</v>
      </c>
      <c r="F9" s="252">
        <v>324</v>
      </c>
      <c r="G9" s="252">
        <v>266</v>
      </c>
      <c r="H9" s="252">
        <v>797</v>
      </c>
      <c r="I9" s="252">
        <v>975</v>
      </c>
      <c r="J9" s="380">
        <v>645</v>
      </c>
      <c r="K9" s="258">
        <v>439</v>
      </c>
      <c r="L9" s="165">
        <v>349</v>
      </c>
      <c r="M9" s="254">
        <v>271</v>
      </c>
      <c r="N9" s="8">
        <v>298</v>
      </c>
      <c r="O9" s="8">
        <v>240</v>
      </c>
      <c r="P9" s="362">
        <v>364</v>
      </c>
    </row>
    <row r="10" spans="1:16" x14ac:dyDescent="0.2">
      <c r="A10" s="15" t="s">
        <v>329</v>
      </c>
      <c r="B10" s="5" t="s">
        <v>480</v>
      </c>
      <c r="C10" s="8" t="s">
        <v>559</v>
      </c>
      <c r="D10" s="8" t="s">
        <v>604</v>
      </c>
      <c r="E10" s="252">
        <v>597</v>
      </c>
      <c r="F10" s="252">
        <v>470</v>
      </c>
      <c r="G10" s="252">
        <v>299</v>
      </c>
      <c r="H10" s="252">
        <v>273</v>
      </c>
      <c r="I10" s="252">
        <v>235</v>
      </c>
      <c r="J10" s="380">
        <v>263</v>
      </c>
      <c r="K10" s="258">
        <v>293</v>
      </c>
      <c r="L10" s="165">
        <v>289</v>
      </c>
      <c r="M10" s="254">
        <v>538</v>
      </c>
      <c r="N10" s="8">
        <v>414</v>
      </c>
      <c r="O10" s="8">
        <v>441</v>
      </c>
      <c r="P10" s="362">
        <v>315</v>
      </c>
    </row>
    <row r="11" spans="1:16" x14ac:dyDescent="0.2">
      <c r="A11" s="23" t="s">
        <v>330</v>
      </c>
      <c r="B11" s="5" t="s">
        <v>480</v>
      </c>
      <c r="C11" s="8" t="s">
        <v>559</v>
      </c>
      <c r="D11" s="8" t="s">
        <v>604</v>
      </c>
      <c r="E11" s="252">
        <v>173</v>
      </c>
      <c r="F11" s="252">
        <v>172</v>
      </c>
      <c r="G11" s="252">
        <v>86</v>
      </c>
      <c r="H11" s="252">
        <v>110</v>
      </c>
      <c r="I11" s="252">
        <v>97</v>
      </c>
      <c r="J11" s="380">
        <v>99</v>
      </c>
      <c r="K11" s="258">
        <v>116</v>
      </c>
      <c r="L11" s="165">
        <v>95</v>
      </c>
      <c r="M11" s="254">
        <v>315</v>
      </c>
      <c r="N11" s="8">
        <v>180</v>
      </c>
      <c r="O11" s="8">
        <v>168</v>
      </c>
      <c r="P11" s="362">
        <v>78</v>
      </c>
    </row>
    <row r="12" spans="1:16" x14ac:dyDescent="0.2">
      <c r="A12" s="23" t="s">
        <v>331</v>
      </c>
      <c r="B12" s="5" t="s">
        <v>480</v>
      </c>
      <c r="C12" s="8" t="s">
        <v>559</v>
      </c>
      <c r="D12" s="8" t="s">
        <v>604</v>
      </c>
      <c r="E12" s="252">
        <v>424</v>
      </c>
      <c r="F12" s="252">
        <v>298</v>
      </c>
      <c r="G12" s="252">
        <v>213</v>
      </c>
      <c r="H12" s="252">
        <v>163</v>
      </c>
      <c r="I12" s="252">
        <v>138</v>
      </c>
      <c r="J12" s="380">
        <v>164</v>
      </c>
      <c r="K12" s="258">
        <v>177</v>
      </c>
      <c r="L12" s="165">
        <v>194</v>
      </c>
      <c r="M12" s="254">
        <v>223</v>
      </c>
      <c r="N12" s="8">
        <v>234</v>
      </c>
      <c r="O12" s="8">
        <v>269</v>
      </c>
      <c r="P12" s="362">
        <v>237</v>
      </c>
    </row>
    <row r="13" spans="1:16" x14ac:dyDescent="0.2">
      <c r="A13" s="15" t="s">
        <v>332</v>
      </c>
      <c r="B13" s="5" t="s">
        <v>480</v>
      </c>
      <c r="C13" s="8" t="s">
        <v>559</v>
      </c>
      <c r="D13" s="8" t="s">
        <v>604</v>
      </c>
      <c r="E13" s="252">
        <v>54</v>
      </c>
      <c r="F13" s="252">
        <v>52</v>
      </c>
      <c r="G13" s="252">
        <v>71</v>
      </c>
      <c r="H13" s="252">
        <v>57</v>
      </c>
      <c r="I13" s="252">
        <v>52</v>
      </c>
      <c r="J13" s="380">
        <v>69</v>
      </c>
      <c r="K13" s="258">
        <v>42</v>
      </c>
      <c r="L13" s="165">
        <v>48</v>
      </c>
      <c r="M13" s="254">
        <v>50</v>
      </c>
      <c r="N13" s="8">
        <v>39</v>
      </c>
      <c r="O13" s="8">
        <v>60</v>
      </c>
      <c r="P13" s="362">
        <v>41</v>
      </c>
    </row>
    <row r="14" spans="1:16" ht="25.5" x14ac:dyDescent="0.2">
      <c r="A14" s="5" t="s">
        <v>167</v>
      </c>
      <c r="B14" s="12" t="s">
        <v>713</v>
      </c>
      <c r="C14" s="188" t="s">
        <v>581</v>
      </c>
      <c r="D14" s="8" t="s">
        <v>604</v>
      </c>
      <c r="E14" s="177">
        <v>9.4388011238612908</v>
      </c>
      <c r="F14" s="177">
        <v>7.774066850134929</v>
      </c>
      <c r="G14" s="177">
        <v>8.703731587200739</v>
      </c>
      <c r="H14" s="177">
        <v>9.7153999950633132</v>
      </c>
      <c r="I14" s="177">
        <v>11.441971492620675</v>
      </c>
      <c r="J14" s="177">
        <v>8.4414649614616888</v>
      </c>
      <c r="K14" s="68">
        <v>8.8000000000000007</v>
      </c>
      <c r="L14" s="68">
        <v>9.4</v>
      </c>
      <c r="M14" s="231">
        <v>9.5</v>
      </c>
      <c r="N14" s="25">
        <v>9.85</v>
      </c>
      <c r="O14" s="25">
        <v>9.26</v>
      </c>
      <c r="P14" s="365">
        <v>9.15</v>
      </c>
    </row>
    <row r="15" spans="1:16" x14ac:dyDescent="0.2">
      <c r="E15" s="17"/>
      <c r="F15" s="17"/>
      <c r="G15" s="17"/>
      <c r="H15" s="127"/>
      <c r="I15" s="17"/>
      <c r="J15" s="60"/>
      <c r="M15" s="75"/>
      <c r="P15" s="362"/>
    </row>
    <row r="16" spans="1:16" ht="25.5" x14ac:dyDescent="0.2">
      <c r="A16" s="27" t="s">
        <v>705</v>
      </c>
      <c r="B16" s="12" t="s">
        <v>713</v>
      </c>
      <c r="C16" s="8" t="s">
        <v>559</v>
      </c>
      <c r="D16" s="8" t="s">
        <v>604</v>
      </c>
      <c r="E16" s="68">
        <v>3.8</v>
      </c>
      <c r="F16" s="68">
        <v>3.6</v>
      </c>
      <c r="G16" s="68">
        <v>3.6</v>
      </c>
      <c r="H16" s="132">
        <v>4.7</v>
      </c>
      <c r="I16" s="68">
        <v>5.3</v>
      </c>
      <c r="J16" s="68">
        <v>3.1</v>
      </c>
      <c r="K16" s="68">
        <v>3.5</v>
      </c>
      <c r="L16" s="89">
        <v>3.9</v>
      </c>
      <c r="M16" s="231">
        <v>3.7</v>
      </c>
      <c r="N16" s="25">
        <v>3.58</v>
      </c>
      <c r="O16" s="25">
        <v>4.05</v>
      </c>
      <c r="P16" s="365">
        <v>3.78</v>
      </c>
    </row>
    <row r="17" spans="1:16" x14ac:dyDescent="0.2">
      <c r="A17" s="27"/>
      <c r="C17" s="22"/>
      <c r="E17" s="68"/>
      <c r="F17" s="68"/>
      <c r="G17" s="68"/>
      <c r="H17" s="132"/>
      <c r="I17" s="68"/>
      <c r="J17" s="68"/>
      <c r="K17" s="22"/>
      <c r="L17" s="22"/>
      <c r="P17" s="362"/>
    </row>
    <row r="18" spans="1:16" x14ac:dyDescent="0.2">
      <c r="A18" s="14" t="s">
        <v>831</v>
      </c>
      <c r="B18" s="14" t="s">
        <v>480</v>
      </c>
      <c r="C18" s="17" t="s">
        <v>559</v>
      </c>
      <c r="D18" s="8" t="s">
        <v>604</v>
      </c>
      <c r="E18" s="17">
        <v>1512</v>
      </c>
      <c r="F18" s="305">
        <v>2314</v>
      </c>
      <c r="G18" s="305">
        <v>1797</v>
      </c>
      <c r="H18" s="17">
        <v>2603</v>
      </c>
      <c r="I18" s="17">
        <v>4121</v>
      </c>
      <c r="J18" s="60">
        <v>2002</v>
      </c>
      <c r="K18" s="17">
        <v>2151</v>
      </c>
      <c r="L18" s="17">
        <v>2711</v>
      </c>
      <c r="M18" s="8">
        <v>2146</v>
      </c>
      <c r="N18" s="8">
        <v>2432</v>
      </c>
      <c r="O18" s="8">
        <v>2319</v>
      </c>
      <c r="P18" s="362">
        <v>2404</v>
      </c>
    </row>
    <row r="19" spans="1:16" x14ac:dyDescent="0.2">
      <c r="A19" s="226" t="s">
        <v>832</v>
      </c>
      <c r="B19" s="304" t="s">
        <v>480</v>
      </c>
      <c r="C19" s="17" t="s">
        <v>559</v>
      </c>
      <c r="D19" s="8" t="s">
        <v>604</v>
      </c>
      <c r="E19" s="17">
        <v>812</v>
      </c>
      <c r="F19" s="305">
        <v>1049</v>
      </c>
      <c r="G19" s="305">
        <v>852</v>
      </c>
      <c r="H19" s="17">
        <v>1287</v>
      </c>
      <c r="I19" s="305">
        <v>1920</v>
      </c>
      <c r="J19" s="60">
        <v>850</v>
      </c>
      <c r="K19" s="17">
        <v>922</v>
      </c>
      <c r="L19" s="17">
        <v>1063</v>
      </c>
      <c r="M19" s="8">
        <v>861</v>
      </c>
      <c r="N19" s="8">
        <v>917</v>
      </c>
      <c r="O19" s="8">
        <v>977</v>
      </c>
      <c r="P19" s="362">
        <v>1021</v>
      </c>
    </row>
    <row r="20" spans="1:16" x14ac:dyDescent="0.2">
      <c r="A20" s="226" t="s">
        <v>659</v>
      </c>
      <c r="B20" s="221" t="s">
        <v>480</v>
      </c>
      <c r="C20" s="17" t="s">
        <v>559</v>
      </c>
      <c r="D20" s="8" t="s">
        <v>604</v>
      </c>
      <c r="E20" s="17">
        <v>235</v>
      </c>
      <c r="F20" s="305">
        <v>371</v>
      </c>
      <c r="G20" s="305">
        <v>262</v>
      </c>
      <c r="H20" s="17">
        <v>323</v>
      </c>
      <c r="I20" s="17">
        <v>616</v>
      </c>
      <c r="J20" s="60">
        <v>416</v>
      </c>
      <c r="K20" s="17">
        <v>404</v>
      </c>
      <c r="L20" s="17">
        <v>485</v>
      </c>
      <c r="M20" s="8">
        <v>396</v>
      </c>
      <c r="N20" s="8">
        <v>415</v>
      </c>
      <c r="O20" s="8">
        <v>496</v>
      </c>
      <c r="P20" s="362">
        <v>475</v>
      </c>
    </row>
    <row r="21" spans="1:16" x14ac:dyDescent="0.2">
      <c r="A21" s="226" t="s">
        <v>833</v>
      </c>
      <c r="B21" s="14" t="s">
        <v>480</v>
      </c>
      <c r="C21" s="17" t="s">
        <v>559</v>
      </c>
      <c r="D21" s="8" t="s">
        <v>604</v>
      </c>
      <c r="E21" s="17">
        <v>476</v>
      </c>
      <c r="F21" s="305">
        <v>563</v>
      </c>
      <c r="G21" s="305">
        <v>498</v>
      </c>
      <c r="H21" s="17">
        <v>700</v>
      </c>
      <c r="I21" s="17">
        <v>976</v>
      </c>
      <c r="J21" s="60">
        <v>367</v>
      </c>
      <c r="K21" s="17">
        <v>444</v>
      </c>
      <c r="L21" s="17">
        <v>512</v>
      </c>
      <c r="M21" s="8">
        <v>405</v>
      </c>
      <c r="N21" s="8">
        <v>440</v>
      </c>
      <c r="O21" s="8">
        <v>399</v>
      </c>
      <c r="P21" s="362">
        <v>470</v>
      </c>
    </row>
    <row r="22" spans="1:16" x14ac:dyDescent="0.2">
      <c r="A22" s="14" t="s">
        <v>834</v>
      </c>
      <c r="B22" s="14" t="s">
        <v>480</v>
      </c>
      <c r="C22" s="17" t="s">
        <v>559</v>
      </c>
      <c r="D22" s="8" t="s">
        <v>604</v>
      </c>
      <c r="E22" s="17">
        <v>101</v>
      </c>
      <c r="F22" s="305">
        <v>115</v>
      </c>
      <c r="G22" s="305">
        <v>92</v>
      </c>
      <c r="H22" s="17">
        <v>264</v>
      </c>
      <c r="I22" s="17">
        <v>328</v>
      </c>
      <c r="J22" s="60">
        <v>67</v>
      </c>
      <c r="K22" s="17">
        <v>74</v>
      </c>
      <c r="L22" s="17">
        <v>66</v>
      </c>
      <c r="M22" s="8">
        <v>60</v>
      </c>
      <c r="N22" s="8">
        <v>62</v>
      </c>
      <c r="O22" s="8">
        <v>82</v>
      </c>
      <c r="P22" s="362">
        <v>76</v>
      </c>
    </row>
    <row r="23" spans="1:16" x14ac:dyDescent="0.2">
      <c r="A23" s="14" t="s">
        <v>835</v>
      </c>
      <c r="B23" s="14" t="s">
        <v>480</v>
      </c>
      <c r="C23" s="17" t="s">
        <v>559</v>
      </c>
      <c r="D23" s="8" t="s">
        <v>604</v>
      </c>
      <c r="E23" s="17">
        <v>700</v>
      </c>
      <c r="F23" s="305">
        <v>1265</v>
      </c>
      <c r="G23" s="305">
        <v>945</v>
      </c>
      <c r="H23" s="17">
        <v>1316</v>
      </c>
      <c r="I23" s="17">
        <v>2201</v>
      </c>
      <c r="J23" s="60">
        <v>1152</v>
      </c>
      <c r="K23" s="17">
        <v>1229</v>
      </c>
      <c r="L23" s="17">
        <v>1648</v>
      </c>
      <c r="M23" s="8">
        <v>1285</v>
      </c>
      <c r="N23" s="8">
        <v>1515</v>
      </c>
      <c r="O23" s="8">
        <v>1342</v>
      </c>
      <c r="P23" s="362">
        <v>1383</v>
      </c>
    </row>
    <row r="24" spans="1:16" x14ac:dyDescent="0.2">
      <c r="A24" s="14" t="s">
        <v>659</v>
      </c>
      <c r="B24" s="14" t="s">
        <v>480</v>
      </c>
      <c r="C24" s="17" t="s">
        <v>559</v>
      </c>
      <c r="D24" s="8" t="s">
        <v>604</v>
      </c>
      <c r="E24" s="17">
        <v>261</v>
      </c>
      <c r="F24" s="305">
        <v>340</v>
      </c>
      <c r="G24" s="305">
        <v>306</v>
      </c>
      <c r="H24" s="17">
        <v>399</v>
      </c>
      <c r="I24" s="17">
        <v>760</v>
      </c>
      <c r="J24" s="60">
        <v>437</v>
      </c>
      <c r="K24" s="17">
        <v>512</v>
      </c>
      <c r="L24" s="17">
        <v>655</v>
      </c>
      <c r="M24" s="8">
        <v>563</v>
      </c>
      <c r="N24" s="8">
        <v>635</v>
      </c>
      <c r="O24" s="8">
        <v>543</v>
      </c>
      <c r="P24" s="362">
        <v>564</v>
      </c>
    </row>
    <row r="25" spans="1:16" x14ac:dyDescent="0.2">
      <c r="A25" s="5" t="s">
        <v>833</v>
      </c>
      <c r="B25" s="5" t="s">
        <v>480</v>
      </c>
      <c r="C25" s="8" t="s">
        <v>559</v>
      </c>
      <c r="D25" s="8" t="s">
        <v>604</v>
      </c>
      <c r="E25" s="8">
        <v>341</v>
      </c>
      <c r="F25" s="8">
        <v>709</v>
      </c>
      <c r="G25" s="8">
        <v>546</v>
      </c>
      <c r="H25" s="8">
        <v>702</v>
      </c>
      <c r="I25" s="8">
        <v>1132</v>
      </c>
      <c r="J25" s="8">
        <v>593</v>
      </c>
      <c r="K25" s="8">
        <v>592</v>
      </c>
      <c r="L25" s="8">
        <v>804</v>
      </c>
      <c r="M25" s="8">
        <v>607</v>
      </c>
      <c r="N25" s="8">
        <v>712</v>
      </c>
      <c r="O25" s="8">
        <v>634</v>
      </c>
      <c r="P25" s="362">
        <v>666</v>
      </c>
    </row>
    <row r="26" spans="1:16" x14ac:dyDescent="0.2">
      <c r="A26" s="5" t="s">
        <v>834</v>
      </c>
      <c r="B26" s="5" t="s">
        <v>480</v>
      </c>
      <c r="C26" s="8" t="s">
        <v>559</v>
      </c>
      <c r="D26" s="8" t="s">
        <v>604</v>
      </c>
      <c r="E26" s="8">
        <v>98</v>
      </c>
      <c r="F26" s="8">
        <v>216</v>
      </c>
      <c r="G26" s="8">
        <v>93</v>
      </c>
      <c r="H26" s="8">
        <v>215</v>
      </c>
      <c r="I26" s="8">
        <v>309</v>
      </c>
      <c r="J26" s="8">
        <v>122</v>
      </c>
      <c r="K26" s="8">
        <v>125</v>
      </c>
      <c r="L26" s="8">
        <v>189</v>
      </c>
      <c r="M26" s="8">
        <v>115</v>
      </c>
      <c r="N26" s="8">
        <v>168</v>
      </c>
      <c r="O26" s="8">
        <v>165</v>
      </c>
      <c r="P26" s="362">
        <v>153</v>
      </c>
    </row>
    <row r="27" spans="1:16" x14ac:dyDescent="0.2">
      <c r="A27" s="5" t="s">
        <v>836</v>
      </c>
      <c r="B27" s="5" t="s">
        <v>480</v>
      </c>
      <c r="C27" s="8" t="s">
        <v>559</v>
      </c>
      <c r="D27" s="8" t="s">
        <v>604</v>
      </c>
      <c r="E27" s="8">
        <v>1884</v>
      </c>
      <c r="F27" s="8">
        <v>1703</v>
      </c>
      <c r="G27" s="8">
        <v>1630</v>
      </c>
      <c r="H27" s="8">
        <v>2045</v>
      </c>
      <c r="I27" s="8">
        <v>2289</v>
      </c>
      <c r="J27" s="8">
        <v>1376</v>
      </c>
      <c r="K27" s="8">
        <v>1476</v>
      </c>
      <c r="L27" s="8">
        <v>1670</v>
      </c>
      <c r="M27" s="8">
        <v>1548</v>
      </c>
      <c r="N27" s="8">
        <v>1567</v>
      </c>
      <c r="O27" s="8">
        <v>1628</v>
      </c>
      <c r="P27" s="362">
        <v>1502</v>
      </c>
    </row>
    <row r="28" spans="1:16" x14ac:dyDescent="0.2">
      <c r="A28" s="5" t="s">
        <v>832</v>
      </c>
      <c r="B28" s="5" t="s">
        <v>480</v>
      </c>
      <c r="C28" s="8" t="s">
        <v>559</v>
      </c>
      <c r="D28" s="8" t="s">
        <v>604</v>
      </c>
      <c r="E28" s="8">
        <v>1130</v>
      </c>
      <c r="F28" s="8">
        <v>999</v>
      </c>
      <c r="G28" s="8">
        <v>944</v>
      </c>
      <c r="H28" s="8">
        <v>1166</v>
      </c>
      <c r="I28" s="8">
        <v>1296</v>
      </c>
      <c r="J28" s="8">
        <v>804</v>
      </c>
      <c r="K28" s="8">
        <v>774</v>
      </c>
      <c r="L28" s="8">
        <v>901</v>
      </c>
      <c r="M28" s="8">
        <v>798</v>
      </c>
      <c r="N28" s="8">
        <v>804</v>
      </c>
      <c r="O28" s="8">
        <v>880</v>
      </c>
      <c r="P28" s="362">
        <v>815</v>
      </c>
    </row>
    <row r="29" spans="1:16" x14ac:dyDescent="0.2">
      <c r="A29" s="5" t="s">
        <v>659</v>
      </c>
      <c r="B29" s="5" t="s">
        <v>480</v>
      </c>
      <c r="C29" s="8" t="s">
        <v>559</v>
      </c>
      <c r="D29" s="8" t="s">
        <v>604</v>
      </c>
      <c r="E29" s="8">
        <v>261</v>
      </c>
      <c r="F29" s="8">
        <v>199</v>
      </c>
      <c r="G29" s="8">
        <v>205</v>
      </c>
      <c r="H29" s="8">
        <v>262</v>
      </c>
      <c r="I29" s="8">
        <v>267</v>
      </c>
      <c r="J29" s="8">
        <v>174</v>
      </c>
      <c r="K29" s="8">
        <v>204</v>
      </c>
      <c r="L29" s="8">
        <v>275</v>
      </c>
      <c r="M29" s="8">
        <v>240</v>
      </c>
      <c r="N29" s="8">
        <v>279</v>
      </c>
      <c r="O29" s="8">
        <v>311</v>
      </c>
      <c r="P29" s="362">
        <v>280</v>
      </c>
    </row>
    <row r="30" spans="1:16" x14ac:dyDescent="0.2">
      <c r="A30" s="5" t="s">
        <v>833</v>
      </c>
      <c r="B30" s="5" t="s">
        <v>480</v>
      </c>
      <c r="C30" s="8" t="s">
        <v>559</v>
      </c>
      <c r="D30" s="8" t="s">
        <v>604</v>
      </c>
      <c r="E30" s="8">
        <v>689</v>
      </c>
      <c r="F30" s="8">
        <v>613</v>
      </c>
      <c r="G30" s="8">
        <v>577</v>
      </c>
      <c r="H30" s="8">
        <v>698</v>
      </c>
      <c r="I30" s="8">
        <v>774</v>
      </c>
      <c r="J30" s="8">
        <v>475</v>
      </c>
      <c r="K30" s="8">
        <v>419</v>
      </c>
      <c r="L30" s="8">
        <v>488</v>
      </c>
      <c r="M30" s="8">
        <v>426</v>
      </c>
      <c r="N30" s="8">
        <v>395</v>
      </c>
      <c r="O30" s="8">
        <v>442</v>
      </c>
      <c r="P30" s="362">
        <v>403</v>
      </c>
    </row>
    <row r="31" spans="1:16" x14ac:dyDescent="0.2">
      <c r="A31" s="5" t="s">
        <v>834</v>
      </c>
      <c r="B31" s="5" t="s">
        <v>480</v>
      </c>
      <c r="C31" s="8" t="s">
        <v>559</v>
      </c>
      <c r="D31" s="8" t="s">
        <v>604</v>
      </c>
      <c r="E31" s="8">
        <v>180</v>
      </c>
      <c r="F31" s="8">
        <v>187</v>
      </c>
      <c r="G31" s="8">
        <v>162</v>
      </c>
      <c r="H31" s="8">
        <v>206</v>
      </c>
      <c r="I31" s="8">
        <v>255</v>
      </c>
      <c r="J31" s="8">
        <v>155</v>
      </c>
      <c r="K31" s="8">
        <v>151</v>
      </c>
      <c r="L31" s="8">
        <v>138</v>
      </c>
      <c r="M31" s="8">
        <v>132</v>
      </c>
      <c r="N31" s="8">
        <v>130</v>
      </c>
      <c r="O31" s="8">
        <v>127</v>
      </c>
      <c r="P31" s="362">
        <v>132</v>
      </c>
    </row>
    <row r="32" spans="1:16" x14ac:dyDescent="0.2">
      <c r="A32" s="5" t="s">
        <v>835</v>
      </c>
      <c r="B32" s="5" t="s">
        <v>480</v>
      </c>
      <c r="C32" s="8" t="s">
        <v>559</v>
      </c>
      <c r="D32" s="8" t="s">
        <v>604</v>
      </c>
      <c r="E32" s="8">
        <v>754</v>
      </c>
      <c r="F32" s="8">
        <v>704</v>
      </c>
      <c r="G32" s="8">
        <v>686</v>
      </c>
      <c r="H32" s="8">
        <v>879</v>
      </c>
      <c r="I32" s="8">
        <v>993</v>
      </c>
      <c r="J32" s="8">
        <v>572</v>
      </c>
      <c r="K32" s="8">
        <v>702</v>
      </c>
      <c r="L32" s="8">
        <v>769</v>
      </c>
      <c r="M32" s="8">
        <v>750</v>
      </c>
      <c r="N32" s="8">
        <v>763</v>
      </c>
      <c r="O32" s="8">
        <v>748</v>
      </c>
      <c r="P32" s="362">
        <v>687</v>
      </c>
    </row>
    <row r="33" spans="1:16" x14ac:dyDescent="0.2">
      <c r="A33" s="5" t="s">
        <v>659</v>
      </c>
      <c r="B33" s="5" t="s">
        <v>480</v>
      </c>
      <c r="C33" s="8" t="s">
        <v>559</v>
      </c>
      <c r="D33" s="8" t="s">
        <v>604</v>
      </c>
      <c r="E33" s="8">
        <v>246</v>
      </c>
      <c r="F33" s="8">
        <v>178</v>
      </c>
      <c r="G33" s="8">
        <v>177</v>
      </c>
      <c r="H33" s="8">
        <v>241</v>
      </c>
      <c r="I33" s="8">
        <v>257</v>
      </c>
      <c r="J33" s="8">
        <v>170</v>
      </c>
      <c r="K33" s="8">
        <v>199</v>
      </c>
      <c r="L33" s="8">
        <v>254</v>
      </c>
      <c r="M33" s="8">
        <v>230</v>
      </c>
      <c r="N33" s="8">
        <v>270</v>
      </c>
      <c r="O33" s="8">
        <v>291</v>
      </c>
      <c r="P33" s="362">
        <v>232</v>
      </c>
    </row>
    <row r="34" spans="1:16" x14ac:dyDescent="0.2">
      <c r="A34" s="5" t="s">
        <v>833</v>
      </c>
      <c r="B34" s="5" t="s">
        <v>480</v>
      </c>
      <c r="C34" s="8" t="s">
        <v>559</v>
      </c>
      <c r="D34" s="8" t="s">
        <v>604</v>
      </c>
      <c r="E34" s="8">
        <v>441</v>
      </c>
      <c r="F34" s="8">
        <v>454</v>
      </c>
      <c r="G34" s="8">
        <v>437</v>
      </c>
      <c r="H34" s="8">
        <v>561</v>
      </c>
      <c r="I34" s="8">
        <v>643</v>
      </c>
      <c r="J34" s="8">
        <v>331</v>
      </c>
      <c r="K34" s="8">
        <v>419</v>
      </c>
      <c r="L34" s="8">
        <v>451</v>
      </c>
      <c r="M34" s="8">
        <v>440</v>
      </c>
      <c r="N34" s="8">
        <v>426</v>
      </c>
      <c r="O34" s="8">
        <v>381</v>
      </c>
      <c r="P34" s="362">
        <v>377</v>
      </c>
    </row>
    <row r="35" spans="1:16" x14ac:dyDescent="0.2">
      <c r="A35" s="5" t="s">
        <v>834</v>
      </c>
      <c r="B35" s="5" t="s">
        <v>480</v>
      </c>
      <c r="C35" s="8" t="s">
        <v>559</v>
      </c>
      <c r="D35" s="8" t="s">
        <v>604</v>
      </c>
      <c r="E35" s="8">
        <v>67</v>
      </c>
      <c r="F35" s="8">
        <v>72</v>
      </c>
      <c r="G35" s="8">
        <v>72</v>
      </c>
      <c r="H35" s="8">
        <v>77</v>
      </c>
      <c r="I35" s="8">
        <v>93</v>
      </c>
      <c r="J35" s="8">
        <v>71</v>
      </c>
      <c r="K35" s="8">
        <v>84</v>
      </c>
      <c r="L35" s="8">
        <v>64</v>
      </c>
      <c r="M35" s="8">
        <v>80</v>
      </c>
      <c r="N35" s="8">
        <v>67</v>
      </c>
      <c r="O35" s="8">
        <v>76</v>
      </c>
      <c r="P35" s="362">
        <v>78</v>
      </c>
    </row>
    <row r="37" spans="1:16" x14ac:dyDescent="0.2">
      <c r="A37" s="5" t="s">
        <v>610</v>
      </c>
    </row>
    <row r="38" spans="1:16" x14ac:dyDescent="0.2">
      <c r="A38" s="5" t="s">
        <v>656</v>
      </c>
    </row>
    <row r="39" spans="1:16" x14ac:dyDescent="0.2">
      <c r="A39" s="5" t="s">
        <v>918</v>
      </c>
    </row>
    <row r="43" spans="1:16" x14ac:dyDescent="0.2">
      <c r="M43" s="17"/>
      <c r="N43" s="17"/>
      <c r="O43" s="17"/>
      <c r="P43" s="17"/>
    </row>
    <row r="44" spans="1:16" x14ac:dyDescent="0.2">
      <c r="A44" s="4"/>
    </row>
    <row r="45" spans="1:16" s="4" customFormat="1" x14ac:dyDescent="0.2">
      <c r="C45" s="22"/>
      <c r="D45" s="8"/>
      <c r="E45" s="8"/>
      <c r="F45" s="8"/>
      <c r="G45" s="8"/>
      <c r="H45" s="8"/>
      <c r="I45" s="22"/>
      <c r="J45" s="22"/>
      <c r="K45" s="22"/>
      <c r="L45" s="22"/>
      <c r="M45" s="22"/>
      <c r="N45" s="22"/>
      <c r="O45" s="22"/>
      <c r="P45" s="22"/>
    </row>
    <row r="46" spans="1:16" x14ac:dyDescent="0.2">
      <c r="A46" s="4"/>
    </row>
    <row r="47" spans="1:16" x14ac:dyDescent="0.2">
      <c r="A47" s="14"/>
      <c r="B47" s="14"/>
      <c r="C47" s="17"/>
      <c r="I47" s="17"/>
      <c r="J47" s="17"/>
      <c r="K47" s="17"/>
      <c r="M47" s="46"/>
      <c r="N47" s="24"/>
      <c r="O47" s="24"/>
      <c r="P47" s="24"/>
    </row>
    <row r="48" spans="1:16" x14ac:dyDescent="0.2">
      <c r="A48" s="14"/>
      <c r="B48" s="14"/>
    </row>
    <row r="49" spans="1:36" x14ac:dyDescent="0.2">
      <c r="A49" s="47"/>
      <c r="B49" s="14"/>
    </row>
    <row r="50" spans="1:36" x14ac:dyDescent="0.2">
      <c r="A50" s="14"/>
      <c r="B50" s="14"/>
    </row>
    <row r="51" spans="1:36" x14ac:dyDescent="0.2">
      <c r="A51" s="14"/>
      <c r="B51" s="14"/>
    </row>
    <row r="52" spans="1:36" x14ac:dyDescent="0.2">
      <c r="A52" s="14"/>
      <c r="B52" s="14"/>
    </row>
    <row r="53" spans="1:36" x14ac:dyDescent="0.2">
      <c r="A53" s="14"/>
      <c r="B53" s="14"/>
    </row>
    <row r="54" spans="1:36" x14ac:dyDescent="0.2">
      <c r="A54" s="14"/>
      <c r="B54" s="14"/>
      <c r="D54" s="22"/>
      <c r="F54" s="252"/>
      <c r="G54" s="252"/>
      <c r="H54" s="252"/>
      <c r="I54" s="252"/>
      <c r="J54" s="252"/>
      <c r="K54" s="252"/>
      <c r="L54" s="252"/>
      <c r="M54" s="252"/>
      <c r="N54" s="252"/>
      <c r="O54" s="177"/>
      <c r="P54" s="17"/>
      <c r="Q54" s="68"/>
      <c r="R54" s="68"/>
      <c r="S54" s="17"/>
      <c r="T54" s="17"/>
      <c r="U54" s="17"/>
      <c r="V54" s="17"/>
      <c r="W54" s="17"/>
      <c r="X54" s="17"/>
      <c r="Y54" s="17"/>
      <c r="Z54" s="8"/>
      <c r="AA54" s="8"/>
      <c r="AB54" s="8"/>
      <c r="AC54" s="8"/>
      <c r="AD54" s="8"/>
      <c r="AE54" s="8"/>
      <c r="AF54" s="8"/>
      <c r="AG54" s="8"/>
      <c r="AH54" s="8"/>
      <c r="AI54" s="8"/>
      <c r="AJ54" s="8"/>
    </row>
    <row r="55" spans="1:36" x14ac:dyDescent="0.2">
      <c r="A55" s="14"/>
      <c r="B55" s="14"/>
      <c r="D55" s="4"/>
      <c r="E55" s="4"/>
      <c r="F55" s="252"/>
      <c r="G55" s="252"/>
      <c r="H55" s="252"/>
      <c r="I55" s="252"/>
      <c r="J55" s="252"/>
      <c r="K55" s="252"/>
      <c r="L55" s="252"/>
      <c r="M55" s="252"/>
      <c r="N55" s="252"/>
      <c r="O55" s="177"/>
      <c r="P55" s="17"/>
      <c r="Q55" s="68"/>
      <c r="R55" s="68"/>
      <c r="S55" s="305"/>
      <c r="T55" s="305"/>
      <c r="U55" s="305"/>
      <c r="V55" s="305"/>
      <c r="W55" s="305"/>
      <c r="X55" s="305"/>
      <c r="Y55" s="305"/>
      <c r="Z55" s="8"/>
      <c r="AA55" s="8"/>
      <c r="AB55" s="8"/>
      <c r="AC55" s="8"/>
      <c r="AD55" s="8"/>
      <c r="AE55" s="8"/>
      <c r="AF55" s="8"/>
      <c r="AG55" s="8"/>
      <c r="AH55" s="8"/>
      <c r="AI55" s="8"/>
      <c r="AJ55" s="8"/>
    </row>
    <row r="56" spans="1:36" x14ac:dyDescent="0.2">
      <c r="A56" s="14"/>
      <c r="B56" s="14"/>
      <c r="D56" s="4"/>
      <c r="E56" s="4"/>
      <c r="F56" s="252"/>
      <c r="G56" s="252"/>
      <c r="H56" s="252"/>
      <c r="I56" s="252"/>
      <c r="J56" s="252"/>
      <c r="K56" s="252"/>
      <c r="L56" s="252"/>
      <c r="M56" s="252"/>
      <c r="N56" s="252"/>
      <c r="O56" s="177"/>
      <c r="P56" s="17"/>
      <c r="Q56" s="68"/>
      <c r="R56" s="68"/>
      <c r="S56" s="305"/>
      <c r="T56" s="305"/>
      <c r="U56" s="305"/>
      <c r="V56" s="305"/>
      <c r="W56" s="305"/>
      <c r="X56" s="305"/>
      <c r="Y56" s="305"/>
      <c r="Z56" s="8"/>
      <c r="AA56" s="8"/>
      <c r="AB56" s="8"/>
      <c r="AC56" s="8"/>
      <c r="AD56" s="8"/>
      <c r="AE56" s="8"/>
      <c r="AF56" s="8"/>
      <c r="AG56" s="8"/>
      <c r="AH56" s="8"/>
      <c r="AI56" s="8"/>
      <c r="AJ56" s="8"/>
    </row>
    <row r="57" spans="1:36" x14ac:dyDescent="0.2">
      <c r="A57" s="14"/>
      <c r="B57" s="14"/>
      <c r="C57" s="17"/>
      <c r="D57" s="4"/>
      <c r="E57" s="4"/>
      <c r="F57" s="252"/>
      <c r="G57" s="252"/>
      <c r="H57" s="252"/>
      <c r="I57" s="252"/>
      <c r="J57" s="252"/>
      <c r="K57" s="252"/>
      <c r="L57" s="252"/>
      <c r="M57" s="252"/>
      <c r="N57" s="252"/>
      <c r="O57" s="177"/>
      <c r="P57" s="127"/>
      <c r="Q57" s="132"/>
      <c r="R57" s="132"/>
      <c r="S57" s="17"/>
      <c r="T57" s="17"/>
      <c r="U57" s="17"/>
      <c r="V57" s="17"/>
      <c r="W57" s="17"/>
      <c r="X57" s="17"/>
      <c r="Y57" s="17"/>
      <c r="Z57" s="8"/>
      <c r="AA57" s="8"/>
      <c r="AB57" s="8"/>
      <c r="AC57" s="8"/>
      <c r="AD57" s="8"/>
      <c r="AE57" s="8"/>
      <c r="AF57" s="8"/>
      <c r="AG57" s="8"/>
      <c r="AH57" s="8"/>
      <c r="AI57" s="8"/>
      <c r="AJ57" s="8"/>
    </row>
    <row r="58" spans="1:36" x14ac:dyDescent="0.2">
      <c r="A58" s="47"/>
      <c r="B58" s="14"/>
      <c r="D58" s="4"/>
      <c r="E58" s="4"/>
      <c r="F58" s="252"/>
      <c r="G58" s="252"/>
      <c r="H58" s="252"/>
      <c r="I58" s="252"/>
      <c r="J58" s="252"/>
      <c r="K58" s="252"/>
      <c r="L58" s="252"/>
      <c r="M58" s="252"/>
      <c r="N58" s="252"/>
      <c r="O58" s="177"/>
      <c r="P58" s="17"/>
      <c r="Q58" s="68"/>
      <c r="R58" s="68"/>
      <c r="S58" s="17"/>
      <c r="T58" s="305"/>
      <c r="U58" s="17"/>
      <c r="V58" s="17"/>
      <c r="W58" s="17"/>
      <c r="X58" s="17"/>
      <c r="Y58" s="17"/>
      <c r="Z58" s="8"/>
      <c r="AA58" s="8"/>
      <c r="AB58" s="8"/>
      <c r="AC58" s="8"/>
      <c r="AD58" s="8"/>
      <c r="AE58" s="8"/>
      <c r="AF58" s="8"/>
      <c r="AG58" s="8"/>
      <c r="AH58" s="8"/>
      <c r="AI58" s="8"/>
      <c r="AJ58" s="8"/>
    </row>
    <row r="59" spans="1:36" x14ac:dyDescent="0.2">
      <c r="A59" s="14"/>
      <c r="B59" s="14"/>
      <c r="D59" s="4"/>
      <c r="E59" s="4"/>
      <c r="F59" s="380"/>
      <c r="G59" s="380"/>
      <c r="H59" s="380"/>
      <c r="I59" s="380"/>
      <c r="J59" s="380"/>
      <c r="K59" s="380"/>
      <c r="L59" s="380"/>
      <c r="M59" s="380"/>
      <c r="N59" s="380"/>
      <c r="O59" s="177"/>
      <c r="P59" s="60"/>
      <c r="Q59" s="68"/>
      <c r="R59" s="68"/>
      <c r="S59" s="60"/>
      <c r="T59" s="60"/>
      <c r="U59" s="60"/>
      <c r="V59" s="60"/>
      <c r="W59" s="60"/>
      <c r="X59" s="60"/>
      <c r="Y59" s="60"/>
      <c r="Z59" s="8"/>
      <c r="AA59" s="8"/>
      <c r="AB59" s="8"/>
      <c r="AC59" s="8"/>
      <c r="AD59" s="8"/>
      <c r="AE59" s="8"/>
      <c r="AF59" s="8"/>
      <c r="AG59" s="8"/>
      <c r="AH59" s="8"/>
      <c r="AI59" s="8"/>
      <c r="AJ59" s="8"/>
    </row>
    <row r="60" spans="1:36" x14ac:dyDescent="0.2">
      <c r="D60" s="4"/>
      <c r="F60" s="258"/>
      <c r="G60" s="258"/>
      <c r="H60" s="258"/>
      <c r="I60" s="258"/>
      <c r="J60" s="258"/>
      <c r="K60" s="258"/>
      <c r="L60" s="258"/>
      <c r="M60" s="258"/>
      <c r="N60" s="258"/>
      <c r="O60" s="68"/>
      <c r="Q60" s="68"/>
      <c r="R60" s="22"/>
      <c r="S60" s="17"/>
      <c r="T60" s="17"/>
      <c r="U60" s="17"/>
      <c r="V60" s="17"/>
      <c r="W60" s="17"/>
      <c r="X60" s="17"/>
      <c r="Y60" s="17"/>
      <c r="Z60" s="8"/>
      <c r="AA60" s="8"/>
      <c r="AB60" s="8"/>
      <c r="AC60" s="8"/>
      <c r="AD60" s="8"/>
      <c r="AE60" s="8"/>
      <c r="AF60" s="8"/>
      <c r="AG60" s="8"/>
      <c r="AH60" s="8"/>
      <c r="AI60" s="8"/>
      <c r="AJ60" s="8"/>
    </row>
    <row r="61" spans="1:36" x14ac:dyDescent="0.2">
      <c r="A61" s="4"/>
      <c r="D61" s="4"/>
      <c r="F61" s="165"/>
      <c r="G61" s="165"/>
      <c r="H61" s="165"/>
      <c r="I61" s="165"/>
      <c r="J61" s="165"/>
      <c r="K61" s="165"/>
      <c r="L61" s="165"/>
      <c r="M61" s="165"/>
      <c r="N61" s="165"/>
      <c r="O61" s="68"/>
      <c r="Q61" s="89"/>
      <c r="R61" s="22"/>
      <c r="S61" s="17"/>
      <c r="T61" s="17"/>
      <c r="U61" s="17"/>
      <c r="V61" s="17"/>
      <c r="W61" s="17"/>
      <c r="X61" s="17"/>
      <c r="Y61" s="17"/>
      <c r="Z61" s="8"/>
      <c r="AA61" s="8"/>
      <c r="AB61" s="8"/>
      <c r="AC61" s="8"/>
      <c r="AD61" s="8"/>
      <c r="AE61" s="8"/>
      <c r="AF61" s="8"/>
      <c r="AG61" s="8"/>
      <c r="AH61" s="8"/>
      <c r="AI61" s="8"/>
      <c r="AJ61" s="8"/>
    </row>
    <row r="62" spans="1:36" x14ac:dyDescent="0.2">
      <c r="D62" s="4"/>
      <c r="F62" s="254"/>
      <c r="G62" s="254"/>
      <c r="H62" s="254"/>
      <c r="I62" s="254"/>
      <c r="J62" s="254"/>
      <c r="K62" s="254"/>
      <c r="L62" s="254"/>
      <c r="M62" s="254"/>
      <c r="N62" s="254"/>
      <c r="O62" s="231"/>
      <c r="P62" s="75"/>
      <c r="Q62" s="231"/>
      <c r="R62" s="8"/>
      <c r="S62" s="8"/>
      <c r="T62" s="8"/>
      <c r="U62" s="8"/>
      <c r="V62" s="8"/>
      <c r="W62" s="8"/>
      <c r="X62" s="8"/>
      <c r="Y62" s="8"/>
      <c r="Z62" s="8"/>
      <c r="AA62" s="8"/>
      <c r="AB62" s="8"/>
      <c r="AC62" s="8"/>
      <c r="AD62" s="8"/>
      <c r="AE62" s="8"/>
      <c r="AF62" s="8"/>
      <c r="AG62" s="8"/>
      <c r="AH62" s="8"/>
      <c r="AI62" s="8"/>
      <c r="AJ62" s="8"/>
    </row>
    <row r="63" spans="1:36" x14ac:dyDescent="0.2">
      <c r="D63" s="4"/>
      <c r="I63" s="254"/>
      <c r="O63" s="25"/>
      <c r="Q63" s="25"/>
      <c r="R63" s="8"/>
      <c r="S63" s="8"/>
      <c r="T63" s="8"/>
      <c r="U63" s="8"/>
      <c r="V63" s="8"/>
      <c r="W63" s="8"/>
      <c r="X63" s="8"/>
      <c r="Y63" s="8"/>
      <c r="Z63" s="8"/>
      <c r="AA63" s="8"/>
      <c r="AB63" s="8"/>
      <c r="AC63" s="8"/>
      <c r="AD63" s="8"/>
      <c r="AE63" s="8"/>
      <c r="AF63" s="8"/>
      <c r="AG63" s="8"/>
      <c r="AH63" s="8"/>
      <c r="AI63" s="8"/>
      <c r="AJ63" s="8"/>
    </row>
    <row r="64" spans="1:36" x14ac:dyDescent="0.2">
      <c r="D64" s="4"/>
      <c r="H64" s="288"/>
      <c r="O64" s="25"/>
      <c r="Q64" s="25"/>
      <c r="R64" s="8"/>
      <c r="S64" s="8"/>
      <c r="T64" s="8"/>
      <c r="U64" s="8"/>
      <c r="V64" s="8"/>
      <c r="W64" s="8"/>
      <c r="X64" s="8"/>
      <c r="Y64" s="8"/>
      <c r="Z64" s="8"/>
      <c r="AA64" s="8"/>
      <c r="AB64" s="8"/>
      <c r="AC64" s="8"/>
      <c r="AD64" s="8"/>
      <c r="AE64" s="8"/>
      <c r="AF64" s="8"/>
      <c r="AG64" s="8"/>
      <c r="AH64" s="8"/>
      <c r="AI64" s="8"/>
      <c r="AJ64" s="8"/>
    </row>
    <row r="65" spans="1:36" x14ac:dyDescent="0.2">
      <c r="D65" s="4"/>
      <c r="H65" s="288"/>
      <c r="O65" s="25"/>
      <c r="Q65" s="25"/>
      <c r="R65" s="8"/>
      <c r="S65" s="8"/>
      <c r="T65" s="8"/>
      <c r="U65" s="8"/>
      <c r="V65" s="8"/>
      <c r="W65" s="8"/>
      <c r="X65" s="8"/>
      <c r="Y65" s="8"/>
      <c r="Z65" s="8"/>
      <c r="AA65" s="8"/>
      <c r="AB65" s="8"/>
      <c r="AC65" s="8"/>
      <c r="AD65" s="8"/>
      <c r="AE65" s="8"/>
      <c r="AF65" s="8"/>
      <c r="AG65" s="8"/>
      <c r="AH65" s="8"/>
      <c r="AI65" s="8"/>
      <c r="AJ65" s="8"/>
    </row>
    <row r="66" spans="1:36" x14ac:dyDescent="0.2">
      <c r="A66" s="4"/>
    </row>
    <row r="69" spans="1:36" x14ac:dyDescent="0.2">
      <c r="A69" s="4"/>
      <c r="L69" s="22"/>
      <c r="M69" s="22"/>
      <c r="N69" s="22"/>
      <c r="O69" s="22"/>
      <c r="P69" s="22"/>
    </row>
    <row r="71" spans="1:36" x14ac:dyDescent="0.2">
      <c r="A71" s="4"/>
    </row>
    <row r="72" spans="1:36" s="4" customFormat="1" x14ac:dyDescent="0.2">
      <c r="C72" s="22"/>
      <c r="P72" s="22"/>
    </row>
    <row r="73" spans="1:36" x14ac:dyDescent="0.2">
      <c r="A73" s="4"/>
    </row>
    <row r="75" spans="1:36" x14ac:dyDescent="0.2">
      <c r="P75" s="13"/>
    </row>
    <row r="76" spans="1:36" x14ac:dyDescent="0.2">
      <c r="P76" s="13"/>
    </row>
    <row r="77" spans="1:36" x14ac:dyDescent="0.2">
      <c r="P77" s="13"/>
    </row>
    <row r="80" spans="1:36" x14ac:dyDescent="0.2">
      <c r="A80" s="4"/>
    </row>
    <row r="81" spans="1:16" x14ac:dyDescent="0.2">
      <c r="P81" s="13"/>
    </row>
    <row r="82" spans="1:16" x14ac:dyDescent="0.2">
      <c r="P82" s="13"/>
    </row>
    <row r="83" spans="1:16" x14ac:dyDescent="0.2">
      <c r="P83" s="13"/>
    </row>
    <row r="84" spans="1:16" x14ac:dyDescent="0.2">
      <c r="P84" s="13"/>
    </row>
    <row r="85" spans="1:16" x14ac:dyDescent="0.2">
      <c r="P85" s="13"/>
    </row>
    <row r="86" spans="1:16" x14ac:dyDescent="0.2">
      <c r="P86" s="13"/>
    </row>
    <row r="87" spans="1:16" x14ac:dyDescent="0.2">
      <c r="P87" s="13"/>
    </row>
    <row r="88" spans="1:16" x14ac:dyDescent="0.2">
      <c r="A88" s="76"/>
      <c r="P88" s="13"/>
    </row>
    <row r="90" spans="1:16" x14ac:dyDescent="0.2">
      <c r="A90" s="4"/>
    </row>
    <row r="98" spans="1:16" x14ac:dyDescent="0.2">
      <c r="A98" s="76"/>
      <c r="B98" s="76"/>
      <c r="P98" s="13"/>
    </row>
    <row r="100" spans="1:16" x14ac:dyDescent="0.2">
      <c r="A100" s="4"/>
    </row>
    <row r="109" spans="1:16" x14ac:dyDescent="0.2">
      <c r="O109" s="13"/>
      <c r="P109" s="13"/>
    </row>
    <row r="110" spans="1:16" x14ac:dyDescent="0.2">
      <c r="O110" s="13"/>
      <c r="P110" s="13"/>
    </row>
    <row r="111" spans="1:16" x14ac:dyDescent="0.2">
      <c r="O111" s="13"/>
      <c r="P111" s="13"/>
    </row>
    <row r="112" spans="1:16" x14ac:dyDescent="0.2">
      <c r="O112" s="13"/>
      <c r="P112" s="13"/>
    </row>
    <row r="113" spans="1:28" x14ac:dyDescent="0.2">
      <c r="O113" s="13"/>
      <c r="P113" s="13"/>
    </row>
    <row r="116" spans="1:28" x14ac:dyDescent="0.2">
      <c r="A116" s="4"/>
    </row>
    <row r="117" spans="1:28" s="4" customFormat="1" x14ac:dyDescent="0.2">
      <c r="C117" s="22"/>
      <c r="D117" s="8"/>
      <c r="E117" s="8"/>
      <c r="F117" s="8"/>
      <c r="G117" s="8"/>
      <c r="H117" s="8"/>
      <c r="I117" s="22"/>
      <c r="J117" s="22"/>
      <c r="K117" s="22"/>
      <c r="L117" s="22"/>
      <c r="M117" s="22"/>
      <c r="N117" s="22"/>
      <c r="O117" s="22"/>
      <c r="P117" s="22"/>
    </row>
    <row r="118" spans="1:28" x14ac:dyDescent="0.2">
      <c r="A118" s="4"/>
    </row>
    <row r="119" spans="1:28" x14ac:dyDescent="0.2">
      <c r="L119" s="71"/>
    </row>
    <row r="120" spans="1:28" ht="15" x14ac:dyDescent="0.25">
      <c r="A120" s="14"/>
      <c r="L120" s="71"/>
      <c r="Q120" s="77"/>
      <c r="W120" s="44"/>
      <c r="X120" s="44"/>
      <c r="Y120" s="44"/>
      <c r="Z120" s="44"/>
      <c r="AA120" s="44"/>
      <c r="AB120" s="44"/>
    </row>
    <row r="121" spans="1:28" x14ac:dyDescent="0.2">
      <c r="A121" s="48"/>
      <c r="L121" s="78"/>
      <c r="Q121" s="44"/>
    </row>
    <row r="122" spans="1:28" x14ac:dyDescent="0.2">
      <c r="Q122" s="44"/>
      <c r="R122" s="44"/>
    </row>
    <row r="123" spans="1:28" x14ac:dyDescent="0.2">
      <c r="A123" s="4"/>
    </row>
  </sheetData>
  <phoneticPr fontId="15" type="noConversion"/>
  <conditionalFormatting sqref="K61:K65 F60:Y60 K59 O61:O65">
    <cfRule type="cellIs" dxfId="4263" priority="90" operator="equal">
      <formula>"-"</formula>
    </cfRule>
  </conditionalFormatting>
  <conditionalFormatting sqref="F59:O59 Q59">
    <cfRule type="cellIs" dxfId="4262" priority="88" stopIfTrue="1" operator="equal">
      <formula>"-"</formula>
    </cfRule>
    <cfRule type="containsText" dxfId="4261" priority="89" stopIfTrue="1" operator="containsText" text="leer">
      <formula>NOT(ISERROR(SEARCH("leer",F59)))</formula>
    </cfRule>
  </conditionalFormatting>
  <conditionalFormatting sqref="F57:O57">
    <cfRule type="cellIs" dxfId="4260" priority="86" stopIfTrue="1" operator="equal">
      <formula>"-"</formula>
    </cfRule>
    <cfRule type="containsText" dxfId="4259" priority="87" stopIfTrue="1" operator="containsText" text="leer">
      <formula>NOT(ISERROR(SEARCH("leer",F57)))</formula>
    </cfRule>
  </conditionalFormatting>
  <conditionalFormatting sqref="F57:O57">
    <cfRule type="cellIs" dxfId="4258" priority="85" stopIfTrue="1" operator="equal">
      <formula>"-"</formula>
    </cfRule>
  </conditionalFormatting>
  <conditionalFormatting sqref="F57:O57">
    <cfRule type="cellIs" dxfId="4257" priority="83" stopIfTrue="1" operator="equal">
      <formula>"-"</formula>
    </cfRule>
    <cfRule type="containsText" dxfId="4256" priority="84" stopIfTrue="1" operator="containsText" text="leer">
      <formula>NOT(ISERROR(SEARCH("leer",F57)))</formula>
    </cfRule>
  </conditionalFormatting>
  <conditionalFormatting sqref="F57:O57">
    <cfRule type="cellIs" dxfId="4255" priority="82" stopIfTrue="1" operator="equal">
      <formula>"-"</formula>
    </cfRule>
  </conditionalFormatting>
  <conditionalFormatting sqref="Q57">
    <cfRule type="cellIs" dxfId="4254" priority="80" stopIfTrue="1" operator="equal">
      <formula>"-"</formula>
    </cfRule>
    <cfRule type="containsText" dxfId="4253" priority="81" stopIfTrue="1" operator="containsText" text="leer">
      <formula>NOT(ISERROR(SEARCH("leer",Q57)))</formula>
    </cfRule>
  </conditionalFormatting>
  <conditionalFormatting sqref="Q57">
    <cfRule type="cellIs" dxfId="4252" priority="79" stopIfTrue="1" operator="equal">
      <formula>"-"</formula>
    </cfRule>
  </conditionalFormatting>
  <conditionalFormatting sqref="Q57">
    <cfRule type="cellIs" dxfId="4251" priority="77" stopIfTrue="1" operator="equal">
      <formula>"-"</formula>
    </cfRule>
    <cfRule type="containsText" dxfId="4250" priority="78" stopIfTrue="1" operator="containsText" text="leer">
      <formula>NOT(ISERROR(SEARCH("leer",Q57)))</formula>
    </cfRule>
  </conditionalFormatting>
  <conditionalFormatting sqref="Q57">
    <cfRule type="cellIs" dxfId="4249" priority="76" stopIfTrue="1" operator="equal">
      <formula>"-"</formula>
    </cfRule>
  </conditionalFormatting>
  <conditionalFormatting sqref="F57:O57">
    <cfRule type="cellIs" dxfId="4248" priority="74" stopIfTrue="1" operator="equal">
      <formula>"-"</formula>
    </cfRule>
    <cfRule type="containsText" dxfId="4247" priority="75" stopIfTrue="1" operator="containsText" text="leer">
      <formula>NOT(ISERROR(SEARCH("leer",F57)))</formula>
    </cfRule>
  </conditionalFormatting>
  <conditionalFormatting sqref="F57:O57">
    <cfRule type="cellIs" dxfId="4246" priority="73" stopIfTrue="1" operator="equal">
      <formula>"-"</formula>
    </cfRule>
  </conditionalFormatting>
  <conditionalFormatting sqref="F57:O57">
    <cfRule type="cellIs" dxfId="4245" priority="71" stopIfTrue="1" operator="equal">
      <formula>"-"</formula>
    </cfRule>
    <cfRule type="containsText" dxfId="4244" priority="72" stopIfTrue="1" operator="containsText" text="leer">
      <formula>NOT(ISERROR(SEARCH("leer",F57)))</formula>
    </cfRule>
  </conditionalFormatting>
  <conditionalFormatting sqref="F57:O57">
    <cfRule type="cellIs" dxfId="4243" priority="70" stopIfTrue="1" operator="equal">
      <formula>"-"</formula>
    </cfRule>
  </conditionalFormatting>
  <conditionalFormatting sqref="Q57">
    <cfRule type="cellIs" dxfId="4242" priority="68" stopIfTrue="1" operator="equal">
      <formula>"-"</formula>
    </cfRule>
    <cfRule type="containsText" dxfId="4241" priority="69" stopIfTrue="1" operator="containsText" text="leer">
      <formula>NOT(ISERROR(SEARCH("leer",Q57)))</formula>
    </cfRule>
  </conditionalFormatting>
  <conditionalFormatting sqref="Q57">
    <cfRule type="cellIs" dxfId="4240" priority="67" stopIfTrue="1" operator="equal">
      <formula>"-"</formula>
    </cfRule>
  </conditionalFormatting>
  <conditionalFormatting sqref="Q57">
    <cfRule type="cellIs" dxfId="4239" priority="65" stopIfTrue="1" operator="equal">
      <formula>"-"</formula>
    </cfRule>
    <cfRule type="containsText" dxfId="4238" priority="66" stopIfTrue="1" operator="containsText" text="leer">
      <formula>NOT(ISERROR(SEARCH("leer",Q57)))</formula>
    </cfRule>
  </conditionalFormatting>
  <conditionalFormatting sqref="Q57">
    <cfRule type="cellIs" dxfId="4237" priority="64" stopIfTrue="1" operator="equal">
      <formula>"-"</formula>
    </cfRule>
  </conditionalFormatting>
  <conditionalFormatting sqref="Q57 F57:O57">
    <cfRule type="cellIs" dxfId="4236" priority="63" operator="equal">
      <formula>"-"</formula>
    </cfRule>
  </conditionalFormatting>
  <conditionalFormatting sqref="F57:O57 Q57">
    <cfRule type="cellIs" dxfId="4235" priority="61" stopIfTrue="1" operator="equal">
      <formula>"-"</formula>
    </cfRule>
    <cfRule type="containsText" dxfId="4234" priority="62" stopIfTrue="1" operator="containsText" text="leer">
      <formula>NOT(ISERROR(SEARCH("leer",F57)))</formula>
    </cfRule>
  </conditionalFormatting>
  <conditionalFormatting sqref="I56">
    <cfRule type="cellIs" dxfId="4233" priority="59" stopIfTrue="1" operator="equal">
      <formula>"-"</formula>
    </cfRule>
    <cfRule type="containsText" dxfId="4232" priority="60" stopIfTrue="1" operator="containsText" text="leer">
      <formula>NOT(ISERROR(SEARCH("leer",I56)))</formula>
    </cfRule>
  </conditionalFormatting>
  <conditionalFormatting sqref="I56">
    <cfRule type="cellIs" dxfId="4231" priority="58" stopIfTrue="1" operator="equal">
      <formula>"-"</formula>
    </cfRule>
  </conditionalFormatting>
  <conditionalFormatting sqref="I56">
    <cfRule type="cellIs" dxfId="4230" priority="56" stopIfTrue="1" operator="equal">
      <formula>"-"</formula>
    </cfRule>
    <cfRule type="containsText" dxfId="4229" priority="57" stopIfTrue="1" operator="containsText" text="leer">
      <formula>NOT(ISERROR(SEARCH("leer",I56)))</formula>
    </cfRule>
  </conditionalFormatting>
  <conditionalFormatting sqref="I56">
    <cfRule type="cellIs" dxfId="4228" priority="55" stopIfTrue="1" operator="equal">
      <formula>"-"</formula>
    </cfRule>
  </conditionalFormatting>
  <conditionalFormatting sqref="I56">
    <cfRule type="cellIs" dxfId="4227" priority="53" stopIfTrue="1" operator="equal">
      <formula>"-"</formula>
    </cfRule>
    <cfRule type="containsText" dxfId="4226" priority="54" stopIfTrue="1" operator="containsText" text="leer">
      <formula>NOT(ISERROR(SEARCH("leer",I56)))</formula>
    </cfRule>
  </conditionalFormatting>
  <conditionalFormatting sqref="I56">
    <cfRule type="cellIs" dxfId="4225" priority="52" stopIfTrue="1" operator="equal">
      <formula>"-"</formula>
    </cfRule>
  </conditionalFormatting>
  <conditionalFormatting sqref="I56">
    <cfRule type="cellIs" dxfId="4224" priority="50" stopIfTrue="1" operator="equal">
      <formula>"-"</formula>
    </cfRule>
    <cfRule type="containsText" dxfId="4223" priority="51" stopIfTrue="1" operator="containsText" text="leer">
      <formula>NOT(ISERROR(SEARCH("leer",I56)))</formula>
    </cfRule>
  </conditionalFormatting>
  <conditionalFormatting sqref="I56">
    <cfRule type="cellIs" dxfId="4222" priority="49" stopIfTrue="1" operator="equal">
      <formula>"-"</formula>
    </cfRule>
  </conditionalFormatting>
  <conditionalFormatting sqref="I56">
    <cfRule type="cellIs" dxfId="4221" priority="48" operator="equal">
      <formula>"-"</formula>
    </cfRule>
  </conditionalFormatting>
  <conditionalFormatting sqref="I56">
    <cfRule type="cellIs" dxfId="4220" priority="46" stopIfTrue="1" operator="equal">
      <formula>"-"</formula>
    </cfRule>
    <cfRule type="containsText" dxfId="4219" priority="47" stopIfTrue="1" operator="containsText" text="leer">
      <formula>NOT(ISERROR(SEARCH("leer",I56)))</formula>
    </cfRule>
  </conditionalFormatting>
  <conditionalFormatting sqref="L10:P10 K5:K24 J10 L14:P14">
    <cfRule type="cellIs" dxfId="4218" priority="45" operator="equal">
      <formula>"-"</formula>
    </cfRule>
  </conditionalFormatting>
  <conditionalFormatting sqref="J5:J14 J16">
    <cfRule type="cellIs" dxfId="4217" priority="43" stopIfTrue="1" operator="equal">
      <formula>"-"</formula>
    </cfRule>
    <cfRule type="containsText" dxfId="4216" priority="44" stopIfTrue="1" operator="containsText" text="leer">
      <formula>NOT(ISERROR(SEARCH("leer",J5)))</formula>
    </cfRule>
  </conditionalFormatting>
  <conditionalFormatting sqref="H5:H14">
    <cfRule type="cellIs" dxfId="4215" priority="41" stopIfTrue="1" operator="equal">
      <formula>"-"</formula>
    </cfRule>
    <cfRule type="containsText" dxfId="4214" priority="42" stopIfTrue="1" operator="containsText" text="leer">
      <formula>NOT(ISERROR(SEARCH("leer",H5)))</formula>
    </cfRule>
  </conditionalFormatting>
  <conditionalFormatting sqref="H5:H14">
    <cfRule type="cellIs" dxfId="4213" priority="40" stopIfTrue="1" operator="equal">
      <formula>"-"</formula>
    </cfRule>
  </conditionalFormatting>
  <conditionalFormatting sqref="H5:H14">
    <cfRule type="cellIs" dxfId="4212" priority="38" stopIfTrue="1" operator="equal">
      <formula>"-"</formula>
    </cfRule>
    <cfRule type="containsText" dxfId="4211" priority="39" stopIfTrue="1" operator="containsText" text="leer">
      <formula>NOT(ISERROR(SEARCH("leer",H5)))</formula>
    </cfRule>
  </conditionalFormatting>
  <conditionalFormatting sqref="H5:H14">
    <cfRule type="cellIs" dxfId="4210" priority="37" stopIfTrue="1" operator="equal">
      <formula>"-"</formula>
    </cfRule>
  </conditionalFormatting>
  <conditionalFormatting sqref="H16">
    <cfRule type="cellIs" dxfId="4209" priority="35" stopIfTrue="1" operator="equal">
      <formula>"-"</formula>
    </cfRule>
    <cfRule type="containsText" dxfId="4208" priority="36" stopIfTrue="1" operator="containsText" text="leer">
      <formula>NOT(ISERROR(SEARCH("leer",H16)))</formula>
    </cfRule>
  </conditionalFormatting>
  <conditionalFormatting sqref="H16">
    <cfRule type="cellIs" dxfId="4207" priority="34" stopIfTrue="1" operator="equal">
      <formula>"-"</formula>
    </cfRule>
  </conditionalFormatting>
  <conditionalFormatting sqref="H16">
    <cfRule type="cellIs" dxfId="4206" priority="32" stopIfTrue="1" operator="equal">
      <formula>"-"</formula>
    </cfRule>
    <cfRule type="containsText" dxfId="4205" priority="33" stopIfTrue="1" operator="containsText" text="leer">
      <formula>NOT(ISERROR(SEARCH("leer",H16)))</formula>
    </cfRule>
  </conditionalFormatting>
  <conditionalFormatting sqref="H16">
    <cfRule type="cellIs" dxfId="4204" priority="31" stopIfTrue="1" operator="equal">
      <formula>"-"</formula>
    </cfRule>
  </conditionalFormatting>
  <conditionalFormatting sqref="H5:H14">
    <cfRule type="cellIs" dxfId="4203" priority="29" stopIfTrue="1" operator="equal">
      <formula>"-"</formula>
    </cfRule>
    <cfRule type="containsText" dxfId="4202" priority="30" stopIfTrue="1" operator="containsText" text="leer">
      <formula>NOT(ISERROR(SEARCH("leer",H5)))</formula>
    </cfRule>
  </conditionalFormatting>
  <conditionalFormatting sqref="H5:H14">
    <cfRule type="cellIs" dxfId="4201" priority="28" stopIfTrue="1" operator="equal">
      <formula>"-"</formula>
    </cfRule>
  </conditionalFormatting>
  <conditionalFormatting sqref="H5:H14">
    <cfRule type="cellIs" dxfId="4200" priority="26" stopIfTrue="1" operator="equal">
      <formula>"-"</formula>
    </cfRule>
    <cfRule type="containsText" dxfId="4199" priority="27" stopIfTrue="1" operator="containsText" text="leer">
      <formula>NOT(ISERROR(SEARCH("leer",H5)))</formula>
    </cfRule>
  </conditionalFormatting>
  <conditionalFormatting sqref="H5:H14">
    <cfRule type="cellIs" dxfId="4198" priority="25" stopIfTrue="1" operator="equal">
      <formula>"-"</formula>
    </cfRule>
  </conditionalFormatting>
  <conditionalFormatting sqref="H16">
    <cfRule type="cellIs" dxfId="4197" priority="23" stopIfTrue="1" operator="equal">
      <formula>"-"</formula>
    </cfRule>
    <cfRule type="containsText" dxfId="4196" priority="24" stopIfTrue="1" operator="containsText" text="leer">
      <formula>NOT(ISERROR(SEARCH("leer",H16)))</formula>
    </cfRule>
  </conditionalFormatting>
  <conditionalFormatting sqref="H16">
    <cfRule type="cellIs" dxfId="4195" priority="22" stopIfTrue="1" operator="equal">
      <formula>"-"</formula>
    </cfRule>
  </conditionalFormatting>
  <conditionalFormatting sqref="H16">
    <cfRule type="cellIs" dxfId="4194" priority="20" stopIfTrue="1" operator="equal">
      <formula>"-"</formula>
    </cfRule>
    <cfRule type="containsText" dxfId="4193" priority="21" stopIfTrue="1" operator="containsText" text="leer">
      <formula>NOT(ISERROR(SEARCH("leer",H16)))</formula>
    </cfRule>
  </conditionalFormatting>
  <conditionalFormatting sqref="H16">
    <cfRule type="cellIs" dxfId="4192" priority="19" stopIfTrue="1" operator="equal">
      <formula>"-"</formula>
    </cfRule>
  </conditionalFormatting>
  <conditionalFormatting sqref="H16 H5:H14">
    <cfRule type="cellIs" dxfId="4191" priority="18" operator="equal">
      <formula>"-"</formula>
    </cfRule>
  </conditionalFormatting>
  <conditionalFormatting sqref="H5:H14 H16">
    <cfRule type="cellIs" dxfId="4190" priority="16" stopIfTrue="1" operator="equal">
      <formula>"-"</formula>
    </cfRule>
    <cfRule type="containsText" dxfId="4189" priority="17" stopIfTrue="1" operator="containsText" text="leer">
      <formula>NOT(ISERROR(SEARCH("leer",H5)))</formula>
    </cfRule>
  </conditionalFormatting>
  <conditionalFormatting sqref="G8">
    <cfRule type="cellIs" dxfId="4188" priority="14" stopIfTrue="1" operator="equal">
      <formula>"-"</formula>
    </cfRule>
    <cfRule type="containsText" dxfId="4187" priority="15" stopIfTrue="1" operator="containsText" text="leer">
      <formula>NOT(ISERROR(SEARCH("leer",G8)))</formula>
    </cfRule>
  </conditionalFormatting>
  <conditionalFormatting sqref="G8">
    <cfRule type="cellIs" dxfId="4186" priority="13" stopIfTrue="1" operator="equal">
      <formula>"-"</formula>
    </cfRule>
  </conditionalFormatting>
  <conditionalFormatting sqref="G8">
    <cfRule type="cellIs" dxfId="4185" priority="11" stopIfTrue="1" operator="equal">
      <formula>"-"</formula>
    </cfRule>
    <cfRule type="containsText" dxfId="4184" priority="12" stopIfTrue="1" operator="containsText" text="leer">
      <formula>NOT(ISERROR(SEARCH("leer",G8)))</formula>
    </cfRule>
  </conditionalFormatting>
  <conditionalFormatting sqref="G8">
    <cfRule type="cellIs" dxfId="4183" priority="10" stopIfTrue="1" operator="equal">
      <formula>"-"</formula>
    </cfRule>
  </conditionalFormatting>
  <conditionalFormatting sqref="G8">
    <cfRule type="cellIs" dxfId="4182" priority="8" stopIfTrue="1" operator="equal">
      <formula>"-"</formula>
    </cfRule>
    <cfRule type="containsText" dxfId="4181" priority="9" stopIfTrue="1" operator="containsText" text="leer">
      <formula>NOT(ISERROR(SEARCH("leer",G8)))</formula>
    </cfRule>
  </conditionalFormatting>
  <conditionalFormatting sqref="G8">
    <cfRule type="cellIs" dxfId="4180" priority="7" stopIfTrue="1" operator="equal">
      <formula>"-"</formula>
    </cfRule>
  </conditionalFormatting>
  <conditionalFormatting sqref="G8">
    <cfRule type="cellIs" dxfId="4179" priority="5" stopIfTrue="1" operator="equal">
      <formula>"-"</formula>
    </cfRule>
    <cfRule type="containsText" dxfId="4178" priority="6" stopIfTrue="1" operator="containsText" text="leer">
      <formula>NOT(ISERROR(SEARCH("leer",G8)))</formula>
    </cfRule>
  </conditionalFormatting>
  <conditionalFormatting sqref="G8">
    <cfRule type="cellIs" dxfId="4177" priority="4" stopIfTrue="1" operator="equal">
      <formula>"-"</formula>
    </cfRule>
  </conditionalFormatting>
  <conditionalFormatting sqref="G8">
    <cfRule type="cellIs" dxfId="4176" priority="3" operator="equal">
      <formula>"-"</formula>
    </cfRule>
  </conditionalFormatting>
  <conditionalFormatting sqref="G8">
    <cfRule type="cellIs" dxfId="4175" priority="1" stopIfTrue="1" operator="equal">
      <formula>"-"</formula>
    </cfRule>
    <cfRule type="containsText" dxfId="4174" priority="2" stopIfTrue="1" operator="containsText" text="leer">
      <formula>NOT(ISERROR(SEARCH("leer",G8)))</formula>
    </cfRule>
  </conditionalFormatting>
  <hyperlinks>
    <hyperlink ref="A1" location="Index!A1" display="zurück"/>
  </hyperlinks>
  <pageMargins left="0.79000000000000015" right="0.79000000000000015" top="0.98" bottom="0.98" header="0.51" footer="0.51"/>
  <pageSetup paperSize="9" scale="38" orientation="portrait" horizontalDpi="4294967292" verticalDpi="4294967292" r:id="rId1"/>
  <headerFooter alignWithMargins="0"/>
  <customProperties>
    <customPr name="_pios_id" r:id="rId2"/>
  </customProperties>
  <ignoredErrors>
    <ignoredError sqref="C14" twoDigitTextYear="1"/>
  </ignoredError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81"/>
  <sheetViews>
    <sheetView showRuler="0" zoomScale="70" zoomScaleNormal="70" workbookViewId="0"/>
  </sheetViews>
  <sheetFormatPr baseColWidth="10" defaultColWidth="10.7109375" defaultRowHeight="12.75" x14ac:dyDescent="0.2"/>
  <cols>
    <col min="1" max="1" width="30.42578125" style="5" customWidth="1"/>
    <col min="2" max="2" width="21.7109375" style="5" customWidth="1"/>
    <col min="3" max="3" width="8.140625" style="8" customWidth="1"/>
    <col min="4" max="5" width="12.28515625" style="8" customWidth="1"/>
    <col min="6" max="6" width="11.42578125" style="8" customWidth="1"/>
    <col min="7" max="7" width="12.28515625" style="8" customWidth="1"/>
    <col min="8" max="16" width="11.42578125" style="8" customWidth="1"/>
    <col min="17" max="16384" width="10.7109375" style="5"/>
  </cols>
  <sheetData>
    <row r="1" spans="1:16" x14ac:dyDescent="0.2">
      <c r="A1" s="92" t="s">
        <v>356</v>
      </c>
      <c r="D1" s="5"/>
      <c r="E1" s="5"/>
      <c r="F1" s="5"/>
      <c r="G1" s="5"/>
      <c r="H1" s="5"/>
    </row>
    <row r="2" spans="1:16" x14ac:dyDescent="0.2">
      <c r="D2" s="5"/>
      <c r="E2" s="5"/>
      <c r="F2" s="5"/>
      <c r="G2" s="5"/>
      <c r="H2" s="5"/>
    </row>
    <row r="3" spans="1:16" x14ac:dyDescent="0.2">
      <c r="A3" s="4" t="s">
        <v>168</v>
      </c>
      <c r="C3" s="5" t="s">
        <v>399</v>
      </c>
      <c r="D3" s="5" t="s">
        <v>497</v>
      </c>
      <c r="E3" s="22">
        <v>2004</v>
      </c>
      <c r="F3" s="22">
        <v>2005</v>
      </c>
      <c r="G3" s="22">
        <v>2006</v>
      </c>
      <c r="H3" s="22">
        <v>2007</v>
      </c>
      <c r="I3" s="22">
        <v>2008</v>
      </c>
      <c r="J3" s="22">
        <v>2009</v>
      </c>
      <c r="K3" s="22">
        <v>2010</v>
      </c>
      <c r="L3" s="22">
        <v>2011</v>
      </c>
      <c r="M3" s="22">
        <v>2012</v>
      </c>
      <c r="N3" s="22">
        <v>2013</v>
      </c>
      <c r="O3" s="4">
        <v>2014</v>
      </c>
      <c r="P3" s="369">
        <v>2015</v>
      </c>
    </row>
    <row r="4" spans="1:16" x14ac:dyDescent="0.2">
      <c r="P4" s="362"/>
    </row>
    <row r="5" spans="1:16" s="76" customFormat="1" x14ac:dyDescent="0.2">
      <c r="A5" s="76" t="s">
        <v>83</v>
      </c>
      <c r="B5" s="279" t="s">
        <v>717</v>
      </c>
      <c r="C5" s="8">
        <v>1</v>
      </c>
      <c r="D5" s="8" t="s">
        <v>855</v>
      </c>
      <c r="E5" s="205">
        <v>1556</v>
      </c>
      <c r="F5" s="205">
        <v>1465</v>
      </c>
      <c r="G5" s="205">
        <v>1429</v>
      </c>
      <c r="H5" s="205">
        <v>1473</v>
      </c>
      <c r="I5" s="205">
        <v>1571</v>
      </c>
      <c r="J5" s="205">
        <v>1690</v>
      </c>
      <c r="K5" s="205">
        <v>1824</v>
      </c>
      <c r="L5" s="165">
        <v>1942</v>
      </c>
      <c r="M5" s="205">
        <v>2015</v>
      </c>
      <c r="N5" s="8">
        <v>2024</v>
      </c>
      <c r="O5" s="8">
        <v>2035</v>
      </c>
      <c r="P5" s="382">
        <v>2077.1603333333333</v>
      </c>
    </row>
    <row r="6" spans="1:16" x14ac:dyDescent="0.2">
      <c r="A6" s="158" t="s">
        <v>53</v>
      </c>
      <c r="B6" s="279" t="s">
        <v>717</v>
      </c>
      <c r="C6" s="8">
        <v>1</v>
      </c>
      <c r="D6" s="8" t="s">
        <v>855</v>
      </c>
      <c r="E6" s="80">
        <v>236</v>
      </c>
      <c r="F6" s="80">
        <v>377</v>
      </c>
      <c r="G6" s="80">
        <v>469</v>
      </c>
      <c r="H6" s="68">
        <v>514</v>
      </c>
      <c r="I6" s="68">
        <v>572</v>
      </c>
      <c r="J6" s="60">
        <v>645</v>
      </c>
      <c r="K6" s="68">
        <v>734</v>
      </c>
      <c r="L6" s="68">
        <v>814</v>
      </c>
      <c r="M6" s="188">
        <v>858</v>
      </c>
      <c r="N6" s="21">
        <v>854</v>
      </c>
      <c r="O6" s="21">
        <v>827</v>
      </c>
      <c r="P6" s="382">
        <v>792.56275000000005</v>
      </c>
    </row>
    <row r="7" spans="1:16" x14ac:dyDescent="0.2">
      <c r="A7" s="280" t="s">
        <v>716</v>
      </c>
      <c r="B7" s="279" t="s">
        <v>717</v>
      </c>
      <c r="E7" s="273" t="s">
        <v>291</v>
      </c>
      <c r="F7" s="273" t="s">
        <v>291</v>
      </c>
      <c r="G7" s="273" t="s">
        <v>291</v>
      </c>
      <c r="H7" s="273" t="s">
        <v>291</v>
      </c>
      <c r="I7" s="273" t="s">
        <v>291</v>
      </c>
      <c r="J7" s="273" t="s">
        <v>291</v>
      </c>
      <c r="K7" s="273" t="s">
        <v>291</v>
      </c>
      <c r="L7" s="273" t="s">
        <v>291</v>
      </c>
      <c r="M7" s="273" t="s">
        <v>291</v>
      </c>
      <c r="N7" s="275">
        <v>4</v>
      </c>
      <c r="O7" s="21">
        <v>9</v>
      </c>
      <c r="P7" s="382">
        <v>20</v>
      </c>
    </row>
    <row r="8" spans="1:16" x14ac:dyDescent="0.2">
      <c r="A8" s="158" t="s">
        <v>465</v>
      </c>
      <c r="B8" s="279" t="s">
        <v>717</v>
      </c>
      <c r="C8" s="8">
        <v>1</v>
      </c>
      <c r="D8" s="8" t="s">
        <v>855</v>
      </c>
      <c r="E8" s="68">
        <v>329</v>
      </c>
      <c r="F8" s="68">
        <v>212</v>
      </c>
      <c r="G8" s="68">
        <v>170</v>
      </c>
      <c r="H8" s="68">
        <v>196</v>
      </c>
      <c r="I8" s="68">
        <v>213</v>
      </c>
      <c r="J8" s="60">
        <v>219</v>
      </c>
      <c r="K8" s="68">
        <v>227</v>
      </c>
      <c r="L8" s="68">
        <v>240</v>
      </c>
      <c r="M8" s="188">
        <v>251</v>
      </c>
      <c r="N8" s="21">
        <v>257</v>
      </c>
      <c r="O8" s="21">
        <v>255</v>
      </c>
      <c r="P8" s="382">
        <v>268.50883333333331</v>
      </c>
    </row>
    <row r="9" spans="1:16" x14ac:dyDescent="0.2">
      <c r="A9" s="158" t="s">
        <v>466</v>
      </c>
      <c r="B9" s="279" t="s">
        <v>717</v>
      </c>
      <c r="C9" s="8">
        <v>1</v>
      </c>
      <c r="D9" s="8" t="s">
        <v>855</v>
      </c>
      <c r="E9" s="68">
        <v>50</v>
      </c>
      <c r="F9" s="68">
        <v>42</v>
      </c>
      <c r="G9" s="68">
        <v>34</v>
      </c>
      <c r="H9" s="68">
        <v>34</v>
      </c>
      <c r="I9" s="68">
        <v>35</v>
      </c>
      <c r="J9" s="60">
        <v>35</v>
      </c>
      <c r="K9" s="68">
        <v>36</v>
      </c>
      <c r="L9" s="68">
        <v>37</v>
      </c>
      <c r="M9" s="188">
        <v>43</v>
      </c>
      <c r="N9" s="21">
        <v>46</v>
      </c>
      <c r="O9" s="21">
        <v>49</v>
      </c>
      <c r="P9" s="382">
        <v>53.676416666666242</v>
      </c>
    </row>
    <row r="10" spans="1:16" x14ac:dyDescent="0.2">
      <c r="A10" s="158" t="s">
        <v>467</v>
      </c>
      <c r="B10" s="279" t="s">
        <v>717</v>
      </c>
      <c r="C10" s="8">
        <v>1</v>
      </c>
      <c r="D10" s="8" t="s">
        <v>855</v>
      </c>
      <c r="E10" s="68">
        <v>611</v>
      </c>
      <c r="F10" s="68">
        <v>568</v>
      </c>
      <c r="G10" s="68">
        <v>541</v>
      </c>
      <c r="H10" s="68">
        <v>506</v>
      </c>
      <c r="I10" s="68">
        <v>514</v>
      </c>
      <c r="J10" s="60">
        <v>539</v>
      </c>
      <c r="K10" s="68">
        <v>564</v>
      </c>
      <c r="L10" s="68">
        <v>580</v>
      </c>
      <c r="M10" s="188">
        <v>578</v>
      </c>
      <c r="N10" s="21">
        <v>574</v>
      </c>
      <c r="O10" s="21">
        <v>608</v>
      </c>
      <c r="P10" s="382">
        <v>657.55058333333329</v>
      </c>
    </row>
    <row r="11" spans="1:16" x14ac:dyDescent="0.2">
      <c r="A11" s="158" t="s">
        <v>468</v>
      </c>
      <c r="B11" s="279" t="s">
        <v>717</v>
      </c>
      <c r="C11" s="8">
        <v>1</v>
      </c>
      <c r="D11" s="8" t="s">
        <v>855</v>
      </c>
      <c r="E11" s="68">
        <v>110</v>
      </c>
      <c r="F11" s="68">
        <v>90</v>
      </c>
      <c r="G11" s="68">
        <v>74</v>
      </c>
      <c r="H11" s="68">
        <v>74</v>
      </c>
      <c r="I11" s="68">
        <v>78</v>
      </c>
      <c r="J11" s="60">
        <v>83</v>
      </c>
      <c r="K11" s="68">
        <v>92</v>
      </c>
      <c r="L11" s="68">
        <v>102</v>
      </c>
      <c r="M11" s="188">
        <v>116</v>
      </c>
      <c r="N11" s="21">
        <v>122</v>
      </c>
      <c r="O11" s="21">
        <v>119</v>
      </c>
      <c r="P11" s="382">
        <v>112.87958333333333</v>
      </c>
    </row>
    <row r="12" spans="1:16" x14ac:dyDescent="0.2">
      <c r="A12" s="158" t="s">
        <v>469</v>
      </c>
      <c r="B12" s="279" t="s">
        <v>717</v>
      </c>
      <c r="C12" s="8">
        <v>1</v>
      </c>
      <c r="D12" s="8" t="s">
        <v>855</v>
      </c>
      <c r="E12" s="68">
        <v>6</v>
      </c>
      <c r="F12" s="68">
        <v>8</v>
      </c>
      <c r="G12" s="68">
        <v>11</v>
      </c>
      <c r="H12" s="68">
        <v>12</v>
      </c>
      <c r="I12" s="68">
        <v>14</v>
      </c>
      <c r="J12" s="60">
        <v>17</v>
      </c>
      <c r="K12" s="68">
        <v>15</v>
      </c>
      <c r="L12" s="68">
        <v>16</v>
      </c>
      <c r="M12" s="188">
        <v>17</v>
      </c>
      <c r="N12" s="21">
        <v>11</v>
      </c>
      <c r="O12" s="21">
        <v>7</v>
      </c>
      <c r="P12" s="382">
        <v>4.583333333333333</v>
      </c>
    </row>
    <row r="13" spans="1:16" x14ac:dyDescent="0.2">
      <c r="A13" s="158" t="s">
        <v>731</v>
      </c>
      <c r="B13" s="279" t="s">
        <v>717</v>
      </c>
      <c r="C13" s="8">
        <v>1</v>
      </c>
      <c r="D13" s="8" t="s">
        <v>855</v>
      </c>
      <c r="E13" s="68">
        <v>33</v>
      </c>
      <c r="F13" s="68">
        <v>32</v>
      </c>
      <c r="G13" s="68">
        <v>32</v>
      </c>
      <c r="H13" s="68">
        <v>30</v>
      </c>
      <c r="I13" s="68">
        <v>33</v>
      </c>
      <c r="J13" s="60">
        <v>37</v>
      </c>
      <c r="K13" s="68">
        <v>36</v>
      </c>
      <c r="L13" s="68">
        <v>32</v>
      </c>
      <c r="M13" s="188">
        <v>28</v>
      </c>
      <c r="N13" s="21">
        <v>28</v>
      </c>
      <c r="O13" s="21">
        <v>24</v>
      </c>
      <c r="P13" s="382">
        <v>18.002666666666666</v>
      </c>
    </row>
    <row r="14" spans="1:16" x14ac:dyDescent="0.2">
      <c r="A14" s="158" t="s">
        <v>218</v>
      </c>
      <c r="B14" s="279" t="s">
        <v>717</v>
      </c>
      <c r="C14" s="8">
        <v>1</v>
      </c>
      <c r="D14" s="8" t="s">
        <v>855</v>
      </c>
      <c r="E14" s="68">
        <v>89</v>
      </c>
      <c r="F14" s="68">
        <v>74</v>
      </c>
      <c r="G14" s="68">
        <v>72</v>
      </c>
      <c r="H14" s="68">
        <v>80</v>
      </c>
      <c r="I14" s="68">
        <v>84</v>
      </c>
      <c r="J14" s="60">
        <v>80</v>
      </c>
      <c r="K14" s="68">
        <v>80</v>
      </c>
      <c r="L14" s="68">
        <v>79</v>
      </c>
      <c r="M14" s="188">
        <v>82</v>
      </c>
      <c r="N14" s="21">
        <v>85</v>
      </c>
      <c r="O14" s="21">
        <v>89</v>
      </c>
      <c r="P14" s="382">
        <v>98.014750000000006</v>
      </c>
    </row>
    <row r="15" spans="1:16" x14ac:dyDescent="0.2">
      <c r="A15" s="63" t="s">
        <v>37</v>
      </c>
      <c r="B15" s="279" t="s">
        <v>717</v>
      </c>
      <c r="C15" s="8">
        <v>1</v>
      </c>
      <c r="D15" s="8" t="s">
        <v>855</v>
      </c>
      <c r="E15" s="123" t="s">
        <v>291</v>
      </c>
      <c r="F15" s="123" t="s">
        <v>291</v>
      </c>
      <c r="G15" s="123" t="s">
        <v>291</v>
      </c>
      <c r="H15" s="123" t="s">
        <v>291</v>
      </c>
      <c r="I15" s="123" t="s">
        <v>291</v>
      </c>
      <c r="J15" s="60">
        <v>8</v>
      </c>
      <c r="K15" s="68">
        <v>14</v>
      </c>
      <c r="L15" s="68">
        <v>16</v>
      </c>
      <c r="M15" s="188">
        <v>16</v>
      </c>
      <c r="N15" s="21">
        <v>17</v>
      </c>
      <c r="O15" s="21">
        <v>19</v>
      </c>
      <c r="P15" s="382">
        <v>22.75</v>
      </c>
    </row>
    <row r="16" spans="1:16" x14ac:dyDescent="0.2">
      <c r="A16" s="158" t="s">
        <v>219</v>
      </c>
      <c r="B16" s="279" t="s">
        <v>717</v>
      </c>
      <c r="C16" s="8">
        <v>1</v>
      </c>
      <c r="D16" s="8" t="s">
        <v>855</v>
      </c>
      <c r="E16" s="68">
        <v>20</v>
      </c>
      <c r="F16" s="68">
        <v>20</v>
      </c>
      <c r="G16" s="68">
        <v>18</v>
      </c>
      <c r="H16" s="68">
        <v>17</v>
      </c>
      <c r="I16" s="68">
        <v>17</v>
      </c>
      <c r="J16" s="60">
        <v>15</v>
      </c>
      <c r="K16" s="68">
        <v>13</v>
      </c>
      <c r="L16" s="68">
        <v>13</v>
      </c>
      <c r="M16" s="188">
        <v>14</v>
      </c>
      <c r="N16" s="21">
        <v>16</v>
      </c>
      <c r="O16" s="21">
        <v>18</v>
      </c>
      <c r="P16" s="382">
        <v>17.569916666666668</v>
      </c>
    </row>
    <row r="17" spans="1:17" x14ac:dyDescent="0.2">
      <c r="A17" s="158" t="s">
        <v>247</v>
      </c>
      <c r="B17" s="279" t="s">
        <v>717</v>
      </c>
      <c r="C17" s="8">
        <v>1</v>
      </c>
      <c r="D17" s="8" t="s">
        <v>855</v>
      </c>
      <c r="E17" s="68">
        <v>1</v>
      </c>
      <c r="F17" s="68">
        <v>4</v>
      </c>
      <c r="G17" s="68">
        <v>8</v>
      </c>
      <c r="H17" s="68">
        <v>10</v>
      </c>
      <c r="I17" s="68">
        <v>9</v>
      </c>
      <c r="J17" s="60">
        <v>9</v>
      </c>
      <c r="K17" s="68">
        <v>10</v>
      </c>
      <c r="L17" s="68">
        <v>10</v>
      </c>
      <c r="M17" s="188">
        <v>10</v>
      </c>
      <c r="N17" s="21">
        <v>10</v>
      </c>
      <c r="O17" s="21">
        <v>11</v>
      </c>
      <c r="P17" s="382">
        <v>11.061500000000001</v>
      </c>
    </row>
    <row r="18" spans="1:17" x14ac:dyDescent="0.2">
      <c r="A18" s="158" t="s">
        <v>248</v>
      </c>
      <c r="B18" s="27" t="s">
        <v>325</v>
      </c>
      <c r="C18" s="8">
        <v>1</v>
      </c>
      <c r="D18" s="8" t="s">
        <v>855</v>
      </c>
      <c r="E18" s="80" t="s">
        <v>291</v>
      </c>
      <c r="F18" s="80" t="s">
        <v>291</v>
      </c>
      <c r="G18" s="80" t="s">
        <v>291</v>
      </c>
      <c r="H18" s="123" t="s">
        <v>291</v>
      </c>
      <c r="I18" s="68">
        <v>2</v>
      </c>
      <c r="J18" s="60">
        <v>3</v>
      </c>
      <c r="K18" s="68">
        <v>3</v>
      </c>
      <c r="L18" s="68">
        <v>3</v>
      </c>
      <c r="M18" s="188">
        <v>2</v>
      </c>
      <c r="N18" s="68" t="s">
        <v>291</v>
      </c>
      <c r="O18" s="68" t="s">
        <v>291</v>
      </c>
      <c r="P18" s="366" t="s">
        <v>291</v>
      </c>
    </row>
    <row r="19" spans="1:17" x14ac:dyDescent="0.2">
      <c r="A19" s="29"/>
      <c r="B19" s="29"/>
      <c r="C19" s="75"/>
      <c r="D19" s="75"/>
      <c r="E19" s="75"/>
      <c r="F19" s="75"/>
      <c r="G19" s="75"/>
      <c r="H19" s="75"/>
      <c r="I19" s="75"/>
      <c r="J19" s="75"/>
      <c r="K19" s="75"/>
      <c r="L19" s="75"/>
      <c r="M19" s="75"/>
      <c r="N19" s="75"/>
      <c r="O19" s="75"/>
      <c r="P19" s="383"/>
      <c r="Q19" s="29"/>
    </row>
    <row r="20" spans="1:17" x14ac:dyDescent="0.2">
      <c r="A20" s="5" t="s">
        <v>221</v>
      </c>
      <c r="B20" s="5" t="s">
        <v>227</v>
      </c>
      <c r="C20" s="8" t="s">
        <v>564</v>
      </c>
      <c r="D20" s="8" t="s">
        <v>855</v>
      </c>
      <c r="E20" s="8">
        <v>3.8</v>
      </c>
      <c r="F20" s="8">
        <v>3.7</v>
      </c>
      <c r="G20" s="8">
        <v>3.7</v>
      </c>
      <c r="H20" s="8">
        <v>3.9</v>
      </c>
      <c r="I20" s="8">
        <v>4.0999999999999996</v>
      </c>
      <c r="J20" s="25">
        <v>4.5</v>
      </c>
      <c r="K20" s="68">
        <v>4.8</v>
      </c>
      <c r="L20" s="89">
        <v>5.1515088307931398</v>
      </c>
      <c r="M20" s="188">
        <v>5.3</v>
      </c>
      <c r="N20" s="8">
        <v>5.4</v>
      </c>
      <c r="O20" s="8">
        <v>5.5</v>
      </c>
      <c r="P20" s="362">
        <v>5.7</v>
      </c>
    </row>
    <row r="21" spans="1:17" x14ac:dyDescent="0.2">
      <c r="A21" s="5" t="s">
        <v>222</v>
      </c>
      <c r="B21" s="5" t="s">
        <v>325</v>
      </c>
      <c r="C21" s="8">
        <v>3</v>
      </c>
      <c r="D21" s="8" t="s">
        <v>855</v>
      </c>
      <c r="E21" s="8">
        <v>479</v>
      </c>
      <c r="F21" s="8">
        <v>512</v>
      </c>
      <c r="G21" s="8">
        <v>566</v>
      </c>
      <c r="H21" s="8">
        <v>606</v>
      </c>
      <c r="I21" s="8">
        <v>633</v>
      </c>
      <c r="J21" s="60">
        <v>720</v>
      </c>
      <c r="K21" s="68">
        <v>748</v>
      </c>
      <c r="L21" s="68">
        <v>755</v>
      </c>
      <c r="M21" s="13">
        <v>775</v>
      </c>
      <c r="N21" s="8">
        <v>778</v>
      </c>
      <c r="O21" s="8">
        <v>803</v>
      </c>
      <c r="P21" s="362">
        <v>837</v>
      </c>
    </row>
    <row r="22" spans="1:17" x14ac:dyDescent="0.2">
      <c r="A22" s="5" t="s">
        <v>223</v>
      </c>
      <c r="B22" s="5" t="s">
        <v>295</v>
      </c>
      <c r="C22" s="8" t="s">
        <v>552</v>
      </c>
      <c r="D22" s="8" t="s">
        <v>855</v>
      </c>
      <c r="E22" s="8">
        <v>83</v>
      </c>
      <c r="F22" s="8">
        <v>81</v>
      </c>
      <c r="G22" s="8">
        <v>92</v>
      </c>
      <c r="H22" s="8">
        <v>91</v>
      </c>
      <c r="I22" s="8">
        <v>91</v>
      </c>
      <c r="J22" s="60">
        <v>82</v>
      </c>
      <c r="K22" s="68">
        <v>90</v>
      </c>
      <c r="L22" s="68">
        <v>90</v>
      </c>
      <c r="M22" s="188">
        <v>83</v>
      </c>
      <c r="N22" s="188">
        <v>83</v>
      </c>
      <c r="O22" s="8">
        <v>87</v>
      </c>
      <c r="P22" s="362">
        <v>84</v>
      </c>
    </row>
    <row r="23" spans="1:17" x14ac:dyDescent="0.2">
      <c r="C23" s="5"/>
      <c r="D23" s="5"/>
      <c r="E23" s="5"/>
      <c r="F23" s="5"/>
      <c r="G23" s="5"/>
      <c r="H23" s="5"/>
      <c r="I23" s="5"/>
      <c r="J23" s="5"/>
      <c r="K23" s="5"/>
      <c r="L23" s="5"/>
      <c r="M23" s="5"/>
      <c r="N23" s="5"/>
      <c r="O23" s="5"/>
      <c r="P23" s="5"/>
    </row>
    <row r="24" spans="1:17" x14ac:dyDescent="0.2">
      <c r="A24" s="4"/>
    </row>
    <row r="25" spans="1:17" x14ac:dyDescent="0.2">
      <c r="A25" s="226" t="s">
        <v>589</v>
      </c>
      <c r="B25" s="212"/>
      <c r="C25" s="212"/>
    </row>
    <row r="26" spans="1:17" x14ac:dyDescent="0.2">
      <c r="A26" s="135" t="s">
        <v>740</v>
      </c>
      <c r="B26" s="209"/>
      <c r="C26" s="209"/>
    </row>
    <row r="27" spans="1:17" x14ac:dyDescent="0.2">
      <c r="A27" s="135" t="s">
        <v>741</v>
      </c>
      <c r="B27" s="212"/>
      <c r="C27" s="212"/>
      <c r="L27" s="22"/>
      <c r="M27" s="22"/>
      <c r="N27" s="22"/>
      <c r="O27" s="22"/>
      <c r="P27" s="22"/>
    </row>
    <row r="28" spans="1:17" x14ac:dyDescent="0.2">
      <c r="A28" s="135" t="s">
        <v>742</v>
      </c>
      <c r="B28" s="135"/>
      <c r="C28" s="135"/>
    </row>
    <row r="29" spans="1:17" x14ac:dyDescent="0.2">
      <c r="B29" s="212"/>
      <c r="C29" s="212"/>
    </row>
    <row r="30" spans="1:17" s="4" customFormat="1" x14ac:dyDescent="0.2">
      <c r="C30" s="22"/>
      <c r="D30" s="8"/>
      <c r="E30" s="8"/>
      <c r="F30" s="8"/>
      <c r="G30" s="8"/>
      <c r="H30" s="8"/>
      <c r="I30" s="22"/>
      <c r="J30" s="22"/>
      <c r="K30" s="22"/>
      <c r="L30" s="22"/>
      <c r="M30" s="22"/>
      <c r="N30" s="22"/>
      <c r="O30" s="22"/>
      <c r="P30" s="22"/>
    </row>
    <row r="31" spans="1:17" x14ac:dyDescent="0.2">
      <c r="A31" s="4"/>
    </row>
    <row r="33" spans="1:24" x14ac:dyDescent="0.2">
      <c r="O33" s="13"/>
      <c r="P33" s="13"/>
    </row>
    <row r="34" spans="1:24" x14ac:dyDescent="0.2">
      <c r="O34" s="13"/>
      <c r="P34" s="13"/>
    </row>
    <row r="35" spans="1:24" x14ac:dyDescent="0.2">
      <c r="O35" s="13"/>
      <c r="P35" s="13"/>
    </row>
    <row r="36" spans="1:24" x14ac:dyDescent="0.2">
      <c r="L36" s="25"/>
      <c r="M36" s="25"/>
    </row>
    <row r="38" spans="1:24" x14ac:dyDescent="0.2">
      <c r="A38" s="4"/>
    </row>
    <row r="39" spans="1:24" x14ac:dyDescent="0.2">
      <c r="O39" s="13"/>
      <c r="P39" s="13"/>
    </row>
    <row r="40" spans="1:24" x14ac:dyDescent="0.2">
      <c r="O40" s="13"/>
      <c r="P40" s="13"/>
    </row>
    <row r="41" spans="1:24" x14ac:dyDescent="0.2">
      <c r="O41" s="13"/>
      <c r="P41" s="13"/>
    </row>
    <row r="42" spans="1:24" x14ac:dyDescent="0.2">
      <c r="O42" s="13"/>
      <c r="P42" s="13"/>
    </row>
    <row r="43" spans="1:24" x14ac:dyDescent="0.2">
      <c r="O43" s="13"/>
      <c r="P43" s="13"/>
    </row>
    <row r="44" spans="1:24" x14ac:dyDescent="0.2">
      <c r="O44" s="13"/>
      <c r="P44" s="13"/>
    </row>
    <row r="45" spans="1:24" x14ac:dyDescent="0.2">
      <c r="E45" s="22"/>
      <c r="G45" s="205"/>
      <c r="H45" s="80"/>
      <c r="I45" s="273"/>
      <c r="J45" s="68"/>
      <c r="K45" s="68"/>
      <c r="L45" s="68"/>
      <c r="M45" s="68"/>
      <c r="N45" s="68"/>
      <c r="O45" s="68"/>
      <c r="P45" s="68"/>
      <c r="Q45" s="123"/>
      <c r="R45" s="68"/>
      <c r="S45" s="68"/>
      <c r="T45" s="80"/>
      <c r="U45" s="75"/>
      <c r="V45" s="8"/>
      <c r="W45" s="8"/>
      <c r="X45" s="8"/>
    </row>
    <row r="46" spans="1:24" x14ac:dyDescent="0.2">
      <c r="A46" s="76"/>
      <c r="E46" s="22"/>
      <c r="G46" s="205"/>
      <c r="H46" s="80"/>
      <c r="I46" s="273"/>
      <c r="J46" s="68"/>
      <c r="K46" s="68"/>
      <c r="L46" s="68"/>
      <c r="M46" s="68"/>
      <c r="N46" s="68"/>
      <c r="O46" s="68"/>
      <c r="P46" s="68"/>
      <c r="Q46" s="123"/>
      <c r="R46" s="68"/>
      <c r="S46" s="68"/>
      <c r="T46" s="80"/>
      <c r="U46" s="75"/>
      <c r="V46" s="8"/>
      <c r="W46" s="8"/>
      <c r="X46" s="8"/>
    </row>
    <row r="47" spans="1:24" x14ac:dyDescent="0.2">
      <c r="E47" s="22"/>
      <c r="G47" s="205"/>
      <c r="H47" s="80"/>
      <c r="I47" s="273"/>
      <c r="J47" s="68"/>
      <c r="K47" s="68"/>
      <c r="L47" s="68"/>
      <c r="M47" s="68"/>
      <c r="N47" s="68"/>
      <c r="O47" s="68"/>
      <c r="P47" s="68"/>
      <c r="Q47" s="123"/>
      <c r="R47" s="68"/>
      <c r="S47" s="68"/>
      <c r="T47" s="80"/>
      <c r="U47" s="75"/>
      <c r="V47" s="8"/>
      <c r="W47" s="8"/>
      <c r="X47" s="8"/>
    </row>
    <row r="48" spans="1:24" x14ac:dyDescent="0.2">
      <c r="A48" s="4"/>
      <c r="E48" s="22"/>
      <c r="G48" s="205"/>
      <c r="H48" s="68"/>
      <c r="I48" s="273"/>
      <c r="J48" s="68"/>
      <c r="K48" s="68"/>
      <c r="L48" s="68"/>
      <c r="M48" s="68"/>
      <c r="N48" s="68"/>
      <c r="O48" s="68"/>
      <c r="P48" s="68"/>
      <c r="Q48" s="123"/>
      <c r="R48" s="68"/>
      <c r="S48" s="68"/>
      <c r="T48" s="80"/>
      <c r="U48" s="75"/>
      <c r="V48" s="8"/>
      <c r="W48" s="8"/>
      <c r="X48" s="8"/>
    </row>
    <row r="49" spans="1:24" x14ac:dyDescent="0.2">
      <c r="E49" s="22"/>
      <c r="G49" s="205"/>
      <c r="H49" s="68"/>
      <c r="I49" s="273"/>
      <c r="J49" s="68"/>
      <c r="K49" s="68"/>
      <c r="L49" s="68"/>
      <c r="M49" s="68"/>
      <c r="N49" s="68"/>
      <c r="O49" s="68"/>
      <c r="P49" s="68"/>
      <c r="Q49" s="123"/>
      <c r="R49" s="68"/>
      <c r="S49" s="68"/>
      <c r="T49" s="68"/>
      <c r="U49" s="75"/>
      <c r="V49" s="8"/>
      <c r="W49" s="8"/>
      <c r="X49" s="8"/>
    </row>
    <row r="50" spans="1:24" x14ac:dyDescent="0.2">
      <c r="E50" s="22"/>
      <c r="G50" s="205"/>
      <c r="H50" s="60"/>
      <c r="I50" s="273"/>
      <c r="J50" s="60"/>
      <c r="K50" s="60"/>
      <c r="L50" s="60"/>
      <c r="M50" s="60"/>
      <c r="N50" s="60"/>
      <c r="O50" s="60"/>
      <c r="P50" s="60"/>
      <c r="Q50" s="60"/>
      <c r="R50" s="60"/>
      <c r="S50" s="60"/>
      <c r="T50" s="60"/>
      <c r="U50" s="75"/>
      <c r="V50" s="25"/>
      <c r="W50" s="60"/>
      <c r="X50" s="60"/>
    </row>
    <row r="51" spans="1:24" x14ac:dyDescent="0.2">
      <c r="E51" s="22"/>
      <c r="G51" s="205"/>
      <c r="H51" s="68"/>
      <c r="I51" s="273"/>
      <c r="J51" s="68"/>
      <c r="K51" s="68"/>
      <c r="L51" s="68"/>
      <c r="M51" s="68"/>
      <c r="N51" s="68"/>
      <c r="O51" s="68"/>
      <c r="P51" s="68"/>
      <c r="Q51" s="68"/>
      <c r="R51" s="68"/>
      <c r="S51" s="68"/>
      <c r="T51" s="68"/>
      <c r="U51" s="75"/>
      <c r="V51" s="68"/>
      <c r="W51" s="68"/>
      <c r="X51" s="68"/>
    </row>
    <row r="52" spans="1:24" x14ac:dyDescent="0.2">
      <c r="E52" s="22"/>
      <c r="G52" s="165"/>
      <c r="H52" s="68"/>
      <c r="I52" s="273"/>
      <c r="J52" s="68"/>
      <c r="K52" s="68"/>
      <c r="L52" s="68"/>
      <c r="M52" s="68"/>
      <c r="N52" s="68"/>
      <c r="O52" s="68"/>
      <c r="P52" s="68"/>
      <c r="Q52" s="68"/>
      <c r="R52" s="68"/>
      <c r="S52" s="68"/>
      <c r="T52" s="68"/>
      <c r="U52" s="75"/>
      <c r="V52" s="89"/>
      <c r="W52" s="68"/>
      <c r="X52" s="68"/>
    </row>
    <row r="53" spans="1:24" x14ac:dyDescent="0.2">
      <c r="E53" s="22"/>
      <c r="G53" s="205"/>
      <c r="H53" s="188"/>
      <c r="I53" s="273"/>
      <c r="J53" s="188"/>
      <c r="K53" s="188"/>
      <c r="L53" s="188"/>
      <c r="M53" s="188"/>
      <c r="N53" s="188"/>
      <c r="O53" s="188"/>
      <c r="P53" s="188"/>
      <c r="Q53" s="188"/>
      <c r="R53" s="188"/>
      <c r="S53" s="188"/>
      <c r="T53" s="188"/>
      <c r="U53" s="75"/>
      <c r="V53" s="188"/>
      <c r="W53" s="13"/>
      <c r="X53" s="188"/>
    </row>
    <row r="54" spans="1:24" x14ac:dyDescent="0.2">
      <c r="E54" s="22"/>
      <c r="H54" s="21"/>
      <c r="I54" s="275"/>
      <c r="J54" s="21"/>
      <c r="K54" s="21"/>
      <c r="L54" s="21"/>
      <c r="M54" s="21"/>
      <c r="N54" s="21"/>
      <c r="O54" s="21"/>
      <c r="P54" s="21"/>
      <c r="Q54" s="21"/>
      <c r="R54" s="21"/>
      <c r="S54" s="21"/>
      <c r="T54" s="68"/>
      <c r="U54" s="75"/>
      <c r="V54" s="8"/>
      <c r="W54" s="8"/>
      <c r="X54" s="188"/>
    </row>
    <row r="55" spans="1:24" x14ac:dyDescent="0.2">
      <c r="E55" s="4"/>
      <c r="H55" s="21"/>
      <c r="I55" s="21"/>
      <c r="J55" s="21"/>
      <c r="K55" s="21"/>
      <c r="L55" s="21"/>
      <c r="M55" s="21"/>
      <c r="N55" s="21"/>
      <c r="O55" s="21"/>
      <c r="P55" s="21"/>
      <c r="Q55" s="21"/>
      <c r="R55" s="21"/>
      <c r="S55" s="21"/>
      <c r="T55" s="68"/>
      <c r="U55" s="75"/>
      <c r="V55" s="8"/>
      <c r="W55" s="8"/>
      <c r="X55" s="8"/>
    </row>
    <row r="56" spans="1:24" x14ac:dyDescent="0.2">
      <c r="A56" s="76"/>
      <c r="B56" s="76"/>
      <c r="E56" s="4"/>
      <c r="G56" s="21"/>
      <c r="H56" s="21"/>
      <c r="I56" s="21"/>
      <c r="J56" s="21"/>
      <c r="K56" s="21"/>
      <c r="L56" s="21"/>
      <c r="M56" s="21"/>
      <c r="N56" s="21"/>
      <c r="O56" s="21"/>
      <c r="P56" s="21"/>
      <c r="Q56" s="21"/>
      <c r="R56" s="21"/>
      <c r="S56" s="21"/>
      <c r="T56" s="68"/>
      <c r="U56" s="75"/>
      <c r="V56" s="8"/>
      <c r="W56" s="8"/>
      <c r="X56" s="8"/>
    </row>
    <row r="58" spans="1:24" x14ac:dyDescent="0.2">
      <c r="A58" s="4"/>
    </row>
    <row r="74" spans="1:28" x14ac:dyDescent="0.2">
      <c r="A74" s="4"/>
    </row>
    <row r="75" spans="1:28" s="4" customFormat="1" x14ac:dyDescent="0.2">
      <c r="C75" s="22"/>
      <c r="D75" s="8"/>
    </row>
    <row r="76" spans="1:28" x14ac:dyDescent="0.2">
      <c r="A76" s="4"/>
    </row>
    <row r="78" spans="1:28" ht="15" x14ac:dyDescent="0.25">
      <c r="A78" s="14"/>
      <c r="Q78" s="77"/>
      <c r="W78" s="44"/>
      <c r="X78" s="44"/>
      <c r="Y78" s="44"/>
      <c r="Z78" s="44"/>
      <c r="AA78" s="44"/>
      <c r="AB78" s="44"/>
    </row>
    <row r="79" spans="1:28" x14ac:dyDescent="0.2">
      <c r="A79" s="48"/>
      <c r="Q79" s="44"/>
    </row>
    <row r="80" spans="1:28" x14ac:dyDescent="0.2">
      <c r="Q80" s="44"/>
      <c r="R80" s="44"/>
    </row>
    <row r="81" spans="1:1" x14ac:dyDescent="0.2">
      <c r="A81" s="4"/>
    </row>
  </sheetData>
  <phoneticPr fontId="15" type="noConversion"/>
  <conditionalFormatting sqref="V51:X51 G51:H51 J51:T51">
    <cfRule type="cellIs" dxfId="4173" priority="258" stopIfTrue="1" operator="equal">
      <formula>"-"</formula>
    </cfRule>
  </conditionalFormatting>
  <conditionalFormatting sqref="Q51">
    <cfRule type="cellIs" dxfId="4172" priority="257" stopIfTrue="1" operator="equal">
      <formula>"-"</formula>
    </cfRule>
  </conditionalFormatting>
  <conditionalFormatting sqref="H51 J51:P51">
    <cfRule type="cellIs" dxfId="4171" priority="256" stopIfTrue="1" operator="equal">
      <formula>"-"</formula>
    </cfRule>
  </conditionalFormatting>
  <conditionalFormatting sqref="R51:T51">
    <cfRule type="cellIs" dxfId="4170" priority="255" stopIfTrue="1" operator="equal">
      <formula>"-"</formula>
    </cfRule>
  </conditionalFormatting>
  <conditionalFormatting sqref="W51:X51">
    <cfRule type="cellIs" dxfId="4169" priority="254" stopIfTrue="1" operator="equal">
      <formula>"-"</formula>
    </cfRule>
  </conditionalFormatting>
  <conditionalFormatting sqref="G50:H50 J50:T50">
    <cfRule type="cellIs" dxfId="4168" priority="252" stopIfTrue="1" operator="equal">
      <formula>"-"</formula>
    </cfRule>
    <cfRule type="containsText" dxfId="4167" priority="253" stopIfTrue="1" operator="containsText" text="leer">
      <formula>NOT(ISERROR(SEARCH("leer",G50)))</formula>
    </cfRule>
  </conditionalFormatting>
  <conditionalFormatting sqref="G50:H50 J50:T50">
    <cfRule type="cellIs" dxfId="4166" priority="250" stopIfTrue="1" operator="equal">
      <formula>"-"</formula>
    </cfRule>
    <cfRule type="containsText" dxfId="4165" priority="251" stopIfTrue="1" operator="containsText" text="leer">
      <formula>NOT(ISERROR(SEARCH("leer",G50)))</formula>
    </cfRule>
  </conditionalFormatting>
  <conditionalFormatting sqref="V50:X50">
    <cfRule type="cellIs" dxfId="4164" priority="248" stopIfTrue="1" operator="equal">
      <formula>"-"</formula>
    </cfRule>
    <cfRule type="containsText" dxfId="4163" priority="249" stopIfTrue="1" operator="containsText" text="leer">
      <formula>NOT(ISERROR(SEARCH("leer",V50)))</formula>
    </cfRule>
  </conditionalFormatting>
  <conditionalFormatting sqref="V50:X50">
    <cfRule type="cellIs" dxfId="4162" priority="246" stopIfTrue="1" operator="equal">
      <formula>"-"</formula>
    </cfRule>
    <cfRule type="containsText" dxfId="4161" priority="247" stopIfTrue="1" operator="containsText" text="leer">
      <formula>NOT(ISERROR(SEARCH("leer",V50)))</formula>
    </cfRule>
  </conditionalFormatting>
  <conditionalFormatting sqref="G49:H49 J49:T49">
    <cfRule type="cellIs" dxfId="4160" priority="244" stopIfTrue="1" operator="equal">
      <formula>"-"</formula>
    </cfRule>
    <cfRule type="containsText" dxfId="4159" priority="245" stopIfTrue="1" operator="containsText" text="leer">
      <formula>NOT(ISERROR(SEARCH("leer",G49)))</formula>
    </cfRule>
  </conditionalFormatting>
  <conditionalFormatting sqref="G49:H49 J49:T49">
    <cfRule type="cellIs" dxfId="4158" priority="242" stopIfTrue="1" operator="equal">
      <formula>"-"</formula>
    </cfRule>
    <cfRule type="containsText" dxfId="4157" priority="243" stopIfTrue="1" operator="containsText" text="leer">
      <formula>NOT(ISERROR(SEARCH("leer",G49)))</formula>
    </cfRule>
  </conditionalFormatting>
  <conditionalFormatting sqref="V49:X49">
    <cfRule type="cellIs" dxfId="4156" priority="240" stopIfTrue="1" operator="equal">
      <formula>"-"</formula>
    </cfRule>
    <cfRule type="containsText" dxfId="4155" priority="241" stopIfTrue="1" operator="containsText" text="leer">
      <formula>NOT(ISERROR(SEARCH("leer",V49)))</formula>
    </cfRule>
  </conditionalFormatting>
  <conditionalFormatting sqref="V49:X49">
    <cfRule type="cellIs" dxfId="4154" priority="238" stopIfTrue="1" operator="equal">
      <formula>"-"</formula>
    </cfRule>
    <cfRule type="containsText" dxfId="4153" priority="239" stopIfTrue="1" operator="containsText" text="leer">
      <formula>NOT(ISERROR(SEARCH("leer",V49)))</formula>
    </cfRule>
  </conditionalFormatting>
  <conditionalFormatting sqref="H49 J49:T49">
    <cfRule type="cellIs" dxfId="4152" priority="236" stopIfTrue="1" operator="equal">
      <formula>"-"</formula>
    </cfRule>
    <cfRule type="containsText" dxfId="4151" priority="237" stopIfTrue="1" operator="containsText" text="leer">
      <formula>NOT(ISERROR(SEARCH("leer",H49)))</formula>
    </cfRule>
  </conditionalFormatting>
  <conditionalFormatting sqref="H49 J49:T49">
    <cfRule type="cellIs" dxfId="4150" priority="234" stopIfTrue="1" operator="equal">
      <formula>"-"</formula>
    </cfRule>
    <cfRule type="containsText" dxfId="4149" priority="235" stopIfTrue="1" operator="containsText" text="leer">
      <formula>NOT(ISERROR(SEARCH("leer",H49)))</formula>
    </cfRule>
  </conditionalFormatting>
  <conditionalFormatting sqref="H49 J49:T49">
    <cfRule type="cellIs" dxfId="4148" priority="232" stopIfTrue="1" operator="equal">
      <formula>"-"</formula>
    </cfRule>
    <cfRule type="containsText" dxfId="4147" priority="233" stopIfTrue="1" operator="containsText" text="leer">
      <formula>NOT(ISERROR(SEARCH("leer",H49)))</formula>
    </cfRule>
  </conditionalFormatting>
  <conditionalFormatting sqref="H49 J49:T49">
    <cfRule type="cellIs" dxfId="4146" priority="230" stopIfTrue="1" operator="equal">
      <formula>"-"</formula>
    </cfRule>
    <cfRule type="containsText" dxfId="4145" priority="231" stopIfTrue="1" operator="containsText" text="leer">
      <formula>NOT(ISERROR(SEARCH("leer",H49)))</formula>
    </cfRule>
  </conditionalFormatting>
  <conditionalFormatting sqref="H49 J49:T49">
    <cfRule type="cellIs" dxfId="4144" priority="228" stopIfTrue="1" operator="equal">
      <formula>"-"</formula>
    </cfRule>
    <cfRule type="containsText" dxfId="4143" priority="229" stopIfTrue="1" operator="containsText" text="leer">
      <formula>NOT(ISERROR(SEARCH("leer",H49)))</formula>
    </cfRule>
  </conditionalFormatting>
  <conditionalFormatting sqref="V49:X49">
    <cfRule type="cellIs" dxfId="4142" priority="226" stopIfTrue="1" operator="equal">
      <formula>"-"</formula>
    </cfRule>
    <cfRule type="containsText" dxfId="4141" priority="227" stopIfTrue="1" operator="containsText" text="leer">
      <formula>NOT(ISERROR(SEARCH("leer",V49)))</formula>
    </cfRule>
  </conditionalFormatting>
  <conditionalFormatting sqref="V49:X49">
    <cfRule type="cellIs" dxfId="4140" priority="224" stopIfTrue="1" operator="equal">
      <formula>"-"</formula>
    </cfRule>
    <cfRule type="containsText" dxfId="4139" priority="225" stopIfTrue="1" operator="containsText" text="leer">
      <formula>NOT(ISERROR(SEARCH("leer",V49)))</formula>
    </cfRule>
  </conditionalFormatting>
  <conditionalFormatting sqref="V49:X49">
    <cfRule type="cellIs" dxfId="4138" priority="222" stopIfTrue="1" operator="equal">
      <formula>"-"</formula>
    </cfRule>
    <cfRule type="containsText" dxfId="4137" priority="223" stopIfTrue="1" operator="containsText" text="leer">
      <formula>NOT(ISERROR(SEARCH("leer",V49)))</formula>
    </cfRule>
  </conditionalFormatting>
  <conditionalFormatting sqref="V49:X49">
    <cfRule type="cellIs" dxfId="4136" priority="220" stopIfTrue="1" operator="equal">
      <formula>"-"</formula>
    </cfRule>
    <cfRule type="containsText" dxfId="4135" priority="221" stopIfTrue="1" operator="containsText" text="leer">
      <formula>NOT(ISERROR(SEARCH("leer",V49)))</formula>
    </cfRule>
  </conditionalFormatting>
  <conditionalFormatting sqref="V49:X49">
    <cfRule type="cellIs" dxfId="4134" priority="218" stopIfTrue="1" operator="equal">
      <formula>"-"</formula>
    </cfRule>
    <cfRule type="containsText" dxfId="4133" priority="219" stopIfTrue="1" operator="containsText" text="leer">
      <formula>NOT(ISERROR(SEARCH("leer",V49)))</formula>
    </cfRule>
  </conditionalFormatting>
  <conditionalFormatting sqref="G49">
    <cfRule type="cellIs" dxfId="4132" priority="216" stopIfTrue="1" operator="equal">
      <formula>"-"</formula>
    </cfRule>
    <cfRule type="containsText" dxfId="4131" priority="217" stopIfTrue="1" operator="containsText" text="leer">
      <formula>NOT(ISERROR(SEARCH("leer",G49)))</formula>
    </cfRule>
  </conditionalFormatting>
  <conditionalFormatting sqref="G49">
    <cfRule type="cellIs" dxfId="4130" priority="214" stopIfTrue="1" operator="equal">
      <formula>"-"</formula>
    </cfRule>
    <cfRule type="containsText" dxfId="4129" priority="215" stopIfTrue="1" operator="containsText" text="leer">
      <formula>NOT(ISERROR(SEARCH("leer",G49)))</formula>
    </cfRule>
  </conditionalFormatting>
  <conditionalFormatting sqref="G49">
    <cfRule type="cellIs" dxfId="4128" priority="212" stopIfTrue="1" operator="equal">
      <formula>"-"</formula>
    </cfRule>
    <cfRule type="containsText" dxfId="4127" priority="213" stopIfTrue="1" operator="containsText" text="leer">
      <formula>NOT(ISERROR(SEARCH("leer",G49)))</formula>
    </cfRule>
  </conditionalFormatting>
  <conditionalFormatting sqref="G49">
    <cfRule type="cellIs" dxfId="4126" priority="210" stopIfTrue="1" operator="equal">
      <formula>"-"</formula>
    </cfRule>
    <cfRule type="containsText" dxfId="4125" priority="211" stopIfTrue="1" operator="containsText" text="leer">
      <formula>NOT(ISERROR(SEARCH("leer",G49)))</formula>
    </cfRule>
  </conditionalFormatting>
  <conditionalFormatting sqref="G49">
    <cfRule type="cellIs" dxfId="4124" priority="208" stopIfTrue="1" operator="equal">
      <formula>"-"</formula>
    </cfRule>
    <cfRule type="containsText" dxfId="4123" priority="209" stopIfTrue="1" operator="containsText" text="leer">
      <formula>NOT(ISERROR(SEARCH("leer",G49)))</formula>
    </cfRule>
  </conditionalFormatting>
  <conditionalFormatting sqref="T49">
    <cfRule type="cellIs" dxfId="4122" priority="206" stopIfTrue="1" operator="equal">
      <formula>"-"</formula>
    </cfRule>
    <cfRule type="containsText" dxfId="4121" priority="207" stopIfTrue="1" operator="containsText" text="leer">
      <formula>NOT(ISERROR(SEARCH("leer",T49)))</formula>
    </cfRule>
  </conditionalFormatting>
  <conditionalFormatting sqref="T49">
    <cfRule type="cellIs" dxfId="4120" priority="204" stopIfTrue="1" operator="equal">
      <formula>"-"</formula>
    </cfRule>
    <cfRule type="containsText" dxfId="4119" priority="205" stopIfTrue="1" operator="containsText" text="leer">
      <formula>NOT(ISERROR(SEARCH("leer",T49)))</formula>
    </cfRule>
  </conditionalFormatting>
  <conditionalFormatting sqref="G49:H49 J49:T49">
    <cfRule type="cellIs" dxfId="4118" priority="202" stopIfTrue="1" operator="equal">
      <formula>"-"</formula>
    </cfRule>
    <cfRule type="containsText" dxfId="4117" priority="203" stopIfTrue="1" operator="containsText" text="leer">
      <formula>NOT(ISERROR(SEARCH("leer",G49)))</formula>
    </cfRule>
  </conditionalFormatting>
  <conditionalFormatting sqref="G49:H49 J49:T49">
    <cfRule type="cellIs" dxfId="4116" priority="200" stopIfTrue="1" operator="equal">
      <formula>"-"</formula>
    </cfRule>
    <cfRule type="containsText" dxfId="4115" priority="201" stopIfTrue="1" operator="containsText" text="leer">
      <formula>NOT(ISERROR(SEARCH("leer",G49)))</formula>
    </cfRule>
  </conditionalFormatting>
  <conditionalFormatting sqref="V49:X49">
    <cfRule type="cellIs" dxfId="4114" priority="198" stopIfTrue="1" operator="equal">
      <formula>"-"</formula>
    </cfRule>
    <cfRule type="containsText" dxfId="4113" priority="199" stopIfTrue="1" operator="containsText" text="leer">
      <formula>NOT(ISERROR(SEARCH("leer",V49)))</formula>
    </cfRule>
  </conditionalFormatting>
  <conditionalFormatting sqref="V49:X49">
    <cfRule type="cellIs" dxfId="4112" priority="196" stopIfTrue="1" operator="equal">
      <formula>"-"</formula>
    </cfRule>
    <cfRule type="containsText" dxfId="4111" priority="197" stopIfTrue="1" operator="containsText" text="leer">
      <formula>NOT(ISERROR(SEARCH("leer",V49)))</formula>
    </cfRule>
  </conditionalFormatting>
  <conditionalFormatting sqref="H49 J49:T49">
    <cfRule type="cellIs" dxfId="4110" priority="194" stopIfTrue="1" operator="equal">
      <formula>"-"</formula>
    </cfRule>
    <cfRule type="containsText" dxfId="4109" priority="195" stopIfTrue="1" operator="containsText" text="leer">
      <formula>NOT(ISERROR(SEARCH("leer",H49)))</formula>
    </cfRule>
  </conditionalFormatting>
  <conditionalFormatting sqref="H49 J49:T49">
    <cfRule type="cellIs" dxfId="4108" priority="192" stopIfTrue="1" operator="equal">
      <formula>"-"</formula>
    </cfRule>
    <cfRule type="containsText" dxfId="4107" priority="193" stopIfTrue="1" operator="containsText" text="leer">
      <formula>NOT(ISERROR(SEARCH("leer",H49)))</formula>
    </cfRule>
  </conditionalFormatting>
  <conditionalFormatting sqref="H49 J49:T49">
    <cfRule type="cellIs" dxfId="4106" priority="190" stopIfTrue="1" operator="equal">
      <formula>"-"</formula>
    </cfRule>
    <cfRule type="containsText" dxfId="4105" priority="191" stopIfTrue="1" operator="containsText" text="leer">
      <formula>NOT(ISERROR(SEARCH("leer",H49)))</formula>
    </cfRule>
  </conditionalFormatting>
  <conditionalFormatting sqref="H49 J49:T49">
    <cfRule type="cellIs" dxfId="4104" priority="188" stopIfTrue="1" operator="equal">
      <formula>"-"</formula>
    </cfRule>
    <cfRule type="containsText" dxfId="4103" priority="189" stopIfTrue="1" operator="containsText" text="leer">
      <formula>NOT(ISERROR(SEARCH("leer",H49)))</formula>
    </cfRule>
  </conditionalFormatting>
  <conditionalFormatting sqref="H49 J49:T49">
    <cfRule type="cellIs" dxfId="4102" priority="186" stopIfTrue="1" operator="equal">
      <formula>"-"</formula>
    </cfRule>
    <cfRule type="containsText" dxfId="4101" priority="187" stopIfTrue="1" operator="containsText" text="leer">
      <formula>NOT(ISERROR(SEARCH("leer",H49)))</formula>
    </cfRule>
  </conditionalFormatting>
  <conditionalFormatting sqref="V49:X49">
    <cfRule type="cellIs" dxfId="4100" priority="184" stopIfTrue="1" operator="equal">
      <formula>"-"</formula>
    </cfRule>
    <cfRule type="containsText" dxfId="4099" priority="185" stopIfTrue="1" operator="containsText" text="leer">
      <formula>NOT(ISERROR(SEARCH("leer",V49)))</formula>
    </cfRule>
  </conditionalFormatting>
  <conditionalFormatting sqref="V49:X49">
    <cfRule type="cellIs" dxfId="4098" priority="182" stopIfTrue="1" operator="equal">
      <formula>"-"</formula>
    </cfRule>
    <cfRule type="containsText" dxfId="4097" priority="183" stopIfTrue="1" operator="containsText" text="leer">
      <formula>NOT(ISERROR(SEARCH("leer",V49)))</formula>
    </cfRule>
  </conditionalFormatting>
  <conditionalFormatting sqref="V49:X49">
    <cfRule type="cellIs" dxfId="4096" priority="180" stopIfTrue="1" operator="equal">
      <formula>"-"</formula>
    </cfRule>
    <cfRule type="containsText" dxfId="4095" priority="181" stopIfTrue="1" operator="containsText" text="leer">
      <formula>NOT(ISERROR(SEARCH("leer",V49)))</formula>
    </cfRule>
  </conditionalFormatting>
  <conditionalFormatting sqref="V49:X49">
    <cfRule type="cellIs" dxfId="4094" priority="178" stopIfTrue="1" operator="equal">
      <formula>"-"</formula>
    </cfRule>
    <cfRule type="containsText" dxfId="4093" priority="179" stopIfTrue="1" operator="containsText" text="leer">
      <formula>NOT(ISERROR(SEARCH("leer",V49)))</formula>
    </cfRule>
  </conditionalFormatting>
  <conditionalFormatting sqref="V49:X49">
    <cfRule type="cellIs" dxfId="4092" priority="176" stopIfTrue="1" operator="equal">
      <formula>"-"</formula>
    </cfRule>
    <cfRule type="containsText" dxfId="4091" priority="177" stopIfTrue="1" operator="containsText" text="leer">
      <formula>NOT(ISERROR(SEARCH("leer",V49)))</formula>
    </cfRule>
  </conditionalFormatting>
  <conditionalFormatting sqref="G49">
    <cfRule type="cellIs" dxfId="4090" priority="174" stopIfTrue="1" operator="equal">
      <formula>"-"</formula>
    </cfRule>
    <cfRule type="containsText" dxfId="4089" priority="175" stopIfTrue="1" operator="containsText" text="leer">
      <formula>NOT(ISERROR(SEARCH("leer",G49)))</formula>
    </cfRule>
  </conditionalFormatting>
  <conditionalFormatting sqref="G49">
    <cfRule type="cellIs" dxfId="4088" priority="172" stopIfTrue="1" operator="equal">
      <formula>"-"</formula>
    </cfRule>
    <cfRule type="containsText" dxfId="4087" priority="173" stopIfTrue="1" operator="containsText" text="leer">
      <formula>NOT(ISERROR(SEARCH("leer",G49)))</formula>
    </cfRule>
  </conditionalFormatting>
  <conditionalFormatting sqref="G49">
    <cfRule type="cellIs" dxfId="4086" priority="170" stopIfTrue="1" operator="equal">
      <formula>"-"</formula>
    </cfRule>
    <cfRule type="containsText" dxfId="4085" priority="171" stopIfTrue="1" operator="containsText" text="leer">
      <formula>NOT(ISERROR(SEARCH("leer",G49)))</formula>
    </cfRule>
  </conditionalFormatting>
  <conditionalFormatting sqref="G49">
    <cfRule type="cellIs" dxfId="4084" priority="168" stopIfTrue="1" operator="equal">
      <formula>"-"</formula>
    </cfRule>
    <cfRule type="containsText" dxfId="4083" priority="169" stopIfTrue="1" operator="containsText" text="leer">
      <formula>NOT(ISERROR(SEARCH("leer",G49)))</formula>
    </cfRule>
  </conditionalFormatting>
  <conditionalFormatting sqref="G49">
    <cfRule type="cellIs" dxfId="4082" priority="166" stopIfTrue="1" operator="equal">
      <formula>"-"</formula>
    </cfRule>
    <cfRule type="containsText" dxfId="4081" priority="167" stopIfTrue="1" operator="containsText" text="leer">
      <formula>NOT(ISERROR(SEARCH("leer",G49)))</formula>
    </cfRule>
  </conditionalFormatting>
  <conditionalFormatting sqref="G48:H48 J48:T48">
    <cfRule type="cellIs" dxfId="4080" priority="164" stopIfTrue="1" operator="equal">
      <formula>"-"</formula>
    </cfRule>
    <cfRule type="containsText" dxfId="4079" priority="165" stopIfTrue="1" operator="containsText" text="leer">
      <formula>NOT(ISERROR(SEARCH("leer",G48)))</formula>
    </cfRule>
  </conditionalFormatting>
  <conditionalFormatting sqref="G48:H48 J48:T48">
    <cfRule type="cellIs" dxfId="4078" priority="163" stopIfTrue="1" operator="equal">
      <formula>"-"</formula>
    </cfRule>
  </conditionalFormatting>
  <conditionalFormatting sqref="G48:H48 J48:T48">
    <cfRule type="cellIs" dxfId="4077" priority="161" stopIfTrue="1" operator="equal">
      <formula>"-"</formula>
    </cfRule>
    <cfRule type="containsText" dxfId="4076" priority="162" stopIfTrue="1" operator="containsText" text="leer">
      <formula>NOT(ISERROR(SEARCH("leer",G48)))</formula>
    </cfRule>
  </conditionalFormatting>
  <conditionalFormatting sqref="G48:H48 J48:T48">
    <cfRule type="cellIs" dxfId="4075" priority="160" stopIfTrue="1" operator="equal">
      <formula>"-"</formula>
    </cfRule>
  </conditionalFormatting>
  <conditionalFormatting sqref="V48:X48">
    <cfRule type="cellIs" dxfId="4074" priority="158" stopIfTrue="1" operator="equal">
      <formula>"-"</formula>
    </cfRule>
    <cfRule type="containsText" dxfId="4073" priority="159" stopIfTrue="1" operator="containsText" text="leer">
      <formula>NOT(ISERROR(SEARCH("leer",V48)))</formula>
    </cfRule>
  </conditionalFormatting>
  <conditionalFormatting sqref="V48:X48">
    <cfRule type="cellIs" dxfId="4072" priority="157" stopIfTrue="1" operator="equal">
      <formula>"-"</formula>
    </cfRule>
  </conditionalFormatting>
  <conditionalFormatting sqref="V48:X48">
    <cfRule type="cellIs" dxfId="4071" priority="155" stopIfTrue="1" operator="equal">
      <formula>"-"</formula>
    </cfRule>
    <cfRule type="containsText" dxfId="4070" priority="156" stopIfTrue="1" operator="containsText" text="leer">
      <formula>NOT(ISERROR(SEARCH("leer",V48)))</formula>
    </cfRule>
  </conditionalFormatting>
  <conditionalFormatting sqref="V48:X48">
    <cfRule type="cellIs" dxfId="4069" priority="154" stopIfTrue="1" operator="equal">
      <formula>"-"</formula>
    </cfRule>
  </conditionalFormatting>
  <conditionalFormatting sqref="G48:H48 J48:T48">
    <cfRule type="cellIs" dxfId="4068" priority="152" stopIfTrue="1" operator="equal">
      <formula>"-"</formula>
    </cfRule>
    <cfRule type="containsText" dxfId="4067" priority="153" stopIfTrue="1" operator="containsText" text="leer">
      <formula>NOT(ISERROR(SEARCH("leer",G48)))</formula>
    </cfRule>
  </conditionalFormatting>
  <conditionalFormatting sqref="G48:H48 J48:T48">
    <cfRule type="cellIs" dxfId="4066" priority="151" stopIfTrue="1" operator="equal">
      <formula>"-"</formula>
    </cfRule>
  </conditionalFormatting>
  <conditionalFormatting sqref="G48:H48 J48:T48">
    <cfRule type="cellIs" dxfId="4065" priority="149" stopIfTrue="1" operator="equal">
      <formula>"-"</formula>
    </cfRule>
    <cfRule type="containsText" dxfId="4064" priority="150" stopIfTrue="1" operator="containsText" text="leer">
      <formula>NOT(ISERROR(SEARCH("leer",G48)))</formula>
    </cfRule>
  </conditionalFormatting>
  <conditionalFormatting sqref="G48:H48 J48:T48">
    <cfRule type="cellIs" dxfId="4063" priority="148" stopIfTrue="1" operator="equal">
      <formula>"-"</formula>
    </cfRule>
  </conditionalFormatting>
  <conditionalFormatting sqref="V48:X48">
    <cfRule type="cellIs" dxfId="4062" priority="146" stopIfTrue="1" operator="equal">
      <formula>"-"</formula>
    </cfRule>
    <cfRule type="containsText" dxfId="4061" priority="147" stopIfTrue="1" operator="containsText" text="leer">
      <formula>NOT(ISERROR(SEARCH("leer",V48)))</formula>
    </cfRule>
  </conditionalFormatting>
  <conditionalFormatting sqref="V48:X48">
    <cfRule type="cellIs" dxfId="4060" priority="145" stopIfTrue="1" operator="equal">
      <formula>"-"</formula>
    </cfRule>
  </conditionalFormatting>
  <conditionalFormatting sqref="V48:X48">
    <cfRule type="cellIs" dxfId="4059" priority="143" stopIfTrue="1" operator="equal">
      <formula>"-"</formula>
    </cfRule>
    <cfRule type="containsText" dxfId="4058" priority="144" stopIfTrue="1" operator="containsText" text="leer">
      <formula>NOT(ISERROR(SEARCH("leer",V48)))</formula>
    </cfRule>
  </conditionalFormatting>
  <conditionalFormatting sqref="V48:X48">
    <cfRule type="cellIs" dxfId="4057" priority="142" stopIfTrue="1" operator="equal">
      <formula>"-"</formula>
    </cfRule>
  </conditionalFormatting>
  <conditionalFormatting sqref="X47">
    <cfRule type="cellIs" dxfId="4056" priority="140" stopIfTrue="1" operator="equal">
      <formula>"-"</formula>
    </cfRule>
    <cfRule type="containsText" dxfId="4055" priority="141" stopIfTrue="1" operator="containsText" text="leer">
      <formula>NOT(ISERROR(SEARCH("leer",X47)))</formula>
    </cfRule>
  </conditionalFormatting>
  <conditionalFormatting sqref="X47">
    <cfRule type="cellIs" dxfId="4054" priority="139" stopIfTrue="1" operator="equal">
      <formula>"-"</formula>
    </cfRule>
  </conditionalFormatting>
  <conditionalFormatting sqref="X47">
    <cfRule type="cellIs" dxfId="4053" priority="137" stopIfTrue="1" operator="equal">
      <formula>"-"</formula>
    </cfRule>
    <cfRule type="containsText" dxfId="4052" priority="138" stopIfTrue="1" operator="containsText" text="leer">
      <formula>NOT(ISERROR(SEARCH("leer",X47)))</formula>
    </cfRule>
  </conditionalFormatting>
  <conditionalFormatting sqref="X47">
    <cfRule type="cellIs" dxfId="4051" priority="136" stopIfTrue="1" operator="equal">
      <formula>"-"</formula>
    </cfRule>
  </conditionalFormatting>
  <conditionalFormatting sqref="X47">
    <cfRule type="cellIs" dxfId="4050" priority="134" stopIfTrue="1" operator="equal">
      <formula>"-"</formula>
    </cfRule>
    <cfRule type="containsText" dxfId="4049" priority="135" stopIfTrue="1" operator="containsText" text="leer">
      <formula>NOT(ISERROR(SEARCH("leer",X47)))</formula>
    </cfRule>
  </conditionalFormatting>
  <conditionalFormatting sqref="X47">
    <cfRule type="cellIs" dxfId="4048" priority="133" stopIfTrue="1" operator="equal">
      <formula>"-"</formula>
    </cfRule>
  </conditionalFormatting>
  <conditionalFormatting sqref="X47">
    <cfRule type="cellIs" dxfId="4047" priority="131" stopIfTrue="1" operator="equal">
      <formula>"-"</formula>
    </cfRule>
    <cfRule type="containsText" dxfId="4046" priority="132" stopIfTrue="1" operator="containsText" text="leer">
      <formula>NOT(ISERROR(SEARCH("leer",X47)))</formula>
    </cfRule>
  </conditionalFormatting>
  <conditionalFormatting sqref="X47">
    <cfRule type="cellIs" dxfId="4045" priority="130" stopIfTrue="1" operator="equal">
      <formula>"-"</formula>
    </cfRule>
  </conditionalFormatting>
  <conditionalFormatting sqref="K20:K22 K5:K6 K8:K18">
    <cfRule type="cellIs" dxfId="4044" priority="129" stopIfTrue="1" operator="equal">
      <formula>"-"</formula>
    </cfRule>
  </conditionalFormatting>
  <conditionalFormatting sqref="K15">
    <cfRule type="cellIs" dxfId="4043" priority="128" stopIfTrue="1" operator="equal">
      <formula>"-"</formula>
    </cfRule>
  </conditionalFormatting>
  <conditionalFormatting sqref="K6 K8:K14">
    <cfRule type="cellIs" dxfId="4042" priority="127" stopIfTrue="1" operator="equal">
      <formula>"-"</formula>
    </cfRule>
  </conditionalFormatting>
  <conditionalFormatting sqref="K16:K18">
    <cfRule type="cellIs" dxfId="4041" priority="126" stopIfTrue="1" operator="equal">
      <formula>"-"</formula>
    </cfRule>
  </conditionalFormatting>
  <conditionalFormatting sqref="K21:K22">
    <cfRule type="cellIs" dxfId="4040" priority="125" stopIfTrue="1" operator="equal">
      <formula>"-"</formula>
    </cfRule>
  </conditionalFormatting>
  <conditionalFormatting sqref="J5:J6 J8:J18">
    <cfRule type="cellIs" dxfId="4039" priority="123" stopIfTrue="1" operator="equal">
      <formula>"-"</formula>
    </cfRule>
    <cfRule type="containsText" dxfId="4038" priority="124" stopIfTrue="1" operator="containsText" text="leer">
      <formula>NOT(ISERROR(SEARCH("leer",J5)))</formula>
    </cfRule>
  </conditionalFormatting>
  <conditionalFormatting sqref="J5:J6 J8:J18">
    <cfRule type="cellIs" dxfId="4037" priority="121" stopIfTrue="1" operator="equal">
      <formula>"-"</formula>
    </cfRule>
    <cfRule type="containsText" dxfId="4036" priority="122" stopIfTrue="1" operator="containsText" text="leer">
      <formula>NOT(ISERROR(SEARCH("leer",J5)))</formula>
    </cfRule>
  </conditionalFormatting>
  <conditionalFormatting sqref="J20:J22">
    <cfRule type="cellIs" dxfId="4035" priority="119" stopIfTrue="1" operator="equal">
      <formula>"-"</formula>
    </cfRule>
    <cfRule type="containsText" dxfId="4034" priority="120" stopIfTrue="1" operator="containsText" text="leer">
      <formula>NOT(ISERROR(SEARCH("leer",J20)))</formula>
    </cfRule>
  </conditionalFormatting>
  <conditionalFormatting sqref="J20:J22">
    <cfRule type="cellIs" dxfId="4033" priority="117" stopIfTrue="1" operator="equal">
      <formula>"-"</formula>
    </cfRule>
    <cfRule type="containsText" dxfId="4032" priority="118" stopIfTrue="1" operator="containsText" text="leer">
      <formula>NOT(ISERROR(SEARCH("leer",J20)))</formula>
    </cfRule>
  </conditionalFormatting>
  <conditionalFormatting sqref="I5:I6 I8:I14 I16:I18">
    <cfRule type="cellIs" dxfId="4031" priority="115" stopIfTrue="1" operator="equal">
      <formula>"-"</formula>
    </cfRule>
    <cfRule type="containsText" dxfId="4030" priority="116" stopIfTrue="1" operator="containsText" text="leer">
      <formula>NOT(ISERROR(SEARCH("leer",I5)))</formula>
    </cfRule>
  </conditionalFormatting>
  <conditionalFormatting sqref="I5:I6 I8:I14 I16:I18">
    <cfRule type="cellIs" dxfId="4029" priority="113" stopIfTrue="1" operator="equal">
      <formula>"-"</formula>
    </cfRule>
    <cfRule type="containsText" dxfId="4028" priority="114" stopIfTrue="1" operator="containsText" text="leer">
      <formula>NOT(ISERROR(SEARCH("leer",I5)))</formula>
    </cfRule>
  </conditionalFormatting>
  <conditionalFormatting sqref="I20:I22">
    <cfRule type="cellIs" dxfId="4027" priority="111" stopIfTrue="1" operator="equal">
      <formula>"-"</formula>
    </cfRule>
    <cfRule type="containsText" dxfId="4026" priority="112" stopIfTrue="1" operator="containsText" text="leer">
      <formula>NOT(ISERROR(SEARCH("leer",I20)))</formula>
    </cfRule>
  </conditionalFormatting>
  <conditionalFormatting sqref="I20:I22">
    <cfRule type="cellIs" dxfId="4025" priority="109" stopIfTrue="1" operator="equal">
      <formula>"-"</formula>
    </cfRule>
    <cfRule type="containsText" dxfId="4024" priority="110" stopIfTrue="1" operator="containsText" text="leer">
      <formula>NOT(ISERROR(SEARCH("leer",I20)))</formula>
    </cfRule>
  </conditionalFormatting>
  <conditionalFormatting sqref="I6 I8:I14 I16:I18">
    <cfRule type="cellIs" dxfId="4023" priority="107" stopIfTrue="1" operator="equal">
      <formula>"-"</formula>
    </cfRule>
    <cfRule type="containsText" dxfId="4022" priority="108" stopIfTrue="1" operator="containsText" text="leer">
      <formula>NOT(ISERROR(SEARCH("leer",I6)))</formula>
    </cfRule>
  </conditionalFormatting>
  <conditionalFormatting sqref="I6 I8:I14 I16:I18">
    <cfRule type="cellIs" dxfId="4021" priority="105" stopIfTrue="1" operator="equal">
      <formula>"-"</formula>
    </cfRule>
    <cfRule type="containsText" dxfId="4020" priority="106" stopIfTrue="1" operator="containsText" text="leer">
      <formula>NOT(ISERROR(SEARCH("leer",I6)))</formula>
    </cfRule>
  </conditionalFormatting>
  <conditionalFormatting sqref="I6 I8:I14 I16:I18">
    <cfRule type="cellIs" dxfId="4019" priority="103" stopIfTrue="1" operator="equal">
      <formula>"-"</formula>
    </cfRule>
    <cfRule type="containsText" dxfId="4018" priority="104" stopIfTrue="1" operator="containsText" text="leer">
      <formula>NOT(ISERROR(SEARCH("leer",I6)))</formula>
    </cfRule>
  </conditionalFormatting>
  <conditionalFormatting sqref="I6 I8:I14 I16:I18">
    <cfRule type="cellIs" dxfId="4017" priority="101" stopIfTrue="1" operator="equal">
      <formula>"-"</formula>
    </cfRule>
    <cfRule type="containsText" dxfId="4016" priority="102" stopIfTrue="1" operator="containsText" text="leer">
      <formula>NOT(ISERROR(SEARCH("leer",I6)))</formula>
    </cfRule>
  </conditionalFormatting>
  <conditionalFormatting sqref="I6 I8:I14 I16:I18">
    <cfRule type="cellIs" dxfId="4015" priority="99" stopIfTrue="1" operator="equal">
      <formula>"-"</formula>
    </cfRule>
    <cfRule type="containsText" dxfId="4014" priority="100" stopIfTrue="1" operator="containsText" text="leer">
      <formula>NOT(ISERROR(SEARCH("leer",I6)))</formula>
    </cfRule>
  </conditionalFormatting>
  <conditionalFormatting sqref="I20:I22">
    <cfRule type="cellIs" dxfId="4013" priority="97" stopIfTrue="1" operator="equal">
      <formula>"-"</formula>
    </cfRule>
    <cfRule type="containsText" dxfId="4012" priority="98" stopIfTrue="1" operator="containsText" text="leer">
      <formula>NOT(ISERROR(SEARCH("leer",I20)))</formula>
    </cfRule>
  </conditionalFormatting>
  <conditionalFormatting sqref="I20:I22">
    <cfRule type="cellIs" dxfId="4011" priority="95" stopIfTrue="1" operator="equal">
      <formula>"-"</formula>
    </cfRule>
    <cfRule type="containsText" dxfId="4010" priority="96" stopIfTrue="1" operator="containsText" text="leer">
      <formula>NOT(ISERROR(SEARCH("leer",I20)))</formula>
    </cfRule>
  </conditionalFormatting>
  <conditionalFormatting sqref="I20:I22">
    <cfRule type="cellIs" dxfId="4009" priority="93" stopIfTrue="1" operator="equal">
      <formula>"-"</formula>
    </cfRule>
    <cfRule type="containsText" dxfId="4008" priority="94" stopIfTrue="1" operator="containsText" text="leer">
      <formula>NOT(ISERROR(SEARCH("leer",I20)))</formula>
    </cfRule>
  </conditionalFormatting>
  <conditionalFormatting sqref="I20:I22">
    <cfRule type="cellIs" dxfId="4007" priority="91" stopIfTrue="1" operator="equal">
      <formula>"-"</formula>
    </cfRule>
    <cfRule type="containsText" dxfId="4006" priority="92" stopIfTrue="1" operator="containsText" text="leer">
      <formula>NOT(ISERROR(SEARCH("leer",I20)))</formula>
    </cfRule>
  </conditionalFormatting>
  <conditionalFormatting sqref="I20:I22">
    <cfRule type="cellIs" dxfId="4005" priority="89" stopIfTrue="1" operator="equal">
      <formula>"-"</formula>
    </cfRule>
    <cfRule type="containsText" dxfId="4004" priority="90" stopIfTrue="1" operator="containsText" text="leer">
      <formula>NOT(ISERROR(SEARCH("leer",I20)))</formula>
    </cfRule>
  </conditionalFormatting>
  <conditionalFormatting sqref="I5">
    <cfRule type="cellIs" dxfId="4003" priority="87" stopIfTrue="1" operator="equal">
      <formula>"-"</formula>
    </cfRule>
    <cfRule type="containsText" dxfId="4002" priority="88" stopIfTrue="1" operator="containsText" text="leer">
      <formula>NOT(ISERROR(SEARCH("leer",I5)))</formula>
    </cfRule>
  </conditionalFormatting>
  <conditionalFormatting sqref="I5">
    <cfRule type="cellIs" dxfId="4001" priority="85" stopIfTrue="1" operator="equal">
      <formula>"-"</formula>
    </cfRule>
    <cfRule type="containsText" dxfId="4000" priority="86" stopIfTrue="1" operator="containsText" text="leer">
      <formula>NOT(ISERROR(SEARCH("leer",I5)))</formula>
    </cfRule>
  </conditionalFormatting>
  <conditionalFormatting sqref="I5">
    <cfRule type="cellIs" dxfId="3999" priority="83" stopIfTrue="1" operator="equal">
      <formula>"-"</formula>
    </cfRule>
    <cfRule type="containsText" dxfId="3998" priority="84" stopIfTrue="1" operator="containsText" text="leer">
      <formula>NOT(ISERROR(SEARCH("leer",I5)))</formula>
    </cfRule>
  </conditionalFormatting>
  <conditionalFormatting sqref="I5">
    <cfRule type="cellIs" dxfId="3997" priority="81" stopIfTrue="1" operator="equal">
      <formula>"-"</formula>
    </cfRule>
    <cfRule type="containsText" dxfId="3996" priority="82" stopIfTrue="1" operator="containsText" text="leer">
      <formula>NOT(ISERROR(SEARCH("leer",I5)))</formula>
    </cfRule>
  </conditionalFormatting>
  <conditionalFormatting sqref="I5">
    <cfRule type="cellIs" dxfId="3995" priority="79" stopIfTrue="1" operator="equal">
      <formula>"-"</formula>
    </cfRule>
    <cfRule type="containsText" dxfId="3994" priority="80" stopIfTrue="1" operator="containsText" text="leer">
      <formula>NOT(ISERROR(SEARCH("leer",I5)))</formula>
    </cfRule>
  </conditionalFormatting>
  <conditionalFormatting sqref="I18">
    <cfRule type="cellIs" dxfId="3993" priority="77" stopIfTrue="1" operator="equal">
      <formula>"-"</formula>
    </cfRule>
    <cfRule type="containsText" dxfId="3992" priority="78" stopIfTrue="1" operator="containsText" text="leer">
      <formula>NOT(ISERROR(SEARCH("leer",I18)))</formula>
    </cfRule>
  </conditionalFormatting>
  <conditionalFormatting sqref="I18">
    <cfRule type="cellIs" dxfId="3991" priority="75" stopIfTrue="1" operator="equal">
      <formula>"-"</formula>
    </cfRule>
    <cfRule type="containsText" dxfId="3990" priority="76" stopIfTrue="1" operator="containsText" text="leer">
      <formula>NOT(ISERROR(SEARCH("leer",I18)))</formula>
    </cfRule>
  </conditionalFormatting>
  <conditionalFormatting sqref="I5:I6 I8:I14 I16:I18">
    <cfRule type="cellIs" dxfId="3989" priority="73" stopIfTrue="1" operator="equal">
      <formula>"-"</formula>
    </cfRule>
    <cfRule type="containsText" dxfId="3988" priority="74" stopIfTrue="1" operator="containsText" text="leer">
      <formula>NOT(ISERROR(SEARCH("leer",I5)))</formula>
    </cfRule>
  </conditionalFormatting>
  <conditionalFormatting sqref="I5:I6 I8:I14 I16:I18">
    <cfRule type="cellIs" dxfId="3987" priority="71" stopIfTrue="1" operator="equal">
      <formula>"-"</formula>
    </cfRule>
    <cfRule type="containsText" dxfId="3986" priority="72" stopIfTrue="1" operator="containsText" text="leer">
      <formula>NOT(ISERROR(SEARCH("leer",I5)))</formula>
    </cfRule>
  </conditionalFormatting>
  <conditionalFormatting sqref="I20:I22">
    <cfRule type="cellIs" dxfId="3985" priority="69" stopIfTrue="1" operator="equal">
      <formula>"-"</formula>
    </cfRule>
    <cfRule type="containsText" dxfId="3984" priority="70" stopIfTrue="1" operator="containsText" text="leer">
      <formula>NOT(ISERROR(SEARCH("leer",I20)))</formula>
    </cfRule>
  </conditionalFormatting>
  <conditionalFormatting sqref="I20:I22">
    <cfRule type="cellIs" dxfId="3983" priority="67" stopIfTrue="1" operator="equal">
      <formula>"-"</formula>
    </cfRule>
    <cfRule type="containsText" dxfId="3982" priority="68" stopIfTrue="1" operator="containsText" text="leer">
      <formula>NOT(ISERROR(SEARCH("leer",I20)))</formula>
    </cfRule>
  </conditionalFormatting>
  <conditionalFormatting sqref="I6 I8:I14 I16:I18">
    <cfRule type="cellIs" dxfId="3981" priority="65" stopIfTrue="1" operator="equal">
      <formula>"-"</formula>
    </cfRule>
    <cfRule type="containsText" dxfId="3980" priority="66" stopIfTrue="1" operator="containsText" text="leer">
      <formula>NOT(ISERROR(SEARCH("leer",I6)))</formula>
    </cfRule>
  </conditionalFormatting>
  <conditionalFormatting sqref="I6 I8:I14 I16:I18">
    <cfRule type="cellIs" dxfId="3979" priority="63" stopIfTrue="1" operator="equal">
      <formula>"-"</formula>
    </cfRule>
    <cfRule type="containsText" dxfId="3978" priority="64" stopIfTrue="1" operator="containsText" text="leer">
      <formula>NOT(ISERROR(SEARCH("leer",I6)))</formula>
    </cfRule>
  </conditionalFormatting>
  <conditionalFormatting sqref="I6 I8:I14 I16:I18">
    <cfRule type="cellIs" dxfId="3977" priority="61" stopIfTrue="1" operator="equal">
      <formula>"-"</formula>
    </cfRule>
    <cfRule type="containsText" dxfId="3976" priority="62" stopIfTrue="1" operator="containsText" text="leer">
      <formula>NOT(ISERROR(SEARCH("leer",I6)))</formula>
    </cfRule>
  </conditionalFormatting>
  <conditionalFormatting sqref="I6 I8:I14 I16:I18">
    <cfRule type="cellIs" dxfId="3975" priority="59" stopIfTrue="1" operator="equal">
      <formula>"-"</formula>
    </cfRule>
    <cfRule type="containsText" dxfId="3974" priority="60" stopIfTrue="1" operator="containsText" text="leer">
      <formula>NOT(ISERROR(SEARCH("leer",I6)))</formula>
    </cfRule>
  </conditionalFormatting>
  <conditionalFormatting sqref="I6 I8:I14 I16:I18">
    <cfRule type="cellIs" dxfId="3973" priority="57" stopIfTrue="1" operator="equal">
      <formula>"-"</formula>
    </cfRule>
    <cfRule type="containsText" dxfId="3972" priority="58" stopIfTrue="1" operator="containsText" text="leer">
      <formula>NOT(ISERROR(SEARCH("leer",I6)))</formula>
    </cfRule>
  </conditionalFormatting>
  <conditionalFormatting sqref="I20:I22">
    <cfRule type="cellIs" dxfId="3971" priority="55" stopIfTrue="1" operator="equal">
      <formula>"-"</formula>
    </cfRule>
    <cfRule type="containsText" dxfId="3970" priority="56" stopIfTrue="1" operator="containsText" text="leer">
      <formula>NOT(ISERROR(SEARCH("leer",I20)))</formula>
    </cfRule>
  </conditionalFormatting>
  <conditionalFormatting sqref="I20:I22">
    <cfRule type="cellIs" dxfId="3969" priority="53" stopIfTrue="1" operator="equal">
      <formula>"-"</formula>
    </cfRule>
    <cfRule type="containsText" dxfId="3968" priority="54" stopIfTrue="1" operator="containsText" text="leer">
      <formula>NOT(ISERROR(SEARCH("leer",I20)))</formula>
    </cfRule>
  </conditionalFormatting>
  <conditionalFormatting sqref="I20:I22">
    <cfRule type="cellIs" dxfId="3967" priority="51" stopIfTrue="1" operator="equal">
      <formula>"-"</formula>
    </cfRule>
    <cfRule type="containsText" dxfId="3966" priority="52" stopIfTrue="1" operator="containsText" text="leer">
      <formula>NOT(ISERROR(SEARCH("leer",I20)))</formula>
    </cfRule>
  </conditionalFormatting>
  <conditionalFormatting sqref="I20:I22">
    <cfRule type="cellIs" dxfId="3965" priority="49" stopIfTrue="1" operator="equal">
      <formula>"-"</formula>
    </cfRule>
    <cfRule type="containsText" dxfId="3964" priority="50" stopIfTrue="1" operator="containsText" text="leer">
      <formula>NOT(ISERROR(SEARCH("leer",I20)))</formula>
    </cfRule>
  </conditionalFormatting>
  <conditionalFormatting sqref="I20:I22">
    <cfRule type="cellIs" dxfId="3963" priority="47" stopIfTrue="1" operator="equal">
      <formula>"-"</formula>
    </cfRule>
    <cfRule type="containsText" dxfId="3962" priority="48" stopIfTrue="1" operator="containsText" text="leer">
      <formula>NOT(ISERROR(SEARCH("leer",I20)))</formula>
    </cfRule>
  </conditionalFormatting>
  <conditionalFormatting sqref="I5">
    <cfRule type="cellIs" dxfId="3961" priority="45" stopIfTrue="1" operator="equal">
      <formula>"-"</formula>
    </cfRule>
    <cfRule type="containsText" dxfId="3960" priority="46" stopIfTrue="1" operator="containsText" text="leer">
      <formula>NOT(ISERROR(SEARCH("leer",I5)))</formula>
    </cfRule>
  </conditionalFormatting>
  <conditionalFormatting sqref="I5">
    <cfRule type="cellIs" dxfId="3959" priority="43" stopIfTrue="1" operator="equal">
      <formula>"-"</formula>
    </cfRule>
    <cfRule type="containsText" dxfId="3958" priority="44" stopIfTrue="1" operator="containsText" text="leer">
      <formula>NOT(ISERROR(SEARCH("leer",I5)))</formula>
    </cfRule>
  </conditionalFormatting>
  <conditionalFormatting sqref="I5">
    <cfRule type="cellIs" dxfId="3957" priority="41" stopIfTrue="1" operator="equal">
      <formula>"-"</formula>
    </cfRule>
    <cfRule type="containsText" dxfId="3956" priority="42" stopIfTrue="1" operator="containsText" text="leer">
      <formula>NOT(ISERROR(SEARCH("leer",I5)))</formula>
    </cfRule>
  </conditionalFormatting>
  <conditionalFormatting sqref="I5">
    <cfRule type="cellIs" dxfId="3955" priority="39" stopIfTrue="1" operator="equal">
      <formula>"-"</formula>
    </cfRule>
    <cfRule type="containsText" dxfId="3954" priority="40" stopIfTrue="1" operator="containsText" text="leer">
      <formula>NOT(ISERROR(SEARCH("leer",I5)))</formula>
    </cfRule>
  </conditionalFormatting>
  <conditionalFormatting sqref="I5">
    <cfRule type="cellIs" dxfId="3953" priority="37" stopIfTrue="1" operator="equal">
      <formula>"-"</formula>
    </cfRule>
    <cfRule type="containsText" dxfId="3952" priority="38" stopIfTrue="1" operator="containsText" text="leer">
      <formula>NOT(ISERROR(SEARCH("leer",I5)))</formula>
    </cfRule>
  </conditionalFormatting>
  <conditionalFormatting sqref="H5:H6 H8:H14 H16:H17">
    <cfRule type="cellIs" dxfId="3951" priority="35" stopIfTrue="1" operator="equal">
      <formula>"-"</formula>
    </cfRule>
    <cfRule type="containsText" dxfId="3950" priority="36" stopIfTrue="1" operator="containsText" text="leer">
      <formula>NOT(ISERROR(SEARCH("leer",H5)))</formula>
    </cfRule>
  </conditionalFormatting>
  <conditionalFormatting sqref="H5:H6 H8:H14 H16:H17">
    <cfRule type="cellIs" dxfId="3949" priority="34" stopIfTrue="1" operator="equal">
      <formula>"-"</formula>
    </cfRule>
  </conditionalFormatting>
  <conditionalFormatting sqref="H5:H6 H8:H14 H16:H17">
    <cfRule type="cellIs" dxfId="3948" priority="32" stopIfTrue="1" operator="equal">
      <formula>"-"</formula>
    </cfRule>
    <cfRule type="containsText" dxfId="3947" priority="33" stopIfTrue="1" operator="containsText" text="leer">
      <formula>NOT(ISERROR(SEARCH("leer",H5)))</formula>
    </cfRule>
  </conditionalFormatting>
  <conditionalFormatting sqref="H5:H6 H8:H14 H16:H17">
    <cfRule type="cellIs" dxfId="3946" priority="31" stopIfTrue="1" operator="equal">
      <formula>"-"</formula>
    </cfRule>
  </conditionalFormatting>
  <conditionalFormatting sqref="H20:H22">
    <cfRule type="cellIs" dxfId="3945" priority="29" stopIfTrue="1" operator="equal">
      <formula>"-"</formula>
    </cfRule>
    <cfRule type="containsText" dxfId="3944" priority="30" stopIfTrue="1" operator="containsText" text="leer">
      <formula>NOT(ISERROR(SEARCH("leer",H20)))</formula>
    </cfRule>
  </conditionalFormatting>
  <conditionalFormatting sqref="H20:H22">
    <cfRule type="cellIs" dxfId="3943" priority="28" stopIfTrue="1" operator="equal">
      <formula>"-"</formula>
    </cfRule>
  </conditionalFormatting>
  <conditionalFormatting sqref="H20:H22">
    <cfRule type="cellIs" dxfId="3942" priority="26" stopIfTrue="1" operator="equal">
      <formula>"-"</formula>
    </cfRule>
    <cfRule type="containsText" dxfId="3941" priority="27" stopIfTrue="1" operator="containsText" text="leer">
      <formula>NOT(ISERROR(SEARCH("leer",H20)))</formula>
    </cfRule>
  </conditionalFormatting>
  <conditionalFormatting sqref="H20:H22">
    <cfRule type="cellIs" dxfId="3940" priority="25" stopIfTrue="1" operator="equal">
      <formula>"-"</formula>
    </cfRule>
  </conditionalFormatting>
  <conditionalFormatting sqref="H5:H6 H8:H14 H16:H17">
    <cfRule type="cellIs" dxfId="3939" priority="23" stopIfTrue="1" operator="equal">
      <formula>"-"</formula>
    </cfRule>
    <cfRule type="containsText" dxfId="3938" priority="24" stopIfTrue="1" operator="containsText" text="leer">
      <formula>NOT(ISERROR(SEARCH("leer",H5)))</formula>
    </cfRule>
  </conditionalFormatting>
  <conditionalFormatting sqref="H5:H6 H8:H14 H16:H17">
    <cfRule type="cellIs" dxfId="3937" priority="22" stopIfTrue="1" operator="equal">
      <formula>"-"</formula>
    </cfRule>
  </conditionalFormatting>
  <conditionalFormatting sqref="H5:H6 H8:H14 H16:H17">
    <cfRule type="cellIs" dxfId="3936" priority="20" stopIfTrue="1" operator="equal">
      <formula>"-"</formula>
    </cfRule>
    <cfRule type="containsText" dxfId="3935" priority="21" stopIfTrue="1" operator="containsText" text="leer">
      <formula>NOT(ISERROR(SEARCH("leer",H5)))</formula>
    </cfRule>
  </conditionalFormatting>
  <conditionalFormatting sqref="H5:H6 H8:H14 H16:H17">
    <cfRule type="cellIs" dxfId="3934" priority="19" stopIfTrue="1" operator="equal">
      <formula>"-"</formula>
    </cfRule>
  </conditionalFormatting>
  <conditionalFormatting sqref="H20:H22">
    <cfRule type="cellIs" dxfId="3933" priority="17" stopIfTrue="1" operator="equal">
      <formula>"-"</formula>
    </cfRule>
    <cfRule type="containsText" dxfId="3932" priority="18" stopIfTrue="1" operator="containsText" text="leer">
      <formula>NOT(ISERROR(SEARCH("leer",H20)))</formula>
    </cfRule>
  </conditionalFormatting>
  <conditionalFormatting sqref="H20:H22">
    <cfRule type="cellIs" dxfId="3931" priority="16" stopIfTrue="1" operator="equal">
      <formula>"-"</formula>
    </cfRule>
  </conditionalFormatting>
  <conditionalFormatting sqref="H20:H22">
    <cfRule type="cellIs" dxfId="3930" priority="14" stopIfTrue="1" operator="equal">
      <formula>"-"</formula>
    </cfRule>
    <cfRule type="containsText" dxfId="3929" priority="15" stopIfTrue="1" operator="containsText" text="leer">
      <formula>NOT(ISERROR(SEARCH("leer",H20)))</formula>
    </cfRule>
  </conditionalFormatting>
  <conditionalFormatting sqref="H20:H22">
    <cfRule type="cellIs" dxfId="3928" priority="13" stopIfTrue="1" operator="equal">
      <formula>"-"</formula>
    </cfRule>
  </conditionalFormatting>
  <conditionalFormatting sqref="G22">
    <cfRule type="cellIs" dxfId="3927" priority="11" stopIfTrue="1" operator="equal">
      <formula>"-"</formula>
    </cfRule>
    <cfRule type="containsText" dxfId="3926" priority="12" stopIfTrue="1" operator="containsText" text="leer">
      <formula>NOT(ISERROR(SEARCH("leer",G22)))</formula>
    </cfRule>
  </conditionalFormatting>
  <conditionalFormatting sqref="G22">
    <cfRule type="cellIs" dxfId="3925" priority="10" stopIfTrue="1" operator="equal">
      <formula>"-"</formula>
    </cfRule>
  </conditionalFormatting>
  <conditionalFormatting sqref="G22">
    <cfRule type="cellIs" dxfId="3924" priority="8" stopIfTrue="1" operator="equal">
      <formula>"-"</formula>
    </cfRule>
    <cfRule type="containsText" dxfId="3923" priority="9" stopIfTrue="1" operator="containsText" text="leer">
      <formula>NOT(ISERROR(SEARCH("leer",G22)))</formula>
    </cfRule>
  </conditionalFormatting>
  <conditionalFormatting sqref="G22">
    <cfRule type="cellIs" dxfId="3922" priority="7" stopIfTrue="1" operator="equal">
      <formula>"-"</formula>
    </cfRule>
  </conditionalFormatting>
  <conditionalFormatting sqref="G22">
    <cfRule type="cellIs" dxfId="3921" priority="5" stopIfTrue="1" operator="equal">
      <formula>"-"</formula>
    </cfRule>
    <cfRule type="containsText" dxfId="3920" priority="6" stopIfTrue="1" operator="containsText" text="leer">
      <formula>NOT(ISERROR(SEARCH("leer",G22)))</formula>
    </cfRule>
  </conditionalFormatting>
  <conditionalFormatting sqref="G22">
    <cfRule type="cellIs" dxfId="3919" priority="4" stopIfTrue="1" operator="equal">
      <formula>"-"</formula>
    </cfRule>
  </conditionalFormatting>
  <conditionalFormatting sqref="G22">
    <cfRule type="cellIs" dxfId="3918" priority="2" stopIfTrue="1" operator="equal">
      <formula>"-"</formula>
    </cfRule>
    <cfRule type="containsText" dxfId="3917" priority="3" stopIfTrue="1" operator="containsText" text="leer">
      <formula>NOT(ISERROR(SEARCH("leer",G22)))</formula>
    </cfRule>
  </conditionalFormatting>
  <conditionalFormatting sqref="G22">
    <cfRule type="cellIs" dxfId="3916" priority="1" stopIfTrue="1" operator="equal">
      <formula>"-"</formula>
    </cfRule>
  </conditionalFormatting>
  <hyperlinks>
    <hyperlink ref="A1" location="Index!A1" display="zurück"/>
  </hyperlinks>
  <pageMargins left="0.79000000000000015" right="0.79000000000000015" top="0.98" bottom="0.98" header="0.51" footer="0.51"/>
  <pageSetup paperSize="9" scale="40"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61"/>
  <sheetViews>
    <sheetView showRuler="0" zoomScale="70" zoomScaleNormal="70" workbookViewId="0"/>
  </sheetViews>
  <sheetFormatPr baseColWidth="10" defaultColWidth="10.7109375" defaultRowHeight="12.75" x14ac:dyDescent="0.2"/>
  <cols>
    <col min="1" max="1" width="20" style="5" customWidth="1"/>
    <col min="2" max="2" width="11.28515625" style="5" customWidth="1"/>
    <col min="3" max="3" width="8.140625" style="8" customWidth="1"/>
    <col min="4" max="5" width="12.28515625" style="8" customWidth="1"/>
    <col min="6" max="6" width="11.42578125" style="8" customWidth="1"/>
    <col min="7" max="7" width="12.28515625" style="8" customWidth="1"/>
    <col min="8" max="16" width="11.42578125" style="8" customWidth="1"/>
    <col min="17" max="16384" width="10.7109375" style="5"/>
  </cols>
  <sheetData>
    <row r="1" spans="1:20" x14ac:dyDescent="0.2">
      <c r="A1" s="92" t="s">
        <v>356</v>
      </c>
      <c r="D1" s="5"/>
      <c r="E1" s="5"/>
      <c r="F1" s="5"/>
      <c r="G1" s="5"/>
      <c r="H1" s="5"/>
    </row>
    <row r="2" spans="1:20" x14ac:dyDescent="0.2">
      <c r="D2" s="5"/>
      <c r="E2" s="5"/>
      <c r="F2" s="5"/>
      <c r="G2" s="5"/>
      <c r="H2" s="5"/>
    </row>
    <row r="3" spans="1:20" x14ac:dyDescent="0.2">
      <c r="A3" s="4" t="s">
        <v>310</v>
      </c>
      <c r="C3" s="5" t="s">
        <v>399</v>
      </c>
      <c r="D3" s="5" t="s">
        <v>497</v>
      </c>
      <c r="E3" s="22">
        <v>2004</v>
      </c>
      <c r="F3" s="22">
        <v>2005</v>
      </c>
      <c r="G3" s="22">
        <v>2006</v>
      </c>
      <c r="H3" s="22">
        <v>2007</v>
      </c>
      <c r="I3" s="22">
        <v>2008</v>
      </c>
      <c r="J3" s="22">
        <v>2009</v>
      </c>
      <c r="K3" s="22">
        <v>2010</v>
      </c>
      <c r="L3" s="22">
        <v>2011</v>
      </c>
      <c r="M3" s="22">
        <v>2012</v>
      </c>
      <c r="N3" s="22">
        <v>2013</v>
      </c>
      <c r="O3" s="4">
        <v>2014</v>
      </c>
      <c r="P3" s="369">
        <v>2015</v>
      </c>
    </row>
    <row r="4" spans="1:20" x14ac:dyDescent="0.2">
      <c r="A4" s="4"/>
      <c r="P4" s="362"/>
    </row>
    <row r="5" spans="1:20" x14ac:dyDescent="0.2">
      <c r="A5" s="230" t="s">
        <v>224</v>
      </c>
      <c r="B5" s="230" t="s">
        <v>325</v>
      </c>
      <c r="C5" s="231">
        <v>1</v>
      </c>
      <c r="D5" s="75" t="s">
        <v>855</v>
      </c>
      <c r="E5" s="231">
        <v>50</v>
      </c>
      <c r="F5" s="231">
        <v>53</v>
      </c>
      <c r="G5" s="231">
        <v>62</v>
      </c>
      <c r="H5" s="231">
        <v>63</v>
      </c>
      <c r="I5" s="231">
        <v>89</v>
      </c>
      <c r="J5" s="231">
        <v>105</v>
      </c>
      <c r="K5" s="231">
        <v>101</v>
      </c>
      <c r="L5" s="132">
        <v>98</v>
      </c>
      <c r="M5" s="188">
        <v>82</v>
      </c>
      <c r="N5" s="188">
        <v>89</v>
      </c>
      <c r="O5" s="75">
        <v>93</v>
      </c>
      <c r="P5" s="383">
        <v>87</v>
      </c>
      <c r="Q5" s="29"/>
      <c r="R5" s="29"/>
      <c r="S5" s="29"/>
      <c r="T5" s="29"/>
    </row>
    <row r="6" spans="1:20" x14ac:dyDescent="0.2">
      <c r="A6" s="223" t="s">
        <v>225</v>
      </c>
      <c r="B6" s="29" t="s">
        <v>325</v>
      </c>
      <c r="C6" s="75"/>
      <c r="D6" s="75" t="s">
        <v>855</v>
      </c>
      <c r="E6" s="75">
        <v>20</v>
      </c>
      <c r="F6" s="75">
        <v>18</v>
      </c>
      <c r="G6" s="75">
        <v>22</v>
      </c>
      <c r="H6" s="75">
        <v>19</v>
      </c>
      <c r="I6" s="75">
        <v>23</v>
      </c>
      <c r="J6" s="127">
        <v>40</v>
      </c>
      <c r="K6" s="132">
        <v>46</v>
      </c>
      <c r="L6" s="132">
        <v>53</v>
      </c>
      <c r="M6" s="188">
        <v>68</v>
      </c>
      <c r="N6" s="188">
        <v>71</v>
      </c>
      <c r="O6" s="75">
        <v>74</v>
      </c>
      <c r="P6" s="383">
        <v>71</v>
      </c>
      <c r="Q6" s="29"/>
      <c r="R6" s="29"/>
      <c r="S6" s="29"/>
      <c r="T6" s="29"/>
    </row>
    <row r="7" spans="1:20" x14ac:dyDescent="0.2">
      <c r="A7" s="223" t="s">
        <v>226</v>
      </c>
      <c r="B7" s="29" t="s">
        <v>325</v>
      </c>
      <c r="C7" s="75"/>
      <c r="D7" s="75" t="s">
        <v>855</v>
      </c>
      <c r="E7" s="75">
        <v>30</v>
      </c>
      <c r="F7" s="75">
        <v>35</v>
      </c>
      <c r="G7" s="75">
        <v>40</v>
      </c>
      <c r="H7" s="75">
        <v>44</v>
      </c>
      <c r="I7" s="75">
        <v>66</v>
      </c>
      <c r="J7" s="127">
        <v>65</v>
      </c>
      <c r="K7" s="132">
        <v>55</v>
      </c>
      <c r="L7" s="132">
        <v>45</v>
      </c>
      <c r="M7" s="188">
        <v>14</v>
      </c>
      <c r="N7" s="188">
        <v>18</v>
      </c>
      <c r="O7" s="75">
        <v>19</v>
      </c>
      <c r="P7" s="383">
        <v>16</v>
      </c>
      <c r="Q7" s="29"/>
      <c r="R7" s="29"/>
      <c r="S7" s="29"/>
      <c r="T7" s="29"/>
    </row>
    <row r="8" spans="1:20" x14ac:dyDescent="0.2">
      <c r="A8" s="29"/>
      <c r="B8" s="29"/>
      <c r="C8" s="75"/>
      <c r="I8" s="75"/>
      <c r="J8" s="75"/>
      <c r="K8" s="75"/>
      <c r="L8" s="75"/>
      <c r="M8" s="75"/>
      <c r="N8" s="75"/>
      <c r="O8" s="75"/>
      <c r="P8" s="75"/>
      <c r="Q8" s="29"/>
      <c r="R8" s="29"/>
      <c r="S8" s="29"/>
      <c r="T8" s="29"/>
    </row>
    <row r="9" spans="1:20" x14ac:dyDescent="0.2">
      <c r="A9" s="4"/>
      <c r="I9" s="132"/>
    </row>
    <row r="10" spans="1:20" s="4" customFormat="1" x14ac:dyDescent="0.2">
      <c r="A10" s="435" t="s">
        <v>919</v>
      </c>
      <c r="B10" s="135"/>
      <c r="C10" s="135"/>
      <c r="I10" s="22"/>
      <c r="J10" s="22"/>
      <c r="K10" s="22"/>
      <c r="L10" s="22"/>
      <c r="M10" s="22"/>
      <c r="N10" s="22"/>
      <c r="O10" s="22"/>
      <c r="P10" s="22"/>
    </row>
    <row r="11" spans="1:20" x14ac:dyDescent="0.2">
      <c r="A11" s="4"/>
    </row>
    <row r="13" spans="1:20" x14ac:dyDescent="0.2">
      <c r="O13" s="13"/>
      <c r="P13" s="13"/>
    </row>
    <row r="14" spans="1:20" x14ac:dyDescent="0.2">
      <c r="O14" s="13"/>
      <c r="P14" s="13"/>
    </row>
    <row r="15" spans="1:20" x14ac:dyDescent="0.2">
      <c r="O15" s="13"/>
      <c r="P15" s="13"/>
    </row>
    <row r="16" spans="1:20" x14ac:dyDescent="0.2">
      <c r="L16" s="25"/>
      <c r="M16" s="25"/>
    </row>
    <row r="18" spans="1:16" x14ac:dyDescent="0.2">
      <c r="A18" s="4"/>
    </row>
    <row r="19" spans="1:16" x14ac:dyDescent="0.2">
      <c r="O19" s="13"/>
      <c r="P19" s="13"/>
    </row>
    <row r="20" spans="1:16" x14ac:dyDescent="0.2">
      <c r="O20" s="13"/>
      <c r="P20" s="13"/>
    </row>
    <row r="21" spans="1:16" x14ac:dyDescent="0.2">
      <c r="O21" s="13"/>
      <c r="P21" s="13"/>
    </row>
    <row r="22" spans="1:16" x14ac:dyDescent="0.2">
      <c r="E22" s="22"/>
      <c r="G22" s="231"/>
      <c r="H22" s="75"/>
      <c r="I22" s="75"/>
      <c r="O22" s="13"/>
      <c r="P22" s="13"/>
    </row>
    <row r="23" spans="1:16" x14ac:dyDescent="0.2">
      <c r="E23" s="22"/>
      <c r="G23" s="231"/>
      <c r="H23" s="75"/>
      <c r="I23" s="75"/>
      <c r="O23" s="13"/>
      <c r="P23" s="13"/>
    </row>
    <row r="24" spans="1:16" x14ac:dyDescent="0.2">
      <c r="E24" s="22"/>
      <c r="G24" s="231"/>
      <c r="H24" s="75"/>
      <c r="I24" s="75"/>
      <c r="O24" s="13"/>
      <c r="P24" s="13"/>
    </row>
    <row r="25" spans="1:16" x14ac:dyDescent="0.2">
      <c r="E25" s="22"/>
      <c r="G25" s="231"/>
      <c r="H25" s="75"/>
      <c r="I25" s="75"/>
      <c r="O25" s="13"/>
      <c r="P25" s="13"/>
    </row>
    <row r="26" spans="1:16" x14ac:dyDescent="0.2">
      <c r="A26" s="76"/>
      <c r="E26" s="22"/>
      <c r="G26" s="231"/>
      <c r="H26" s="75"/>
      <c r="I26" s="75"/>
      <c r="M26" s="13"/>
      <c r="N26" s="13"/>
      <c r="O26" s="13"/>
      <c r="P26" s="13"/>
    </row>
    <row r="27" spans="1:16" x14ac:dyDescent="0.2">
      <c r="E27" s="22"/>
      <c r="G27" s="231"/>
      <c r="H27" s="127"/>
      <c r="I27" s="127"/>
    </row>
    <row r="28" spans="1:16" x14ac:dyDescent="0.2">
      <c r="A28" s="4"/>
      <c r="E28" s="22"/>
      <c r="G28" s="231"/>
      <c r="H28" s="132"/>
      <c r="I28" s="132"/>
    </row>
    <row r="29" spans="1:16" x14ac:dyDescent="0.2">
      <c r="E29" s="22"/>
      <c r="G29" s="132"/>
      <c r="H29" s="132"/>
      <c r="I29" s="132"/>
    </row>
    <row r="30" spans="1:16" x14ac:dyDescent="0.2">
      <c r="E30" s="22"/>
      <c r="G30" s="188"/>
      <c r="H30" s="188"/>
      <c r="I30" s="188"/>
    </row>
    <row r="31" spans="1:16" x14ac:dyDescent="0.2">
      <c r="E31" s="22"/>
      <c r="G31" s="188"/>
      <c r="H31" s="188"/>
      <c r="I31" s="188"/>
    </row>
    <row r="32" spans="1:16" x14ac:dyDescent="0.2">
      <c r="E32" s="4"/>
      <c r="G32" s="75"/>
      <c r="H32" s="75"/>
      <c r="I32" s="75"/>
    </row>
    <row r="33" spans="1:16" x14ac:dyDescent="0.2">
      <c r="E33" s="4"/>
      <c r="G33" s="75"/>
      <c r="H33" s="75"/>
      <c r="I33" s="75"/>
    </row>
    <row r="36" spans="1:16" x14ac:dyDescent="0.2">
      <c r="A36" s="76"/>
      <c r="B36" s="76"/>
      <c r="M36" s="13"/>
      <c r="N36" s="13"/>
      <c r="O36" s="13"/>
      <c r="P36" s="13"/>
    </row>
    <row r="38" spans="1:16" x14ac:dyDescent="0.2">
      <c r="A38" s="4"/>
    </row>
    <row r="47" spans="1:16" x14ac:dyDescent="0.2">
      <c r="O47" s="13"/>
      <c r="P47" s="13"/>
    </row>
    <row r="48" spans="1:16" x14ac:dyDescent="0.2">
      <c r="O48" s="13"/>
      <c r="P48" s="13"/>
    </row>
    <row r="49" spans="1:28" x14ac:dyDescent="0.2">
      <c r="O49" s="13"/>
      <c r="P49" s="13"/>
    </row>
    <row r="50" spans="1:28" x14ac:dyDescent="0.2">
      <c r="O50" s="13"/>
      <c r="P50" s="13"/>
    </row>
    <row r="51" spans="1:28" x14ac:dyDescent="0.2">
      <c r="O51" s="13"/>
      <c r="P51" s="13"/>
    </row>
    <row r="54" spans="1:28" x14ac:dyDescent="0.2">
      <c r="A54" s="4"/>
    </row>
    <row r="55" spans="1:28" s="4" customFormat="1" x14ac:dyDescent="0.2">
      <c r="C55" s="22"/>
      <c r="D55" s="8"/>
      <c r="E55" s="8"/>
      <c r="F55" s="8"/>
      <c r="G55" s="8"/>
      <c r="H55" s="8"/>
      <c r="I55" s="22"/>
      <c r="J55" s="22"/>
      <c r="K55" s="22"/>
      <c r="L55" s="22"/>
      <c r="M55" s="22"/>
      <c r="N55" s="22"/>
      <c r="O55" s="22"/>
      <c r="P55" s="22"/>
    </row>
    <row r="56" spans="1:28" x14ac:dyDescent="0.2">
      <c r="A56" s="4"/>
    </row>
    <row r="57" spans="1:28" x14ac:dyDescent="0.2">
      <c r="L57" s="71"/>
    </row>
    <row r="58" spans="1:28" ht="15" x14ac:dyDescent="0.25">
      <c r="A58" s="14"/>
      <c r="L58" s="71"/>
      <c r="Q58" s="77"/>
      <c r="W58" s="44"/>
      <c r="X58" s="44"/>
      <c r="Y58" s="44"/>
      <c r="Z58" s="44"/>
      <c r="AA58" s="44"/>
      <c r="AB58" s="44"/>
    </row>
    <row r="59" spans="1:28" x14ac:dyDescent="0.2">
      <c r="A59" s="48"/>
      <c r="L59" s="78"/>
      <c r="Q59" s="44"/>
    </row>
    <row r="60" spans="1:28" x14ac:dyDescent="0.2">
      <c r="Q60" s="44"/>
      <c r="R60" s="44"/>
    </row>
    <row r="61" spans="1:28" x14ac:dyDescent="0.2">
      <c r="A61" s="4"/>
    </row>
  </sheetData>
  <phoneticPr fontId="15" type="noConversion"/>
  <conditionalFormatting sqref="I9">
    <cfRule type="cellIs" dxfId="3915" priority="265" stopIfTrue="1" operator="equal">
      <formula>"-"</formula>
    </cfRule>
    <cfRule type="containsText" dxfId="3914" priority="266" stopIfTrue="1" operator="containsText" text="leer">
      <formula>NOT(ISERROR(SEARCH("leer",I9)))</formula>
    </cfRule>
  </conditionalFormatting>
  <conditionalFormatting sqref="G5:G7">
    <cfRule type="cellIs" dxfId="3913" priority="1" stopIfTrue="1" operator="equal">
      <formula>"-"</formula>
    </cfRule>
  </conditionalFormatting>
  <conditionalFormatting sqref="G28:I28">
    <cfRule type="cellIs" dxfId="3912" priority="148" stopIfTrue="1" operator="equal">
      <formula>"-"</formula>
    </cfRule>
  </conditionalFormatting>
  <conditionalFormatting sqref="H28:I28">
    <cfRule type="cellIs" dxfId="3911" priority="147" stopIfTrue="1" operator="equal">
      <formula>"-"</formula>
    </cfRule>
  </conditionalFormatting>
  <conditionalFormatting sqref="G26:I27">
    <cfRule type="cellIs" dxfId="3910" priority="145" stopIfTrue="1" operator="equal">
      <formula>"-"</formula>
    </cfRule>
    <cfRule type="containsText" dxfId="3909" priority="146" stopIfTrue="1" operator="containsText" text="leer">
      <formula>NOT(ISERROR(SEARCH("leer",G26)))</formula>
    </cfRule>
  </conditionalFormatting>
  <conditionalFormatting sqref="H26">
    <cfRule type="cellIs" dxfId="3908" priority="143" stopIfTrue="1" operator="equal">
      <formula>"-"</formula>
    </cfRule>
    <cfRule type="containsText" dxfId="3907" priority="144" stopIfTrue="1" operator="containsText" text="leer">
      <formula>NOT(ISERROR(SEARCH("leer",H26)))</formula>
    </cfRule>
  </conditionalFormatting>
  <conditionalFormatting sqref="H26">
    <cfRule type="cellIs" dxfId="3906" priority="141" stopIfTrue="1" operator="equal">
      <formula>"-"</formula>
    </cfRule>
    <cfRule type="containsText" dxfId="3905" priority="142" stopIfTrue="1" operator="containsText" text="leer">
      <formula>NOT(ISERROR(SEARCH("leer",H26)))</formula>
    </cfRule>
  </conditionalFormatting>
  <conditionalFormatting sqref="H26:I26">
    <cfRule type="cellIs" dxfId="3904" priority="139" stopIfTrue="1" operator="equal">
      <formula>"-"</formula>
    </cfRule>
    <cfRule type="containsText" dxfId="3903" priority="140" stopIfTrue="1" operator="containsText" text="leer">
      <formula>NOT(ISERROR(SEARCH("leer",H26)))</formula>
    </cfRule>
  </conditionalFormatting>
  <conditionalFormatting sqref="H26:I26">
    <cfRule type="cellIs" dxfId="3902" priority="137" stopIfTrue="1" operator="equal">
      <formula>"-"</formula>
    </cfRule>
    <cfRule type="containsText" dxfId="3901" priority="138" stopIfTrue="1" operator="containsText" text="leer">
      <formula>NOT(ISERROR(SEARCH("leer",H26)))</formula>
    </cfRule>
  </conditionalFormatting>
  <conditionalFormatting sqref="H26:I26">
    <cfRule type="cellIs" dxfId="3900" priority="135" stopIfTrue="1" operator="equal">
      <formula>"-"</formula>
    </cfRule>
    <cfRule type="containsText" dxfId="3899" priority="136" stopIfTrue="1" operator="containsText" text="leer">
      <formula>NOT(ISERROR(SEARCH("leer",H26)))</formula>
    </cfRule>
  </conditionalFormatting>
  <conditionalFormatting sqref="H26:I26">
    <cfRule type="cellIs" dxfId="3898" priority="133" stopIfTrue="1" operator="equal">
      <formula>"-"</formula>
    </cfRule>
    <cfRule type="containsText" dxfId="3897" priority="134" stopIfTrue="1" operator="containsText" text="leer">
      <formula>NOT(ISERROR(SEARCH("leer",H26)))</formula>
    </cfRule>
  </conditionalFormatting>
  <conditionalFormatting sqref="H26:I26">
    <cfRule type="cellIs" dxfId="3896" priority="131" stopIfTrue="1" operator="equal">
      <formula>"-"</formula>
    </cfRule>
    <cfRule type="containsText" dxfId="3895" priority="132" stopIfTrue="1" operator="containsText" text="leer">
      <formula>NOT(ISERROR(SEARCH("leer",H26)))</formula>
    </cfRule>
  </conditionalFormatting>
  <conditionalFormatting sqref="G26">
    <cfRule type="cellIs" dxfId="3894" priority="129" stopIfTrue="1" operator="equal">
      <formula>"-"</formula>
    </cfRule>
    <cfRule type="containsText" dxfId="3893" priority="130" stopIfTrue="1" operator="containsText" text="leer">
      <formula>NOT(ISERROR(SEARCH("leer",G26)))</formula>
    </cfRule>
  </conditionalFormatting>
  <conditionalFormatting sqref="G26">
    <cfRule type="cellIs" dxfId="3892" priority="127" stopIfTrue="1" operator="equal">
      <formula>"-"</formula>
    </cfRule>
    <cfRule type="containsText" dxfId="3891" priority="128" stopIfTrue="1" operator="containsText" text="leer">
      <formula>NOT(ISERROR(SEARCH("leer",G26)))</formula>
    </cfRule>
  </conditionalFormatting>
  <conditionalFormatting sqref="H26">
    <cfRule type="cellIs" dxfId="3890" priority="125" stopIfTrue="1" operator="equal">
      <formula>"-"</formula>
    </cfRule>
    <cfRule type="containsText" dxfId="3889" priority="126" stopIfTrue="1" operator="containsText" text="leer">
      <formula>NOT(ISERROR(SEARCH("leer",H26)))</formula>
    </cfRule>
  </conditionalFormatting>
  <conditionalFormatting sqref="H26">
    <cfRule type="cellIs" dxfId="3888" priority="123" stopIfTrue="1" operator="equal">
      <formula>"-"</formula>
    </cfRule>
    <cfRule type="containsText" dxfId="3887" priority="124" stopIfTrue="1" operator="containsText" text="leer">
      <formula>NOT(ISERROR(SEARCH("leer",H26)))</formula>
    </cfRule>
  </conditionalFormatting>
  <conditionalFormatting sqref="H26:I26">
    <cfRule type="cellIs" dxfId="3886" priority="121" stopIfTrue="1" operator="equal">
      <formula>"-"</formula>
    </cfRule>
    <cfRule type="containsText" dxfId="3885" priority="122" stopIfTrue="1" operator="containsText" text="leer">
      <formula>NOT(ISERROR(SEARCH("leer",H26)))</formula>
    </cfRule>
  </conditionalFormatting>
  <conditionalFormatting sqref="H26:I26">
    <cfRule type="cellIs" dxfId="3884" priority="119" stopIfTrue="1" operator="equal">
      <formula>"-"</formula>
    </cfRule>
    <cfRule type="containsText" dxfId="3883" priority="120" stopIfTrue="1" operator="containsText" text="leer">
      <formula>NOT(ISERROR(SEARCH("leer",H26)))</formula>
    </cfRule>
  </conditionalFormatting>
  <conditionalFormatting sqref="H26:I26">
    <cfRule type="cellIs" dxfId="3882" priority="117" stopIfTrue="1" operator="equal">
      <formula>"-"</formula>
    </cfRule>
    <cfRule type="containsText" dxfId="3881" priority="118" stopIfTrue="1" operator="containsText" text="leer">
      <formula>NOT(ISERROR(SEARCH("leer",H26)))</formula>
    </cfRule>
  </conditionalFormatting>
  <conditionalFormatting sqref="H26:I26">
    <cfRule type="cellIs" dxfId="3880" priority="115" stopIfTrue="1" operator="equal">
      <formula>"-"</formula>
    </cfRule>
    <cfRule type="containsText" dxfId="3879" priority="116" stopIfTrue="1" operator="containsText" text="leer">
      <formula>NOT(ISERROR(SEARCH("leer",H26)))</formula>
    </cfRule>
  </conditionalFormatting>
  <conditionalFormatting sqref="H26:I26">
    <cfRule type="cellIs" dxfId="3878" priority="113" stopIfTrue="1" operator="equal">
      <formula>"-"</formula>
    </cfRule>
    <cfRule type="containsText" dxfId="3877" priority="114" stopIfTrue="1" operator="containsText" text="leer">
      <formula>NOT(ISERROR(SEARCH("leer",H26)))</formula>
    </cfRule>
  </conditionalFormatting>
  <conditionalFormatting sqref="G26">
    <cfRule type="cellIs" dxfId="3876" priority="111" stopIfTrue="1" operator="equal">
      <formula>"-"</formula>
    </cfRule>
    <cfRule type="containsText" dxfId="3875" priority="112" stopIfTrue="1" operator="containsText" text="leer">
      <formula>NOT(ISERROR(SEARCH("leer",G26)))</formula>
    </cfRule>
  </conditionalFormatting>
  <conditionalFormatting sqref="G26">
    <cfRule type="cellIs" dxfId="3874" priority="109" stopIfTrue="1" operator="equal">
      <formula>"-"</formula>
    </cfRule>
    <cfRule type="containsText" dxfId="3873" priority="110" stopIfTrue="1" operator="containsText" text="leer">
      <formula>NOT(ISERROR(SEARCH("leer",G26)))</formula>
    </cfRule>
  </conditionalFormatting>
  <conditionalFormatting sqref="G26">
    <cfRule type="cellIs" dxfId="3872" priority="107" stopIfTrue="1" operator="equal">
      <formula>"-"</formula>
    </cfRule>
    <cfRule type="containsText" dxfId="3871" priority="108" stopIfTrue="1" operator="containsText" text="leer">
      <formula>NOT(ISERROR(SEARCH("leer",G26)))</formula>
    </cfRule>
  </conditionalFormatting>
  <conditionalFormatting sqref="G26">
    <cfRule type="cellIs" dxfId="3870" priority="105" stopIfTrue="1" operator="equal">
      <formula>"-"</formula>
    </cfRule>
    <cfRule type="containsText" dxfId="3869" priority="106" stopIfTrue="1" operator="containsText" text="leer">
      <formula>NOT(ISERROR(SEARCH("leer",G26)))</formula>
    </cfRule>
  </conditionalFormatting>
  <conditionalFormatting sqref="G26">
    <cfRule type="cellIs" dxfId="3868" priority="103" stopIfTrue="1" operator="equal">
      <formula>"-"</formula>
    </cfRule>
    <cfRule type="containsText" dxfId="3867" priority="104" stopIfTrue="1" operator="containsText" text="leer">
      <formula>NOT(ISERROR(SEARCH("leer",G26)))</formula>
    </cfRule>
  </conditionalFormatting>
  <conditionalFormatting sqref="G26">
    <cfRule type="cellIs" dxfId="3866" priority="101" stopIfTrue="1" operator="equal">
      <formula>"-"</formula>
    </cfRule>
    <cfRule type="containsText" dxfId="3865" priority="102" stopIfTrue="1" operator="containsText" text="leer">
      <formula>NOT(ISERROR(SEARCH("leer",G26)))</formula>
    </cfRule>
  </conditionalFormatting>
  <conditionalFormatting sqref="G26">
    <cfRule type="cellIs" dxfId="3864" priority="99" stopIfTrue="1" operator="equal">
      <formula>"-"</formula>
    </cfRule>
    <cfRule type="containsText" dxfId="3863" priority="100" stopIfTrue="1" operator="containsText" text="leer">
      <formula>NOT(ISERROR(SEARCH("leer",G26)))</formula>
    </cfRule>
  </conditionalFormatting>
  <conditionalFormatting sqref="G25:I25">
    <cfRule type="cellIs" dxfId="3862" priority="97" stopIfTrue="1" operator="equal">
      <formula>"-"</formula>
    </cfRule>
    <cfRule type="containsText" dxfId="3861" priority="98" stopIfTrue="1" operator="containsText" text="leer">
      <formula>NOT(ISERROR(SEARCH("leer",G25)))</formula>
    </cfRule>
  </conditionalFormatting>
  <conditionalFormatting sqref="G25:I25">
    <cfRule type="cellIs" dxfId="3860" priority="96" stopIfTrue="1" operator="equal">
      <formula>"-"</formula>
    </cfRule>
  </conditionalFormatting>
  <conditionalFormatting sqref="G25:I25">
    <cfRule type="cellIs" dxfId="3859" priority="94" stopIfTrue="1" operator="equal">
      <formula>"-"</formula>
    </cfRule>
    <cfRule type="containsText" dxfId="3858" priority="95" stopIfTrue="1" operator="containsText" text="leer">
      <formula>NOT(ISERROR(SEARCH("leer",G25)))</formula>
    </cfRule>
  </conditionalFormatting>
  <conditionalFormatting sqref="G25:I25">
    <cfRule type="cellIs" dxfId="3857" priority="93" stopIfTrue="1" operator="equal">
      <formula>"-"</formula>
    </cfRule>
  </conditionalFormatting>
  <conditionalFormatting sqref="G25:I25">
    <cfRule type="cellIs" dxfId="3856" priority="91" stopIfTrue="1" operator="equal">
      <formula>"-"</formula>
    </cfRule>
    <cfRule type="containsText" dxfId="3855" priority="92" stopIfTrue="1" operator="containsText" text="leer">
      <formula>NOT(ISERROR(SEARCH("leer",G25)))</formula>
    </cfRule>
  </conditionalFormatting>
  <conditionalFormatting sqref="G25:I25">
    <cfRule type="cellIs" dxfId="3854" priority="90" stopIfTrue="1" operator="equal">
      <formula>"-"</formula>
    </cfRule>
  </conditionalFormatting>
  <conditionalFormatting sqref="G25:I25">
    <cfRule type="cellIs" dxfId="3853" priority="88" stopIfTrue="1" operator="equal">
      <formula>"-"</formula>
    </cfRule>
    <cfRule type="containsText" dxfId="3852" priority="89" stopIfTrue="1" operator="containsText" text="leer">
      <formula>NOT(ISERROR(SEARCH("leer",G25)))</formula>
    </cfRule>
  </conditionalFormatting>
  <conditionalFormatting sqref="G25:I25">
    <cfRule type="cellIs" dxfId="3851" priority="87" stopIfTrue="1" operator="equal">
      <formula>"-"</formula>
    </cfRule>
  </conditionalFormatting>
  <conditionalFormatting sqref="G24:I24">
    <cfRule type="cellIs" dxfId="3850" priority="85" stopIfTrue="1" operator="equal">
      <formula>"-"</formula>
    </cfRule>
    <cfRule type="containsText" dxfId="3849" priority="86" stopIfTrue="1" operator="containsText" text="leer">
      <formula>NOT(ISERROR(SEARCH("leer",G24)))</formula>
    </cfRule>
  </conditionalFormatting>
  <conditionalFormatting sqref="G24:I24">
    <cfRule type="cellIs" dxfId="3848" priority="84" stopIfTrue="1" operator="equal">
      <formula>"-"</formula>
    </cfRule>
  </conditionalFormatting>
  <conditionalFormatting sqref="G24:I24">
    <cfRule type="cellIs" dxfId="3847" priority="82" stopIfTrue="1" operator="equal">
      <formula>"-"</formula>
    </cfRule>
    <cfRule type="containsText" dxfId="3846" priority="83" stopIfTrue="1" operator="containsText" text="leer">
      <formula>NOT(ISERROR(SEARCH("leer",G24)))</formula>
    </cfRule>
  </conditionalFormatting>
  <conditionalFormatting sqref="G24:I24">
    <cfRule type="cellIs" dxfId="3845" priority="81" stopIfTrue="1" operator="equal">
      <formula>"-"</formula>
    </cfRule>
  </conditionalFormatting>
  <conditionalFormatting sqref="G24:I24">
    <cfRule type="cellIs" dxfId="3844" priority="79" stopIfTrue="1" operator="equal">
      <formula>"-"</formula>
    </cfRule>
    <cfRule type="containsText" dxfId="3843" priority="80" stopIfTrue="1" operator="containsText" text="leer">
      <formula>NOT(ISERROR(SEARCH("leer",G24)))</formula>
    </cfRule>
  </conditionalFormatting>
  <conditionalFormatting sqref="G24:I24">
    <cfRule type="cellIs" dxfId="3842" priority="78" stopIfTrue="1" operator="equal">
      <formula>"-"</formula>
    </cfRule>
  </conditionalFormatting>
  <conditionalFormatting sqref="G24:I24">
    <cfRule type="cellIs" dxfId="3841" priority="76" stopIfTrue="1" operator="equal">
      <formula>"-"</formula>
    </cfRule>
    <cfRule type="containsText" dxfId="3840" priority="77" stopIfTrue="1" operator="containsText" text="leer">
      <formula>NOT(ISERROR(SEARCH("leer",G24)))</formula>
    </cfRule>
  </conditionalFormatting>
  <conditionalFormatting sqref="G24:I24">
    <cfRule type="cellIs" dxfId="3839" priority="75" stopIfTrue="1" operator="equal">
      <formula>"-"</formula>
    </cfRule>
  </conditionalFormatting>
  <conditionalFormatting sqref="K5:K7">
    <cfRule type="cellIs" dxfId="3838" priority="74" stopIfTrue="1" operator="equal">
      <formula>"-"</formula>
    </cfRule>
  </conditionalFormatting>
  <conditionalFormatting sqref="K6:K7">
    <cfRule type="cellIs" dxfId="3837" priority="73" stopIfTrue="1" operator="equal">
      <formula>"-"</formula>
    </cfRule>
  </conditionalFormatting>
  <conditionalFormatting sqref="I5:J7">
    <cfRule type="cellIs" dxfId="3836" priority="71" stopIfTrue="1" operator="equal">
      <formula>"-"</formula>
    </cfRule>
    <cfRule type="containsText" dxfId="3835" priority="72" stopIfTrue="1" operator="containsText" text="leer">
      <formula>NOT(ISERROR(SEARCH("leer",I5)))</formula>
    </cfRule>
  </conditionalFormatting>
  <conditionalFormatting sqref="I6">
    <cfRule type="cellIs" dxfId="3834" priority="69" stopIfTrue="1" operator="equal">
      <formula>"-"</formula>
    </cfRule>
    <cfRule type="containsText" dxfId="3833" priority="70" stopIfTrue="1" operator="containsText" text="leer">
      <formula>NOT(ISERROR(SEARCH("leer",I6)))</formula>
    </cfRule>
  </conditionalFormatting>
  <conditionalFormatting sqref="I6">
    <cfRule type="cellIs" dxfId="3832" priority="67" stopIfTrue="1" operator="equal">
      <formula>"-"</formula>
    </cfRule>
    <cfRule type="containsText" dxfId="3831" priority="68" stopIfTrue="1" operator="containsText" text="leer">
      <formula>NOT(ISERROR(SEARCH("leer",I6)))</formula>
    </cfRule>
  </conditionalFormatting>
  <conditionalFormatting sqref="I6:I7">
    <cfRule type="cellIs" dxfId="3830" priority="65" stopIfTrue="1" operator="equal">
      <formula>"-"</formula>
    </cfRule>
    <cfRule type="containsText" dxfId="3829" priority="66" stopIfTrue="1" operator="containsText" text="leer">
      <formula>NOT(ISERROR(SEARCH("leer",I6)))</formula>
    </cfRule>
  </conditionalFormatting>
  <conditionalFormatting sqref="I6:I7">
    <cfRule type="cellIs" dxfId="3828" priority="63" stopIfTrue="1" operator="equal">
      <formula>"-"</formula>
    </cfRule>
    <cfRule type="containsText" dxfId="3827" priority="64" stopIfTrue="1" operator="containsText" text="leer">
      <formula>NOT(ISERROR(SEARCH("leer",I6)))</formula>
    </cfRule>
  </conditionalFormatting>
  <conditionalFormatting sqref="I6:I7">
    <cfRule type="cellIs" dxfId="3826" priority="61" stopIfTrue="1" operator="equal">
      <formula>"-"</formula>
    </cfRule>
    <cfRule type="containsText" dxfId="3825" priority="62" stopIfTrue="1" operator="containsText" text="leer">
      <formula>NOT(ISERROR(SEARCH("leer",I6)))</formula>
    </cfRule>
  </conditionalFormatting>
  <conditionalFormatting sqref="I6:I7">
    <cfRule type="cellIs" dxfId="3824" priority="59" stopIfTrue="1" operator="equal">
      <formula>"-"</formula>
    </cfRule>
    <cfRule type="containsText" dxfId="3823" priority="60" stopIfTrue="1" operator="containsText" text="leer">
      <formula>NOT(ISERROR(SEARCH("leer",I6)))</formula>
    </cfRule>
  </conditionalFormatting>
  <conditionalFormatting sqref="I6:I7">
    <cfRule type="cellIs" dxfId="3822" priority="57" stopIfTrue="1" operator="equal">
      <formula>"-"</formula>
    </cfRule>
    <cfRule type="containsText" dxfId="3821" priority="58" stopIfTrue="1" operator="containsText" text="leer">
      <formula>NOT(ISERROR(SEARCH("leer",I6)))</formula>
    </cfRule>
  </conditionalFormatting>
  <conditionalFormatting sqref="I5">
    <cfRule type="cellIs" dxfId="3820" priority="55" stopIfTrue="1" operator="equal">
      <formula>"-"</formula>
    </cfRule>
    <cfRule type="containsText" dxfId="3819" priority="56" stopIfTrue="1" operator="containsText" text="leer">
      <formula>NOT(ISERROR(SEARCH("leer",I5)))</formula>
    </cfRule>
  </conditionalFormatting>
  <conditionalFormatting sqref="I5">
    <cfRule type="cellIs" dxfId="3818" priority="53" stopIfTrue="1" operator="equal">
      <formula>"-"</formula>
    </cfRule>
    <cfRule type="containsText" dxfId="3817" priority="54" stopIfTrue="1" operator="containsText" text="leer">
      <formula>NOT(ISERROR(SEARCH("leer",I5)))</formula>
    </cfRule>
  </conditionalFormatting>
  <conditionalFormatting sqref="I6">
    <cfRule type="cellIs" dxfId="3816" priority="51" stopIfTrue="1" operator="equal">
      <formula>"-"</formula>
    </cfRule>
    <cfRule type="containsText" dxfId="3815" priority="52" stopIfTrue="1" operator="containsText" text="leer">
      <formula>NOT(ISERROR(SEARCH("leer",I6)))</formula>
    </cfRule>
  </conditionalFormatting>
  <conditionalFormatting sqref="I6">
    <cfRule type="cellIs" dxfId="3814" priority="49" stopIfTrue="1" operator="equal">
      <formula>"-"</formula>
    </cfRule>
    <cfRule type="containsText" dxfId="3813" priority="50" stopIfTrue="1" operator="containsText" text="leer">
      <formula>NOT(ISERROR(SEARCH("leer",I6)))</formula>
    </cfRule>
  </conditionalFormatting>
  <conditionalFormatting sqref="I6:I7">
    <cfRule type="cellIs" dxfId="3812" priority="47" stopIfTrue="1" operator="equal">
      <formula>"-"</formula>
    </cfRule>
    <cfRule type="containsText" dxfId="3811" priority="48" stopIfTrue="1" operator="containsText" text="leer">
      <formula>NOT(ISERROR(SEARCH("leer",I6)))</formula>
    </cfRule>
  </conditionalFormatting>
  <conditionalFormatting sqref="I6:I7">
    <cfRule type="cellIs" dxfId="3810" priority="45" stopIfTrue="1" operator="equal">
      <formula>"-"</formula>
    </cfRule>
    <cfRule type="containsText" dxfId="3809" priority="46" stopIfTrue="1" operator="containsText" text="leer">
      <formula>NOT(ISERROR(SEARCH("leer",I6)))</formula>
    </cfRule>
  </conditionalFormatting>
  <conditionalFormatting sqref="I6:I7">
    <cfRule type="cellIs" dxfId="3808" priority="43" stopIfTrue="1" operator="equal">
      <formula>"-"</formula>
    </cfRule>
    <cfRule type="containsText" dxfId="3807" priority="44" stopIfTrue="1" operator="containsText" text="leer">
      <formula>NOT(ISERROR(SEARCH("leer",I6)))</formula>
    </cfRule>
  </conditionalFormatting>
  <conditionalFormatting sqref="I6:I7">
    <cfRule type="cellIs" dxfId="3806" priority="41" stopIfTrue="1" operator="equal">
      <formula>"-"</formula>
    </cfRule>
    <cfRule type="containsText" dxfId="3805" priority="42" stopIfTrue="1" operator="containsText" text="leer">
      <formula>NOT(ISERROR(SEARCH("leer",I6)))</formula>
    </cfRule>
  </conditionalFormatting>
  <conditionalFormatting sqref="I6:I7">
    <cfRule type="cellIs" dxfId="3804" priority="39" stopIfTrue="1" operator="equal">
      <formula>"-"</formula>
    </cfRule>
    <cfRule type="containsText" dxfId="3803" priority="40" stopIfTrue="1" operator="containsText" text="leer">
      <formula>NOT(ISERROR(SEARCH("leer",I6)))</formula>
    </cfRule>
  </conditionalFormatting>
  <conditionalFormatting sqref="I5">
    <cfRule type="cellIs" dxfId="3802" priority="37" stopIfTrue="1" operator="equal">
      <formula>"-"</formula>
    </cfRule>
    <cfRule type="containsText" dxfId="3801" priority="38" stopIfTrue="1" operator="containsText" text="leer">
      <formula>NOT(ISERROR(SEARCH("leer",I5)))</formula>
    </cfRule>
  </conditionalFormatting>
  <conditionalFormatting sqref="I5">
    <cfRule type="cellIs" dxfId="3800" priority="35" stopIfTrue="1" operator="equal">
      <formula>"-"</formula>
    </cfRule>
    <cfRule type="containsText" dxfId="3799" priority="36" stopIfTrue="1" operator="containsText" text="leer">
      <formula>NOT(ISERROR(SEARCH("leer",I5)))</formula>
    </cfRule>
  </conditionalFormatting>
  <conditionalFormatting sqref="I5">
    <cfRule type="cellIs" dxfId="3798" priority="33" stopIfTrue="1" operator="equal">
      <formula>"-"</formula>
    </cfRule>
    <cfRule type="containsText" dxfId="3797" priority="34" stopIfTrue="1" operator="containsText" text="leer">
      <formula>NOT(ISERROR(SEARCH("leer",I5)))</formula>
    </cfRule>
  </conditionalFormatting>
  <conditionalFormatting sqref="I5">
    <cfRule type="cellIs" dxfId="3796" priority="31" stopIfTrue="1" operator="equal">
      <formula>"-"</formula>
    </cfRule>
    <cfRule type="containsText" dxfId="3795" priority="32" stopIfTrue="1" operator="containsText" text="leer">
      <formula>NOT(ISERROR(SEARCH("leer",I5)))</formula>
    </cfRule>
  </conditionalFormatting>
  <conditionalFormatting sqref="I5">
    <cfRule type="cellIs" dxfId="3794" priority="29" stopIfTrue="1" operator="equal">
      <formula>"-"</formula>
    </cfRule>
    <cfRule type="containsText" dxfId="3793" priority="30" stopIfTrue="1" operator="containsText" text="leer">
      <formula>NOT(ISERROR(SEARCH("leer",I5)))</formula>
    </cfRule>
  </conditionalFormatting>
  <conditionalFormatting sqref="I5">
    <cfRule type="cellIs" dxfId="3792" priority="27" stopIfTrue="1" operator="equal">
      <formula>"-"</formula>
    </cfRule>
    <cfRule type="containsText" dxfId="3791" priority="28" stopIfTrue="1" operator="containsText" text="leer">
      <formula>NOT(ISERROR(SEARCH("leer",I5)))</formula>
    </cfRule>
  </conditionalFormatting>
  <conditionalFormatting sqref="I5">
    <cfRule type="cellIs" dxfId="3790" priority="25" stopIfTrue="1" operator="equal">
      <formula>"-"</formula>
    </cfRule>
    <cfRule type="containsText" dxfId="3789" priority="26" stopIfTrue="1" operator="containsText" text="leer">
      <formula>NOT(ISERROR(SEARCH("leer",I5)))</formula>
    </cfRule>
  </conditionalFormatting>
  <conditionalFormatting sqref="H5:H7">
    <cfRule type="cellIs" dxfId="3788" priority="23" stopIfTrue="1" operator="equal">
      <formula>"-"</formula>
    </cfRule>
    <cfRule type="containsText" dxfId="3787" priority="24" stopIfTrue="1" operator="containsText" text="leer">
      <formula>NOT(ISERROR(SEARCH("leer",H5)))</formula>
    </cfRule>
  </conditionalFormatting>
  <conditionalFormatting sqref="H5:H7">
    <cfRule type="cellIs" dxfId="3786" priority="22" stopIfTrue="1" operator="equal">
      <formula>"-"</formula>
    </cfRule>
  </conditionalFormatting>
  <conditionalFormatting sqref="H5:H7">
    <cfRule type="cellIs" dxfId="3785" priority="20" stopIfTrue="1" operator="equal">
      <formula>"-"</formula>
    </cfRule>
    <cfRule type="containsText" dxfId="3784" priority="21" stopIfTrue="1" operator="containsText" text="leer">
      <formula>NOT(ISERROR(SEARCH("leer",H5)))</formula>
    </cfRule>
  </conditionalFormatting>
  <conditionalFormatting sqref="H5:H7">
    <cfRule type="cellIs" dxfId="3783" priority="19" stopIfTrue="1" operator="equal">
      <formula>"-"</formula>
    </cfRule>
  </conditionalFormatting>
  <conditionalFormatting sqref="H5:H7">
    <cfRule type="cellIs" dxfId="3782" priority="17" stopIfTrue="1" operator="equal">
      <formula>"-"</formula>
    </cfRule>
    <cfRule type="containsText" dxfId="3781" priority="18" stopIfTrue="1" operator="containsText" text="leer">
      <formula>NOT(ISERROR(SEARCH("leer",H5)))</formula>
    </cfRule>
  </conditionalFormatting>
  <conditionalFormatting sqref="H5:H7">
    <cfRule type="cellIs" dxfId="3780" priority="16" stopIfTrue="1" operator="equal">
      <formula>"-"</formula>
    </cfRule>
  </conditionalFormatting>
  <conditionalFormatting sqref="H5:H7">
    <cfRule type="cellIs" dxfId="3779" priority="14" stopIfTrue="1" operator="equal">
      <formula>"-"</formula>
    </cfRule>
    <cfRule type="containsText" dxfId="3778" priority="15" stopIfTrue="1" operator="containsText" text="leer">
      <formula>NOT(ISERROR(SEARCH("leer",H5)))</formula>
    </cfRule>
  </conditionalFormatting>
  <conditionalFormatting sqref="H5:H7">
    <cfRule type="cellIs" dxfId="3777" priority="13" stopIfTrue="1" operator="equal">
      <formula>"-"</formula>
    </cfRule>
  </conditionalFormatting>
  <conditionalFormatting sqref="G5:G7">
    <cfRule type="cellIs" dxfId="3776" priority="11" stopIfTrue="1" operator="equal">
      <formula>"-"</formula>
    </cfRule>
    <cfRule type="containsText" dxfId="3775" priority="12" stopIfTrue="1" operator="containsText" text="leer">
      <formula>NOT(ISERROR(SEARCH("leer",G5)))</formula>
    </cfRule>
  </conditionalFormatting>
  <conditionalFormatting sqref="G5:G7">
    <cfRule type="cellIs" dxfId="3774" priority="10" stopIfTrue="1" operator="equal">
      <formula>"-"</formula>
    </cfRule>
  </conditionalFormatting>
  <conditionalFormatting sqref="G5:G7">
    <cfRule type="cellIs" dxfId="3773" priority="8" stopIfTrue="1" operator="equal">
      <formula>"-"</formula>
    </cfRule>
    <cfRule type="containsText" dxfId="3772" priority="9" stopIfTrue="1" operator="containsText" text="leer">
      <formula>NOT(ISERROR(SEARCH("leer",G5)))</formula>
    </cfRule>
  </conditionalFormatting>
  <conditionalFormatting sqref="G5:G7">
    <cfRule type="cellIs" dxfId="3771" priority="7" stopIfTrue="1" operator="equal">
      <formula>"-"</formula>
    </cfRule>
  </conditionalFormatting>
  <conditionalFormatting sqref="G5:G7">
    <cfRule type="cellIs" dxfId="3770" priority="5" stopIfTrue="1" operator="equal">
      <formula>"-"</formula>
    </cfRule>
    <cfRule type="containsText" dxfId="3769" priority="6" stopIfTrue="1" operator="containsText" text="leer">
      <formula>NOT(ISERROR(SEARCH("leer",G5)))</formula>
    </cfRule>
  </conditionalFormatting>
  <conditionalFormatting sqref="G5:G7">
    <cfRule type="cellIs" dxfId="3768" priority="4" stopIfTrue="1" operator="equal">
      <formula>"-"</formula>
    </cfRule>
  </conditionalFormatting>
  <conditionalFormatting sqref="G5:G7">
    <cfRule type="cellIs" dxfId="3767" priority="2" stopIfTrue="1" operator="equal">
      <formula>"-"</formula>
    </cfRule>
    <cfRule type="containsText" dxfId="3766" priority="3" stopIfTrue="1" operator="containsText" text="leer">
      <formula>NOT(ISERROR(SEARCH("leer",G5)))</formula>
    </cfRule>
  </conditionalFormatting>
  <hyperlinks>
    <hyperlink ref="A1" location="Index!A1" display="zurück"/>
  </hyperlinks>
  <pageMargins left="0.79000000000000015" right="0.79000000000000015" top="0.98" bottom="0.98" header="0.51" footer="0.51"/>
  <pageSetup paperSize="9" scale="45"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94"/>
  <sheetViews>
    <sheetView showRuler="0" zoomScale="70" zoomScaleNormal="70" workbookViewId="0"/>
  </sheetViews>
  <sheetFormatPr baseColWidth="10" defaultColWidth="10.7109375" defaultRowHeight="12.75" x14ac:dyDescent="0.2"/>
  <cols>
    <col min="1" max="1" width="25.7109375" style="48" customWidth="1"/>
    <col min="2" max="2" width="21.85546875" style="14" customWidth="1"/>
    <col min="3" max="3" width="8.140625" style="17" customWidth="1"/>
    <col min="4" max="5" width="12.28515625" style="8" customWidth="1"/>
    <col min="6" max="6" width="11.42578125" style="8" customWidth="1"/>
    <col min="7" max="7" width="12.28515625" style="8" customWidth="1"/>
    <col min="8" max="8" width="11.42578125" style="8" customWidth="1"/>
    <col min="9" max="16" width="11.42578125" style="17" customWidth="1"/>
    <col min="17" max="16384" width="10.7109375" style="14"/>
  </cols>
  <sheetData>
    <row r="1" spans="1:16" s="5" customFormat="1" x14ac:dyDescent="0.2">
      <c r="A1" s="92" t="s">
        <v>356</v>
      </c>
    </row>
    <row r="2" spans="1:16" s="5" customFormat="1" x14ac:dyDescent="0.2">
      <c r="A2" s="92"/>
    </row>
    <row r="3" spans="1:16" s="62" customFormat="1" x14ac:dyDescent="0.2">
      <c r="A3" s="102" t="s">
        <v>141</v>
      </c>
      <c r="C3" s="5" t="s">
        <v>399</v>
      </c>
      <c r="D3" s="5" t="s">
        <v>497</v>
      </c>
      <c r="E3" s="61">
        <v>2004</v>
      </c>
      <c r="F3" s="61">
        <v>2005</v>
      </c>
      <c r="G3" s="61">
        <v>2006</v>
      </c>
      <c r="H3" s="61">
        <v>2007</v>
      </c>
      <c r="I3" s="61">
        <v>2008</v>
      </c>
      <c r="J3" s="61">
        <v>2009</v>
      </c>
      <c r="K3" s="61">
        <v>2010</v>
      </c>
      <c r="L3" s="61">
        <v>2011</v>
      </c>
      <c r="M3" s="61">
        <v>2012</v>
      </c>
      <c r="N3" s="61">
        <v>2013</v>
      </c>
      <c r="O3" s="4">
        <v>2014</v>
      </c>
      <c r="P3" s="369">
        <v>2015</v>
      </c>
    </row>
    <row r="4" spans="1:16" x14ac:dyDescent="0.2">
      <c r="E4" s="103"/>
      <c r="F4" s="103"/>
      <c r="G4" s="103"/>
      <c r="H4" s="103"/>
      <c r="M4" s="8"/>
      <c r="N4" s="8"/>
      <c r="O4" s="8"/>
      <c r="P4" s="362"/>
    </row>
    <row r="5" spans="1:16" x14ac:dyDescent="0.2">
      <c r="A5" s="48" t="s">
        <v>142</v>
      </c>
      <c r="E5" s="14"/>
      <c r="F5" s="14"/>
      <c r="G5" s="14"/>
      <c r="H5" s="14"/>
      <c r="M5" s="8"/>
      <c r="N5" s="8"/>
      <c r="O5" s="8"/>
      <c r="P5" s="362"/>
    </row>
    <row r="6" spans="1:16" x14ac:dyDescent="0.2">
      <c r="A6" s="104" t="s">
        <v>143</v>
      </c>
      <c r="B6" s="14" t="s">
        <v>227</v>
      </c>
      <c r="C6" s="273" t="s">
        <v>564</v>
      </c>
      <c r="D6" s="8" t="s">
        <v>858</v>
      </c>
      <c r="E6" s="64">
        <v>88.9</v>
      </c>
      <c r="F6" s="64">
        <v>86.6</v>
      </c>
      <c r="G6" s="64">
        <v>80.599999999999994</v>
      </c>
      <c r="H6" s="64">
        <v>74.066146516605684</v>
      </c>
      <c r="I6" s="17">
        <v>71.2</v>
      </c>
      <c r="J6" s="84">
        <v>66.5</v>
      </c>
      <c r="K6" s="89">
        <v>65.400000000000006</v>
      </c>
      <c r="L6" s="68">
        <v>64.3</v>
      </c>
      <c r="M6" s="237">
        <v>62.7</v>
      </c>
      <c r="N6" s="274">
        <v>62.8</v>
      </c>
      <c r="O6" s="37">
        <v>61.1</v>
      </c>
      <c r="P6" s="362">
        <v>61.5</v>
      </c>
    </row>
    <row r="7" spans="1:16" x14ac:dyDescent="0.2">
      <c r="A7" s="48" t="s">
        <v>144</v>
      </c>
      <c r="C7" s="273"/>
      <c r="E7" s="64"/>
      <c r="F7" s="64"/>
      <c r="G7" s="64"/>
      <c r="H7" s="64"/>
      <c r="J7" s="84"/>
      <c r="K7" s="40"/>
      <c r="L7" s="89"/>
      <c r="M7" s="8"/>
      <c r="N7" s="274"/>
      <c r="O7" s="37"/>
      <c r="P7" s="362"/>
    </row>
    <row r="8" spans="1:16" x14ac:dyDescent="0.2">
      <c r="A8" s="104" t="s">
        <v>145</v>
      </c>
      <c r="B8" s="14" t="s">
        <v>227</v>
      </c>
      <c r="C8" s="273" t="s">
        <v>733</v>
      </c>
      <c r="D8" s="8" t="s">
        <v>858</v>
      </c>
      <c r="E8" s="64">
        <v>2.1</v>
      </c>
      <c r="F8" s="64">
        <v>2.2999999999999998</v>
      </c>
      <c r="G8" s="64">
        <v>1.9</v>
      </c>
      <c r="H8" s="64">
        <v>1.8550484476052385</v>
      </c>
      <c r="I8" s="17">
        <v>2.2000000000000002</v>
      </c>
      <c r="J8" s="84">
        <v>1.5</v>
      </c>
      <c r="K8" s="274">
        <v>1.673</v>
      </c>
      <c r="L8" s="274">
        <v>2.9</v>
      </c>
      <c r="M8" s="274">
        <v>3.04</v>
      </c>
      <c r="N8" s="274">
        <v>2.96435438158939</v>
      </c>
      <c r="O8" s="37">
        <v>2.7</v>
      </c>
      <c r="P8" s="362">
        <v>2.2999999999999998</v>
      </c>
    </row>
    <row r="9" spans="1:16" x14ac:dyDescent="0.2">
      <c r="A9" s="104" t="s">
        <v>146</v>
      </c>
      <c r="B9" s="14" t="s">
        <v>227</v>
      </c>
      <c r="C9" s="273" t="s">
        <v>734</v>
      </c>
      <c r="D9" s="8" t="s">
        <v>858</v>
      </c>
      <c r="E9" s="64">
        <v>0</v>
      </c>
      <c r="F9" s="64">
        <v>0.1</v>
      </c>
      <c r="G9" s="64">
        <v>1.8</v>
      </c>
      <c r="H9" s="64">
        <v>3.1715344426799232</v>
      </c>
      <c r="I9" s="17">
        <v>5.5</v>
      </c>
      <c r="J9" s="84">
        <v>7.3</v>
      </c>
      <c r="K9" s="274">
        <v>9.93</v>
      </c>
      <c r="L9" s="274">
        <v>10</v>
      </c>
      <c r="M9" s="274">
        <v>9.8569999999999993</v>
      </c>
      <c r="N9" s="274">
        <v>9.4610747080829807</v>
      </c>
      <c r="O9" s="37">
        <v>10.7</v>
      </c>
      <c r="P9" s="362">
        <v>10.6</v>
      </c>
    </row>
    <row r="10" spans="1:16" x14ac:dyDescent="0.2">
      <c r="A10" s="104" t="s">
        <v>700</v>
      </c>
      <c r="B10" s="14" t="s">
        <v>227</v>
      </c>
      <c r="C10" s="273" t="s">
        <v>564</v>
      </c>
      <c r="D10" s="8" t="s">
        <v>858</v>
      </c>
      <c r="E10" s="64">
        <v>1.2</v>
      </c>
      <c r="F10" s="64">
        <v>1.3</v>
      </c>
      <c r="G10" s="170">
        <v>1.3</v>
      </c>
      <c r="H10" s="170">
        <v>0.9942691431333287</v>
      </c>
      <c r="I10" s="17">
        <v>1.1000000000000001</v>
      </c>
      <c r="J10" s="84">
        <v>0.9</v>
      </c>
      <c r="K10" s="89">
        <v>0.9</v>
      </c>
      <c r="L10" s="68">
        <v>0.9</v>
      </c>
      <c r="M10" s="25">
        <v>1</v>
      </c>
      <c r="N10" s="274">
        <v>0.67205740089936905</v>
      </c>
      <c r="O10" s="37">
        <v>0.8</v>
      </c>
      <c r="P10" s="365">
        <v>1</v>
      </c>
    </row>
    <row r="11" spans="1:16" s="27" customFormat="1" x14ac:dyDescent="0.2">
      <c r="A11" s="281" t="s">
        <v>732</v>
      </c>
      <c r="B11" s="27" t="s">
        <v>227</v>
      </c>
      <c r="C11" s="273">
        <v>3</v>
      </c>
      <c r="D11" s="8"/>
      <c r="E11" s="274" t="s">
        <v>291</v>
      </c>
      <c r="F11" s="274" t="s">
        <v>291</v>
      </c>
      <c r="G11" s="274" t="s">
        <v>291</v>
      </c>
      <c r="H11" s="274" t="s">
        <v>291</v>
      </c>
      <c r="I11" s="274" t="s">
        <v>291</v>
      </c>
      <c r="J11" s="274" t="s">
        <v>291</v>
      </c>
      <c r="K11" s="274" t="s">
        <v>291</v>
      </c>
      <c r="L11" s="274" t="s">
        <v>291</v>
      </c>
      <c r="M11" s="274" t="s">
        <v>291</v>
      </c>
      <c r="N11" s="274">
        <v>0.48265351623020802</v>
      </c>
      <c r="O11" s="37">
        <v>0.5</v>
      </c>
      <c r="P11" s="362">
        <v>0.5</v>
      </c>
    </row>
    <row r="12" spans="1:16" ht="25.5" x14ac:dyDescent="0.2">
      <c r="A12" s="157" t="s">
        <v>459</v>
      </c>
      <c r="B12" s="14" t="s">
        <v>227</v>
      </c>
      <c r="C12" s="273">
        <v>1</v>
      </c>
      <c r="D12" s="8" t="s">
        <v>858</v>
      </c>
      <c r="E12" s="64">
        <v>5.0999999999999996</v>
      </c>
      <c r="F12" s="64">
        <v>6.4</v>
      </c>
      <c r="G12" s="170">
        <v>6.4</v>
      </c>
      <c r="H12" s="170">
        <v>7.1</v>
      </c>
      <c r="I12" s="17">
        <v>5.8</v>
      </c>
      <c r="J12" s="84">
        <v>8.1999999999999993</v>
      </c>
      <c r="K12" s="89">
        <v>6</v>
      </c>
      <c r="L12" s="89">
        <v>6.9</v>
      </c>
      <c r="M12" s="25">
        <v>8.6</v>
      </c>
      <c r="N12" s="274">
        <v>8.2669597173411908</v>
      </c>
      <c r="O12" s="37">
        <v>7.2</v>
      </c>
      <c r="P12" s="362">
        <v>7.2</v>
      </c>
    </row>
    <row r="13" spans="1:16" x14ac:dyDescent="0.2">
      <c r="A13" s="48" t="s">
        <v>147</v>
      </c>
      <c r="B13" s="14" t="s">
        <v>227</v>
      </c>
      <c r="C13" s="273">
        <v>1</v>
      </c>
      <c r="D13" s="8" t="s">
        <v>858</v>
      </c>
      <c r="E13" s="64">
        <v>2.7</v>
      </c>
      <c r="F13" s="64">
        <v>3.3</v>
      </c>
      <c r="G13" s="64">
        <v>8</v>
      </c>
      <c r="H13" s="64">
        <v>12.690740868604571</v>
      </c>
      <c r="I13" s="17">
        <v>14.2</v>
      </c>
      <c r="J13" s="84">
        <v>15.6</v>
      </c>
      <c r="K13" s="89">
        <v>16.100000000000001</v>
      </c>
      <c r="L13" s="89">
        <v>15</v>
      </c>
      <c r="M13" s="25">
        <v>14.8</v>
      </c>
      <c r="N13" s="274">
        <v>15.4</v>
      </c>
      <c r="O13" s="37">
        <v>17.100000000000001</v>
      </c>
      <c r="P13" s="362">
        <v>16.899999999999999</v>
      </c>
    </row>
    <row r="14" spans="1:16" x14ac:dyDescent="0.2">
      <c r="M14" s="14"/>
      <c r="N14" s="14"/>
      <c r="O14" s="14"/>
      <c r="P14" s="14"/>
    </row>
    <row r="15" spans="1:16" x14ac:dyDescent="0.2">
      <c r="M15" s="14"/>
      <c r="N15" s="14"/>
      <c r="O15" s="14"/>
      <c r="P15" s="14"/>
    </row>
    <row r="16" spans="1:16" x14ac:dyDescent="0.2">
      <c r="A16" s="135" t="s">
        <v>585</v>
      </c>
      <c r="B16" s="212"/>
      <c r="C16" s="212"/>
      <c r="M16" s="14"/>
      <c r="N16" s="14"/>
      <c r="O16" s="14"/>
      <c r="P16" s="14"/>
    </row>
    <row r="17" spans="1:16" x14ac:dyDescent="0.2">
      <c r="A17" s="135" t="s">
        <v>708</v>
      </c>
      <c r="B17" s="135"/>
      <c r="C17" s="135"/>
      <c r="M17" s="14"/>
      <c r="N17" s="14"/>
      <c r="O17" s="14"/>
      <c r="P17" s="14"/>
    </row>
    <row r="18" spans="1:16" s="308" customFormat="1" x14ac:dyDescent="0.2">
      <c r="A18" s="282" t="s">
        <v>837</v>
      </c>
      <c r="B18" s="306"/>
      <c r="C18" s="306"/>
      <c r="D18" s="307"/>
      <c r="E18" s="307"/>
      <c r="F18" s="307"/>
      <c r="G18" s="307"/>
      <c r="H18" s="307"/>
      <c r="I18" s="307"/>
      <c r="J18" s="307"/>
      <c r="K18" s="307"/>
      <c r="L18" s="307"/>
    </row>
    <row r="19" spans="1:16" s="308" customFormat="1" x14ac:dyDescent="0.2">
      <c r="A19" s="282" t="s">
        <v>838</v>
      </c>
      <c r="B19" s="282"/>
      <c r="C19" s="282"/>
      <c r="D19" s="307"/>
      <c r="E19" s="307"/>
      <c r="F19" s="307"/>
      <c r="G19" s="307"/>
      <c r="H19" s="307"/>
      <c r="I19" s="307"/>
      <c r="J19" s="307"/>
      <c r="K19" s="307"/>
      <c r="L19" s="307"/>
    </row>
    <row r="20" spans="1:16" x14ac:dyDescent="0.2">
      <c r="A20" s="282" t="s">
        <v>735</v>
      </c>
      <c r="M20" s="14"/>
      <c r="N20" s="14"/>
      <c r="O20" s="14"/>
      <c r="P20" s="14"/>
    </row>
    <row r="21" spans="1:16" x14ac:dyDescent="0.2">
      <c r="M21" s="14"/>
      <c r="N21" s="14"/>
      <c r="O21" s="14"/>
      <c r="P21" s="14"/>
    </row>
    <row r="22" spans="1:16" x14ac:dyDescent="0.2">
      <c r="M22" s="14"/>
      <c r="N22" s="14"/>
      <c r="O22" s="14"/>
      <c r="P22" s="14"/>
    </row>
    <row r="23" spans="1:16" x14ac:dyDescent="0.2">
      <c r="M23" s="14"/>
      <c r="N23" s="14"/>
      <c r="O23" s="14"/>
      <c r="P23" s="14"/>
    </row>
    <row r="24" spans="1:16" x14ac:dyDescent="0.2">
      <c r="M24" s="14"/>
      <c r="N24" s="14"/>
      <c r="O24" s="14"/>
      <c r="P24" s="14"/>
    </row>
    <row r="25" spans="1:16" x14ac:dyDescent="0.2">
      <c r="M25" s="14"/>
      <c r="N25" s="14"/>
      <c r="O25" s="14"/>
      <c r="P25" s="14"/>
    </row>
    <row r="26" spans="1:16" x14ac:dyDescent="0.2">
      <c r="M26" s="14"/>
      <c r="N26" s="14"/>
      <c r="O26" s="14"/>
      <c r="P26" s="14"/>
    </row>
    <row r="27" spans="1:16" x14ac:dyDescent="0.2">
      <c r="M27" s="14"/>
      <c r="N27" s="14"/>
      <c r="O27" s="14"/>
      <c r="P27" s="14"/>
    </row>
    <row r="28" spans="1:16" x14ac:dyDescent="0.2">
      <c r="M28" s="14"/>
      <c r="N28" s="14"/>
      <c r="O28" s="14"/>
      <c r="P28" s="14"/>
    </row>
    <row r="29" spans="1:16" x14ac:dyDescent="0.2">
      <c r="M29" s="14"/>
      <c r="N29" s="14"/>
      <c r="O29" s="14"/>
      <c r="P29" s="14"/>
    </row>
    <row r="30" spans="1:16" x14ac:dyDescent="0.2">
      <c r="E30" s="61"/>
      <c r="F30" s="103"/>
      <c r="G30" s="14"/>
      <c r="H30" s="64"/>
      <c r="I30" s="64"/>
      <c r="J30" s="64"/>
      <c r="K30" s="64"/>
      <c r="L30" s="64"/>
      <c r="M30" s="274"/>
      <c r="N30" s="64"/>
      <c r="O30" s="64"/>
      <c r="P30" s="14"/>
    </row>
    <row r="31" spans="1:16" x14ac:dyDescent="0.2">
      <c r="E31" s="61"/>
      <c r="F31" s="103"/>
      <c r="G31" s="14"/>
      <c r="H31" s="64"/>
      <c r="I31" s="64"/>
      <c r="J31" s="64"/>
      <c r="K31" s="64"/>
      <c r="L31" s="64"/>
      <c r="M31" s="274"/>
      <c r="N31" s="64"/>
      <c r="O31" s="64"/>
      <c r="P31" s="14"/>
    </row>
    <row r="32" spans="1:16" x14ac:dyDescent="0.2">
      <c r="E32" s="61"/>
      <c r="F32" s="103"/>
      <c r="G32" s="14"/>
      <c r="H32" s="64"/>
      <c r="I32" s="64"/>
      <c r="J32" s="64"/>
      <c r="K32" s="64"/>
      <c r="L32" s="170"/>
      <c r="M32" s="274"/>
      <c r="N32" s="170"/>
      <c r="O32" s="64"/>
      <c r="P32" s="14"/>
    </row>
    <row r="33" spans="5:16" x14ac:dyDescent="0.2">
      <c r="E33" s="61"/>
      <c r="F33" s="103"/>
      <c r="G33" s="14"/>
      <c r="H33" s="64"/>
      <c r="I33" s="64"/>
      <c r="J33" s="64"/>
      <c r="K33" s="64"/>
      <c r="L33" s="170"/>
      <c r="M33" s="274"/>
      <c r="N33" s="170"/>
      <c r="O33" s="64"/>
      <c r="P33" s="14"/>
    </row>
    <row r="34" spans="5:16" x14ac:dyDescent="0.2">
      <c r="E34" s="61"/>
      <c r="F34" s="17"/>
      <c r="G34" s="17"/>
      <c r="H34" s="17"/>
      <c r="M34" s="274"/>
      <c r="P34" s="14"/>
    </row>
    <row r="35" spans="5:16" x14ac:dyDescent="0.2">
      <c r="E35" s="61"/>
      <c r="F35" s="17"/>
      <c r="G35" s="17"/>
      <c r="H35" s="84"/>
      <c r="I35" s="84"/>
      <c r="J35" s="84"/>
      <c r="K35" s="84"/>
      <c r="L35" s="84"/>
      <c r="M35" s="274"/>
      <c r="N35" s="84"/>
      <c r="O35" s="84"/>
      <c r="P35" s="14"/>
    </row>
    <row r="36" spans="5:16" x14ac:dyDescent="0.2">
      <c r="E36" s="61"/>
      <c r="F36" s="17"/>
      <c r="G36" s="17"/>
      <c r="H36" s="89"/>
      <c r="I36" s="40"/>
      <c r="J36" s="274"/>
      <c r="K36" s="274"/>
      <c r="L36" s="89"/>
      <c r="M36" s="274"/>
      <c r="N36" s="89"/>
      <c r="O36" s="89"/>
      <c r="P36" s="14"/>
    </row>
    <row r="37" spans="5:16" x14ac:dyDescent="0.2">
      <c r="E37" s="61"/>
      <c r="F37" s="17"/>
      <c r="G37" s="17"/>
      <c r="H37" s="68"/>
      <c r="I37" s="89"/>
      <c r="J37" s="274"/>
      <c r="K37" s="274"/>
      <c r="L37" s="68"/>
      <c r="M37" s="274"/>
      <c r="N37" s="89"/>
      <c r="O37" s="89"/>
      <c r="P37" s="14"/>
    </row>
    <row r="38" spans="5:16" x14ac:dyDescent="0.2">
      <c r="E38" s="61"/>
      <c r="H38" s="237"/>
      <c r="I38" s="8"/>
      <c r="J38" s="274"/>
      <c r="K38" s="274"/>
      <c r="L38" s="25"/>
      <c r="M38" s="274"/>
      <c r="N38" s="25"/>
      <c r="O38" s="25"/>
      <c r="P38" s="14"/>
    </row>
    <row r="39" spans="5:16" x14ac:dyDescent="0.2">
      <c r="E39" s="61"/>
      <c r="H39" s="274"/>
      <c r="I39" s="274"/>
      <c r="J39" s="274"/>
      <c r="K39" s="274"/>
      <c r="L39" s="274"/>
      <c r="M39" s="274"/>
      <c r="N39" s="274"/>
      <c r="O39" s="274"/>
      <c r="P39" s="14"/>
    </row>
    <row r="40" spans="5:16" x14ac:dyDescent="0.2">
      <c r="E40" s="4"/>
      <c r="H40" s="37"/>
      <c r="I40" s="37"/>
      <c r="J40" s="37"/>
      <c r="K40" s="37"/>
      <c r="L40" s="37"/>
      <c r="M40" s="37"/>
      <c r="N40" s="37"/>
      <c r="O40" s="37"/>
      <c r="P40" s="14"/>
    </row>
    <row r="41" spans="5:16" x14ac:dyDescent="0.2">
      <c r="E41" s="4"/>
      <c r="I41" s="8"/>
      <c r="J41" s="8"/>
      <c r="K41" s="8"/>
      <c r="L41" s="25"/>
      <c r="M41" s="8"/>
      <c r="N41" s="8"/>
      <c r="O41" s="8"/>
      <c r="P41" s="14"/>
    </row>
    <row r="42" spans="5:16" x14ac:dyDescent="0.2">
      <c r="M42" s="14"/>
      <c r="N42" s="14"/>
      <c r="O42" s="14"/>
      <c r="P42" s="14"/>
    </row>
    <row r="43" spans="5:16" x14ac:dyDescent="0.2">
      <c r="M43" s="14"/>
      <c r="N43" s="14"/>
      <c r="O43" s="14"/>
      <c r="P43" s="14"/>
    </row>
    <row r="44" spans="5:16" x14ac:dyDescent="0.2">
      <c r="M44" s="14"/>
      <c r="N44" s="14"/>
      <c r="O44" s="14"/>
      <c r="P44" s="14"/>
    </row>
    <row r="45" spans="5:16" x14ac:dyDescent="0.2">
      <c r="M45" s="14"/>
      <c r="N45" s="14"/>
      <c r="O45" s="14"/>
      <c r="P45" s="14"/>
    </row>
    <row r="46" spans="5:16" x14ac:dyDescent="0.2">
      <c r="M46" s="14"/>
      <c r="N46" s="14"/>
      <c r="O46" s="14"/>
      <c r="P46" s="14"/>
    </row>
    <row r="58" spans="13:16" x14ac:dyDescent="0.2">
      <c r="M58" s="14"/>
      <c r="N58" s="14"/>
      <c r="O58" s="14"/>
      <c r="P58" s="14"/>
    </row>
    <row r="59" spans="13:16" x14ac:dyDescent="0.2">
      <c r="M59" s="14"/>
      <c r="N59" s="14"/>
      <c r="O59" s="14"/>
      <c r="P59" s="14"/>
    </row>
    <row r="60" spans="13:16" x14ac:dyDescent="0.2">
      <c r="M60" s="14"/>
      <c r="N60" s="14"/>
      <c r="O60" s="14"/>
      <c r="P60" s="14"/>
    </row>
    <row r="61" spans="13:16" x14ac:dyDescent="0.2">
      <c r="M61" s="14"/>
      <c r="N61" s="14"/>
      <c r="O61" s="14"/>
      <c r="P61" s="14"/>
    </row>
    <row r="62" spans="13:16" x14ac:dyDescent="0.2">
      <c r="M62" s="14"/>
      <c r="N62" s="14"/>
      <c r="O62" s="14"/>
      <c r="P62" s="14"/>
    </row>
    <row r="63" spans="13:16" x14ac:dyDescent="0.2">
      <c r="M63" s="14"/>
      <c r="N63" s="14"/>
      <c r="O63" s="14"/>
      <c r="P63" s="14"/>
    </row>
    <row r="64" spans="13:16" x14ac:dyDescent="0.2">
      <c r="M64" s="14"/>
      <c r="N64" s="14"/>
      <c r="O64" s="14"/>
      <c r="P64" s="14"/>
    </row>
    <row r="65" spans="13:16" x14ac:dyDescent="0.2">
      <c r="M65" s="14"/>
      <c r="N65" s="14"/>
      <c r="O65" s="14"/>
      <c r="P65" s="14"/>
    </row>
    <row r="66" spans="13:16" x14ac:dyDescent="0.2">
      <c r="M66" s="14"/>
      <c r="N66" s="14"/>
      <c r="O66" s="14"/>
      <c r="P66" s="14"/>
    </row>
    <row r="67" spans="13:16" x14ac:dyDescent="0.2">
      <c r="M67" s="14"/>
      <c r="N67" s="14"/>
      <c r="O67" s="14"/>
      <c r="P67" s="14"/>
    </row>
    <row r="68" spans="13:16" x14ac:dyDescent="0.2">
      <c r="M68" s="14"/>
      <c r="N68" s="14"/>
      <c r="O68" s="14"/>
      <c r="P68" s="14"/>
    </row>
    <row r="69" spans="13:16" x14ac:dyDescent="0.2">
      <c r="M69" s="14"/>
      <c r="N69" s="14"/>
      <c r="O69" s="14"/>
      <c r="P69" s="14"/>
    </row>
    <row r="70" spans="13:16" x14ac:dyDescent="0.2">
      <c r="M70" s="14"/>
      <c r="N70" s="14"/>
      <c r="O70" s="14"/>
      <c r="P70" s="14"/>
    </row>
    <row r="71" spans="13:16" x14ac:dyDescent="0.2">
      <c r="M71" s="14"/>
      <c r="N71" s="14"/>
      <c r="O71" s="14"/>
      <c r="P71" s="14"/>
    </row>
    <row r="72" spans="13:16" x14ac:dyDescent="0.2">
      <c r="M72" s="14"/>
      <c r="N72" s="14"/>
      <c r="O72" s="14"/>
      <c r="P72" s="14"/>
    </row>
    <row r="73" spans="13:16" x14ac:dyDescent="0.2">
      <c r="M73" s="14"/>
      <c r="N73" s="14"/>
      <c r="O73" s="14"/>
      <c r="P73" s="14"/>
    </row>
    <row r="74" spans="13:16" x14ac:dyDescent="0.2">
      <c r="M74" s="14"/>
      <c r="N74" s="14"/>
      <c r="O74" s="14"/>
      <c r="P74" s="14"/>
    </row>
    <row r="75" spans="13:16" x14ac:dyDescent="0.2">
      <c r="M75" s="14"/>
      <c r="N75" s="14"/>
      <c r="O75" s="14"/>
      <c r="P75" s="14"/>
    </row>
    <row r="76" spans="13:16" x14ac:dyDescent="0.2">
      <c r="M76" s="14"/>
      <c r="N76" s="14"/>
      <c r="O76" s="14"/>
      <c r="P76" s="14"/>
    </row>
    <row r="77" spans="13:16" x14ac:dyDescent="0.2">
      <c r="M77" s="14"/>
      <c r="N77" s="14"/>
      <c r="O77" s="14"/>
      <c r="P77" s="14"/>
    </row>
    <row r="78" spans="13:16" x14ac:dyDescent="0.2">
      <c r="M78" s="14"/>
      <c r="N78" s="14"/>
      <c r="O78" s="14"/>
      <c r="P78" s="14"/>
    </row>
    <row r="79" spans="13:16" x14ac:dyDescent="0.2">
      <c r="M79" s="14"/>
      <c r="N79" s="14"/>
      <c r="O79" s="14"/>
      <c r="P79" s="14"/>
    </row>
    <row r="80" spans="13:16" x14ac:dyDescent="0.2">
      <c r="M80" s="14"/>
      <c r="N80" s="14"/>
      <c r="O80" s="14"/>
      <c r="P80" s="14"/>
    </row>
    <row r="81" spans="13:16" x14ac:dyDescent="0.2">
      <c r="M81" s="14"/>
      <c r="N81" s="14"/>
      <c r="O81" s="14"/>
      <c r="P81" s="14"/>
    </row>
    <row r="82" spans="13:16" x14ac:dyDescent="0.2">
      <c r="M82" s="14"/>
      <c r="N82" s="14"/>
      <c r="O82" s="14"/>
      <c r="P82" s="14"/>
    </row>
    <row r="83" spans="13:16" x14ac:dyDescent="0.2">
      <c r="M83" s="14"/>
      <c r="N83" s="14"/>
      <c r="O83" s="14"/>
      <c r="P83" s="14"/>
    </row>
    <row r="84" spans="13:16" x14ac:dyDescent="0.2">
      <c r="M84" s="14"/>
      <c r="N84" s="14"/>
      <c r="O84" s="14"/>
      <c r="P84" s="14"/>
    </row>
    <row r="85" spans="13:16" x14ac:dyDescent="0.2">
      <c r="M85" s="14"/>
      <c r="N85" s="14"/>
      <c r="O85" s="14"/>
      <c r="P85" s="14"/>
    </row>
    <row r="86" spans="13:16" x14ac:dyDescent="0.2">
      <c r="M86" s="14"/>
      <c r="N86" s="14"/>
      <c r="O86" s="14"/>
      <c r="P86" s="14"/>
    </row>
    <row r="87" spans="13:16" x14ac:dyDescent="0.2">
      <c r="M87" s="14"/>
      <c r="N87" s="14"/>
      <c r="O87" s="14"/>
      <c r="P87" s="14"/>
    </row>
    <row r="88" spans="13:16" x14ac:dyDescent="0.2">
      <c r="M88" s="14"/>
      <c r="N88" s="14"/>
      <c r="O88" s="14"/>
      <c r="P88" s="14"/>
    </row>
    <row r="89" spans="13:16" x14ac:dyDescent="0.2">
      <c r="M89" s="14"/>
      <c r="N89" s="14"/>
      <c r="O89" s="14"/>
      <c r="P89" s="14"/>
    </row>
    <row r="90" spans="13:16" x14ac:dyDescent="0.2">
      <c r="M90" s="14"/>
      <c r="N90" s="14"/>
      <c r="O90" s="14"/>
      <c r="P90" s="14"/>
    </row>
    <row r="91" spans="13:16" x14ac:dyDescent="0.2">
      <c r="M91" s="14"/>
      <c r="N91" s="14"/>
      <c r="O91" s="14"/>
      <c r="P91" s="14"/>
    </row>
    <row r="92" spans="13:16" x14ac:dyDescent="0.2">
      <c r="M92" s="14"/>
      <c r="N92" s="14"/>
      <c r="O92" s="14"/>
      <c r="P92" s="14"/>
    </row>
    <row r="93" spans="13:16" x14ac:dyDescent="0.2">
      <c r="M93" s="14"/>
      <c r="N93" s="14"/>
      <c r="O93" s="14"/>
      <c r="P93" s="14"/>
    </row>
    <row r="94" spans="13:16" x14ac:dyDescent="0.2">
      <c r="M94" s="14"/>
      <c r="N94" s="14"/>
      <c r="O94" s="14"/>
      <c r="P94" s="14"/>
    </row>
    <row r="95" spans="13:16" x14ac:dyDescent="0.2">
      <c r="M95" s="14"/>
      <c r="N95" s="14"/>
      <c r="O95" s="14"/>
      <c r="P95" s="14"/>
    </row>
    <row r="96" spans="13:16" x14ac:dyDescent="0.2">
      <c r="M96" s="14"/>
      <c r="N96" s="14"/>
      <c r="O96" s="14"/>
      <c r="P96" s="14"/>
    </row>
    <row r="97" spans="13:16" x14ac:dyDescent="0.2">
      <c r="M97" s="14"/>
      <c r="N97" s="14"/>
      <c r="O97" s="14"/>
      <c r="P97" s="14"/>
    </row>
    <row r="98" spans="13:16" x14ac:dyDescent="0.2">
      <c r="M98" s="14"/>
      <c r="N98" s="14"/>
      <c r="O98" s="14"/>
      <c r="P98" s="14"/>
    </row>
    <row r="99" spans="13:16" x14ac:dyDescent="0.2">
      <c r="M99" s="14"/>
      <c r="N99" s="14"/>
      <c r="O99" s="14"/>
      <c r="P99" s="14"/>
    </row>
    <row r="100" spans="13:16" x14ac:dyDescent="0.2">
      <c r="M100" s="14"/>
      <c r="N100" s="14"/>
      <c r="O100" s="14"/>
      <c r="P100" s="14"/>
    </row>
    <row r="101" spans="13:16" x14ac:dyDescent="0.2">
      <c r="M101" s="14"/>
      <c r="N101" s="14"/>
      <c r="O101" s="14"/>
      <c r="P101" s="14"/>
    </row>
    <row r="102" spans="13:16" x14ac:dyDescent="0.2">
      <c r="M102" s="14"/>
      <c r="N102" s="14"/>
      <c r="O102" s="14"/>
      <c r="P102" s="14"/>
    </row>
    <row r="103" spans="13:16" x14ac:dyDescent="0.2">
      <c r="M103" s="14"/>
      <c r="N103" s="14"/>
      <c r="O103" s="14"/>
      <c r="P103" s="14"/>
    </row>
    <row r="104" spans="13:16" x14ac:dyDescent="0.2">
      <c r="M104" s="14"/>
      <c r="N104" s="14"/>
      <c r="O104" s="14"/>
      <c r="P104" s="14"/>
    </row>
    <row r="105" spans="13:16" x14ac:dyDescent="0.2">
      <c r="M105" s="14"/>
      <c r="N105" s="14"/>
      <c r="O105" s="14"/>
      <c r="P105" s="14"/>
    </row>
    <row r="106" spans="13:16" x14ac:dyDescent="0.2">
      <c r="M106" s="14"/>
      <c r="N106" s="14"/>
      <c r="O106" s="14"/>
      <c r="P106" s="14"/>
    </row>
    <row r="107" spans="13:16" x14ac:dyDescent="0.2">
      <c r="M107" s="14"/>
      <c r="N107" s="14"/>
      <c r="O107" s="14"/>
      <c r="P107" s="14"/>
    </row>
    <row r="108" spans="13:16" x14ac:dyDescent="0.2">
      <c r="M108" s="14"/>
      <c r="N108" s="14"/>
      <c r="O108" s="14"/>
      <c r="P108" s="14"/>
    </row>
    <row r="109" spans="13:16" x14ac:dyDescent="0.2">
      <c r="M109" s="14"/>
      <c r="N109" s="14"/>
      <c r="O109" s="14"/>
      <c r="P109" s="14"/>
    </row>
    <row r="110" spans="13:16" x14ac:dyDescent="0.2">
      <c r="M110" s="14"/>
      <c r="N110" s="14"/>
      <c r="O110" s="14"/>
      <c r="P110" s="14"/>
    </row>
    <row r="111" spans="13:16" x14ac:dyDescent="0.2">
      <c r="M111" s="14"/>
      <c r="N111" s="14"/>
      <c r="O111" s="14"/>
      <c r="P111" s="14"/>
    </row>
    <row r="112" spans="13:16" x14ac:dyDescent="0.2">
      <c r="M112" s="14"/>
      <c r="N112" s="14"/>
      <c r="O112" s="14"/>
      <c r="P112" s="14"/>
    </row>
    <row r="113" spans="13:16" x14ac:dyDescent="0.2">
      <c r="M113" s="14"/>
      <c r="N113" s="14"/>
      <c r="O113" s="14"/>
      <c r="P113" s="14"/>
    </row>
    <row r="114" spans="13:16" x14ac:dyDescent="0.2">
      <c r="M114" s="14"/>
      <c r="N114" s="14"/>
      <c r="O114" s="14"/>
      <c r="P114" s="14"/>
    </row>
    <row r="115" spans="13:16" x14ac:dyDescent="0.2">
      <c r="M115" s="14"/>
      <c r="N115" s="14"/>
      <c r="O115" s="14"/>
      <c r="P115" s="14"/>
    </row>
    <row r="116" spans="13:16" x14ac:dyDescent="0.2">
      <c r="M116" s="14"/>
      <c r="N116" s="14"/>
      <c r="O116" s="14"/>
      <c r="P116" s="14"/>
    </row>
    <row r="117" spans="13:16" x14ac:dyDescent="0.2">
      <c r="M117" s="14"/>
      <c r="N117" s="14"/>
      <c r="O117" s="14"/>
      <c r="P117" s="14"/>
    </row>
    <row r="118" spans="13:16" x14ac:dyDescent="0.2">
      <c r="M118" s="14"/>
      <c r="N118" s="14"/>
      <c r="O118" s="14"/>
      <c r="P118" s="14"/>
    </row>
    <row r="119" spans="13:16" x14ac:dyDescent="0.2">
      <c r="M119" s="14"/>
      <c r="N119" s="14"/>
      <c r="O119" s="14"/>
      <c r="P119" s="14"/>
    </row>
    <row r="120" spans="13:16" x14ac:dyDescent="0.2">
      <c r="M120" s="14"/>
      <c r="N120" s="14"/>
      <c r="O120" s="14"/>
      <c r="P120" s="14"/>
    </row>
    <row r="121" spans="13:16" x14ac:dyDescent="0.2">
      <c r="M121" s="14"/>
      <c r="N121" s="14"/>
      <c r="O121" s="14"/>
      <c r="P121" s="14"/>
    </row>
    <row r="122" spans="13:16" x14ac:dyDescent="0.2">
      <c r="M122" s="14"/>
      <c r="N122" s="14"/>
      <c r="O122" s="14"/>
      <c r="P122" s="14"/>
    </row>
    <row r="123" spans="13:16" x14ac:dyDescent="0.2">
      <c r="M123" s="14"/>
      <c r="N123" s="14"/>
      <c r="O123" s="14"/>
      <c r="P123" s="14"/>
    </row>
    <row r="124" spans="13:16" x14ac:dyDescent="0.2">
      <c r="M124" s="14"/>
      <c r="N124" s="14"/>
      <c r="O124" s="14"/>
      <c r="P124" s="14"/>
    </row>
    <row r="125" spans="13:16" x14ac:dyDescent="0.2">
      <c r="M125" s="14"/>
      <c r="N125" s="14"/>
      <c r="O125" s="14"/>
      <c r="P125" s="14"/>
    </row>
    <row r="126" spans="13:16" x14ac:dyDescent="0.2">
      <c r="M126" s="14"/>
      <c r="N126" s="14"/>
      <c r="O126" s="14"/>
      <c r="P126" s="14"/>
    </row>
    <row r="127" spans="13:16" x14ac:dyDescent="0.2">
      <c r="M127" s="14"/>
      <c r="N127" s="14"/>
      <c r="O127" s="14"/>
      <c r="P127" s="14"/>
    </row>
    <row r="128" spans="13:16" x14ac:dyDescent="0.2">
      <c r="M128" s="14"/>
      <c r="N128" s="14"/>
      <c r="O128" s="14"/>
      <c r="P128" s="14"/>
    </row>
    <row r="129" spans="13:16" x14ac:dyDescent="0.2">
      <c r="M129" s="14"/>
      <c r="N129" s="14"/>
      <c r="O129" s="14"/>
      <c r="P129" s="14"/>
    </row>
    <row r="130" spans="13:16" x14ac:dyDescent="0.2">
      <c r="M130" s="14"/>
      <c r="N130" s="14"/>
      <c r="O130" s="14"/>
      <c r="P130" s="14"/>
    </row>
    <row r="131" spans="13:16" x14ac:dyDescent="0.2">
      <c r="M131" s="14"/>
      <c r="N131" s="14"/>
      <c r="O131" s="14"/>
      <c r="P131" s="14"/>
    </row>
    <row r="132" spans="13:16" x14ac:dyDescent="0.2">
      <c r="M132" s="14"/>
      <c r="N132" s="14"/>
      <c r="O132" s="14"/>
      <c r="P132" s="14"/>
    </row>
    <row r="133" spans="13:16" x14ac:dyDescent="0.2">
      <c r="M133" s="14"/>
      <c r="N133" s="14"/>
      <c r="O133" s="14"/>
      <c r="P133" s="14"/>
    </row>
    <row r="134" spans="13:16" x14ac:dyDescent="0.2">
      <c r="M134" s="14"/>
      <c r="N134" s="14"/>
      <c r="O134" s="14"/>
      <c r="P134" s="14"/>
    </row>
    <row r="135" spans="13:16" x14ac:dyDescent="0.2">
      <c r="M135" s="14"/>
      <c r="N135" s="14"/>
      <c r="O135" s="14"/>
      <c r="P135" s="14"/>
    </row>
    <row r="136" spans="13:16" x14ac:dyDescent="0.2">
      <c r="M136" s="14"/>
      <c r="N136" s="14"/>
      <c r="O136" s="14"/>
      <c r="P136" s="14"/>
    </row>
    <row r="137" spans="13:16" x14ac:dyDescent="0.2">
      <c r="M137" s="14"/>
      <c r="N137" s="14"/>
      <c r="O137" s="14"/>
      <c r="P137" s="14"/>
    </row>
    <row r="138" spans="13:16" x14ac:dyDescent="0.2">
      <c r="M138" s="14"/>
      <c r="N138" s="14"/>
      <c r="O138" s="14"/>
      <c r="P138" s="14"/>
    </row>
    <row r="139" spans="13:16" x14ac:dyDescent="0.2">
      <c r="M139" s="14"/>
      <c r="N139" s="14"/>
      <c r="O139" s="14"/>
      <c r="P139" s="14"/>
    </row>
    <row r="140" spans="13:16" x14ac:dyDescent="0.2">
      <c r="M140" s="14"/>
      <c r="N140" s="14"/>
      <c r="O140" s="14"/>
      <c r="P140" s="14"/>
    </row>
    <row r="141" spans="13:16" x14ac:dyDescent="0.2">
      <c r="M141" s="14"/>
      <c r="N141" s="14"/>
      <c r="O141" s="14"/>
      <c r="P141" s="14"/>
    </row>
    <row r="142" spans="13:16" x14ac:dyDescent="0.2">
      <c r="M142" s="14"/>
      <c r="N142" s="14"/>
      <c r="O142" s="14"/>
      <c r="P142" s="14"/>
    </row>
    <row r="143" spans="13:16" x14ac:dyDescent="0.2">
      <c r="M143" s="14"/>
      <c r="N143" s="14"/>
      <c r="O143" s="14"/>
      <c r="P143" s="14"/>
    </row>
    <row r="144" spans="13:16" x14ac:dyDescent="0.2">
      <c r="M144" s="14"/>
      <c r="N144" s="14"/>
      <c r="O144" s="14"/>
      <c r="P144" s="14"/>
    </row>
    <row r="145" spans="13:16" x14ac:dyDescent="0.2">
      <c r="M145" s="14"/>
      <c r="N145" s="14"/>
      <c r="O145" s="14"/>
      <c r="P145" s="14"/>
    </row>
    <row r="146" spans="13:16" x14ac:dyDescent="0.2">
      <c r="M146" s="14"/>
      <c r="N146" s="14"/>
      <c r="O146" s="14"/>
      <c r="P146" s="14"/>
    </row>
    <row r="147" spans="13:16" x14ac:dyDescent="0.2">
      <c r="M147" s="14"/>
      <c r="N147" s="14"/>
      <c r="O147" s="14"/>
      <c r="P147" s="14"/>
    </row>
    <row r="148" spans="13:16" x14ac:dyDescent="0.2">
      <c r="M148" s="14"/>
      <c r="N148" s="14"/>
      <c r="O148" s="14"/>
      <c r="P148" s="14"/>
    </row>
    <row r="149" spans="13:16" x14ac:dyDescent="0.2">
      <c r="M149" s="14"/>
      <c r="N149" s="14"/>
      <c r="O149" s="14"/>
      <c r="P149" s="14"/>
    </row>
    <row r="150" spans="13:16" x14ac:dyDescent="0.2">
      <c r="M150" s="14"/>
      <c r="N150" s="14"/>
      <c r="O150" s="14"/>
      <c r="P150" s="14"/>
    </row>
    <row r="151" spans="13:16" x14ac:dyDescent="0.2">
      <c r="M151" s="14"/>
      <c r="N151" s="14"/>
      <c r="O151" s="14"/>
      <c r="P151" s="14"/>
    </row>
    <row r="152" spans="13:16" x14ac:dyDescent="0.2">
      <c r="M152" s="14"/>
      <c r="N152" s="14"/>
      <c r="O152" s="14"/>
      <c r="P152" s="14"/>
    </row>
    <row r="153" spans="13:16" x14ac:dyDescent="0.2">
      <c r="M153" s="14"/>
      <c r="N153" s="14"/>
      <c r="O153" s="14"/>
      <c r="P153" s="14"/>
    </row>
    <row r="154" spans="13:16" x14ac:dyDescent="0.2">
      <c r="M154" s="14"/>
      <c r="N154" s="14"/>
      <c r="O154" s="14"/>
      <c r="P154" s="14"/>
    </row>
    <row r="155" spans="13:16" x14ac:dyDescent="0.2">
      <c r="M155" s="14"/>
      <c r="N155" s="14"/>
      <c r="O155" s="14"/>
      <c r="P155" s="14"/>
    </row>
    <row r="156" spans="13:16" x14ac:dyDescent="0.2">
      <c r="M156" s="14"/>
      <c r="N156" s="14"/>
      <c r="O156" s="14"/>
      <c r="P156" s="14"/>
    </row>
    <row r="157" spans="13:16" x14ac:dyDescent="0.2">
      <c r="M157" s="14"/>
      <c r="N157" s="14"/>
      <c r="O157" s="14"/>
      <c r="P157" s="14"/>
    </row>
    <row r="158" spans="13:16" x14ac:dyDescent="0.2">
      <c r="M158" s="14"/>
      <c r="N158" s="14"/>
      <c r="O158" s="14"/>
      <c r="P158" s="14"/>
    </row>
    <row r="159" spans="13:16" x14ac:dyDescent="0.2">
      <c r="M159" s="14"/>
      <c r="N159" s="14"/>
      <c r="O159" s="14"/>
      <c r="P159" s="14"/>
    </row>
    <row r="160" spans="13:16" x14ac:dyDescent="0.2">
      <c r="M160" s="14"/>
      <c r="N160" s="14"/>
      <c r="O160" s="14"/>
      <c r="P160" s="14"/>
    </row>
    <row r="161" spans="13:16" x14ac:dyDescent="0.2">
      <c r="M161" s="14"/>
      <c r="N161" s="14"/>
      <c r="O161" s="14"/>
      <c r="P161" s="14"/>
    </row>
    <row r="162" spans="13:16" x14ac:dyDescent="0.2">
      <c r="M162" s="14"/>
      <c r="N162" s="14"/>
      <c r="O162" s="14"/>
      <c r="P162" s="14"/>
    </row>
    <row r="163" spans="13:16" x14ac:dyDescent="0.2">
      <c r="M163" s="14"/>
      <c r="N163" s="14"/>
      <c r="O163" s="14"/>
      <c r="P163" s="14"/>
    </row>
    <row r="164" spans="13:16" x14ac:dyDescent="0.2">
      <c r="M164" s="14"/>
      <c r="N164" s="14"/>
      <c r="O164" s="14"/>
      <c r="P164" s="14"/>
    </row>
    <row r="165" spans="13:16" x14ac:dyDescent="0.2">
      <c r="M165" s="14"/>
      <c r="N165" s="14"/>
      <c r="O165" s="14"/>
      <c r="P165" s="14"/>
    </row>
    <row r="166" spans="13:16" x14ac:dyDescent="0.2">
      <c r="M166" s="14"/>
      <c r="N166" s="14"/>
      <c r="O166" s="14"/>
      <c r="P166" s="14"/>
    </row>
    <row r="167" spans="13:16" x14ac:dyDescent="0.2">
      <c r="M167" s="14"/>
      <c r="N167" s="14"/>
      <c r="O167" s="14"/>
      <c r="P167" s="14"/>
    </row>
    <row r="168" spans="13:16" x14ac:dyDescent="0.2">
      <c r="M168" s="14"/>
      <c r="N168" s="14"/>
      <c r="O168" s="14"/>
      <c r="P168" s="14"/>
    </row>
    <row r="169" spans="13:16" x14ac:dyDescent="0.2">
      <c r="M169" s="14"/>
      <c r="N169" s="14"/>
      <c r="O169" s="14"/>
      <c r="P169" s="14"/>
    </row>
    <row r="170" spans="13:16" x14ac:dyDescent="0.2">
      <c r="M170" s="14"/>
      <c r="N170" s="14"/>
      <c r="O170" s="14"/>
      <c r="P170" s="14"/>
    </row>
    <row r="171" spans="13:16" x14ac:dyDescent="0.2">
      <c r="M171" s="14"/>
      <c r="N171" s="14"/>
      <c r="O171" s="14"/>
      <c r="P171" s="14"/>
    </row>
    <row r="172" spans="13:16" x14ac:dyDescent="0.2">
      <c r="M172" s="14"/>
      <c r="N172" s="14"/>
      <c r="O172" s="14"/>
      <c r="P172" s="14"/>
    </row>
    <row r="173" spans="13:16" x14ac:dyDescent="0.2">
      <c r="M173" s="14"/>
      <c r="N173" s="14"/>
      <c r="O173" s="14"/>
      <c r="P173" s="14"/>
    </row>
    <row r="174" spans="13:16" x14ac:dyDescent="0.2">
      <c r="M174" s="14"/>
      <c r="N174" s="14"/>
      <c r="O174" s="14"/>
      <c r="P174" s="14"/>
    </row>
    <row r="175" spans="13:16" x14ac:dyDescent="0.2">
      <c r="M175" s="14"/>
      <c r="N175" s="14"/>
      <c r="O175" s="14"/>
      <c r="P175" s="14"/>
    </row>
    <row r="176" spans="13:16" x14ac:dyDescent="0.2">
      <c r="M176" s="14"/>
      <c r="N176" s="14"/>
      <c r="O176" s="14"/>
      <c r="P176" s="14"/>
    </row>
    <row r="177" spans="13:16" x14ac:dyDescent="0.2">
      <c r="M177" s="14"/>
      <c r="N177" s="14"/>
      <c r="O177" s="14"/>
      <c r="P177" s="14"/>
    </row>
    <row r="178" spans="13:16" x14ac:dyDescent="0.2">
      <c r="M178" s="14"/>
      <c r="N178" s="14"/>
      <c r="O178" s="14"/>
      <c r="P178" s="14"/>
    </row>
    <row r="179" spans="13:16" x14ac:dyDescent="0.2">
      <c r="M179" s="14"/>
      <c r="N179" s="14"/>
      <c r="O179" s="14"/>
      <c r="P179" s="14"/>
    </row>
    <row r="180" spans="13:16" x14ac:dyDescent="0.2">
      <c r="M180" s="14"/>
      <c r="N180" s="14"/>
      <c r="O180" s="14"/>
      <c r="P180" s="14"/>
    </row>
    <row r="181" spans="13:16" x14ac:dyDescent="0.2">
      <c r="M181" s="14"/>
      <c r="N181" s="14"/>
      <c r="O181" s="14"/>
      <c r="P181" s="14"/>
    </row>
    <row r="182" spans="13:16" x14ac:dyDescent="0.2">
      <c r="M182" s="14"/>
      <c r="N182" s="14"/>
      <c r="O182" s="14"/>
      <c r="P182" s="14"/>
    </row>
    <row r="183" spans="13:16" x14ac:dyDescent="0.2">
      <c r="M183" s="14"/>
      <c r="N183" s="14"/>
      <c r="O183" s="14"/>
      <c r="P183" s="14"/>
    </row>
    <row r="184" spans="13:16" x14ac:dyDescent="0.2">
      <c r="M184" s="14"/>
      <c r="N184" s="14"/>
      <c r="O184" s="14"/>
      <c r="P184" s="14"/>
    </row>
    <row r="185" spans="13:16" x14ac:dyDescent="0.2">
      <c r="M185" s="14"/>
      <c r="N185" s="14"/>
      <c r="O185" s="14"/>
      <c r="P185" s="14"/>
    </row>
    <row r="186" spans="13:16" x14ac:dyDescent="0.2">
      <c r="M186" s="14"/>
      <c r="N186" s="14"/>
      <c r="O186" s="14"/>
      <c r="P186" s="14"/>
    </row>
    <row r="187" spans="13:16" x14ac:dyDescent="0.2">
      <c r="M187" s="14"/>
      <c r="N187" s="14"/>
      <c r="O187" s="14"/>
      <c r="P187" s="14"/>
    </row>
    <row r="188" spans="13:16" x14ac:dyDescent="0.2">
      <c r="M188" s="14"/>
      <c r="N188" s="14"/>
      <c r="O188" s="14"/>
      <c r="P188" s="14"/>
    </row>
    <row r="189" spans="13:16" x14ac:dyDescent="0.2">
      <c r="M189" s="14"/>
      <c r="N189" s="14"/>
      <c r="O189" s="14"/>
      <c r="P189" s="14"/>
    </row>
    <row r="190" spans="13:16" x14ac:dyDescent="0.2">
      <c r="M190" s="14"/>
      <c r="N190" s="14"/>
      <c r="O190" s="14"/>
      <c r="P190" s="14"/>
    </row>
    <row r="191" spans="13:16" x14ac:dyDescent="0.2">
      <c r="M191" s="14"/>
      <c r="N191" s="14"/>
      <c r="O191" s="14"/>
      <c r="P191" s="14"/>
    </row>
    <row r="192" spans="13:16" x14ac:dyDescent="0.2">
      <c r="M192" s="14"/>
      <c r="N192" s="14"/>
      <c r="O192" s="14"/>
      <c r="P192" s="14"/>
    </row>
    <row r="193" spans="13:16" x14ac:dyDescent="0.2">
      <c r="M193" s="14"/>
      <c r="N193" s="14"/>
      <c r="O193" s="14"/>
      <c r="P193" s="14"/>
    </row>
    <row r="194" spans="13:16" x14ac:dyDescent="0.2">
      <c r="M194" s="14"/>
      <c r="N194" s="14"/>
      <c r="O194" s="14"/>
      <c r="P194" s="14"/>
    </row>
  </sheetData>
  <phoneticPr fontId="15" type="noConversion"/>
  <conditionalFormatting sqref="I8">
    <cfRule type="cellIs" dxfId="3765" priority="1" stopIfTrue="1" operator="equal">
      <formula>"-"</formula>
    </cfRule>
  </conditionalFormatting>
  <conditionalFormatting sqref="H36:L36 N36:O36">
    <cfRule type="cellIs" dxfId="3764" priority="376" operator="equal">
      <formula>"-"</formula>
    </cfRule>
  </conditionalFormatting>
  <conditionalFormatting sqref="H36:L36 N36:O36">
    <cfRule type="cellIs" dxfId="3763" priority="375" operator="equal">
      <formula>"-"</formula>
    </cfRule>
  </conditionalFormatting>
  <conditionalFormatting sqref="H35">
    <cfRule type="cellIs" dxfId="3762" priority="373" stopIfTrue="1" operator="equal">
      <formula>"-"</formula>
    </cfRule>
    <cfRule type="containsText" dxfId="3761" priority="374" stopIfTrue="1" operator="containsText" text="leer">
      <formula>NOT(ISERROR(SEARCH("leer",H35)))</formula>
    </cfRule>
  </conditionalFormatting>
  <conditionalFormatting sqref="H35">
    <cfRule type="cellIs" dxfId="3760" priority="371" stopIfTrue="1" operator="equal">
      <formula>"-"</formula>
    </cfRule>
    <cfRule type="containsText" dxfId="3759" priority="372" stopIfTrue="1" operator="containsText" text="leer">
      <formula>NOT(ISERROR(SEARCH("leer",H35)))</formula>
    </cfRule>
  </conditionalFormatting>
  <conditionalFormatting sqref="L35 N35:O35">
    <cfRule type="cellIs" dxfId="3758" priority="369" stopIfTrue="1" operator="equal">
      <formula>"-"</formula>
    </cfRule>
    <cfRule type="containsText" dxfId="3757" priority="370" stopIfTrue="1" operator="containsText" text="leer">
      <formula>NOT(ISERROR(SEARCH("leer",L35)))</formula>
    </cfRule>
  </conditionalFormatting>
  <conditionalFormatting sqref="L35 N35:O35">
    <cfRule type="cellIs" dxfId="3756" priority="367" stopIfTrue="1" operator="equal">
      <formula>"-"</formula>
    </cfRule>
    <cfRule type="containsText" dxfId="3755" priority="368" stopIfTrue="1" operator="containsText" text="leer">
      <formula>NOT(ISERROR(SEARCH("leer",L35)))</formula>
    </cfRule>
  </conditionalFormatting>
  <conditionalFormatting sqref="H34">
    <cfRule type="cellIs" dxfId="3754" priority="365" stopIfTrue="1" operator="equal">
      <formula>"-"</formula>
    </cfRule>
    <cfRule type="containsText" dxfId="3753" priority="366" stopIfTrue="1" operator="containsText" text="leer">
      <formula>NOT(ISERROR(SEARCH("leer",H34)))</formula>
    </cfRule>
  </conditionalFormatting>
  <conditionalFormatting sqref="H34">
    <cfRule type="cellIs" dxfId="3752" priority="363" stopIfTrue="1" operator="equal">
      <formula>"-"</formula>
    </cfRule>
    <cfRule type="containsText" dxfId="3751" priority="364" stopIfTrue="1" operator="containsText" text="leer">
      <formula>NOT(ISERROR(SEARCH("leer",H34)))</formula>
    </cfRule>
  </conditionalFormatting>
  <conditionalFormatting sqref="L34 N34:O34">
    <cfRule type="cellIs" dxfId="3750" priority="361" stopIfTrue="1" operator="equal">
      <formula>"-"</formula>
    </cfRule>
    <cfRule type="containsText" dxfId="3749" priority="362" stopIfTrue="1" operator="containsText" text="leer">
      <formula>NOT(ISERROR(SEARCH("leer",L34)))</formula>
    </cfRule>
  </conditionalFormatting>
  <conditionalFormatting sqref="L34 N34:O34">
    <cfRule type="cellIs" dxfId="3748" priority="359" stopIfTrue="1" operator="equal">
      <formula>"-"</formula>
    </cfRule>
    <cfRule type="containsText" dxfId="3747" priority="360" stopIfTrue="1" operator="containsText" text="leer">
      <formula>NOT(ISERROR(SEARCH("leer",L34)))</formula>
    </cfRule>
  </conditionalFormatting>
  <conditionalFormatting sqref="H34">
    <cfRule type="cellIs" dxfId="3746" priority="357" stopIfTrue="1" operator="equal">
      <formula>"-"</formula>
    </cfRule>
    <cfRule type="containsText" dxfId="3745" priority="358" stopIfTrue="1" operator="containsText" text="leer">
      <formula>NOT(ISERROR(SEARCH("leer",H34)))</formula>
    </cfRule>
  </conditionalFormatting>
  <conditionalFormatting sqref="H34">
    <cfRule type="cellIs" dxfId="3744" priority="355" stopIfTrue="1" operator="equal">
      <formula>"-"</formula>
    </cfRule>
    <cfRule type="containsText" dxfId="3743" priority="356" stopIfTrue="1" operator="containsText" text="leer">
      <formula>NOT(ISERROR(SEARCH("leer",H34)))</formula>
    </cfRule>
  </conditionalFormatting>
  <conditionalFormatting sqref="H34">
    <cfRule type="cellIs" dxfId="3742" priority="353" stopIfTrue="1" operator="equal">
      <formula>"-"</formula>
    </cfRule>
    <cfRule type="containsText" dxfId="3741" priority="354" stopIfTrue="1" operator="containsText" text="leer">
      <formula>NOT(ISERROR(SEARCH("leer",H34)))</formula>
    </cfRule>
  </conditionalFormatting>
  <conditionalFormatting sqref="H34">
    <cfRule type="cellIs" dxfId="3740" priority="351" stopIfTrue="1" operator="equal">
      <formula>"-"</formula>
    </cfRule>
    <cfRule type="containsText" dxfId="3739" priority="352" stopIfTrue="1" operator="containsText" text="leer">
      <formula>NOT(ISERROR(SEARCH("leer",H34)))</formula>
    </cfRule>
  </conditionalFormatting>
  <conditionalFormatting sqref="H34">
    <cfRule type="cellIs" dxfId="3738" priority="349" stopIfTrue="1" operator="equal">
      <formula>"-"</formula>
    </cfRule>
    <cfRule type="containsText" dxfId="3737" priority="350" stopIfTrue="1" operator="containsText" text="leer">
      <formula>NOT(ISERROR(SEARCH("leer",H34)))</formula>
    </cfRule>
  </conditionalFormatting>
  <conditionalFormatting sqref="H34">
    <cfRule type="cellIs" dxfId="3736" priority="347" stopIfTrue="1" operator="equal">
      <formula>"-"</formula>
    </cfRule>
    <cfRule type="containsText" dxfId="3735" priority="348" stopIfTrue="1" operator="containsText" text="leer">
      <formula>NOT(ISERROR(SEARCH("leer",H34)))</formula>
    </cfRule>
  </conditionalFormatting>
  <conditionalFormatting sqref="H34">
    <cfRule type="cellIs" dxfId="3734" priority="345" stopIfTrue="1" operator="equal">
      <formula>"-"</formula>
    </cfRule>
    <cfRule type="containsText" dxfId="3733" priority="346" stopIfTrue="1" operator="containsText" text="leer">
      <formula>NOT(ISERROR(SEARCH("leer",H34)))</formula>
    </cfRule>
  </conditionalFormatting>
  <conditionalFormatting sqref="H34">
    <cfRule type="cellIs" dxfId="3732" priority="343" stopIfTrue="1" operator="equal">
      <formula>"-"</formula>
    </cfRule>
    <cfRule type="containsText" dxfId="3731" priority="344" stopIfTrue="1" operator="containsText" text="leer">
      <formula>NOT(ISERROR(SEARCH("leer",H34)))</formula>
    </cfRule>
  </conditionalFormatting>
  <conditionalFormatting sqref="H34">
    <cfRule type="cellIs" dxfId="3730" priority="341" stopIfTrue="1" operator="equal">
      <formula>"-"</formula>
    </cfRule>
    <cfRule type="containsText" dxfId="3729" priority="342" stopIfTrue="1" operator="containsText" text="leer">
      <formula>NOT(ISERROR(SEARCH("leer",H34)))</formula>
    </cfRule>
  </conditionalFormatting>
  <conditionalFormatting sqref="L34 N34:O34">
    <cfRule type="cellIs" dxfId="3728" priority="339" stopIfTrue="1" operator="equal">
      <formula>"-"</formula>
    </cfRule>
    <cfRule type="containsText" dxfId="3727" priority="340" stopIfTrue="1" operator="containsText" text="leer">
      <formula>NOT(ISERROR(SEARCH("leer",L34)))</formula>
    </cfRule>
  </conditionalFormatting>
  <conditionalFormatting sqref="L34 N34:O34">
    <cfRule type="cellIs" dxfId="3726" priority="337" stopIfTrue="1" operator="equal">
      <formula>"-"</formula>
    </cfRule>
    <cfRule type="containsText" dxfId="3725" priority="338" stopIfTrue="1" operator="containsText" text="leer">
      <formula>NOT(ISERROR(SEARCH("leer",L34)))</formula>
    </cfRule>
  </conditionalFormatting>
  <conditionalFormatting sqref="L34 N34:O34">
    <cfRule type="cellIs" dxfId="3724" priority="335" stopIfTrue="1" operator="equal">
      <formula>"-"</formula>
    </cfRule>
    <cfRule type="containsText" dxfId="3723" priority="336" stopIfTrue="1" operator="containsText" text="leer">
      <formula>NOT(ISERROR(SEARCH("leer",L34)))</formula>
    </cfRule>
  </conditionalFormatting>
  <conditionalFormatting sqref="L34 N34:O34">
    <cfRule type="cellIs" dxfId="3722" priority="333" stopIfTrue="1" operator="equal">
      <formula>"-"</formula>
    </cfRule>
    <cfRule type="containsText" dxfId="3721" priority="334" stopIfTrue="1" operator="containsText" text="leer">
      <formula>NOT(ISERROR(SEARCH("leer",L34)))</formula>
    </cfRule>
  </conditionalFormatting>
  <conditionalFormatting sqref="L34 N34:O34">
    <cfRule type="cellIs" dxfId="3720" priority="331" stopIfTrue="1" operator="equal">
      <formula>"-"</formula>
    </cfRule>
    <cfRule type="containsText" dxfId="3719" priority="332" stopIfTrue="1" operator="containsText" text="leer">
      <formula>NOT(ISERROR(SEARCH("leer",L34)))</formula>
    </cfRule>
  </conditionalFormatting>
  <conditionalFormatting sqref="L34 N34:O34">
    <cfRule type="cellIs" dxfId="3718" priority="329" stopIfTrue="1" operator="equal">
      <formula>"-"</formula>
    </cfRule>
    <cfRule type="containsText" dxfId="3717" priority="330" stopIfTrue="1" operator="containsText" text="leer">
      <formula>NOT(ISERROR(SEARCH("leer",L34)))</formula>
    </cfRule>
  </conditionalFormatting>
  <conditionalFormatting sqref="L34 N34:O34">
    <cfRule type="cellIs" dxfId="3716" priority="327" stopIfTrue="1" operator="equal">
      <formula>"-"</formula>
    </cfRule>
    <cfRule type="containsText" dxfId="3715" priority="328" stopIfTrue="1" operator="containsText" text="leer">
      <formula>NOT(ISERROR(SEARCH("leer",L34)))</formula>
    </cfRule>
  </conditionalFormatting>
  <conditionalFormatting sqref="L34 N34:O34">
    <cfRule type="cellIs" dxfId="3714" priority="325" stopIfTrue="1" operator="equal">
      <formula>"-"</formula>
    </cfRule>
    <cfRule type="containsText" dxfId="3713" priority="326" stopIfTrue="1" operator="containsText" text="leer">
      <formula>NOT(ISERROR(SEARCH("leer",L34)))</formula>
    </cfRule>
  </conditionalFormatting>
  <conditionalFormatting sqref="L34 N34:O34">
    <cfRule type="cellIs" dxfId="3712" priority="323" stopIfTrue="1" operator="equal">
      <formula>"-"</formula>
    </cfRule>
    <cfRule type="containsText" dxfId="3711" priority="324" stopIfTrue="1" operator="containsText" text="leer">
      <formula>NOT(ISERROR(SEARCH("leer",L34)))</formula>
    </cfRule>
  </conditionalFormatting>
  <conditionalFormatting sqref="H34">
    <cfRule type="cellIs" dxfId="3710" priority="321" stopIfTrue="1" operator="equal">
      <formula>"-"</formula>
    </cfRule>
    <cfRule type="containsText" dxfId="3709" priority="322" stopIfTrue="1" operator="containsText" text="leer">
      <formula>NOT(ISERROR(SEARCH("leer",H34)))</formula>
    </cfRule>
  </conditionalFormatting>
  <conditionalFormatting sqref="H34">
    <cfRule type="cellIs" dxfId="3708" priority="319" stopIfTrue="1" operator="equal">
      <formula>"-"</formula>
    </cfRule>
    <cfRule type="containsText" dxfId="3707" priority="320" stopIfTrue="1" operator="containsText" text="leer">
      <formula>NOT(ISERROR(SEARCH("leer",H34)))</formula>
    </cfRule>
  </conditionalFormatting>
  <conditionalFormatting sqref="L34 N34:O34">
    <cfRule type="cellIs" dxfId="3706" priority="317" stopIfTrue="1" operator="equal">
      <formula>"-"</formula>
    </cfRule>
    <cfRule type="containsText" dxfId="3705" priority="318" stopIfTrue="1" operator="containsText" text="leer">
      <formula>NOT(ISERROR(SEARCH("leer",L34)))</formula>
    </cfRule>
  </conditionalFormatting>
  <conditionalFormatting sqref="L34 N34:O34">
    <cfRule type="cellIs" dxfId="3704" priority="315" stopIfTrue="1" operator="equal">
      <formula>"-"</formula>
    </cfRule>
    <cfRule type="containsText" dxfId="3703" priority="316" stopIfTrue="1" operator="containsText" text="leer">
      <formula>NOT(ISERROR(SEARCH("leer",L34)))</formula>
    </cfRule>
  </conditionalFormatting>
  <conditionalFormatting sqref="H34">
    <cfRule type="cellIs" dxfId="3702" priority="313" stopIfTrue="1" operator="equal">
      <formula>"-"</formula>
    </cfRule>
    <cfRule type="containsText" dxfId="3701" priority="314" stopIfTrue="1" operator="containsText" text="leer">
      <formula>NOT(ISERROR(SEARCH("leer",H34)))</formula>
    </cfRule>
  </conditionalFormatting>
  <conditionalFormatting sqref="H34">
    <cfRule type="cellIs" dxfId="3700" priority="311" stopIfTrue="1" operator="equal">
      <formula>"-"</formula>
    </cfRule>
    <cfRule type="containsText" dxfId="3699" priority="312" stopIfTrue="1" operator="containsText" text="leer">
      <formula>NOT(ISERROR(SEARCH("leer",H34)))</formula>
    </cfRule>
  </conditionalFormatting>
  <conditionalFormatting sqref="H34">
    <cfRule type="cellIs" dxfId="3698" priority="309" stopIfTrue="1" operator="equal">
      <formula>"-"</formula>
    </cfRule>
    <cfRule type="containsText" dxfId="3697" priority="310" stopIfTrue="1" operator="containsText" text="leer">
      <formula>NOT(ISERROR(SEARCH("leer",H34)))</formula>
    </cfRule>
  </conditionalFormatting>
  <conditionalFormatting sqref="H34">
    <cfRule type="cellIs" dxfId="3696" priority="307" stopIfTrue="1" operator="equal">
      <formula>"-"</formula>
    </cfRule>
    <cfRule type="containsText" dxfId="3695" priority="308" stopIfTrue="1" operator="containsText" text="leer">
      <formula>NOT(ISERROR(SEARCH("leer",H34)))</formula>
    </cfRule>
  </conditionalFormatting>
  <conditionalFormatting sqref="H34">
    <cfRule type="cellIs" dxfId="3694" priority="305" stopIfTrue="1" operator="equal">
      <formula>"-"</formula>
    </cfRule>
    <cfRule type="containsText" dxfId="3693" priority="306" stopIfTrue="1" operator="containsText" text="leer">
      <formula>NOT(ISERROR(SEARCH("leer",H34)))</formula>
    </cfRule>
  </conditionalFormatting>
  <conditionalFormatting sqref="H34">
    <cfRule type="cellIs" dxfId="3692" priority="303" stopIfTrue="1" operator="equal">
      <formula>"-"</formula>
    </cfRule>
    <cfRule type="containsText" dxfId="3691" priority="304" stopIfTrue="1" operator="containsText" text="leer">
      <formula>NOT(ISERROR(SEARCH("leer",H34)))</formula>
    </cfRule>
  </conditionalFormatting>
  <conditionalFormatting sqref="H34">
    <cfRule type="cellIs" dxfId="3690" priority="301" stopIfTrue="1" operator="equal">
      <formula>"-"</formula>
    </cfRule>
    <cfRule type="containsText" dxfId="3689" priority="302" stopIfTrue="1" operator="containsText" text="leer">
      <formula>NOT(ISERROR(SEARCH("leer",H34)))</formula>
    </cfRule>
  </conditionalFormatting>
  <conditionalFormatting sqref="H34">
    <cfRule type="cellIs" dxfId="3688" priority="299" stopIfTrue="1" operator="equal">
      <formula>"-"</formula>
    </cfRule>
    <cfRule type="containsText" dxfId="3687" priority="300" stopIfTrue="1" operator="containsText" text="leer">
      <formula>NOT(ISERROR(SEARCH("leer",H34)))</formula>
    </cfRule>
  </conditionalFormatting>
  <conditionalFormatting sqref="H34">
    <cfRule type="cellIs" dxfId="3686" priority="297" stopIfTrue="1" operator="equal">
      <formula>"-"</formula>
    </cfRule>
    <cfRule type="containsText" dxfId="3685" priority="298" stopIfTrue="1" operator="containsText" text="leer">
      <formula>NOT(ISERROR(SEARCH("leer",H34)))</formula>
    </cfRule>
  </conditionalFormatting>
  <conditionalFormatting sqref="L34 N34:O34">
    <cfRule type="cellIs" dxfId="3684" priority="295" stopIfTrue="1" operator="equal">
      <formula>"-"</formula>
    </cfRule>
    <cfRule type="containsText" dxfId="3683" priority="296" stopIfTrue="1" operator="containsText" text="leer">
      <formula>NOT(ISERROR(SEARCH("leer",L34)))</formula>
    </cfRule>
  </conditionalFormatting>
  <conditionalFormatting sqref="L34 N34:O34">
    <cfRule type="cellIs" dxfId="3682" priority="293" stopIfTrue="1" operator="equal">
      <formula>"-"</formula>
    </cfRule>
    <cfRule type="containsText" dxfId="3681" priority="294" stopIfTrue="1" operator="containsText" text="leer">
      <formula>NOT(ISERROR(SEARCH("leer",L34)))</formula>
    </cfRule>
  </conditionalFormatting>
  <conditionalFormatting sqref="L34 N34:O34">
    <cfRule type="cellIs" dxfId="3680" priority="291" stopIfTrue="1" operator="equal">
      <formula>"-"</formula>
    </cfRule>
    <cfRule type="containsText" dxfId="3679" priority="292" stopIfTrue="1" operator="containsText" text="leer">
      <formula>NOT(ISERROR(SEARCH("leer",L34)))</formula>
    </cfRule>
  </conditionalFormatting>
  <conditionalFormatting sqref="L34 N34:O34">
    <cfRule type="cellIs" dxfId="3678" priority="289" stopIfTrue="1" operator="equal">
      <formula>"-"</formula>
    </cfRule>
    <cfRule type="containsText" dxfId="3677" priority="290" stopIfTrue="1" operator="containsText" text="leer">
      <formula>NOT(ISERROR(SEARCH("leer",L34)))</formula>
    </cfRule>
  </conditionalFormatting>
  <conditionalFormatting sqref="L34 N34:O34">
    <cfRule type="cellIs" dxfId="3676" priority="287" stopIfTrue="1" operator="equal">
      <formula>"-"</formula>
    </cfRule>
    <cfRule type="containsText" dxfId="3675" priority="288" stopIfTrue="1" operator="containsText" text="leer">
      <formula>NOT(ISERROR(SEARCH("leer",L34)))</formula>
    </cfRule>
  </conditionalFormatting>
  <conditionalFormatting sqref="L34 N34:O34">
    <cfRule type="cellIs" dxfId="3674" priority="285" stopIfTrue="1" operator="equal">
      <formula>"-"</formula>
    </cfRule>
    <cfRule type="containsText" dxfId="3673" priority="286" stopIfTrue="1" operator="containsText" text="leer">
      <formula>NOT(ISERROR(SEARCH("leer",L34)))</formula>
    </cfRule>
  </conditionalFormatting>
  <conditionalFormatting sqref="L34 N34:O34">
    <cfRule type="cellIs" dxfId="3672" priority="283" stopIfTrue="1" operator="equal">
      <formula>"-"</formula>
    </cfRule>
    <cfRule type="containsText" dxfId="3671" priority="284" stopIfTrue="1" operator="containsText" text="leer">
      <formula>NOT(ISERROR(SEARCH("leer",L34)))</formula>
    </cfRule>
  </conditionalFormatting>
  <conditionalFormatting sqref="L34 N34:O34">
    <cfRule type="cellIs" dxfId="3670" priority="281" stopIfTrue="1" operator="equal">
      <formula>"-"</formula>
    </cfRule>
    <cfRule type="containsText" dxfId="3669" priority="282" stopIfTrue="1" operator="containsText" text="leer">
      <formula>NOT(ISERROR(SEARCH("leer",L34)))</formula>
    </cfRule>
  </conditionalFormatting>
  <conditionalFormatting sqref="L34 N34:O34">
    <cfRule type="cellIs" dxfId="3668" priority="279" stopIfTrue="1" operator="equal">
      <formula>"-"</formula>
    </cfRule>
    <cfRule type="containsText" dxfId="3667" priority="280" stopIfTrue="1" operator="containsText" text="leer">
      <formula>NOT(ISERROR(SEARCH("leer",L34)))</formula>
    </cfRule>
  </conditionalFormatting>
  <conditionalFormatting sqref="H33">
    <cfRule type="cellIs" dxfId="3666" priority="277" stopIfTrue="1" operator="equal">
      <formula>"-"</formula>
    </cfRule>
    <cfRule type="containsText" dxfId="3665" priority="278" stopIfTrue="1" operator="containsText" text="leer">
      <formula>NOT(ISERROR(SEARCH("leer",H33)))</formula>
    </cfRule>
  </conditionalFormatting>
  <conditionalFormatting sqref="H33">
    <cfRule type="cellIs" dxfId="3664" priority="276" stopIfTrue="1" operator="equal">
      <formula>"-"</formula>
    </cfRule>
  </conditionalFormatting>
  <conditionalFormatting sqref="H33">
    <cfRule type="cellIs" dxfId="3663" priority="274" stopIfTrue="1" operator="equal">
      <formula>"-"</formula>
    </cfRule>
    <cfRule type="containsText" dxfId="3662" priority="275" stopIfTrue="1" operator="containsText" text="leer">
      <formula>NOT(ISERROR(SEARCH("leer",H33)))</formula>
    </cfRule>
  </conditionalFormatting>
  <conditionalFormatting sqref="H33">
    <cfRule type="cellIs" dxfId="3661" priority="273" stopIfTrue="1" operator="equal">
      <formula>"-"</formula>
    </cfRule>
  </conditionalFormatting>
  <conditionalFormatting sqref="L33 N33:O33">
    <cfRule type="cellIs" dxfId="3660" priority="271" stopIfTrue="1" operator="equal">
      <formula>"-"</formula>
    </cfRule>
    <cfRule type="containsText" dxfId="3659" priority="272" stopIfTrue="1" operator="containsText" text="leer">
      <formula>NOT(ISERROR(SEARCH("leer",L33)))</formula>
    </cfRule>
  </conditionalFormatting>
  <conditionalFormatting sqref="L33 N33:O33">
    <cfRule type="cellIs" dxfId="3658" priority="270" stopIfTrue="1" operator="equal">
      <formula>"-"</formula>
    </cfRule>
  </conditionalFormatting>
  <conditionalFormatting sqref="L33 N33:O33">
    <cfRule type="cellIs" dxfId="3657" priority="268" stopIfTrue="1" operator="equal">
      <formula>"-"</formula>
    </cfRule>
    <cfRule type="containsText" dxfId="3656" priority="269" stopIfTrue="1" operator="containsText" text="leer">
      <formula>NOT(ISERROR(SEARCH("leer",L33)))</formula>
    </cfRule>
  </conditionalFormatting>
  <conditionalFormatting sqref="L33 N33:O33">
    <cfRule type="cellIs" dxfId="3655" priority="267" stopIfTrue="1" operator="equal">
      <formula>"-"</formula>
    </cfRule>
  </conditionalFormatting>
  <conditionalFormatting sqref="H33">
    <cfRule type="cellIs" dxfId="3654" priority="265" stopIfTrue="1" operator="equal">
      <formula>"-"</formula>
    </cfRule>
    <cfRule type="containsText" dxfId="3653" priority="266" stopIfTrue="1" operator="containsText" text="leer">
      <formula>NOT(ISERROR(SEARCH("leer",H33)))</formula>
    </cfRule>
  </conditionalFormatting>
  <conditionalFormatting sqref="H33">
    <cfRule type="cellIs" dxfId="3652" priority="264" stopIfTrue="1" operator="equal">
      <formula>"-"</formula>
    </cfRule>
  </conditionalFormatting>
  <conditionalFormatting sqref="H33">
    <cfRule type="cellIs" dxfId="3651" priority="262" stopIfTrue="1" operator="equal">
      <formula>"-"</formula>
    </cfRule>
    <cfRule type="containsText" dxfId="3650" priority="263" stopIfTrue="1" operator="containsText" text="leer">
      <formula>NOT(ISERROR(SEARCH("leer",H33)))</formula>
    </cfRule>
  </conditionalFormatting>
  <conditionalFormatting sqref="H33">
    <cfRule type="cellIs" dxfId="3649" priority="261" stopIfTrue="1" operator="equal">
      <formula>"-"</formula>
    </cfRule>
  </conditionalFormatting>
  <conditionalFormatting sqref="L33 N33:O33">
    <cfRule type="cellIs" dxfId="3648" priority="259" stopIfTrue="1" operator="equal">
      <formula>"-"</formula>
    </cfRule>
    <cfRule type="containsText" dxfId="3647" priority="260" stopIfTrue="1" operator="containsText" text="leer">
      <formula>NOT(ISERROR(SEARCH("leer",L33)))</formula>
    </cfRule>
  </conditionalFormatting>
  <conditionalFormatting sqref="L33 N33:O33">
    <cfRule type="cellIs" dxfId="3646" priority="258" stopIfTrue="1" operator="equal">
      <formula>"-"</formula>
    </cfRule>
  </conditionalFormatting>
  <conditionalFormatting sqref="L33 N33:O33">
    <cfRule type="cellIs" dxfId="3645" priority="256" stopIfTrue="1" operator="equal">
      <formula>"-"</formula>
    </cfRule>
    <cfRule type="containsText" dxfId="3644" priority="257" stopIfTrue="1" operator="containsText" text="leer">
      <formula>NOT(ISERROR(SEARCH("leer",L33)))</formula>
    </cfRule>
  </conditionalFormatting>
  <conditionalFormatting sqref="L33 N33:O33">
    <cfRule type="cellIs" dxfId="3643" priority="255" stopIfTrue="1" operator="equal">
      <formula>"-"</formula>
    </cfRule>
  </conditionalFormatting>
  <conditionalFormatting sqref="K34">
    <cfRule type="cellIs" dxfId="3642" priority="211" stopIfTrue="1" operator="equal">
      <formula>"-"</formula>
    </cfRule>
    <cfRule type="containsText" dxfId="3641" priority="212" stopIfTrue="1" operator="containsText" text="leer">
      <formula>NOT(ISERROR(SEARCH("leer",K34)))</formula>
    </cfRule>
  </conditionalFormatting>
  <conditionalFormatting sqref="K34">
    <cfRule type="cellIs" dxfId="3640" priority="205" stopIfTrue="1" operator="equal">
      <formula>"-"</formula>
    </cfRule>
    <cfRule type="containsText" dxfId="3639" priority="206" stopIfTrue="1" operator="containsText" text="leer">
      <formula>NOT(ISERROR(SEARCH("leer",K34)))</formula>
    </cfRule>
  </conditionalFormatting>
  <conditionalFormatting sqref="K34">
    <cfRule type="cellIs" dxfId="3638" priority="199" stopIfTrue="1" operator="equal">
      <formula>"-"</formula>
    </cfRule>
    <cfRule type="containsText" dxfId="3637" priority="200" stopIfTrue="1" operator="containsText" text="leer">
      <formula>NOT(ISERROR(SEARCH("leer",K34)))</formula>
    </cfRule>
  </conditionalFormatting>
  <conditionalFormatting sqref="K34">
    <cfRule type="cellIs" dxfId="3636" priority="193" stopIfTrue="1" operator="equal">
      <formula>"-"</formula>
    </cfRule>
    <cfRule type="containsText" dxfId="3635" priority="194" stopIfTrue="1" operator="containsText" text="leer">
      <formula>NOT(ISERROR(SEARCH("leer",K34)))</formula>
    </cfRule>
  </conditionalFormatting>
  <conditionalFormatting sqref="J33:K33">
    <cfRule type="cellIs" dxfId="3634" priority="192" stopIfTrue="1" operator="equal">
      <formula>"-"</formula>
    </cfRule>
  </conditionalFormatting>
  <conditionalFormatting sqref="J34">
    <cfRule type="cellIs" dxfId="3633" priority="190" stopIfTrue="1" operator="equal">
      <formula>"-"</formula>
    </cfRule>
    <cfRule type="containsText" dxfId="3632" priority="191" stopIfTrue="1" operator="containsText" text="leer">
      <formula>NOT(ISERROR(SEARCH("leer",J34)))</formula>
    </cfRule>
  </conditionalFormatting>
  <conditionalFormatting sqref="J34">
    <cfRule type="cellIs" dxfId="3631" priority="189" stopIfTrue="1" operator="equal">
      <formula>"-"</formula>
    </cfRule>
  </conditionalFormatting>
  <conditionalFormatting sqref="H32:O32">
    <cfRule type="cellIs" dxfId="3630" priority="253" stopIfTrue="1" operator="equal">
      <formula>"-"</formula>
    </cfRule>
    <cfRule type="containsText" dxfId="3629" priority="254" stopIfTrue="1" operator="containsText" text="leer">
      <formula>NOT(ISERROR(SEARCH("leer",H32)))</formula>
    </cfRule>
  </conditionalFormatting>
  <conditionalFormatting sqref="H32:O32">
    <cfRule type="cellIs" dxfId="3628" priority="252" stopIfTrue="1" operator="equal">
      <formula>"-"</formula>
    </cfRule>
  </conditionalFormatting>
  <conditionalFormatting sqref="H32:O32">
    <cfRule type="cellIs" dxfId="3627" priority="250" stopIfTrue="1" operator="equal">
      <formula>"-"</formula>
    </cfRule>
    <cfRule type="containsText" dxfId="3626" priority="251" stopIfTrue="1" operator="containsText" text="leer">
      <formula>NOT(ISERROR(SEARCH("leer",H32)))</formula>
    </cfRule>
  </conditionalFormatting>
  <conditionalFormatting sqref="H32:O32">
    <cfRule type="cellIs" dxfId="3625" priority="249" stopIfTrue="1" operator="equal">
      <formula>"-"</formula>
    </cfRule>
  </conditionalFormatting>
  <conditionalFormatting sqref="H32:O32">
    <cfRule type="cellIs" dxfId="3624" priority="247" stopIfTrue="1" operator="equal">
      <formula>"-"</formula>
    </cfRule>
    <cfRule type="containsText" dxfId="3623" priority="248" stopIfTrue="1" operator="containsText" text="leer">
      <formula>NOT(ISERROR(SEARCH("leer",H32)))</formula>
    </cfRule>
  </conditionalFormatting>
  <conditionalFormatting sqref="H32:O32">
    <cfRule type="cellIs" dxfId="3622" priority="246" stopIfTrue="1" operator="equal">
      <formula>"-"</formula>
    </cfRule>
  </conditionalFormatting>
  <conditionalFormatting sqref="H32:O32">
    <cfRule type="cellIs" dxfId="3621" priority="244" stopIfTrue="1" operator="equal">
      <formula>"-"</formula>
    </cfRule>
    <cfRule type="containsText" dxfId="3620" priority="245" stopIfTrue="1" operator="containsText" text="leer">
      <formula>NOT(ISERROR(SEARCH("leer",H32)))</formula>
    </cfRule>
  </conditionalFormatting>
  <conditionalFormatting sqref="H32:O32">
    <cfRule type="cellIs" dxfId="3619" priority="243" stopIfTrue="1" operator="equal">
      <formula>"-"</formula>
    </cfRule>
  </conditionalFormatting>
  <conditionalFormatting sqref="J33:K33">
    <cfRule type="cellIs" dxfId="3618" priority="241" stopIfTrue="1" operator="equal">
      <formula>"-"</formula>
    </cfRule>
    <cfRule type="containsText" dxfId="3617" priority="242" stopIfTrue="1" operator="containsText" text="leer">
      <formula>NOT(ISERROR(SEARCH("leer",J33)))</formula>
    </cfRule>
  </conditionalFormatting>
  <conditionalFormatting sqref="J35:K35">
    <cfRule type="cellIs" dxfId="3616" priority="239" stopIfTrue="1" operator="equal">
      <formula>"-"</formula>
    </cfRule>
    <cfRule type="containsText" dxfId="3615" priority="240" stopIfTrue="1" operator="containsText" text="leer">
      <formula>NOT(ISERROR(SEARCH("leer",J35)))</formula>
    </cfRule>
  </conditionalFormatting>
  <conditionalFormatting sqref="J35:K35">
    <cfRule type="cellIs" dxfId="3614" priority="237" stopIfTrue="1" operator="equal">
      <formula>"-"</formula>
    </cfRule>
    <cfRule type="containsText" dxfId="3613" priority="238" stopIfTrue="1" operator="containsText" text="leer">
      <formula>NOT(ISERROR(SEARCH("leer",J35)))</formula>
    </cfRule>
  </conditionalFormatting>
  <conditionalFormatting sqref="K34">
    <cfRule type="cellIs" dxfId="3612" priority="235" stopIfTrue="1" operator="equal">
      <formula>"-"</formula>
    </cfRule>
    <cfRule type="containsText" dxfId="3611" priority="236" stopIfTrue="1" operator="containsText" text="leer">
      <formula>NOT(ISERROR(SEARCH("leer",K34)))</formula>
    </cfRule>
  </conditionalFormatting>
  <conditionalFormatting sqref="K34">
    <cfRule type="cellIs" dxfId="3610" priority="233" stopIfTrue="1" operator="equal">
      <formula>"-"</formula>
    </cfRule>
    <cfRule type="containsText" dxfId="3609" priority="234" stopIfTrue="1" operator="containsText" text="leer">
      <formula>NOT(ISERROR(SEARCH("leer",K34)))</formula>
    </cfRule>
  </conditionalFormatting>
  <conditionalFormatting sqref="K34">
    <cfRule type="cellIs" dxfId="3608" priority="231" stopIfTrue="1" operator="equal">
      <formula>"-"</formula>
    </cfRule>
    <cfRule type="containsText" dxfId="3607" priority="232" stopIfTrue="1" operator="containsText" text="leer">
      <formula>NOT(ISERROR(SEARCH("leer",K34)))</formula>
    </cfRule>
  </conditionalFormatting>
  <conditionalFormatting sqref="K34">
    <cfRule type="cellIs" dxfId="3606" priority="229" stopIfTrue="1" operator="equal">
      <formula>"-"</formula>
    </cfRule>
    <cfRule type="containsText" dxfId="3605" priority="230" stopIfTrue="1" operator="containsText" text="leer">
      <formula>NOT(ISERROR(SEARCH("leer",K34)))</formula>
    </cfRule>
  </conditionalFormatting>
  <conditionalFormatting sqref="K34">
    <cfRule type="cellIs" dxfId="3604" priority="227" stopIfTrue="1" operator="equal">
      <formula>"-"</formula>
    </cfRule>
    <cfRule type="containsText" dxfId="3603" priority="228" stopIfTrue="1" operator="containsText" text="leer">
      <formula>NOT(ISERROR(SEARCH("leer",K34)))</formula>
    </cfRule>
  </conditionalFormatting>
  <conditionalFormatting sqref="K34">
    <cfRule type="cellIs" dxfId="3602" priority="225" stopIfTrue="1" operator="equal">
      <formula>"-"</formula>
    </cfRule>
    <cfRule type="containsText" dxfId="3601" priority="226" stopIfTrue="1" operator="containsText" text="leer">
      <formula>NOT(ISERROR(SEARCH("leer",K34)))</formula>
    </cfRule>
  </conditionalFormatting>
  <conditionalFormatting sqref="K34">
    <cfRule type="cellIs" dxfId="3600" priority="223" stopIfTrue="1" operator="equal">
      <formula>"-"</formula>
    </cfRule>
    <cfRule type="containsText" dxfId="3599" priority="224" stopIfTrue="1" operator="containsText" text="leer">
      <formula>NOT(ISERROR(SEARCH("leer",K34)))</formula>
    </cfRule>
  </conditionalFormatting>
  <conditionalFormatting sqref="K34">
    <cfRule type="cellIs" dxfId="3598" priority="221" stopIfTrue="1" operator="equal">
      <formula>"-"</formula>
    </cfRule>
    <cfRule type="containsText" dxfId="3597" priority="222" stopIfTrue="1" operator="containsText" text="leer">
      <formula>NOT(ISERROR(SEARCH("leer",K34)))</formula>
    </cfRule>
  </conditionalFormatting>
  <conditionalFormatting sqref="K34">
    <cfRule type="cellIs" dxfId="3596" priority="219" stopIfTrue="1" operator="equal">
      <formula>"-"</formula>
    </cfRule>
    <cfRule type="containsText" dxfId="3595" priority="220" stopIfTrue="1" operator="containsText" text="leer">
      <formula>NOT(ISERROR(SEARCH("leer",K34)))</formula>
    </cfRule>
  </conditionalFormatting>
  <conditionalFormatting sqref="K34">
    <cfRule type="cellIs" dxfId="3594" priority="217" stopIfTrue="1" operator="equal">
      <formula>"-"</formula>
    </cfRule>
    <cfRule type="containsText" dxfId="3593" priority="218" stopIfTrue="1" operator="containsText" text="leer">
      <formula>NOT(ISERROR(SEARCH("leer",K34)))</formula>
    </cfRule>
  </conditionalFormatting>
  <conditionalFormatting sqref="K34">
    <cfRule type="cellIs" dxfId="3592" priority="215" stopIfTrue="1" operator="equal">
      <formula>"-"</formula>
    </cfRule>
    <cfRule type="containsText" dxfId="3591" priority="216" stopIfTrue="1" operator="containsText" text="leer">
      <formula>NOT(ISERROR(SEARCH("leer",K34)))</formula>
    </cfRule>
  </conditionalFormatting>
  <conditionalFormatting sqref="K34">
    <cfRule type="cellIs" dxfId="3590" priority="213" stopIfTrue="1" operator="equal">
      <formula>"-"</formula>
    </cfRule>
    <cfRule type="containsText" dxfId="3589" priority="214" stopIfTrue="1" operator="containsText" text="leer">
      <formula>NOT(ISERROR(SEARCH("leer",K34)))</formula>
    </cfRule>
  </conditionalFormatting>
  <conditionalFormatting sqref="K34">
    <cfRule type="cellIs" dxfId="3588" priority="209" stopIfTrue="1" operator="equal">
      <formula>"-"</formula>
    </cfRule>
    <cfRule type="containsText" dxfId="3587" priority="210" stopIfTrue="1" operator="containsText" text="leer">
      <formula>NOT(ISERROR(SEARCH("leer",K34)))</formula>
    </cfRule>
  </conditionalFormatting>
  <conditionalFormatting sqref="K34">
    <cfRule type="cellIs" dxfId="3586" priority="207" stopIfTrue="1" operator="equal">
      <formula>"-"</formula>
    </cfRule>
    <cfRule type="containsText" dxfId="3585" priority="208" stopIfTrue="1" operator="containsText" text="leer">
      <formula>NOT(ISERROR(SEARCH("leer",K34)))</formula>
    </cfRule>
  </conditionalFormatting>
  <conditionalFormatting sqref="K34">
    <cfRule type="cellIs" dxfId="3584" priority="203" stopIfTrue="1" operator="equal">
      <formula>"-"</formula>
    </cfRule>
    <cfRule type="containsText" dxfId="3583" priority="204" stopIfTrue="1" operator="containsText" text="leer">
      <formula>NOT(ISERROR(SEARCH("leer",K34)))</formula>
    </cfRule>
  </conditionalFormatting>
  <conditionalFormatting sqref="K34">
    <cfRule type="cellIs" dxfId="3582" priority="201" stopIfTrue="1" operator="equal">
      <formula>"-"</formula>
    </cfRule>
    <cfRule type="containsText" dxfId="3581" priority="202" stopIfTrue="1" operator="containsText" text="leer">
      <formula>NOT(ISERROR(SEARCH("leer",K34)))</formula>
    </cfRule>
  </conditionalFormatting>
  <conditionalFormatting sqref="K34">
    <cfRule type="cellIs" dxfId="3580" priority="197" stopIfTrue="1" operator="equal">
      <formula>"-"</formula>
    </cfRule>
    <cfRule type="containsText" dxfId="3579" priority="198" stopIfTrue="1" operator="containsText" text="leer">
      <formula>NOT(ISERROR(SEARCH("leer",K34)))</formula>
    </cfRule>
  </conditionalFormatting>
  <conditionalFormatting sqref="K34">
    <cfRule type="cellIs" dxfId="3578" priority="195" stopIfTrue="1" operator="equal">
      <formula>"-"</formula>
    </cfRule>
    <cfRule type="containsText" dxfId="3577" priority="196" stopIfTrue="1" operator="containsText" text="leer">
      <formula>NOT(ISERROR(SEARCH("leer",K34)))</formula>
    </cfRule>
  </conditionalFormatting>
  <conditionalFormatting sqref="K6:K10 K12:K13">
    <cfRule type="cellIs" dxfId="3576" priority="188" operator="equal">
      <formula>"-"</formula>
    </cfRule>
  </conditionalFormatting>
  <conditionalFormatting sqref="K6:K10 K12:K13">
    <cfRule type="cellIs" dxfId="3575" priority="187" operator="equal">
      <formula>"-"</formula>
    </cfRule>
  </conditionalFormatting>
  <conditionalFormatting sqref="J6">
    <cfRule type="cellIs" dxfId="3574" priority="185" stopIfTrue="1" operator="equal">
      <formula>"-"</formula>
    </cfRule>
    <cfRule type="containsText" dxfId="3573" priority="186" stopIfTrue="1" operator="containsText" text="leer">
      <formula>NOT(ISERROR(SEARCH("leer",J6)))</formula>
    </cfRule>
  </conditionalFormatting>
  <conditionalFormatting sqref="J6">
    <cfRule type="cellIs" dxfId="3572" priority="183" stopIfTrue="1" operator="equal">
      <formula>"-"</formula>
    </cfRule>
    <cfRule type="containsText" dxfId="3571" priority="184" stopIfTrue="1" operator="containsText" text="leer">
      <formula>NOT(ISERROR(SEARCH("leer",J6)))</formula>
    </cfRule>
  </conditionalFormatting>
  <conditionalFormatting sqref="J10 J12:J13">
    <cfRule type="cellIs" dxfId="3570" priority="181" stopIfTrue="1" operator="equal">
      <formula>"-"</formula>
    </cfRule>
    <cfRule type="containsText" dxfId="3569" priority="182" stopIfTrue="1" operator="containsText" text="leer">
      <formula>NOT(ISERROR(SEARCH("leer",J10)))</formula>
    </cfRule>
  </conditionalFormatting>
  <conditionalFormatting sqref="J10 J12:J13">
    <cfRule type="cellIs" dxfId="3568" priority="179" stopIfTrue="1" operator="equal">
      <formula>"-"</formula>
    </cfRule>
    <cfRule type="containsText" dxfId="3567" priority="180" stopIfTrue="1" operator="containsText" text="leer">
      <formula>NOT(ISERROR(SEARCH("leer",J10)))</formula>
    </cfRule>
  </conditionalFormatting>
  <conditionalFormatting sqref="I6">
    <cfRule type="cellIs" dxfId="3566" priority="177" stopIfTrue="1" operator="equal">
      <formula>"-"</formula>
    </cfRule>
    <cfRule type="containsText" dxfId="3565" priority="178" stopIfTrue="1" operator="containsText" text="leer">
      <formula>NOT(ISERROR(SEARCH("leer",I6)))</formula>
    </cfRule>
  </conditionalFormatting>
  <conditionalFormatting sqref="I6">
    <cfRule type="cellIs" dxfId="3564" priority="175" stopIfTrue="1" operator="equal">
      <formula>"-"</formula>
    </cfRule>
    <cfRule type="containsText" dxfId="3563" priority="176" stopIfTrue="1" operator="containsText" text="leer">
      <formula>NOT(ISERROR(SEARCH("leer",I6)))</formula>
    </cfRule>
  </conditionalFormatting>
  <conditionalFormatting sqref="I10 I12:I13">
    <cfRule type="cellIs" dxfId="3562" priority="173" stopIfTrue="1" operator="equal">
      <formula>"-"</formula>
    </cfRule>
    <cfRule type="containsText" dxfId="3561" priority="174" stopIfTrue="1" operator="containsText" text="leer">
      <formula>NOT(ISERROR(SEARCH("leer",I10)))</formula>
    </cfRule>
  </conditionalFormatting>
  <conditionalFormatting sqref="I10 I12:I13">
    <cfRule type="cellIs" dxfId="3560" priority="171" stopIfTrue="1" operator="equal">
      <formula>"-"</formula>
    </cfRule>
    <cfRule type="containsText" dxfId="3559" priority="172" stopIfTrue="1" operator="containsText" text="leer">
      <formula>NOT(ISERROR(SEARCH("leer",I10)))</formula>
    </cfRule>
  </conditionalFormatting>
  <conditionalFormatting sqref="I6">
    <cfRule type="cellIs" dxfId="3558" priority="169" stopIfTrue="1" operator="equal">
      <formula>"-"</formula>
    </cfRule>
    <cfRule type="containsText" dxfId="3557" priority="170" stopIfTrue="1" operator="containsText" text="leer">
      <formula>NOT(ISERROR(SEARCH("leer",I6)))</formula>
    </cfRule>
  </conditionalFormatting>
  <conditionalFormatting sqref="I6">
    <cfRule type="cellIs" dxfId="3556" priority="167" stopIfTrue="1" operator="equal">
      <formula>"-"</formula>
    </cfRule>
    <cfRule type="containsText" dxfId="3555" priority="168" stopIfTrue="1" operator="containsText" text="leer">
      <formula>NOT(ISERROR(SEARCH("leer",I6)))</formula>
    </cfRule>
  </conditionalFormatting>
  <conditionalFormatting sqref="I6">
    <cfRule type="cellIs" dxfId="3554" priority="165" stopIfTrue="1" operator="equal">
      <formula>"-"</formula>
    </cfRule>
    <cfRule type="containsText" dxfId="3553" priority="166" stopIfTrue="1" operator="containsText" text="leer">
      <formula>NOT(ISERROR(SEARCH("leer",I6)))</formula>
    </cfRule>
  </conditionalFormatting>
  <conditionalFormatting sqref="I6">
    <cfRule type="cellIs" dxfId="3552" priority="163" stopIfTrue="1" operator="equal">
      <formula>"-"</formula>
    </cfRule>
    <cfRule type="containsText" dxfId="3551" priority="164" stopIfTrue="1" operator="containsText" text="leer">
      <formula>NOT(ISERROR(SEARCH("leer",I6)))</formula>
    </cfRule>
  </conditionalFormatting>
  <conditionalFormatting sqref="I6">
    <cfRule type="cellIs" dxfId="3550" priority="161" stopIfTrue="1" operator="equal">
      <formula>"-"</formula>
    </cfRule>
    <cfRule type="containsText" dxfId="3549" priority="162" stopIfTrue="1" operator="containsText" text="leer">
      <formula>NOT(ISERROR(SEARCH("leer",I6)))</formula>
    </cfRule>
  </conditionalFormatting>
  <conditionalFormatting sqref="I6">
    <cfRule type="cellIs" dxfId="3548" priority="159" stopIfTrue="1" operator="equal">
      <formula>"-"</formula>
    </cfRule>
    <cfRule type="containsText" dxfId="3547" priority="160" stopIfTrue="1" operator="containsText" text="leer">
      <formula>NOT(ISERROR(SEARCH("leer",I6)))</formula>
    </cfRule>
  </conditionalFormatting>
  <conditionalFormatting sqref="I6">
    <cfRule type="cellIs" dxfId="3546" priority="157" stopIfTrue="1" operator="equal">
      <formula>"-"</formula>
    </cfRule>
    <cfRule type="containsText" dxfId="3545" priority="158" stopIfTrue="1" operator="containsText" text="leer">
      <formula>NOT(ISERROR(SEARCH("leer",I6)))</formula>
    </cfRule>
  </conditionalFormatting>
  <conditionalFormatting sqref="I6">
    <cfRule type="cellIs" dxfId="3544" priority="155" stopIfTrue="1" operator="equal">
      <formula>"-"</formula>
    </cfRule>
    <cfRule type="containsText" dxfId="3543" priority="156" stopIfTrue="1" operator="containsText" text="leer">
      <formula>NOT(ISERROR(SEARCH("leer",I6)))</formula>
    </cfRule>
  </conditionalFormatting>
  <conditionalFormatting sqref="I6">
    <cfRule type="cellIs" dxfId="3542" priority="153" stopIfTrue="1" operator="equal">
      <formula>"-"</formula>
    </cfRule>
    <cfRule type="containsText" dxfId="3541" priority="154" stopIfTrue="1" operator="containsText" text="leer">
      <formula>NOT(ISERROR(SEARCH("leer",I6)))</formula>
    </cfRule>
  </conditionalFormatting>
  <conditionalFormatting sqref="I10 I12:I13">
    <cfRule type="cellIs" dxfId="3540" priority="151" stopIfTrue="1" operator="equal">
      <formula>"-"</formula>
    </cfRule>
    <cfRule type="containsText" dxfId="3539" priority="152" stopIfTrue="1" operator="containsText" text="leer">
      <formula>NOT(ISERROR(SEARCH("leer",I10)))</formula>
    </cfRule>
  </conditionalFormatting>
  <conditionalFormatting sqref="I10 I12:I13">
    <cfRule type="cellIs" dxfId="3538" priority="149" stopIfTrue="1" operator="equal">
      <formula>"-"</formula>
    </cfRule>
    <cfRule type="containsText" dxfId="3537" priority="150" stopIfTrue="1" operator="containsText" text="leer">
      <formula>NOT(ISERROR(SEARCH("leer",I10)))</formula>
    </cfRule>
  </conditionalFormatting>
  <conditionalFormatting sqref="I10 I12:I13">
    <cfRule type="cellIs" dxfId="3536" priority="147" stopIfTrue="1" operator="equal">
      <formula>"-"</formula>
    </cfRule>
    <cfRule type="containsText" dxfId="3535" priority="148" stopIfTrue="1" operator="containsText" text="leer">
      <formula>NOT(ISERROR(SEARCH("leer",I10)))</formula>
    </cfRule>
  </conditionalFormatting>
  <conditionalFormatting sqref="I10 I12:I13">
    <cfRule type="cellIs" dxfId="3534" priority="145" stopIfTrue="1" operator="equal">
      <formula>"-"</formula>
    </cfRule>
    <cfRule type="containsText" dxfId="3533" priority="146" stopIfTrue="1" operator="containsText" text="leer">
      <formula>NOT(ISERROR(SEARCH("leer",I10)))</formula>
    </cfRule>
  </conditionalFormatting>
  <conditionalFormatting sqref="I10 I12:I13">
    <cfRule type="cellIs" dxfId="3532" priority="143" stopIfTrue="1" operator="equal">
      <formula>"-"</formula>
    </cfRule>
    <cfRule type="containsText" dxfId="3531" priority="144" stopIfTrue="1" operator="containsText" text="leer">
      <formula>NOT(ISERROR(SEARCH("leer",I10)))</formula>
    </cfRule>
  </conditionalFormatting>
  <conditionalFormatting sqref="I10 I12:I13">
    <cfRule type="cellIs" dxfId="3530" priority="141" stopIfTrue="1" operator="equal">
      <formula>"-"</formula>
    </cfRule>
    <cfRule type="containsText" dxfId="3529" priority="142" stopIfTrue="1" operator="containsText" text="leer">
      <formula>NOT(ISERROR(SEARCH("leer",I10)))</formula>
    </cfRule>
  </conditionalFormatting>
  <conditionalFormatting sqref="I10 I12:I13">
    <cfRule type="cellIs" dxfId="3528" priority="139" stopIfTrue="1" operator="equal">
      <formula>"-"</formula>
    </cfRule>
    <cfRule type="containsText" dxfId="3527" priority="140" stopIfTrue="1" operator="containsText" text="leer">
      <formula>NOT(ISERROR(SEARCH("leer",I10)))</formula>
    </cfRule>
  </conditionalFormatting>
  <conditionalFormatting sqref="I10 I12:I13">
    <cfRule type="cellIs" dxfId="3526" priority="137" stopIfTrue="1" operator="equal">
      <formula>"-"</formula>
    </cfRule>
    <cfRule type="containsText" dxfId="3525" priority="138" stopIfTrue="1" operator="containsText" text="leer">
      <formula>NOT(ISERROR(SEARCH("leer",I10)))</formula>
    </cfRule>
  </conditionalFormatting>
  <conditionalFormatting sqref="I10 I12:I13">
    <cfRule type="cellIs" dxfId="3524" priority="135" stopIfTrue="1" operator="equal">
      <formula>"-"</formula>
    </cfRule>
    <cfRule type="containsText" dxfId="3523" priority="136" stopIfTrue="1" operator="containsText" text="leer">
      <formula>NOT(ISERROR(SEARCH("leer",I10)))</formula>
    </cfRule>
  </conditionalFormatting>
  <conditionalFormatting sqref="I6">
    <cfRule type="cellIs" dxfId="3522" priority="133" stopIfTrue="1" operator="equal">
      <formula>"-"</formula>
    </cfRule>
    <cfRule type="containsText" dxfId="3521" priority="134" stopIfTrue="1" operator="containsText" text="leer">
      <formula>NOT(ISERROR(SEARCH("leer",I6)))</formula>
    </cfRule>
  </conditionalFormatting>
  <conditionalFormatting sqref="I6">
    <cfRule type="cellIs" dxfId="3520" priority="131" stopIfTrue="1" operator="equal">
      <formula>"-"</formula>
    </cfRule>
    <cfRule type="containsText" dxfId="3519" priority="132" stopIfTrue="1" operator="containsText" text="leer">
      <formula>NOT(ISERROR(SEARCH("leer",I6)))</formula>
    </cfRule>
  </conditionalFormatting>
  <conditionalFormatting sqref="I10 I12:I13">
    <cfRule type="cellIs" dxfId="3518" priority="129" stopIfTrue="1" operator="equal">
      <formula>"-"</formula>
    </cfRule>
    <cfRule type="containsText" dxfId="3517" priority="130" stopIfTrue="1" operator="containsText" text="leer">
      <formula>NOT(ISERROR(SEARCH("leer",I10)))</formula>
    </cfRule>
  </conditionalFormatting>
  <conditionalFormatting sqref="I10 I12:I13">
    <cfRule type="cellIs" dxfId="3516" priority="127" stopIfTrue="1" operator="equal">
      <formula>"-"</formula>
    </cfRule>
    <cfRule type="containsText" dxfId="3515" priority="128" stopIfTrue="1" operator="containsText" text="leer">
      <formula>NOT(ISERROR(SEARCH("leer",I10)))</formula>
    </cfRule>
  </conditionalFormatting>
  <conditionalFormatting sqref="I6">
    <cfRule type="cellIs" dxfId="3514" priority="125" stopIfTrue="1" operator="equal">
      <formula>"-"</formula>
    </cfRule>
    <cfRule type="containsText" dxfId="3513" priority="126" stopIfTrue="1" operator="containsText" text="leer">
      <formula>NOT(ISERROR(SEARCH("leer",I6)))</formula>
    </cfRule>
  </conditionalFormatting>
  <conditionalFormatting sqref="I6">
    <cfRule type="cellIs" dxfId="3512" priority="123" stopIfTrue="1" operator="equal">
      <formula>"-"</formula>
    </cfRule>
    <cfRule type="containsText" dxfId="3511" priority="124" stopIfTrue="1" operator="containsText" text="leer">
      <formula>NOT(ISERROR(SEARCH("leer",I6)))</formula>
    </cfRule>
  </conditionalFormatting>
  <conditionalFormatting sqref="I6">
    <cfRule type="cellIs" dxfId="3510" priority="121" stopIfTrue="1" operator="equal">
      <formula>"-"</formula>
    </cfRule>
    <cfRule type="containsText" dxfId="3509" priority="122" stopIfTrue="1" operator="containsText" text="leer">
      <formula>NOT(ISERROR(SEARCH("leer",I6)))</formula>
    </cfRule>
  </conditionalFormatting>
  <conditionalFormatting sqref="I6">
    <cfRule type="cellIs" dxfId="3508" priority="119" stopIfTrue="1" operator="equal">
      <formula>"-"</formula>
    </cfRule>
    <cfRule type="containsText" dxfId="3507" priority="120" stopIfTrue="1" operator="containsText" text="leer">
      <formula>NOT(ISERROR(SEARCH("leer",I6)))</formula>
    </cfRule>
  </conditionalFormatting>
  <conditionalFormatting sqref="I6">
    <cfRule type="cellIs" dxfId="3506" priority="117" stopIfTrue="1" operator="equal">
      <formula>"-"</formula>
    </cfRule>
    <cfRule type="containsText" dxfId="3505" priority="118" stopIfTrue="1" operator="containsText" text="leer">
      <formula>NOT(ISERROR(SEARCH("leer",I6)))</formula>
    </cfRule>
  </conditionalFormatting>
  <conditionalFormatting sqref="I6">
    <cfRule type="cellIs" dxfId="3504" priority="115" stopIfTrue="1" operator="equal">
      <formula>"-"</formula>
    </cfRule>
    <cfRule type="containsText" dxfId="3503" priority="116" stopIfTrue="1" operator="containsText" text="leer">
      <formula>NOT(ISERROR(SEARCH("leer",I6)))</formula>
    </cfRule>
  </conditionalFormatting>
  <conditionalFormatting sqref="I6">
    <cfRule type="cellIs" dxfId="3502" priority="113" stopIfTrue="1" operator="equal">
      <formula>"-"</formula>
    </cfRule>
    <cfRule type="containsText" dxfId="3501" priority="114" stopIfTrue="1" operator="containsText" text="leer">
      <formula>NOT(ISERROR(SEARCH("leer",I6)))</formula>
    </cfRule>
  </conditionalFormatting>
  <conditionalFormatting sqref="I6">
    <cfRule type="cellIs" dxfId="3500" priority="111" stopIfTrue="1" operator="equal">
      <formula>"-"</formula>
    </cfRule>
    <cfRule type="containsText" dxfId="3499" priority="112" stopIfTrue="1" operator="containsText" text="leer">
      <formula>NOT(ISERROR(SEARCH("leer",I6)))</formula>
    </cfRule>
  </conditionalFormatting>
  <conditionalFormatting sqref="I6">
    <cfRule type="cellIs" dxfId="3498" priority="109" stopIfTrue="1" operator="equal">
      <formula>"-"</formula>
    </cfRule>
    <cfRule type="containsText" dxfId="3497" priority="110" stopIfTrue="1" operator="containsText" text="leer">
      <formula>NOT(ISERROR(SEARCH("leer",I6)))</formula>
    </cfRule>
  </conditionalFormatting>
  <conditionalFormatting sqref="I10 I12:I13">
    <cfRule type="cellIs" dxfId="3496" priority="107" stopIfTrue="1" operator="equal">
      <formula>"-"</formula>
    </cfRule>
    <cfRule type="containsText" dxfId="3495" priority="108" stopIfTrue="1" operator="containsText" text="leer">
      <formula>NOT(ISERROR(SEARCH("leer",I10)))</formula>
    </cfRule>
  </conditionalFormatting>
  <conditionalFormatting sqref="I10 I12:I13">
    <cfRule type="cellIs" dxfId="3494" priority="105" stopIfTrue="1" operator="equal">
      <formula>"-"</formula>
    </cfRule>
    <cfRule type="containsText" dxfId="3493" priority="106" stopIfTrue="1" operator="containsText" text="leer">
      <formula>NOT(ISERROR(SEARCH("leer",I10)))</formula>
    </cfRule>
  </conditionalFormatting>
  <conditionalFormatting sqref="I10 I12:I13">
    <cfRule type="cellIs" dxfId="3492" priority="103" stopIfTrue="1" operator="equal">
      <formula>"-"</formula>
    </cfRule>
    <cfRule type="containsText" dxfId="3491" priority="104" stopIfTrue="1" operator="containsText" text="leer">
      <formula>NOT(ISERROR(SEARCH("leer",I10)))</formula>
    </cfRule>
  </conditionalFormatting>
  <conditionalFormatting sqref="I10 I12:I13">
    <cfRule type="cellIs" dxfId="3490" priority="101" stopIfTrue="1" operator="equal">
      <formula>"-"</formula>
    </cfRule>
    <cfRule type="containsText" dxfId="3489" priority="102" stopIfTrue="1" operator="containsText" text="leer">
      <formula>NOT(ISERROR(SEARCH("leer",I10)))</formula>
    </cfRule>
  </conditionalFormatting>
  <conditionalFormatting sqref="I10 I12:I13">
    <cfRule type="cellIs" dxfId="3488" priority="99" stopIfTrue="1" operator="equal">
      <formula>"-"</formula>
    </cfRule>
    <cfRule type="containsText" dxfId="3487" priority="100" stopIfTrue="1" operator="containsText" text="leer">
      <formula>NOT(ISERROR(SEARCH("leer",I10)))</formula>
    </cfRule>
  </conditionalFormatting>
  <conditionalFormatting sqref="I10 I12:I13">
    <cfRule type="cellIs" dxfId="3486" priority="97" stopIfTrue="1" operator="equal">
      <formula>"-"</formula>
    </cfRule>
    <cfRule type="containsText" dxfId="3485" priority="98" stopIfTrue="1" operator="containsText" text="leer">
      <formula>NOT(ISERROR(SEARCH("leer",I10)))</formula>
    </cfRule>
  </conditionalFormatting>
  <conditionalFormatting sqref="I10 I12:I13">
    <cfRule type="cellIs" dxfId="3484" priority="95" stopIfTrue="1" operator="equal">
      <formula>"-"</formula>
    </cfRule>
    <cfRule type="containsText" dxfId="3483" priority="96" stopIfTrue="1" operator="containsText" text="leer">
      <formula>NOT(ISERROR(SEARCH("leer",I10)))</formula>
    </cfRule>
  </conditionalFormatting>
  <conditionalFormatting sqref="I10 I12:I13">
    <cfRule type="cellIs" dxfId="3482" priority="93" stopIfTrue="1" operator="equal">
      <formula>"-"</formula>
    </cfRule>
    <cfRule type="containsText" dxfId="3481" priority="94" stopIfTrue="1" operator="containsText" text="leer">
      <formula>NOT(ISERROR(SEARCH("leer",I10)))</formula>
    </cfRule>
  </conditionalFormatting>
  <conditionalFormatting sqref="I10 I12:I13">
    <cfRule type="cellIs" dxfId="3480" priority="91" stopIfTrue="1" operator="equal">
      <formula>"-"</formula>
    </cfRule>
    <cfRule type="containsText" dxfId="3479" priority="92" stopIfTrue="1" operator="containsText" text="leer">
      <formula>NOT(ISERROR(SEARCH("leer",I10)))</formula>
    </cfRule>
  </conditionalFormatting>
  <conditionalFormatting sqref="H6">
    <cfRule type="cellIs" dxfId="3478" priority="89" stopIfTrue="1" operator="equal">
      <formula>"-"</formula>
    </cfRule>
    <cfRule type="containsText" dxfId="3477" priority="90" stopIfTrue="1" operator="containsText" text="leer">
      <formula>NOT(ISERROR(SEARCH("leer",H6)))</formula>
    </cfRule>
  </conditionalFormatting>
  <conditionalFormatting sqref="H6">
    <cfRule type="cellIs" dxfId="3476" priority="88" stopIfTrue="1" operator="equal">
      <formula>"-"</formula>
    </cfRule>
  </conditionalFormatting>
  <conditionalFormatting sqref="H6">
    <cfRule type="cellIs" dxfId="3475" priority="86" stopIfTrue="1" operator="equal">
      <formula>"-"</formula>
    </cfRule>
    <cfRule type="containsText" dxfId="3474" priority="87" stopIfTrue="1" operator="containsText" text="leer">
      <formula>NOT(ISERROR(SEARCH("leer",H6)))</formula>
    </cfRule>
  </conditionalFormatting>
  <conditionalFormatting sqref="H6">
    <cfRule type="cellIs" dxfId="3473" priority="85" stopIfTrue="1" operator="equal">
      <formula>"-"</formula>
    </cfRule>
  </conditionalFormatting>
  <conditionalFormatting sqref="H10 H12:H13">
    <cfRule type="cellIs" dxfId="3472" priority="83" stopIfTrue="1" operator="equal">
      <formula>"-"</formula>
    </cfRule>
    <cfRule type="containsText" dxfId="3471" priority="84" stopIfTrue="1" operator="containsText" text="leer">
      <formula>NOT(ISERROR(SEARCH("leer",H10)))</formula>
    </cfRule>
  </conditionalFormatting>
  <conditionalFormatting sqref="H10 H12:H13">
    <cfRule type="cellIs" dxfId="3470" priority="82" stopIfTrue="1" operator="equal">
      <formula>"-"</formula>
    </cfRule>
  </conditionalFormatting>
  <conditionalFormatting sqref="H10 H12:H13">
    <cfRule type="cellIs" dxfId="3469" priority="80" stopIfTrue="1" operator="equal">
      <formula>"-"</formula>
    </cfRule>
    <cfRule type="containsText" dxfId="3468" priority="81" stopIfTrue="1" operator="containsText" text="leer">
      <formula>NOT(ISERROR(SEARCH("leer",H10)))</formula>
    </cfRule>
  </conditionalFormatting>
  <conditionalFormatting sqref="H10 H12:H13">
    <cfRule type="cellIs" dxfId="3467" priority="79" stopIfTrue="1" operator="equal">
      <formula>"-"</formula>
    </cfRule>
  </conditionalFormatting>
  <conditionalFormatting sqref="H6">
    <cfRule type="cellIs" dxfId="3466" priority="77" stopIfTrue="1" operator="equal">
      <formula>"-"</formula>
    </cfRule>
    <cfRule type="containsText" dxfId="3465" priority="78" stopIfTrue="1" operator="containsText" text="leer">
      <formula>NOT(ISERROR(SEARCH("leer",H6)))</formula>
    </cfRule>
  </conditionalFormatting>
  <conditionalFormatting sqref="H6">
    <cfRule type="cellIs" dxfId="3464" priority="76" stopIfTrue="1" operator="equal">
      <formula>"-"</formula>
    </cfRule>
  </conditionalFormatting>
  <conditionalFormatting sqref="H6">
    <cfRule type="cellIs" dxfId="3463" priority="74" stopIfTrue="1" operator="equal">
      <formula>"-"</formula>
    </cfRule>
    <cfRule type="containsText" dxfId="3462" priority="75" stopIfTrue="1" operator="containsText" text="leer">
      <formula>NOT(ISERROR(SEARCH("leer",H6)))</formula>
    </cfRule>
  </conditionalFormatting>
  <conditionalFormatting sqref="H6">
    <cfRule type="cellIs" dxfId="3461" priority="73" stopIfTrue="1" operator="equal">
      <formula>"-"</formula>
    </cfRule>
  </conditionalFormatting>
  <conditionalFormatting sqref="H10 H12:H13">
    <cfRule type="cellIs" dxfId="3460" priority="71" stopIfTrue="1" operator="equal">
      <formula>"-"</formula>
    </cfRule>
    <cfRule type="containsText" dxfId="3459" priority="72" stopIfTrue="1" operator="containsText" text="leer">
      <formula>NOT(ISERROR(SEARCH("leer",H10)))</formula>
    </cfRule>
  </conditionalFormatting>
  <conditionalFormatting sqref="H10 H12:H13">
    <cfRule type="cellIs" dxfId="3458" priority="70" stopIfTrue="1" operator="equal">
      <formula>"-"</formula>
    </cfRule>
  </conditionalFormatting>
  <conditionalFormatting sqref="H10 H12:H13">
    <cfRule type="cellIs" dxfId="3457" priority="68" stopIfTrue="1" operator="equal">
      <formula>"-"</formula>
    </cfRule>
    <cfRule type="containsText" dxfId="3456" priority="69" stopIfTrue="1" operator="containsText" text="leer">
      <formula>NOT(ISERROR(SEARCH("leer",H10)))</formula>
    </cfRule>
  </conditionalFormatting>
  <conditionalFormatting sqref="H10 H12:H13">
    <cfRule type="cellIs" dxfId="3455" priority="67" stopIfTrue="1" operator="equal">
      <formula>"-"</formula>
    </cfRule>
  </conditionalFormatting>
  <conditionalFormatting sqref="I9">
    <cfRule type="cellIs" dxfId="3454" priority="23" stopIfTrue="1" operator="equal">
      <formula>"-"</formula>
    </cfRule>
    <cfRule type="containsText" dxfId="3453" priority="24" stopIfTrue="1" operator="containsText" text="leer">
      <formula>NOT(ISERROR(SEARCH("leer",I9)))</formula>
    </cfRule>
  </conditionalFormatting>
  <conditionalFormatting sqref="I9">
    <cfRule type="cellIs" dxfId="3452" priority="17" stopIfTrue="1" operator="equal">
      <formula>"-"</formula>
    </cfRule>
    <cfRule type="containsText" dxfId="3451" priority="18" stopIfTrue="1" operator="containsText" text="leer">
      <formula>NOT(ISERROR(SEARCH("leer",I9)))</formula>
    </cfRule>
  </conditionalFormatting>
  <conditionalFormatting sqref="I9">
    <cfRule type="cellIs" dxfId="3450" priority="11" stopIfTrue="1" operator="equal">
      <formula>"-"</formula>
    </cfRule>
    <cfRule type="containsText" dxfId="3449" priority="12" stopIfTrue="1" operator="containsText" text="leer">
      <formula>NOT(ISERROR(SEARCH("leer",I9)))</formula>
    </cfRule>
  </conditionalFormatting>
  <conditionalFormatting sqref="I9">
    <cfRule type="cellIs" dxfId="3448" priority="5" stopIfTrue="1" operator="equal">
      <formula>"-"</formula>
    </cfRule>
    <cfRule type="containsText" dxfId="3447" priority="6" stopIfTrue="1" operator="containsText" text="leer">
      <formula>NOT(ISERROR(SEARCH("leer",I9)))</formula>
    </cfRule>
  </conditionalFormatting>
  <conditionalFormatting sqref="H8:H9">
    <cfRule type="cellIs" dxfId="3446" priority="4" stopIfTrue="1" operator="equal">
      <formula>"-"</formula>
    </cfRule>
  </conditionalFormatting>
  <conditionalFormatting sqref="I8">
    <cfRule type="cellIs" dxfId="3445" priority="2" stopIfTrue="1" operator="equal">
      <formula>"-"</formula>
    </cfRule>
    <cfRule type="containsText" dxfId="3444" priority="3" stopIfTrue="1" operator="containsText" text="leer">
      <formula>NOT(ISERROR(SEARCH("leer",I8)))</formula>
    </cfRule>
  </conditionalFormatting>
  <conditionalFormatting sqref="G6:G10 G12:G13">
    <cfRule type="cellIs" dxfId="3443" priority="65" stopIfTrue="1" operator="equal">
      <formula>"-"</formula>
    </cfRule>
    <cfRule type="containsText" dxfId="3442" priority="66" stopIfTrue="1" operator="containsText" text="leer">
      <formula>NOT(ISERROR(SEARCH("leer",G6)))</formula>
    </cfRule>
  </conditionalFormatting>
  <conditionalFormatting sqref="G6:G10 G12:G13">
    <cfRule type="cellIs" dxfId="3441" priority="64" stopIfTrue="1" operator="equal">
      <formula>"-"</formula>
    </cfRule>
  </conditionalFormatting>
  <conditionalFormatting sqref="G6:G10 G12:G13">
    <cfRule type="cellIs" dxfId="3440" priority="62" stopIfTrue="1" operator="equal">
      <formula>"-"</formula>
    </cfRule>
    <cfRule type="containsText" dxfId="3439" priority="63" stopIfTrue="1" operator="containsText" text="leer">
      <formula>NOT(ISERROR(SEARCH("leer",G6)))</formula>
    </cfRule>
  </conditionalFormatting>
  <conditionalFormatting sqref="G6:G10 G12:G13">
    <cfRule type="cellIs" dxfId="3438" priority="61" stopIfTrue="1" operator="equal">
      <formula>"-"</formula>
    </cfRule>
  </conditionalFormatting>
  <conditionalFormatting sqref="G6:G10 G12:G13">
    <cfRule type="cellIs" dxfId="3437" priority="59" stopIfTrue="1" operator="equal">
      <formula>"-"</formula>
    </cfRule>
    <cfRule type="containsText" dxfId="3436" priority="60" stopIfTrue="1" operator="containsText" text="leer">
      <formula>NOT(ISERROR(SEARCH("leer",G6)))</formula>
    </cfRule>
  </conditionalFormatting>
  <conditionalFormatting sqref="G6:G10 G12:G13">
    <cfRule type="cellIs" dxfId="3435" priority="58" stopIfTrue="1" operator="equal">
      <formula>"-"</formula>
    </cfRule>
  </conditionalFormatting>
  <conditionalFormatting sqref="G6:G10 G12:G13">
    <cfRule type="cellIs" dxfId="3434" priority="56" stopIfTrue="1" operator="equal">
      <formula>"-"</formula>
    </cfRule>
    <cfRule type="containsText" dxfId="3433" priority="57" stopIfTrue="1" operator="containsText" text="leer">
      <formula>NOT(ISERROR(SEARCH("leer",G6)))</formula>
    </cfRule>
  </conditionalFormatting>
  <conditionalFormatting sqref="G6:G10 G12:G13">
    <cfRule type="cellIs" dxfId="3432" priority="55" stopIfTrue="1" operator="equal">
      <formula>"-"</formula>
    </cfRule>
  </conditionalFormatting>
  <conditionalFormatting sqref="H8:H9">
    <cfRule type="cellIs" dxfId="3431" priority="53" stopIfTrue="1" operator="equal">
      <formula>"-"</formula>
    </cfRule>
    <cfRule type="containsText" dxfId="3430" priority="54" stopIfTrue="1" operator="containsText" text="leer">
      <formula>NOT(ISERROR(SEARCH("leer",H8)))</formula>
    </cfRule>
  </conditionalFormatting>
  <conditionalFormatting sqref="J8:J9">
    <cfRule type="cellIs" dxfId="3429" priority="51" stopIfTrue="1" operator="equal">
      <formula>"-"</formula>
    </cfRule>
    <cfRule type="containsText" dxfId="3428" priority="52" stopIfTrue="1" operator="containsText" text="leer">
      <formula>NOT(ISERROR(SEARCH("leer",J8)))</formula>
    </cfRule>
  </conditionalFormatting>
  <conditionalFormatting sqref="J8:J9">
    <cfRule type="cellIs" dxfId="3427" priority="49" stopIfTrue="1" operator="equal">
      <formula>"-"</formula>
    </cfRule>
    <cfRule type="containsText" dxfId="3426" priority="50" stopIfTrue="1" operator="containsText" text="leer">
      <formula>NOT(ISERROR(SEARCH("leer",J8)))</formula>
    </cfRule>
  </conditionalFormatting>
  <conditionalFormatting sqref="I9">
    <cfRule type="cellIs" dxfId="3425" priority="47" stopIfTrue="1" operator="equal">
      <formula>"-"</formula>
    </cfRule>
    <cfRule type="containsText" dxfId="3424" priority="48" stopIfTrue="1" operator="containsText" text="leer">
      <formula>NOT(ISERROR(SEARCH("leer",I9)))</formula>
    </cfRule>
  </conditionalFormatting>
  <conditionalFormatting sqref="I9">
    <cfRule type="cellIs" dxfId="3423" priority="45" stopIfTrue="1" operator="equal">
      <formula>"-"</formula>
    </cfRule>
    <cfRule type="containsText" dxfId="3422" priority="46" stopIfTrue="1" operator="containsText" text="leer">
      <formula>NOT(ISERROR(SEARCH("leer",I9)))</formula>
    </cfRule>
  </conditionalFormatting>
  <conditionalFormatting sqref="I9">
    <cfRule type="cellIs" dxfId="3421" priority="43" stopIfTrue="1" operator="equal">
      <formula>"-"</formula>
    </cfRule>
    <cfRule type="containsText" dxfId="3420" priority="44" stopIfTrue="1" operator="containsText" text="leer">
      <formula>NOT(ISERROR(SEARCH("leer",I9)))</formula>
    </cfRule>
  </conditionalFormatting>
  <conditionalFormatting sqref="I9">
    <cfRule type="cellIs" dxfId="3419" priority="41" stopIfTrue="1" operator="equal">
      <formula>"-"</formula>
    </cfRule>
    <cfRule type="containsText" dxfId="3418" priority="42" stopIfTrue="1" operator="containsText" text="leer">
      <formula>NOT(ISERROR(SEARCH("leer",I9)))</formula>
    </cfRule>
  </conditionalFormatting>
  <conditionalFormatting sqref="I9">
    <cfRule type="cellIs" dxfId="3417" priority="39" stopIfTrue="1" operator="equal">
      <formula>"-"</formula>
    </cfRule>
    <cfRule type="containsText" dxfId="3416" priority="40" stopIfTrue="1" operator="containsText" text="leer">
      <formula>NOT(ISERROR(SEARCH("leer",I9)))</formula>
    </cfRule>
  </conditionalFormatting>
  <conditionalFormatting sqref="I9">
    <cfRule type="cellIs" dxfId="3415" priority="37" stopIfTrue="1" operator="equal">
      <formula>"-"</formula>
    </cfRule>
    <cfRule type="containsText" dxfId="3414" priority="38" stopIfTrue="1" operator="containsText" text="leer">
      <formula>NOT(ISERROR(SEARCH("leer",I9)))</formula>
    </cfRule>
  </conditionalFormatting>
  <conditionalFormatting sqref="I9">
    <cfRule type="cellIs" dxfId="3413" priority="35" stopIfTrue="1" operator="equal">
      <formula>"-"</formula>
    </cfRule>
    <cfRule type="containsText" dxfId="3412" priority="36" stopIfTrue="1" operator="containsText" text="leer">
      <formula>NOT(ISERROR(SEARCH("leer",I9)))</formula>
    </cfRule>
  </conditionalFormatting>
  <conditionalFormatting sqref="I9">
    <cfRule type="cellIs" dxfId="3411" priority="33" stopIfTrue="1" operator="equal">
      <formula>"-"</formula>
    </cfRule>
    <cfRule type="containsText" dxfId="3410" priority="34" stopIfTrue="1" operator="containsText" text="leer">
      <formula>NOT(ISERROR(SEARCH("leer",I9)))</formula>
    </cfRule>
  </conditionalFormatting>
  <conditionalFormatting sqref="I9">
    <cfRule type="cellIs" dxfId="3409" priority="31" stopIfTrue="1" operator="equal">
      <formula>"-"</formula>
    </cfRule>
    <cfRule type="containsText" dxfId="3408" priority="32" stopIfTrue="1" operator="containsText" text="leer">
      <formula>NOT(ISERROR(SEARCH("leer",I9)))</formula>
    </cfRule>
  </conditionalFormatting>
  <conditionalFormatting sqref="I9">
    <cfRule type="cellIs" dxfId="3407" priority="29" stopIfTrue="1" operator="equal">
      <formula>"-"</formula>
    </cfRule>
    <cfRule type="containsText" dxfId="3406" priority="30" stopIfTrue="1" operator="containsText" text="leer">
      <formula>NOT(ISERROR(SEARCH("leer",I9)))</formula>
    </cfRule>
  </conditionalFormatting>
  <conditionalFormatting sqref="I9">
    <cfRule type="cellIs" dxfId="3405" priority="27" stopIfTrue="1" operator="equal">
      <formula>"-"</formula>
    </cfRule>
    <cfRule type="containsText" dxfId="3404" priority="28" stopIfTrue="1" operator="containsText" text="leer">
      <formula>NOT(ISERROR(SEARCH("leer",I9)))</formula>
    </cfRule>
  </conditionalFormatting>
  <conditionalFormatting sqref="I9">
    <cfRule type="cellIs" dxfId="3403" priority="25" stopIfTrue="1" operator="equal">
      <formula>"-"</formula>
    </cfRule>
    <cfRule type="containsText" dxfId="3402" priority="26" stopIfTrue="1" operator="containsText" text="leer">
      <formula>NOT(ISERROR(SEARCH("leer",I9)))</formula>
    </cfRule>
  </conditionalFormatting>
  <conditionalFormatting sqref="I9">
    <cfRule type="cellIs" dxfId="3401" priority="21" stopIfTrue="1" operator="equal">
      <formula>"-"</formula>
    </cfRule>
    <cfRule type="containsText" dxfId="3400" priority="22" stopIfTrue="1" operator="containsText" text="leer">
      <formula>NOT(ISERROR(SEARCH("leer",I9)))</formula>
    </cfRule>
  </conditionalFormatting>
  <conditionalFormatting sqref="I9">
    <cfRule type="cellIs" dxfId="3399" priority="19" stopIfTrue="1" operator="equal">
      <formula>"-"</formula>
    </cfRule>
    <cfRule type="containsText" dxfId="3398" priority="20" stopIfTrue="1" operator="containsText" text="leer">
      <formula>NOT(ISERROR(SEARCH("leer",I9)))</formula>
    </cfRule>
  </conditionalFormatting>
  <conditionalFormatting sqref="I9">
    <cfRule type="cellIs" dxfId="3397" priority="15" stopIfTrue="1" operator="equal">
      <formula>"-"</formula>
    </cfRule>
    <cfRule type="containsText" dxfId="3396" priority="16" stopIfTrue="1" operator="containsText" text="leer">
      <formula>NOT(ISERROR(SEARCH("leer",I9)))</formula>
    </cfRule>
  </conditionalFormatting>
  <conditionalFormatting sqref="I9">
    <cfRule type="cellIs" dxfId="3395" priority="13" stopIfTrue="1" operator="equal">
      <formula>"-"</formula>
    </cfRule>
    <cfRule type="containsText" dxfId="3394" priority="14" stopIfTrue="1" operator="containsText" text="leer">
      <formula>NOT(ISERROR(SEARCH("leer",I9)))</formula>
    </cfRule>
  </conditionalFormatting>
  <conditionalFormatting sqref="I9">
    <cfRule type="cellIs" dxfId="3393" priority="9" stopIfTrue="1" operator="equal">
      <formula>"-"</formula>
    </cfRule>
    <cfRule type="containsText" dxfId="3392" priority="10" stopIfTrue="1" operator="containsText" text="leer">
      <formula>NOT(ISERROR(SEARCH("leer",I9)))</formula>
    </cfRule>
  </conditionalFormatting>
  <conditionalFormatting sqref="I9">
    <cfRule type="cellIs" dxfId="3391" priority="7" stopIfTrue="1" operator="equal">
      <formula>"-"</formula>
    </cfRule>
    <cfRule type="containsText" dxfId="3390" priority="8" stopIfTrue="1" operator="containsText" text="leer">
      <formula>NOT(ISERROR(SEARCH("leer",I9)))</formula>
    </cfRule>
  </conditionalFormatting>
  <hyperlinks>
    <hyperlink ref="A1" location="Index!A1" display="zurück"/>
  </hyperlinks>
  <pageMargins left="0.79000000000000015" right="0.79000000000000015" top="0.98" bottom="0.98" header="0.51" footer="0.51"/>
  <pageSetup paperSize="9" scale="41" orientation="portrait" horizontalDpi="4294967292" verticalDpi="4294967292" r:id="rId1"/>
  <headerFooter alignWithMargins="0"/>
  <customProperties>
    <customPr name="_pios_id" r:id="rId2"/>
  </customProperties>
  <ignoredErrors>
    <ignoredError sqref="C9" twoDigitTextYear="1"/>
  </ignoredError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98"/>
  <sheetViews>
    <sheetView showRuler="0" zoomScale="80" zoomScaleNormal="80" workbookViewId="0">
      <selection activeCell="P5" sqref="P5:P11"/>
    </sheetView>
  </sheetViews>
  <sheetFormatPr baseColWidth="10" defaultColWidth="10.7109375" defaultRowHeight="12.75" x14ac:dyDescent="0.2"/>
  <cols>
    <col min="1" max="1" width="82.140625" style="12" customWidth="1"/>
    <col min="2" max="2" width="11.28515625" style="5" bestFit="1" customWidth="1"/>
    <col min="3" max="3" width="8.140625" style="8" bestFit="1" customWidth="1"/>
    <col min="4" max="5" width="12.28515625" style="8" customWidth="1"/>
    <col min="6" max="16" width="11.42578125" style="8" customWidth="1"/>
    <col min="17" max="16384" width="10.7109375" style="5"/>
  </cols>
  <sheetData>
    <row r="1" spans="1:16" x14ac:dyDescent="0.2">
      <c r="A1" s="92" t="s">
        <v>356</v>
      </c>
      <c r="C1" s="5"/>
      <c r="D1" s="5"/>
      <c r="E1" s="5"/>
      <c r="F1" s="5"/>
      <c r="G1" s="5"/>
      <c r="H1" s="5"/>
      <c r="I1" s="5"/>
      <c r="J1" s="5"/>
      <c r="K1" s="5"/>
      <c r="L1" s="5"/>
      <c r="M1" s="5"/>
      <c r="N1" s="5"/>
      <c r="O1" s="5"/>
      <c r="P1" s="5"/>
    </row>
    <row r="2" spans="1:16" x14ac:dyDescent="0.2">
      <c r="A2" s="92"/>
      <c r="C2" s="5"/>
      <c r="D2" s="5"/>
      <c r="E2" s="5"/>
      <c r="F2" s="5"/>
      <c r="G2" s="5"/>
      <c r="H2" s="5"/>
      <c r="I2" s="5"/>
      <c r="J2" s="5"/>
      <c r="K2" s="5"/>
      <c r="L2" s="27"/>
      <c r="M2" s="5"/>
      <c r="N2" s="5"/>
      <c r="O2" s="5"/>
      <c r="P2" s="5"/>
    </row>
    <row r="3" spans="1:16" s="4" customFormat="1" x14ac:dyDescent="0.2">
      <c r="A3" s="86" t="s">
        <v>148</v>
      </c>
      <c r="C3" t="s">
        <v>399</v>
      </c>
      <c r="D3" s="5" t="s">
        <v>497</v>
      </c>
      <c r="E3" s="22">
        <v>2004</v>
      </c>
      <c r="F3" s="22">
        <v>2005</v>
      </c>
      <c r="G3" s="22">
        <v>2006</v>
      </c>
      <c r="H3" s="22">
        <v>2007</v>
      </c>
      <c r="I3" s="22">
        <v>2008</v>
      </c>
      <c r="J3" s="22">
        <v>2009</v>
      </c>
      <c r="K3" s="22">
        <v>2010</v>
      </c>
      <c r="L3" s="22">
        <v>2011</v>
      </c>
      <c r="M3" s="22">
        <v>2012</v>
      </c>
      <c r="N3" s="22">
        <v>2013</v>
      </c>
      <c r="O3" s="4">
        <v>2014</v>
      </c>
      <c r="P3" s="369">
        <v>2015</v>
      </c>
    </row>
    <row r="4" spans="1:16" x14ac:dyDescent="0.2">
      <c r="A4" s="5"/>
      <c r="E4" s="5"/>
      <c r="F4" s="5"/>
      <c r="G4" s="5"/>
      <c r="H4" s="5"/>
      <c r="I4" s="60"/>
      <c r="J4" s="60"/>
      <c r="P4" s="362"/>
    </row>
    <row r="5" spans="1:16" x14ac:dyDescent="0.2">
      <c r="A5" s="12" t="s">
        <v>149</v>
      </c>
      <c r="B5" s="5" t="s">
        <v>94</v>
      </c>
      <c r="C5" s="8">
        <v>1</v>
      </c>
      <c r="D5" s="188"/>
      <c r="E5" s="197">
        <v>231750</v>
      </c>
      <c r="F5" s="197">
        <v>251500</v>
      </c>
      <c r="G5" s="197">
        <v>250000</v>
      </c>
      <c r="H5" s="197">
        <v>245000</v>
      </c>
      <c r="I5" s="240">
        <v>248560</v>
      </c>
      <c r="J5" s="240">
        <v>292785</v>
      </c>
      <c r="K5" s="165">
        <v>254859</v>
      </c>
      <c r="L5" s="165">
        <v>252650</v>
      </c>
      <c r="M5" s="205">
        <v>251700</v>
      </c>
      <c r="N5" s="205">
        <v>252000</v>
      </c>
      <c r="O5" s="19">
        <v>252000</v>
      </c>
      <c r="P5" s="363">
        <v>252135</v>
      </c>
    </row>
    <row r="6" spans="1:16" x14ac:dyDescent="0.2">
      <c r="A6" s="178" t="s">
        <v>657</v>
      </c>
      <c r="B6" s="5" t="s">
        <v>94</v>
      </c>
      <c r="C6" s="8">
        <v>1</v>
      </c>
      <c r="D6" s="188"/>
      <c r="E6" s="197">
        <v>84506</v>
      </c>
      <c r="F6" s="197">
        <v>83106</v>
      </c>
      <c r="G6" s="197">
        <v>80880</v>
      </c>
      <c r="H6" s="197">
        <v>83698</v>
      </c>
      <c r="I6" s="240">
        <v>84525</v>
      </c>
      <c r="J6" s="240">
        <v>100739</v>
      </c>
      <c r="K6" s="165">
        <v>97782</v>
      </c>
      <c r="L6" s="165">
        <v>108456</v>
      </c>
      <c r="M6" s="205">
        <v>99800</v>
      </c>
      <c r="N6" s="205">
        <v>99226</v>
      </c>
      <c r="O6" s="19">
        <v>91858</v>
      </c>
      <c r="P6" s="363">
        <v>89037</v>
      </c>
    </row>
    <row r="7" spans="1:16" x14ac:dyDescent="0.2">
      <c r="A7" s="12" t="s">
        <v>680</v>
      </c>
      <c r="B7" s="5" t="s">
        <v>94</v>
      </c>
      <c r="C7" s="188" t="s">
        <v>564</v>
      </c>
      <c r="D7" s="188"/>
      <c r="E7" s="156">
        <v>700000</v>
      </c>
      <c r="F7" s="156">
        <v>689000</v>
      </c>
      <c r="G7" s="165">
        <v>787830</v>
      </c>
      <c r="H7" s="165">
        <v>817138</v>
      </c>
      <c r="I7" s="165">
        <v>829387</v>
      </c>
      <c r="J7" s="165">
        <v>789101</v>
      </c>
      <c r="K7" s="165">
        <v>903384</v>
      </c>
      <c r="L7" s="165">
        <v>924501</v>
      </c>
      <c r="M7" s="205">
        <v>1059476</v>
      </c>
      <c r="N7" s="205">
        <v>766732</v>
      </c>
      <c r="O7" s="19">
        <v>824585</v>
      </c>
      <c r="P7" s="363">
        <v>984521</v>
      </c>
    </row>
    <row r="8" spans="1:16" x14ac:dyDescent="0.2">
      <c r="A8" s="12" t="s">
        <v>737</v>
      </c>
      <c r="B8" s="5" t="s">
        <v>94</v>
      </c>
      <c r="C8" s="8">
        <v>1</v>
      </c>
      <c r="D8" s="188"/>
      <c r="E8" s="197">
        <v>374160</v>
      </c>
      <c r="F8" s="197">
        <v>426498</v>
      </c>
      <c r="G8" s="197">
        <v>444187</v>
      </c>
      <c r="H8" s="197">
        <v>487611</v>
      </c>
      <c r="I8" s="256">
        <v>492781</v>
      </c>
      <c r="J8" s="240">
        <v>491200</v>
      </c>
      <c r="K8" s="165">
        <v>495590</v>
      </c>
      <c r="L8" s="165">
        <v>504986</v>
      </c>
      <c r="M8" s="205">
        <v>515441</v>
      </c>
      <c r="N8" s="205">
        <v>499281</v>
      </c>
      <c r="O8" s="19">
        <v>477719</v>
      </c>
      <c r="P8" s="363">
        <v>591574</v>
      </c>
    </row>
    <row r="9" spans="1:16" x14ac:dyDescent="0.2">
      <c r="A9" s="178" t="s">
        <v>840</v>
      </c>
      <c r="B9" s="5" t="s">
        <v>94</v>
      </c>
      <c r="C9" s="188" t="s">
        <v>552</v>
      </c>
      <c r="D9" s="188"/>
      <c r="E9" s="197">
        <v>73222</v>
      </c>
      <c r="F9" s="197">
        <v>73593</v>
      </c>
      <c r="G9" s="197">
        <v>75127</v>
      </c>
      <c r="H9" s="197">
        <v>77160</v>
      </c>
      <c r="I9" s="240">
        <v>78141</v>
      </c>
      <c r="J9" s="165">
        <v>80361</v>
      </c>
      <c r="K9" s="165">
        <v>81082</v>
      </c>
      <c r="L9" s="165">
        <v>81293.248463022479</v>
      </c>
      <c r="M9" s="257">
        <v>82554</v>
      </c>
      <c r="N9" s="205">
        <v>82695</v>
      </c>
      <c r="O9" s="19">
        <v>83039</v>
      </c>
      <c r="P9" s="363">
        <v>83472</v>
      </c>
    </row>
    <row r="10" spans="1:16" x14ac:dyDescent="0.2">
      <c r="A10" s="12" t="s">
        <v>138</v>
      </c>
      <c r="B10" s="5" t="s">
        <v>94</v>
      </c>
      <c r="C10" s="8">
        <v>5</v>
      </c>
      <c r="D10" s="188" t="s">
        <v>603</v>
      </c>
      <c r="E10" s="197">
        <v>40000</v>
      </c>
      <c r="F10" s="197">
        <v>40400</v>
      </c>
      <c r="G10" s="197">
        <v>41006</v>
      </c>
      <c r="H10" s="197">
        <v>41826</v>
      </c>
      <c r="I10" s="240">
        <v>42746</v>
      </c>
      <c r="J10" s="165">
        <v>44071</v>
      </c>
      <c r="K10" s="165">
        <v>44379</v>
      </c>
      <c r="L10" s="165">
        <v>44823</v>
      </c>
      <c r="M10" s="205">
        <v>45047</v>
      </c>
      <c r="N10" s="205">
        <v>45047</v>
      </c>
      <c r="O10" s="19">
        <v>47620</v>
      </c>
      <c r="P10" s="363">
        <v>47620</v>
      </c>
    </row>
    <row r="11" spans="1:16" ht="25.5" x14ac:dyDescent="0.2">
      <c r="A11" s="12" t="s">
        <v>139</v>
      </c>
      <c r="B11" s="5" t="s">
        <v>95</v>
      </c>
      <c r="D11" s="188"/>
      <c r="E11" s="5">
        <v>5.0999999999999996</v>
      </c>
      <c r="F11" s="5">
        <v>5.8</v>
      </c>
      <c r="G11" s="5">
        <v>5.9</v>
      </c>
      <c r="H11" s="5">
        <v>6.3</v>
      </c>
      <c r="I11" s="60">
        <v>6.3</v>
      </c>
      <c r="J11" s="84">
        <v>6.1</v>
      </c>
      <c r="K11" s="68">
        <v>6.1</v>
      </c>
      <c r="L11" s="68">
        <v>6.2</v>
      </c>
      <c r="M11" s="188">
        <v>6.2</v>
      </c>
      <c r="N11" s="237">
        <v>6</v>
      </c>
      <c r="O11" s="188">
        <v>5.8</v>
      </c>
      <c r="P11" s="436">
        <v>7.1</v>
      </c>
    </row>
    <row r="12" spans="1:16" x14ac:dyDescent="0.2">
      <c r="L12" s="60"/>
      <c r="M12" s="5"/>
      <c r="N12" s="5"/>
      <c r="O12" s="5"/>
      <c r="P12" s="5"/>
    </row>
    <row r="13" spans="1:16" x14ac:dyDescent="0.2">
      <c r="L13" s="60"/>
      <c r="M13" s="5"/>
      <c r="N13" s="5"/>
      <c r="O13" s="5"/>
      <c r="P13" s="5"/>
    </row>
    <row r="14" spans="1:16" s="211" customFormat="1" x14ac:dyDescent="0.2">
      <c r="A14" s="209" t="s">
        <v>575</v>
      </c>
      <c r="C14" s="8"/>
      <c r="D14" s="8"/>
      <c r="E14" s="8"/>
      <c r="F14" s="8"/>
      <c r="G14" s="8"/>
      <c r="H14" s="8"/>
      <c r="I14" s="8"/>
      <c r="J14" s="8"/>
      <c r="K14" s="8"/>
      <c r="L14" s="8"/>
    </row>
    <row r="15" spans="1:16" s="211" customFormat="1" x14ac:dyDescent="0.2">
      <c r="A15" s="209" t="s">
        <v>679</v>
      </c>
      <c r="C15" s="8"/>
      <c r="D15" s="8"/>
      <c r="E15" s="8"/>
      <c r="F15" s="8"/>
      <c r="G15" s="8"/>
      <c r="H15" s="8"/>
      <c r="I15" s="8"/>
      <c r="J15" s="8"/>
      <c r="K15" s="8"/>
      <c r="L15" s="8"/>
    </row>
    <row r="16" spans="1:16" s="309" customFormat="1" x14ac:dyDescent="0.2">
      <c r="A16" s="435" t="s">
        <v>918</v>
      </c>
      <c r="C16" s="307"/>
      <c r="D16" s="307"/>
      <c r="E16" s="307"/>
      <c r="F16" s="307"/>
      <c r="G16" s="307"/>
      <c r="H16" s="307"/>
      <c r="I16" s="307"/>
      <c r="J16" s="307"/>
      <c r="K16" s="307"/>
      <c r="L16" s="307"/>
    </row>
    <row r="17" spans="1:16" s="211" customFormat="1" x14ac:dyDescent="0.2">
      <c r="A17" s="209" t="s">
        <v>574</v>
      </c>
      <c r="C17" s="8"/>
      <c r="D17" s="8"/>
      <c r="E17" s="8"/>
      <c r="F17" s="8"/>
      <c r="G17" s="8"/>
      <c r="H17" s="8"/>
      <c r="I17" s="8"/>
      <c r="J17" s="8"/>
      <c r="K17" s="8"/>
      <c r="L17" s="8"/>
    </row>
    <row r="18" spans="1:16" s="211" customFormat="1" x14ac:dyDescent="0.2">
      <c r="A18" s="209" t="s">
        <v>839</v>
      </c>
      <c r="C18" s="8"/>
      <c r="D18" s="8"/>
      <c r="E18" s="8"/>
      <c r="F18" s="8"/>
      <c r="G18" s="8"/>
      <c r="H18" s="8"/>
      <c r="I18" s="8"/>
      <c r="J18" s="8"/>
      <c r="K18" s="8"/>
      <c r="L18" s="8"/>
    </row>
    <row r="19" spans="1:16" s="211" customFormat="1" x14ac:dyDescent="0.2">
      <c r="A19" s="209"/>
      <c r="C19" s="8"/>
      <c r="D19" s="8"/>
      <c r="E19" s="8"/>
      <c r="F19" s="8"/>
      <c r="G19" s="8"/>
      <c r="H19" s="8"/>
      <c r="I19" s="8"/>
      <c r="J19" s="8"/>
      <c r="K19" s="8"/>
      <c r="L19" s="8"/>
    </row>
    <row r="20" spans="1:16" x14ac:dyDescent="0.2">
      <c r="M20" s="5"/>
      <c r="N20" s="5"/>
      <c r="O20" s="5"/>
      <c r="P20" s="5"/>
    </row>
    <row r="21" spans="1:16" x14ac:dyDescent="0.2">
      <c r="M21" s="5"/>
      <c r="N21" s="5"/>
      <c r="O21" s="5"/>
      <c r="P21" s="5"/>
    </row>
    <row r="22" spans="1:16" x14ac:dyDescent="0.2">
      <c r="M22" s="5"/>
      <c r="N22" s="5"/>
      <c r="O22" s="5"/>
      <c r="P22" s="5"/>
    </row>
    <row r="23" spans="1:16" x14ac:dyDescent="0.2">
      <c r="M23" s="5"/>
      <c r="N23" s="5"/>
      <c r="O23" s="5"/>
      <c r="P23" s="5"/>
    </row>
    <row r="24" spans="1:16" x14ac:dyDescent="0.2">
      <c r="M24" s="5"/>
      <c r="N24" s="5"/>
      <c r="O24" s="5"/>
      <c r="P24" s="5"/>
    </row>
    <row r="25" spans="1:16" x14ac:dyDescent="0.2">
      <c r="M25" s="5"/>
      <c r="N25" s="5"/>
      <c r="O25" s="5"/>
      <c r="P25" s="5"/>
    </row>
    <row r="26" spans="1:16" x14ac:dyDescent="0.2">
      <c r="M26" s="5"/>
      <c r="N26" s="5"/>
      <c r="O26" s="5"/>
      <c r="P26" s="5"/>
    </row>
    <row r="27" spans="1:16" x14ac:dyDescent="0.2">
      <c r="M27" s="5"/>
      <c r="N27" s="5"/>
      <c r="O27" s="5"/>
      <c r="P27" s="5"/>
    </row>
    <row r="28" spans="1:16" x14ac:dyDescent="0.2">
      <c r="M28" s="5"/>
      <c r="N28" s="5"/>
      <c r="O28" s="5"/>
      <c r="P28" s="5"/>
    </row>
    <row r="29" spans="1:16" x14ac:dyDescent="0.2">
      <c r="M29" s="5"/>
      <c r="N29" s="5"/>
      <c r="O29" s="5"/>
      <c r="P29" s="5"/>
    </row>
    <row r="30" spans="1:16" x14ac:dyDescent="0.2">
      <c r="M30" s="5"/>
      <c r="N30" s="5"/>
      <c r="O30" s="5"/>
      <c r="P30" s="5"/>
    </row>
    <row r="31" spans="1:16" x14ac:dyDescent="0.2">
      <c r="M31" s="5"/>
      <c r="N31" s="5"/>
      <c r="O31" s="5"/>
      <c r="P31" s="5"/>
    </row>
    <row r="32" spans="1:16" x14ac:dyDescent="0.2">
      <c r="M32" s="5"/>
      <c r="N32" s="5"/>
      <c r="O32" s="5"/>
      <c r="P32" s="5"/>
    </row>
    <row r="33" spans="4:16" x14ac:dyDescent="0.2">
      <c r="D33" s="22"/>
      <c r="E33" s="5"/>
      <c r="F33" s="197"/>
      <c r="G33" s="197"/>
      <c r="H33" s="156"/>
      <c r="I33" s="197"/>
      <c r="J33" s="197"/>
      <c r="K33" s="197"/>
      <c r="L33" s="5"/>
      <c r="M33" s="5"/>
      <c r="N33" s="5"/>
      <c r="O33" s="5"/>
      <c r="P33" s="5"/>
    </row>
    <row r="34" spans="4:16" x14ac:dyDescent="0.2">
      <c r="D34" s="22"/>
      <c r="E34" s="5"/>
      <c r="F34" s="197"/>
      <c r="G34" s="197"/>
      <c r="H34" s="156"/>
      <c r="I34" s="197"/>
      <c r="J34" s="197"/>
      <c r="K34" s="197"/>
      <c r="L34" s="5"/>
      <c r="M34" s="5"/>
      <c r="N34" s="5"/>
      <c r="O34" s="5"/>
      <c r="P34" s="5"/>
    </row>
    <row r="35" spans="4:16" x14ac:dyDescent="0.2">
      <c r="D35" s="22"/>
      <c r="E35" s="5"/>
      <c r="F35" s="197"/>
      <c r="G35" s="197"/>
      <c r="H35" s="165"/>
      <c r="I35" s="197"/>
      <c r="J35" s="197"/>
      <c r="K35" s="197"/>
      <c r="L35" s="5"/>
      <c r="M35" s="5"/>
      <c r="N35" s="5"/>
      <c r="O35" s="5"/>
      <c r="P35" s="5"/>
    </row>
    <row r="36" spans="4:16" x14ac:dyDescent="0.2">
      <c r="D36" s="22"/>
      <c r="E36" s="5"/>
      <c r="F36" s="197"/>
      <c r="G36" s="197"/>
      <c r="H36" s="165"/>
      <c r="I36" s="197"/>
      <c r="J36" s="197"/>
      <c r="K36" s="197"/>
      <c r="L36" s="5"/>
      <c r="M36" s="5"/>
      <c r="N36" s="5"/>
      <c r="O36" s="5"/>
      <c r="P36" s="5"/>
    </row>
    <row r="37" spans="4:16" x14ac:dyDescent="0.2">
      <c r="D37" s="22"/>
      <c r="E37" s="60"/>
      <c r="F37" s="240"/>
      <c r="G37" s="240"/>
      <c r="H37" s="165"/>
      <c r="I37" s="384"/>
      <c r="J37" s="240"/>
      <c r="K37" s="240"/>
      <c r="L37" s="60"/>
      <c r="M37" s="5"/>
      <c r="N37" s="5"/>
      <c r="O37" s="5"/>
      <c r="P37" s="5"/>
    </row>
    <row r="38" spans="4:16" x14ac:dyDescent="0.2">
      <c r="D38" s="22"/>
      <c r="E38" s="60"/>
      <c r="F38" s="240"/>
      <c r="G38" s="240"/>
      <c r="H38" s="165"/>
      <c r="I38" s="240"/>
      <c r="J38" s="165"/>
      <c r="K38" s="165"/>
      <c r="L38" s="84"/>
      <c r="M38" s="5"/>
      <c r="N38" s="5"/>
      <c r="O38" s="5"/>
      <c r="P38" s="5"/>
    </row>
    <row r="39" spans="4:16" x14ac:dyDescent="0.2">
      <c r="D39" s="22"/>
      <c r="F39" s="165"/>
      <c r="G39" s="165"/>
      <c r="H39" s="165"/>
      <c r="I39" s="165"/>
      <c r="J39" s="165"/>
      <c r="K39" s="165"/>
      <c r="L39" s="68"/>
      <c r="M39" s="5"/>
      <c r="N39" s="5"/>
      <c r="O39" s="5"/>
      <c r="P39" s="5"/>
    </row>
    <row r="40" spans="4:16" x14ac:dyDescent="0.2">
      <c r="D40" s="22"/>
      <c r="F40" s="165"/>
      <c r="G40" s="165"/>
      <c r="H40" s="165"/>
      <c r="I40" s="165"/>
      <c r="J40" s="165"/>
      <c r="K40" s="165"/>
      <c r="L40" s="68"/>
      <c r="M40" s="5"/>
      <c r="N40" s="5"/>
      <c r="O40" s="5"/>
      <c r="P40" s="5"/>
    </row>
    <row r="41" spans="4:16" x14ac:dyDescent="0.2">
      <c r="D41" s="22"/>
      <c r="F41" s="205"/>
      <c r="G41" s="205"/>
      <c r="H41" s="205"/>
      <c r="I41" s="205"/>
      <c r="J41" s="257"/>
      <c r="K41" s="205"/>
      <c r="L41" s="188"/>
      <c r="M41" s="5"/>
      <c r="N41" s="5"/>
      <c r="O41" s="5"/>
      <c r="P41" s="5"/>
    </row>
    <row r="42" spans="4:16" x14ac:dyDescent="0.2">
      <c r="D42" s="22"/>
      <c r="F42" s="205"/>
      <c r="G42" s="205"/>
      <c r="H42" s="205"/>
      <c r="I42" s="205"/>
      <c r="J42" s="205"/>
      <c r="K42" s="205"/>
      <c r="L42" s="237"/>
      <c r="M42" s="5"/>
      <c r="N42" s="5"/>
      <c r="O42" s="5"/>
      <c r="P42" s="5"/>
    </row>
    <row r="43" spans="4:16" x14ac:dyDescent="0.2">
      <c r="D43" s="4"/>
      <c r="F43" s="19"/>
      <c r="G43" s="19"/>
      <c r="H43" s="19"/>
      <c r="I43" s="19"/>
      <c r="J43" s="19"/>
      <c r="K43" s="19"/>
      <c r="L43" s="188"/>
      <c r="M43" s="5"/>
      <c r="N43" s="5"/>
      <c r="O43" s="5"/>
      <c r="P43" s="5"/>
    </row>
    <row r="44" spans="4:16" x14ac:dyDescent="0.2">
      <c r="D44" s="4"/>
      <c r="F44" s="188"/>
      <c r="G44" s="188"/>
      <c r="H44" s="188"/>
      <c r="I44" s="188"/>
      <c r="J44" s="19"/>
      <c r="K44" s="19"/>
      <c r="L44" s="188"/>
      <c r="M44" s="5"/>
      <c r="N44" s="5"/>
      <c r="O44" s="5"/>
      <c r="P44" s="5"/>
    </row>
    <row r="45" spans="4:16" x14ac:dyDescent="0.2">
      <c r="M45" s="5"/>
      <c r="N45" s="5"/>
      <c r="O45" s="5"/>
      <c r="P45" s="5"/>
    </row>
    <row r="46" spans="4:16" x14ac:dyDescent="0.2">
      <c r="M46" s="5"/>
      <c r="N46" s="5"/>
      <c r="O46" s="5"/>
      <c r="P46" s="5"/>
    </row>
    <row r="47" spans="4:16" x14ac:dyDescent="0.2">
      <c r="M47" s="5"/>
      <c r="N47" s="5"/>
      <c r="O47" s="5"/>
      <c r="P47" s="5"/>
    </row>
    <row r="48" spans="4:16" x14ac:dyDescent="0.2">
      <c r="M48" s="5"/>
      <c r="N48" s="5"/>
      <c r="O48" s="5"/>
      <c r="P48" s="5"/>
    </row>
    <row r="49" spans="13:16" x14ac:dyDescent="0.2">
      <c r="M49" s="5"/>
      <c r="N49" s="5"/>
      <c r="O49" s="5"/>
      <c r="P49" s="5"/>
    </row>
    <row r="50" spans="13:16" x14ac:dyDescent="0.2">
      <c r="M50" s="5"/>
      <c r="N50" s="5"/>
      <c r="O50" s="5"/>
      <c r="P50" s="5"/>
    </row>
    <row r="51" spans="13:16" x14ac:dyDescent="0.2">
      <c r="M51" s="5"/>
      <c r="N51" s="5"/>
      <c r="O51" s="5"/>
      <c r="P51" s="5"/>
    </row>
    <row r="52" spans="13:16" x14ac:dyDescent="0.2">
      <c r="P52" s="5"/>
    </row>
    <row r="53" spans="13:16" x14ac:dyDescent="0.2">
      <c r="P53" s="5"/>
    </row>
    <row r="54" spans="13:16" x14ac:dyDescent="0.2">
      <c r="P54" s="5"/>
    </row>
    <row r="55" spans="13:16" x14ac:dyDescent="0.2">
      <c r="P55" s="5"/>
    </row>
    <row r="56" spans="13:16" x14ac:dyDescent="0.2">
      <c r="P56" s="5"/>
    </row>
    <row r="57" spans="13:16" x14ac:dyDescent="0.2">
      <c r="P57" s="5"/>
    </row>
    <row r="58" spans="13:16" x14ac:dyDescent="0.2">
      <c r="P58" s="5"/>
    </row>
    <row r="59" spans="13:16" x14ac:dyDescent="0.2">
      <c r="P59" s="5"/>
    </row>
    <row r="60" spans="13:16" x14ac:dyDescent="0.2">
      <c r="P60" s="5"/>
    </row>
    <row r="61" spans="13:16" x14ac:dyDescent="0.2">
      <c r="M61" s="5"/>
      <c r="N61" s="5"/>
      <c r="O61" s="5"/>
      <c r="P61" s="5"/>
    </row>
    <row r="62" spans="13:16" x14ac:dyDescent="0.2">
      <c r="M62" s="5"/>
      <c r="N62" s="5"/>
      <c r="O62" s="5"/>
      <c r="P62" s="5"/>
    </row>
    <row r="63" spans="13:16" x14ac:dyDescent="0.2">
      <c r="M63" s="5"/>
      <c r="N63" s="5"/>
      <c r="O63" s="5"/>
      <c r="P63" s="5"/>
    </row>
    <row r="64" spans="13:16" x14ac:dyDescent="0.2">
      <c r="M64" s="5"/>
      <c r="N64" s="5"/>
      <c r="O64" s="5"/>
      <c r="P64" s="5"/>
    </row>
    <row r="65" spans="13:16" x14ac:dyDescent="0.2">
      <c r="M65" s="5"/>
      <c r="N65" s="5"/>
      <c r="O65" s="5"/>
      <c r="P65" s="5"/>
    </row>
    <row r="66" spans="13:16" x14ac:dyDescent="0.2">
      <c r="M66" s="5"/>
      <c r="N66" s="5"/>
      <c r="O66" s="5"/>
      <c r="P66" s="5"/>
    </row>
    <row r="67" spans="13:16" x14ac:dyDescent="0.2">
      <c r="M67" s="5"/>
      <c r="N67" s="5"/>
      <c r="O67" s="5"/>
      <c r="P67" s="5"/>
    </row>
    <row r="68" spans="13:16" x14ac:dyDescent="0.2">
      <c r="M68" s="5"/>
      <c r="N68" s="5"/>
      <c r="O68" s="5"/>
      <c r="P68" s="5"/>
    </row>
    <row r="69" spans="13:16" x14ac:dyDescent="0.2">
      <c r="M69" s="5"/>
      <c r="N69" s="5"/>
      <c r="O69" s="5"/>
      <c r="P69" s="5"/>
    </row>
    <row r="70" spans="13:16" x14ac:dyDescent="0.2">
      <c r="M70" s="5"/>
      <c r="N70" s="5"/>
      <c r="O70" s="5"/>
      <c r="P70" s="5"/>
    </row>
    <row r="71" spans="13:16" x14ac:dyDescent="0.2">
      <c r="M71" s="5"/>
      <c r="N71" s="5"/>
      <c r="O71" s="5"/>
      <c r="P71" s="5"/>
    </row>
    <row r="72" spans="13:16" x14ac:dyDescent="0.2">
      <c r="M72" s="5"/>
      <c r="N72" s="5"/>
      <c r="O72" s="5"/>
      <c r="P72" s="5"/>
    </row>
    <row r="73" spans="13:16" x14ac:dyDescent="0.2">
      <c r="M73" s="5"/>
      <c r="N73" s="5"/>
      <c r="O73" s="5"/>
      <c r="P73" s="5"/>
    </row>
    <row r="74" spans="13:16" x14ac:dyDescent="0.2">
      <c r="M74" s="5"/>
      <c r="N74" s="5"/>
      <c r="O74" s="5"/>
      <c r="P74" s="5"/>
    </row>
    <row r="75" spans="13:16" x14ac:dyDescent="0.2">
      <c r="M75" s="5"/>
      <c r="N75" s="5"/>
      <c r="O75" s="5"/>
      <c r="P75" s="5"/>
    </row>
    <row r="76" spans="13:16" x14ac:dyDescent="0.2">
      <c r="M76" s="5"/>
      <c r="N76" s="5"/>
      <c r="O76" s="5"/>
      <c r="P76" s="5"/>
    </row>
    <row r="77" spans="13:16" x14ac:dyDescent="0.2">
      <c r="M77" s="5"/>
      <c r="N77" s="5"/>
      <c r="O77" s="5"/>
      <c r="P77" s="5"/>
    </row>
    <row r="78" spans="13:16" x14ac:dyDescent="0.2">
      <c r="M78" s="5"/>
      <c r="N78" s="5"/>
      <c r="O78" s="5"/>
      <c r="P78" s="5"/>
    </row>
    <row r="79" spans="13:16" x14ac:dyDescent="0.2">
      <c r="M79" s="5"/>
      <c r="N79" s="5"/>
      <c r="O79" s="5"/>
      <c r="P79" s="5"/>
    </row>
    <row r="80" spans="13:16" x14ac:dyDescent="0.2">
      <c r="M80" s="5"/>
      <c r="N80" s="5"/>
      <c r="O80" s="5"/>
      <c r="P80" s="5"/>
    </row>
    <row r="81" spans="13:16" x14ac:dyDescent="0.2">
      <c r="M81" s="5"/>
      <c r="N81" s="5"/>
      <c r="O81" s="5"/>
      <c r="P81" s="5"/>
    </row>
    <row r="82" spans="13:16" x14ac:dyDescent="0.2">
      <c r="M82" s="5"/>
      <c r="N82" s="5"/>
      <c r="O82" s="5"/>
      <c r="P82" s="5"/>
    </row>
    <row r="83" spans="13:16" x14ac:dyDescent="0.2">
      <c r="M83" s="5"/>
      <c r="N83" s="5"/>
      <c r="O83" s="5"/>
      <c r="P83" s="5"/>
    </row>
    <row r="84" spans="13:16" x14ac:dyDescent="0.2">
      <c r="M84" s="5"/>
      <c r="N84" s="5"/>
      <c r="O84" s="5"/>
      <c r="P84" s="5"/>
    </row>
    <row r="85" spans="13:16" x14ac:dyDescent="0.2">
      <c r="M85" s="5"/>
      <c r="N85" s="5"/>
      <c r="O85" s="5"/>
      <c r="P85" s="5"/>
    </row>
    <row r="86" spans="13:16" x14ac:dyDescent="0.2">
      <c r="M86" s="5"/>
      <c r="N86" s="5"/>
      <c r="O86" s="5"/>
      <c r="P86" s="5"/>
    </row>
    <row r="87" spans="13:16" x14ac:dyDescent="0.2">
      <c r="M87" s="5"/>
      <c r="N87" s="5"/>
      <c r="O87" s="5"/>
      <c r="P87" s="5"/>
    </row>
    <row r="88" spans="13:16" x14ac:dyDescent="0.2">
      <c r="M88" s="5"/>
      <c r="N88" s="5"/>
      <c r="O88" s="5"/>
      <c r="P88" s="5"/>
    </row>
    <row r="89" spans="13:16" x14ac:dyDescent="0.2">
      <c r="M89" s="5"/>
      <c r="N89" s="5"/>
      <c r="O89" s="5"/>
      <c r="P89" s="5"/>
    </row>
    <row r="90" spans="13:16" x14ac:dyDescent="0.2">
      <c r="M90" s="5"/>
      <c r="N90" s="5"/>
      <c r="O90" s="5"/>
      <c r="P90" s="5"/>
    </row>
    <row r="91" spans="13:16" x14ac:dyDescent="0.2">
      <c r="M91" s="5"/>
      <c r="N91" s="5"/>
      <c r="O91" s="5"/>
      <c r="P91" s="5"/>
    </row>
    <row r="92" spans="13:16" x14ac:dyDescent="0.2">
      <c r="M92" s="5"/>
      <c r="N92" s="5"/>
      <c r="O92" s="5"/>
      <c r="P92" s="5"/>
    </row>
    <row r="93" spans="13:16" x14ac:dyDescent="0.2">
      <c r="M93" s="5"/>
      <c r="N93" s="5"/>
      <c r="O93" s="5"/>
      <c r="P93" s="5"/>
    </row>
    <row r="94" spans="13:16" x14ac:dyDescent="0.2">
      <c r="M94" s="5"/>
      <c r="N94" s="5"/>
      <c r="O94" s="5"/>
      <c r="P94" s="5"/>
    </row>
    <row r="95" spans="13:16" x14ac:dyDescent="0.2">
      <c r="M95" s="5"/>
      <c r="N95" s="5"/>
      <c r="O95" s="5"/>
      <c r="P95" s="5"/>
    </row>
    <row r="96" spans="13:16" x14ac:dyDescent="0.2">
      <c r="M96" s="5"/>
      <c r="N96" s="5"/>
      <c r="O96" s="5"/>
      <c r="P96" s="5"/>
    </row>
    <row r="97" spans="13:16" x14ac:dyDescent="0.2">
      <c r="M97" s="5"/>
      <c r="N97" s="5"/>
      <c r="O97" s="5"/>
      <c r="P97" s="5"/>
    </row>
    <row r="98" spans="13:16" x14ac:dyDescent="0.2">
      <c r="M98" s="5"/>
      <c r="N98" s="5"/>
      <c r="O98" s="5"/>
      <c r="P98" s="5"/>
    </row>
    <row r="99" spans="13:16" x14ac:dyDescent="0.2">
      <c r="M99" s="5"/>
      <c r="N99" s="5"/>
      <c r="O99" s="5"/>
      <c r="P99" s="5"/>
    </row>
    <row r="100" spans="13:16" x14ac:dyDescent="0.2">
      <c r="M100" s="5"/>
      <c r="N100" s="5"/>
      <c r="O100" s="5"/>
      <c r="P100" s="5"/>
    </row>
    <row r="101" spans="13:16" x14ac:dyDescent="0.2">
      <c r="M101" s="5"/>
      <c r="N101" s="5"/>
      <c r="O101" s="5"/>
      <c r="P101" s="5"/>
    </row>
    <row r="102" spans="13:16" x14ac:dyDescent="0.2">
      <c r="M102" s="5"/>
      <c r="N102" s="5"/>
      <c r="O102" s="5"/>
      <c r="P102" s="5"/>
    </row>
    <row r="103" spans="13:16" x14ac:dyDescent="0.2">
      <c r="M103" s="5"/>
      <c r="N103" s="5"/>
      <c r="O103" s="5"/>
      <c r="P103" s="5"/>
    </row>
    <row r="104" spans="13:16" x14ac:dyDescent="0.2">
      <c r="M104" s="5"/>
      <c r="N104" s="5"/>
      <c r="O104" s="5"/>
      <c r="P104" s="5"/>
    </row>
    <row r="105" spans="13:16" x14ac:dyDescent="0.2">
      <c r="M105" s="5"/>
      <c r="N105" s="5"/>
      <c r="O105" s="5"/>
      <c r="P105" s="5"/>
    </row>
    <row r="106" spans="13:16" x14ac:dyDescent="0.2">
      <c r="M106" s="5"/>
      <c r="N106" s="5"/>
      <c r="O106" s="5"/>
      <c r="P106" s="5"/>
    </row>
    <row r="107" spans="13:16" x14ac:dyDescent="0.2">
      <c r="M107" s="5"/>
      <c r="N107" s="5"/>
      <c r="O107" s="5"/>
      <c r="P107" s="5"/>
    </row>
    <row r="108" spans="13:16" x14ac:dyDescent="0.2">
      <c r="M108" s="5"/>
      <c r="N108" s="5"/>
      <c r="O108" s="5"/>
      <c r="P108" s="5"/>
    </row>
    <row r="109" spans="13:16" x14ac:dyDescent="0.2">
      <c r="M109" s="5"/>
      <c r="N109" s="5"/>
      <c r="O109" s="5"/>
      <c r="P109" s="5"/>
    </row>
    <row r="110" spans="13:16" x14ac:dyDescent="0.2">
      <c r="M110" s="5"/>
      <c r="N110" s="5"/>
      <c r="O110" s="5"/>
      <c r="P110" s="5"/>
    </row>
    <row r="111" spans="13:16" x14ac:dyDescent="0.2">
      <c r="M111" s="5"/>
      <c r="N111" s="5"/>
      <c r="O111" s="5"/>
      <c r="P111" s="5"/>
    </row>
    <row r="112" spans="13:16" x14ac:dyDescent="0.2">
      <c r="M112" s="5"/>
      <c r="N112" s="5"/>
      <c r="O112" s="5"/>
      <c r="P112" s="5"/>
    </row>
    <row r="113" spans="13:16" x14ac:dyDescent="0.2">
      <c r="M113" s="5"/>
      <c r="N113" s="5"/>
      <c r="O113" s="5"/>
      <c r="P113" s="5"/>
    </row>
    <row r="114" spans="13:16" x14ac:dyDescent="0.2">
      <c r="M114" s="5"/>
      <c r="N114" s="5"/>
      <c r="O114" s="5"/>
      <c r="P114" s="5"/>
    </row>
    <row r="115" spans="13:16" x14ac:dyDescent="0.2">
      <c r="M115" s="5"/>
      <c r="N115" s="5"/>
      <c r="O115" s="5"/>
      <c r="P115" s="5"/>
    </row>
    <row r="116" spans="13:16" x14ac:dyDescent="0.2">
      <c r="M116" s="5"/>
      <c r="N116" s="5"/>
      <c r="O116" s="5"/>
      <c r="P116" s="5"/>
    </row>
    <row r="117" spans="13:16" x14ac:dyDescent="0.2">
      <c r="M117" s="5"/>
      <c r="N117" s="5"/>
      <c r="O117" s="5"/>
      <c r="P117" s="5"/>
    </row>
    <row r="118" spans="13:16" x14ac:dyDescent="0.2">
      <c r="M118" s="5"/>
      <c r="N118" s="5"/>
      <c r="O118" s="5"/>
      <c r="P118" s="5"/>
    </row>
    <row r="119" spans="13:16" x14ac:dyDescent="0.2">
      <c r="M119" s="5"/>
      <c r="N119" s="5"/>
      <c r="O119" s="5"/>
      <c r="P119" s="5"/>
    </row>
    <row r="120" spans="13:16" x14ac:dyDescent="0.2">
      <c r="M120" s="5"/>
      <c r="N120" s="5"/>
      <c r="O120" s="5"/>
      <c r="P120" s="5"/>
    </row>
    <row r="121" spans="13:16" x14ac:dyDescent="0.2">
      <c r="M121" s="5"/>
      <c r="N121" s="5"/>
      <c r="O121" s="5"/>
      <c r="P121" s="5"/>
    </row>
    <row r="122" spans="13:16" x14ac:dyDescent="0.2">
      <c r="M122" s="5"/>
      <c r="N122" s="5"/>
      <c r="O122" s="5"/>
      <c r="P122" s="5"/>
    </row>
    <row r="123" spans="13:16" x14ac:dyDescent="0.2">
      <c r="M123" s="5"/>
      <c r="N123" s="5"/>
      <c r="O123" s="5"/>
      <c r="P123" s="5"/>
    </row>
    <row r="124" spans="13:16" x14ac:dyDescent="0.2">
      <c r="M124" s="5"/>
      <c r="N124" s="5"/>
      <c r="O124" s="5"/>
      <c r="P124" s="5"/>
    </row>
    <row r="125" spans="13:16" x14ac:dyDescent="0.2">
      <c r="M125" s="5"/>
      <c r="N125" s="5"/>
      <c r="O125" s="5"/>
      <c r="P125" s="5"/>
    </row>
    <row r="126" spans="13:16" x14ac:dyDescent="0.2">
      <c r="M126" s="5"/>
      <c r="N126" s="5"/>
      <c r="O126" s="5"/>
      <c r="P126" s="5"/>
    </row>
    <row r="127" spans="13:16" x14ac:dyDescent="0.2">
      <c r="M127" s="5"/>
      <c r="N127" s="5"/>
      <c r="O127" s="5"/>
      <c r="P127" s="5"/>
    </row>
    <row r="128" spans="13:16" x14ac:dyDescent="0.2">
      <c r="M128" s="5"/>
      <c r="N128" s="5"/>
      <c r="O128" s="5"/>
      <c r="P128" s="5"/>
    </row>
    <row r="129" spans="13:16" x14ac:dyDescent="0.2">
      <c r="M129" s="5"/>
      <c r="N129" s="5"/>
      <c r="O129" s="5"/>
      <c r="P129" s="5"/>
    </row>
    <row r="130" spans="13:16" x14ac:dyDescent="0.2">
      <c r="M130" s="5"/>
      <c r="N130" s="5"/>
      <c r="O130" s="5"/>
      <c r="P130" s="5"/>
    </row>
    <row r="131" spans="13:16" x14ac:dyDescent="0.2">
      <c r="M131" s="5"/>
      <c r="N131" s="5"/>
      <c r="O131" s="5"/>
      <c r="P131" s="5"/>
    </row>
    <row r="132" spans="13:16" x14ac:dyDescent="0.2">
      <c r="M132" s="5"/>
      <c r="N132" s="5"/>
      <c r="O132" s="5"/>
      <c r="P132" s="5"/>
    </row>
    <row r="133" spans="13:16" x14ac:dyDescent="0.2">
      <c r="M133" s="5"/>
      <c r="N133" s="5"/>
      <c r="O133" s="5"/>
      <c r="P133" s="5"/>
    </row>
    <row r="134" spans="13:16" x14ac:dyDescent="0.2">
      <c r="M134" s="5"/>
      <c r="N134" s="5"/>
      <c r="O134" s="5"/>
      <c r="P134" s="5"/>
    </row>
    <row r="135" spans="13:16" x14ac:dyDescent="0.2">
      <c r="M135" s="5"/>
      <c r="N135" s="5"/>
      <c r="O135" s="5"/>
      <c r="P135" s="5"/>
    </row>
    <row r="136" spans="13:16" x14ac:dyDescent="0.2">
      <c r="M136" s="5"/>
      <c r="N136" s="5"/>
      <c r="O136" s="5"/>
      <c r="P136" s="5"/>
    </row>
    <row r="137" spans="13:16" x14ac:dyDescent="0.2">
      <c r="M137" s="5"/>
      <c r="N137" s="5"/>
      <c r="O137" s="5"/>
      <c r="P137" s="5"/>
    </row>
    <row r="138" spans="13:16" x14ac:dyDescent="0.2">
      <c r="M138" s="5"/>
      <c r="N138" s="5"/>
      <c r="O138" s="5"/>
      <c r="P138" s="5"/>
    </row>
    <row r="139" spans="13:16" x14ac:dyDescent="0.2">
      <c r="M139" s="5"/>
      <c r="N139" s="5"/>
      <c r="O139" s="5"/>
      <c r="P139" s="5"/>
    </row>
    <row r="140" spans="13:16" x14ac:dyDescent="0.2">
      <c r="M140" s="5"/>
      <c r="N140" s="5"/>
      <c r="O140" s="5"/>
      <c r="P140" s="5"/>
    </row>
    <row r="141" spans="13:16" x14ac:dyDescent="0.2">
      <c r="M141" s="5"/>
      <c r="N141" s="5"/>
      <c r="O141" s="5"/>
      <c r="P141" s="5"/>
    </row>
    <row r="142" spans="13:16" x14ac:dyDescent="0.2">
      <c r="M142" s="5"/>
      <c r="N142" s="5"/>
      <c r="O142" s="5"/>
      <c r="P142" s="5"/>
    </row>
    <row r="143" spans="13:16" x14ac:dyDescent="0.2">
      <c r="M143" s="5"/>
      <c r="N143" s="5"/>
      <c r="O143" s="5"/>
      <c r="P143" s="5"/>
    </row>
    <row r="144" spans="13:16" x14ac:dyDescent="0.2">
      <c r="M144" s="5"/>
      <c r="N144" s="5"/>
      <c r="O144" s="5"/>
      <c r="P144" s="5"/>
    </row>
    <row r="145" spans="13:16" x14ac:dyDescent="0.2">
      <c r="M145" s="5"/>
      <c r="N145" s="5"/>
      <c r="O145" s="5"/>
      <c r="P145" s="5"/>
    </row>
    <row r="146" spans="13:16" x14ac:dyDescent="0.2">
      <c r="M146" s="5"/>
      <c r="N146" s="5"/>
      <c r="O146" s="5"/>
      <c r="P146" s="5"/>
    </row>
    <row r="147" spans="13:16" x14ac:dyDescent="0.2">
      <c r="M147" s="5"/>
      <c r="N147" s="5"/>
      <c r="O147" s="5"/>
      <c r="P147" s="5"/>
    </row>
    <row r="148" spans="13:16" x14ac:dyDescent="0.2">
      <c r="M148" s="5"/>
      <c r="N148" s="5"/>
      <c r="O148" s="5"/>
      <c r="P148" s="5"/>
    </row>
    <row r="149" spans="13:16" x14ac:dyDescent="0.2">
      <c r="M149" s="5"/>
      <c r="N149" s="5"/>
      <c r="O149" s="5"/>
      <c r="P149" s="5"/>
    </row>
    <row r="150" spans="13:16" x14ac:dyDescent="0.2">
      <c r="M150" s="5"/>
      <c r="N150" s="5"/>
      <c r="O150" s="5"/>
      <c r="P150" s="5"/>
    </row>
    <row r="151" spans="13:16" x14ac:dyDescent="0.2">
      <c r="M151" s="5"/>
      <c r="N151" s="5"/>
      <c r="O151" s="5"/>
      <c r="P151" s="5"/>
    </row>
    <row r="152" spans="13:16" x14ac:dyDescent="0.2">
      <c r="M152" s="5"/>
      <c r="N152" s="5"/>
      <c r="O152" s="5"/>
      <c r="P152" s="5"/>
    </row>
    <row r="153" spans="13:16" x14ac:dyDescent="0.2">
      <c r="M153" s="5"/>
      <c r="N153" s="5"/>
      <c r="O153" s="5"/>
      <c r="P153" s="5"/>
    </row>
    <row r="154" spans="13:16" x14ac:dyDescent="0.2">
      <c r="M154" s="5"/>
      <c r="N154" s="5"/>
      <c r="O154" s="5"/>
      <c r="P154" s="5"/>
    </row>
    <row r="155" spans="13:16" x14ac:dyDescent="0.2">
      <c r="M155" s="5"/>
      <c r="N155" s="5"/>
      <c r="O155" s="5"/>
      <c r="P155" s="5"/>
    </row>
    <row r="156" spans="13:16" x14ac:dyDescent="0.2">
      <c r="M156" s="5"/>
      <c r="N156" s="5"/>
      <c r="O156" s="5"/>
      <c r="P156" s="5"/>
    </row>
    <row r="157" spans="13:16" x14ac:dyDescent="0.2">
      <c r="M157" s="5"/>
      <c r="N157" s="5"/>
      <c r="O157" s="5"/>
      <c r="P157" s="5"/>
    </row>
    <row r="158" spans="13:16" x14ac:dyDescent="0.2">
      <c r="M158" s="5"/>
      <c r="N158" s="5"/>
      <c r="O158" s="5"/>
      <c r="P158" s="5"/>
    </row>
    <row r="159" spans="13:16" x14ac:dyDescent="0.2">
      <c r="M159" s="5"/>
      <c r="N159" s="5"/>
      <c r="O159" s="5"/>
      <c r="P159" s="5"/>
    </row>
    <row r="160" spans="13:16" x14ac:dyDescent="0.2">
      <c r="M160" s="5"/>
      <c r="N160" s="5"/>
      <c r="O160" s="5"/>
      <c r="P160" s="5"/>
    </row>
    <row r="161" spans="13:16" x14ac:dyDescent="0.2">
      <c r="M161" s="5"/>
      <c r="N161" s="5"/>
      <c r="O161" s="5"/>
      <c r="P161" s="5"/>
    </row>
    <row r="162" spans="13:16" x14ac:dyDescent="0.2">
      <c r="M162" s="5"/>
      <c r="N162" s="5"/>
      <c r="O162" s="5"/>
      <c r="P162" s="5"/>
    </row>
    <row r="163" spans="13:16" x14ac:dyDescent="0.2">
      <c r="M163" s="5"/>
      <c r="N163" s="5"/>
      <c r="O163" s="5"/>
      <c r="P163" s="5"/>
    </row>
    <row r="164" spans="13:16" x14ac:dyDescent="0.2">
      <c r="M164" s="5"/>
      <c r="N164" s="5"/>
      <c r="O164" s="5"/>
      <c r="P164" s="5"/>
    </row>
    <row r="165" spans="13:16" x14ac:dyDescent="0.2">
      <c r="M165" s="5"/>
      <c r="N165" s="5"/>
      <c r="O165" s="5"/>
      <c r="P165" s="5"/>
    </row>
    <row r="166" spans="13:16" x14ac:dyDescent="0.2">
      <c r="M166" s="5"/>
      <c r="N166" s="5"/>
      <c r="O166" s="5"/>
      <c r="P166" s="5"/>
    </row>
    <row r="167" spans="13:16" x14ac:dyDescent="0.2">
      <c r="M167" s="5"/>
      <c r="N167" s="5"/>
      <c r="O167" s="5"/>
      <c r="P167" s="5"/>
    </row>
    <row r="168" spans="13:16" x14ac:dyDescent="0.2">
      <c r="M168" s="5"/>
      <c r="N168" s="5"/>
      <c r="O168" s="5"/>
      <c r="P168" s="5"/>
    </row>
    <row r="169" spans="13:16" x14ac:dyDescent="0.2">
      <c r="M169" s="5"/>
      <c r="N169" s="5"/>
      <c r="O169" s="5"/>
      <c r="P169" s="5"/>
    </row>
    <row r="170" spans="13:16" x14ac:dyDescent="0.2">
      <c r="M170" s="5"/>
      <c r="N170" s="5"/>
      <c r="O170" s="5"/>
      <c r="P170" s="5"/>
    </row>
    <row r="171" spans="13:16" x14ac:dyDescent="0.2">
      <c r="M171" s="5"/>
      <c r="N171" s="5"/>
      <c r="O171" s="5"/>
      <c r="P171" s="5"/>
    </row>
    <row r="172" spans="13:16" x14ac:dyDescent="0.2">
      <c r="M172" s="5"/>
      <c r="N172" s="5"/>
      <c r="O172" s="5"/>
      <c r="P172" s="5"/>
    </row>
    <row r="173" spans="13:16" x14ac:dyDescent="0.2">
      <c r="M173" s="5"/>
      <c r="N173" s="5"/>
      <c r="O173" s="5"/>
      <c r="P173" s="5"/>
    </row>
    <row r="174" spans="13:16" x14ac:dyDescent="0.2">
      <c r="M174" s="5"/>
      <c r="N174" s="5"/>
      <c r="O174" s="5"/>
      <c r="P174" s="5"/>
    </row>
    <row r="175" spans="13:16" x14ac:dyDescent="0.2">
      <c r="M175" s="5"/>
      <c r="N175" s="5"/>
      <c r="O175" s="5"/>
      <c r="P175" s="5"/>
    </row>
    <row r="176" spans="13:16" x14ac:dyDescent="0.2">
      <c r="M176" s="5"/>
      <c r="N176" s="5"/>
      <c r="O176" s="5"/>
      <c r="P176" s="5"/>
    </row>
    <row r="177" spans="13:16" x14ac:dyDescent="0.2">
      <c r="M177" s="5"/>
      <c r="N177" s="5"/>
      <c r="O177" s="5"/>
      <c r="P177" s="5"/>
    </row>
    <row r="178" spans="13:16" x14ac:dyDescent="0.2">
      <c r="M178" s="5"/>
      <c r="N178" s="5"/>
      <c r="O178" s="5"/>
      <c r="P178" s="5"/>
    </row>
    <row r="179" spans="13:16" x14ac:dyDescent="0.2">
      <c r="M179" s="5"/>
      <c r="N179" s="5"/>
      <c r="O179" s="5"/>
      <c r="P179" s="5"/>
    </row>
    <row r="180" spans="13:16" x14ac:dyDescent="0.2">
      <c r="M180" s="5"/>
      <c r="N180" s="5"/>
      <c r="O180" s="5"/>
      <c r="P180" s="5"/>
    </row>
    <row r="181" spans="13:16" x14ac:dyDescent="0.2">
      <c r="M181" s="5"/>
      <c r="N181" s="5"/>
      <c r="O181" s="5"/>
      <c r="P181" s="5"/>
    </row>
    <row r="182" spans="13:16" x14ac:dyDescent="0.2">
      <c r="M182" s="5"/>
      <c r="N182" s="5"/>
      <c r="O182" s="5"/>
      <c r="P182" s="5"/>
    </row>
    <row r="183" spans="13:16" x14ac:dyDescent="0.2">
      <c r="M183" s="5"/>
      <c r="N183" s="5"/>
      <c r="O183" s="5"/>
      <c r="P183" s="5"/>
    </row>
    <row r="184" spans="13:16" x14ac:dyDescent="0.2">
      <c r="M184" s="5"/>
      <c r="N184" s="5"/>
      <c r="O184" s="5"/>
      <c r="P184" s="5"/>
    </row>
    <row r="185" spans="13:16" x14ac:dyDescent="0.2">
      <c r="M185" s="5"/>
      <c r="N185" s="5"/>
      <c r="O185" s="5"/>
      <c r="P185" s="5"/>
    </row>
    <row r="186" spans="13:16" x14ac:dyDescent="0.2">
      <c r="M186" s="5"/>
      <c r="N186" s="5"/>
      <c r="O186" s="5"/>
      <c r="P186" s="5"/>
    </row>
    <row r="187" spans="13:16" x14ac:dyDescent="0.2">
      <c r="M187" s="5"/>
      <c r="N187" s="5"/>
      <c r="O187" s="5"/>
      <c r="P187" s="5"/>
    </row>
    <row r="188" spans="13:16" x14ac:dyDescent="0.2">
      <c r="M188" s="5"/>
      <c r="N188" s="5"/>
      <c r="O188" s="5"/>
      <c r="P188" s="5"/>
    </row>
    <row r="189" spans="13:16" x14ac:dyDescent="0.2">
      <c r="M189" s="5"/>
      <c r="N189" s="5"/>
      <c r="O189" s="5"/>
      <c r="P189" s="5"/>
    </row>
    <row r="190" spans="13:16" x14ac:dyDescent="0.2">
      <c r="M190" s="5"/>
      <c r="N190" s="5"/>
      <c r="O190" s="5"/>
      <c r="P190" s="5"/>
    </row>
    <row r="191" spans="13:16" x14ac:dyDescent="0.2">
      <c r="M191" s="5"/>
      <c r="N191" s="5"/>
      <c r="O191" s="5"/>
      <c r="P191" s="5"/>
    </row>
    <row r="192" spans="13:16" x14ac:dyDescent="0.2">
      <c r="M192" s="5"/>
      <c r="N192" s="5"/>
      <c r="O192" s="5"/>
      <c r="P192" s="5"/>
    </row>
    <row r="193" spans="13:16" x14ac:dyDescent="0.2">
      <c r="M193" s="5"/>
      <c r="N193" s="5"/>
      <c r="O193" s="5"/>
      <c r="P193" s="5"/>
    </row>
    <row r="194" spans="13:16" x14ac:dyDescent="0.2">
      <c r="M194" s="5"/>
      <c r="N194" s="5"/>
      <c r="O194" s="5"/>
      <c r="P194" s="5"/>
    </row>
    <row r="195" spans="13:16" x14ac:dyDescent="0.2">
      <c r="M195" s="5"/>
      <c r="N195" s="5"/>
      <c r="O195" s="5"/>
      <c r="P195" s="5"/>
    </row>
    <row r="196" spans="13:16" x14ac:dyDescent="0.2">
      <c r="M196" s="5"/>
      <c r="N196" s="5"/>
      <c r="O196" s="5"/>
      <c r="P196" s="5"/>
    </row>
    <row r="197" spans="13:16" x14ac:dyDescent="0.2">
      <c r="M197" s="5"/>
      <c r="N197" s="5"/>
      <c r="O197" s="5"/>
      <c r="P197" s="5"/>
    </row>
    <row r="198" spans="13:16" x14ac:dyDescent="0.2">
      <c r="M198" s="5"/>
      <c r="N198" s="5"/>
      <c r="O198" s="5"/>
      <c r="P198" s="5"/>
    </row>
  </sheetData>
  <customSheetViews>
    <customSheetView guid="{595D07C0-E761-11DC-9357-001B6391840E}" scale="95" fitToPage="1" topLeftCell="A46">
      <selection activeCell="D71" sqref="D71:D80"/>
      <pageMargins left="0.7" right="0.7" top="0.78740157499999996" bottom="0.78740157499999996" header="0.3" footer="0.3"/>
      <headerFooter alignWithMargins="0"/>
    </customSheetView>
    <customSheetView guid="{4221DF2B-D9E6-40BE-9C37-8B5A92E46F7B}" scale="85" showPageBreaks="1" fitToPage="1" showRuler="0" topLeftCell="A37">
      <selection activeCell="A87" sqref="A87:A92"/>
      <pageMargins left="0.7" right="0.7" top="0.78740157499999996" bottom="0.78740157499999996" header="0.3" footer="0.3"/>
      <headerFooter alignWithMargins="0"/>
    </customSheetView>
    <customSheetView guid="{8144D8E7-8996-490F-8ACB-C7957A150DAC}" fitToPage="1" showRuler="0">
      <selection activeCell="E85" sqref="E85"/>
      <pageMargins left="0.7" right="0.7" top="0.78740157499999996" bottom="0.78740157499999996" header="0.3" footer="0.3"/>
      <headerFooter alignWithMargins="0"/>
    </customSheetView>
    <customSheetView guid="{A8A9853C-301B-405A-92F6-9DCC8EB91B52}" fitToPage="1" showRuler="0">
      <selection activeCell="D34" sqref="D34"/>
      <pageMargins left="0.7" right="0.7" top="0.78740157499999996" bottom="0.78740157499999996" header="0.3" footer="0.3"/>
      <headerFooter alignWithMargins="0"/>
    </customSheetView>
    <customSheetView guid="{F90AD2DC-6F63-4FE7-9F4E-99C162A8727E}" fitToPage="1" showRuler="0">
      <selection activeCell="E85" sqref="E85"/>
      <pageMargins left="0.7" right="0.7" top="0.78740157499999996" bottom="0.78740157499999996" header="0.3" footer="0.3"/>
      <headerFooter alignWithMargins="0"/>
    </customSheetView>
    <customSheetView guid="{34161360-80E4-4153-B1A5-19E7BBEDD5ED}" scale="95" fitToPage="1" showRuler="0" topLeftCell="A46">
      <selection activeCell="D71" sqref="D71:D80"/>
      <pageMargins left="0.7" right="0.7" top="0.78740157499999996" bottom="0.78740157499999996" header="0.3" footer="0.3"/>
      <headerFooter alignWithMargins="0"/>
    </customSheetView>
    <customSheetView guid="{09D980A6-7F22-44D6-B957-3B1FFC43B461}" scale="85" fitToPage="1" showRuler="0" topLeftCell="A37">
      <selection activeCell="D29" sqref="D29"/>
      <pageMargins left="0.7" right="0.7" top="0.78740157499999996" bottom="0.78740157499999996" header="0.3" footer="0.3"/>
      <headerFooter alignWithMargins="0"/>
    </customSheetView>
    <customSheetView guid="{A4328FE7-0B36-4A96-9E82-0C2C10ECE34E}" fitToPage="1" showRuler="0" topLeftCell="A67">
      <selection activeCell="G76" sqref="G76"/>
      <pageMargins left="0.7" right="0.7" top="0.78740157499999996" bottom="0.78740157499999996" header="0.3" footer="0.3"/>
      <headerFooter alignWithMargins="0"/>
    </customSheetView>
    <customSheetView guid="{F0335B52-931C-4173-85AE-87F3D6604B59}" showPageBreaks="1" showRuler="0" topLeftCell="A37">
      <selection activeCell="D36" sqref="D36"/>
      <pageMargins left="0.7" right="0.7" top="0.78740157499999996" bottom="0.78740157499999996" header="0.3" footer="0.3"/>
      <headerFooter alignWithMargins="0"/>
    </customSheetView>
  </customSheetViews>
  <phoneticPr fontId="12" type="noConversion"/>
  <conditionalFormatting sqref="G5:G8">
    <cfRule type="cellIs" dxfId="3389" priority="1" stopIfTrue="1" operator="equal">
      <formula>"-"</formula>
    </cfRule>
  </conditionalFormatting>
  <conditionalFormatting sqref="F39:G39 J39:L39">
    <cfRule type="cellIs" dxfId="3388" priority="212" operator="equal">
      <formula>"-"</formula>
    </cfRule>
  </conditionalFormatting>
  <conditionalFormatting sqref="J39:K39">
    <cfRule type="cellIs" dxfId="3387" priority="211" operator="equal">
      <formula>"-"</formula>
    </cfRule>
  </conditionalFormatting>
  <conditionalFormatting sqref="F38:L38">
    <cfRule type="cellIs" dxfId="3386" priority="209" stopIfTrue="1" operator="equal">
      <formula>"-"</formula>
    </cfRule>
    <cfRule type="containsText" dxfId="3385" priority="210" stopIfTrue="1" operator="containsText" text="leer">
      <formula>NOT(ISERROR(SEARCH("leer",F38)))</formula>
    </cfRule>
  </conditionalFormatting>
  <conditionalFormatting sqref="F38:L38">
    <cfRule type="cellIs" dxfId="3384" priority="207" stopIfTrue="1" operator="equal">
      <formula>"-"</formula>
    </cfRule>
    <cfRule type="containsText" dxfId="3383" priority="208" stopIfTrue="1" operator="containsText" text="leer">
      <formula>NOT(ISERROR(SEARCH("leer",F38)))</formula>
    </cfRule>
  </conditionalFormatting>
  <conditionalFormatting sqref="F37:L37">
    <cfRule type="cellIs" dxfId="3382" priority="205" stopIfTrue="1" operator="equal">
      <formula>"-"</formula>
    </cfRule>
    <cfRule type="containsText" dxfId="3381" priority="206" stopIfTrue="1" operator="containsText" text="leer">
      <formula>NOT(ISERROR(SEARCH("leer",F37)))</formula>
    </cfRule>
  </conditionalFormatting>
  <conditionalFormatting sqref="F37:L37">
    <cfRule type="cellIs" dxfId="3380" priority="203" stopIfTrue="1" operator="equal">
      <formula>"-"</formula>
    </cfRule>
    <cfRule type="containsText" dxfId="3379" priority="204" stopIfTrue="1" operator="containsText" text="leer">
      <formula>NOT(ISERROR(SEARCH("leer",F37)))</formula>
    </cfRule>
  </conditionalFormatting>
  <conditionalFormatting sqref="F37:L37">
    <cfRule type="cellIs" dxfId="3378" priority="201" stopIfTrue="1" operator="equal">
      <formula>"-"</formula>
    </cfRule>
    <cfRule type="containsText" dxfId="3377" priority="202" stopIfTrue="1" operator="containsText" text="leer">
      <formula>NOT(ISERROR(SEARCH("leer",F37)))</formula>
    </cfRule>
  </conditionalFormatting>
  <conditionalFormatting sqref="F37:L37">
    <cfRule type="cellIs" dxfId="3376" priority="199" stopIfTrue="1" operator="equal">
      <formula>"-"</formula>
    </cfRule>
    <cfRule type="containsText" dxfId="3375" priority="200" stopIfTrue="1" operator="containsText" text="leer">
      <formula>NOT(ISERROR(SEARCH("leer",F37)))</formula>
    </cfRule>
  </conditionalFormatting>
  <conditionalFormatting sqref="F37:L37">
    <cfRule type="cellIs" dxfId="3374" priority="197" stopIfTrue="1" operator="equal">
      <formula>"-"</formula>
    </cfRule>
    <cfRule type="containsText" dxfId="3373" priority="198" stopIfTrue="1" operator="containsText" text="leer">
      <formula>NOT(ISERROR(SEARCH("leer",F37)))</formula>
    </cfRule>
  </conditionalFormatting>
  <conditionalFormatting sqref="F37:L37">
    <cfRule type="cellIs" dxfId="3372" priority="195" stopIfTrue="1" operator="equal">
      <formula>"-"</formula>
    </cfRule>
    <cfRule type="containsText" dxfId="3371" priority="196" stopIfTrue="1" operator="containsText" text="leer">
      <formula>NOT(ISERROR(SEARCH("leer",F37)))</formula>
    </cfRule>
  </conditionalFormatting>
  <conditionalFormatting sqref="F37:L37">
    <cfRule type="cellIs" dxfId="3370" priority="193" stopIfTrue="1" operator="equal">
      <formula>"-"</formula>
    </cfRule>
    <cfRule type="containsText" dxfId="3369" priority="194" stopIfTrue="1" operator="containsText" text="leer">
      <formula>NOT(ISERROR(SEARCH("leer",F37)))</formula>
    </cfRule>
  </conditionalFormatting>
  <conditionalFormatting sqref="J37:K37">
    <cfRule type="cellIs" dxfId="3368" priority="191" stopIfTrue="1" operator="equal">
      <formula>"-"</formula>
    </cfRule>
    <cfRule type="containsText" dxfId="3367" priority="192" stopIfTrue="1" operator="containsText" text="leer">
      <formula>NOT(ISERROR(SEARCH("leer",J37)))</formula>
    </cfRule>
  </conditionalFormatting>
  <conditionalFormatting sqref="J37:K37">
    <cfRule type="cellIs" dxfId="3366" priority="189" stopIfTrue="1" operator="equal">
      <formula>"-"</formula>
    </cfRule>
    <cfRule type="containsText" dxfId="3365" priority="190" stopIfTrue="1" operator="containsText" text="leer">
      <formula>NOT(ISERROR(SEARCH("leer",J37)))</formula>
    </cfRule>
  </conditionalFormatting>
  <conditionalFormatting sqref="J37:K37">
    <cfRule type="cellIs" dxfId="3364" priority="187" stopIfTrue="1" operator="equal">
      <formula>"-"</formula>
    </cfRule>
    <cfRule type="containsText" dxfId="3363" priority="188" stopIfTrue="1" operator="containsText" text="leer">
      <formula>NOT(ISERROR(SEARCH("leer",J37)))</formula>
    </cfRule>
  </conditionalFormatting>
  <conditionalFormatting sqref="J37:K37">
    <cfRule type="cellIs" dxfId="3362" priority="185" stopIfTrue="1" operator="equal">
      <formula>"-"</formula>
    </cfRule>
    <cfRule type="containsText" dxfId="3361" priority="186" stopIfTrue="1" operator="containsText" text="leer">
      <formula>NOT(ISERROR(SEARCH("leer",J37)))</formula>
    </cfRule>
  </conditionalFormatting>
  <conditionalFormatting sqref="J37:K37">
    <cfRule type="cellIs" dxfId="3360" priority="183" stopIfTrue="1" operator="equal">
      <formula>"-"</formula>
    </cfRule>
    <cfRule type="containsText" dxfId="3359" priority="184" stopIfTrue="1" operator="containsText" text="leer">
      <formula>NOT(ISERROR(SEARCH("leer",J37)))</formula>
    </cfRule>
  </conditionalFormatting>
  <conditionalFormatting sqref="J37:K37">
    <cfRule type="cellIs" dxfId="3358" priority="181" stopIfTrue="1" operator="equal">
      <formula>"-"</formula>
    </cfRule>
    <cfRule type="containsText" dxfId="3357" priority="182" stopIfTrue="1" operator="containsText" text="leer">
      <formula>NOT(ISERROR(SEARCH("leer",J37)))</formula>
    </cfRule>
  </conditionalFormatting>
  <conditionalFormatting sqref="J37:K37">
    <cfRule type="cellIs" dxfId="3356" priority="179" stopIfTrue="1" operator="equal">
      <formula>"-"</formula>
    </cfRule>
    <cfRule type="containsText" dxfId="3355" priority="180" stopIfTrue="1" operator="containsText" text="leer">
      <formula>NOT(ISERROR(SEARCH("leer",J37)))</formula>
    </cfRule>
  </conditionalFormatting>
  <conditionalFormatting sqref="J37">
    <cfRule type="cellIs" dxfId="3354" priority="177" stopIfTrue="1" operator="equal">
      <formula>"-"</formula>
    </cfRule>
    <cfRule type="containsText" dxfId="3353" priority="178" stopIfTrue="1" operator="containsText" text="leer">
      <formula>NOT(ISERROR(SEARCH("leer",J37)))</formula>
    </cfRule>
  </conditionalFormatting>
  <conditionalFormatting sqref="J37">
    <cfRule type="cellIs" dxfId="3352" priority="175" stopIfTrue="1" operator="equal">
      <formula>"-"</formula>
    </cfRule>
    <cfRule type="containsText" dxfId="3351" priority="176" stopIfTrue="1" operator="containsText" text="leer">
      <formula>NOT(ISERROR(SEARCH("leer",J37)))</formula>
    </cfRule>
  </conditionalFormatting>
  <conditionalFormatting sqref="F37:L37">
    <cfRule type="cellIs" dxfId="3350" priority="173" stopIfTrue="1" operator="equal">
      <formula>"-"</formula>
    </cfRule>
    <cfRule type="containsText" dxfId="3349" priority="174" stopIfTrue="1" operator="containsText" text="leer">
      <formula>NOT(ISERROR(SEARCH("leer",F37)))</formula>
    </cfRule>
  </conditionalFormatting>
  <conditionalFormatting sqref="F37:L37">
    <cfRule type="cellIs" dxfId="3348" priority="171" stopIfTrue="1" operator="equal">
      <formula>"-"</formula>
    </cfRule>
    <cfRule type="containsText" dxfId="3347" priority="172" stopIfTrue="1" operator="containsText" text="leer">
      <formula>NOT(ISERROR(SEARCH("leer",F37)))</formula>
    </cfRule>
  </conditionalFormatting>
  <conditionalFormatting sqref="F37:L37">
    <cfRule type="cellIs" dxfId="3346" priority="169" stopIfTrue="1" operator="equal">
      <formula>"-"</formula>
    </cfRule>
    <cfRule type="containsText" dxfId="3345" priority="170" stopIfTrue="1" operator="containsText" text="leer">
      <formula>NOT(ISERROR(SEARCH("leer",F37)))</formula>
    </cfRule>
  </conditionalFormatting>
  <conditionalFormatting sqref="F37:L37">
    <cfRule type="cellIs" dxfId="3344" priority="167" stopIfTrue="1" operator="equal">
      <formula>"-"</formula>
    </cfRule>
    <cfRule type="containsText" dxfId="3343" priority="168" stopIfTrue="1" operator="containsText" text="leer">
      <formula>NOT(ISERROR(SEARCH("leer",F37)))</formula>
    </cfRule>
  </conditionalFormatting>
  <conditionalFormatting sqref="F37:L37">
    <cfRule type="cellIs" dxfId="3342" priority="165" stopIfTrue="1" operator="equal">
      <formula>"-"</formula>
    </cfRule>
    <cfRule type="containsText" dxfId="3341" priority="166" stopIfTrue="1" operator="containsText" text="leer">
      <formula>NOT(ISERROR(SEARCH("leer",F37)))</formula>
    </cfRule>
  </conditionalFormatting>
  <conditionalFormatting sqref="F37:L37">
    <cfRule type="cellIs" dxfId="3340" priority="163" stopIfTrue="1" operator="equal">
      <formula>"-"</formula>
    </cfRule>
    <cfRule type="containsText" dxfId="3339" priority="164" stopIfTrue="1" operator="containsText" text="leer">
      <formula>NOT(ISERROR(SEARCH("leer",F37)))</formula>
    </cfRule>
  </conditionalFormatting>
  <conditionalFormatting sqref="F37:L37">
    <cfRule type="cellIs" dxfId="3338" priority="161" stopIfTrue="1" operator="equal">
      <formula>"-"</formula>
    </cfRule>
    <cfRule type="containsText" dxfId="3337" priority="162" stopIfTrue="1" operator="containsText" text="leer">
      <formula>NOT(ISERROR(SEARCH("leer",F37)))</formula>
    </cfRule>
  </conditionalFormatting>
  <conditionalFormatting sqref="J37:K37">
    <cfRule type="cellIs" dxfId="3336" priority="159" stopIfTrue="1" operator="equal">
      <formula>"-"</formula>
    </cfRule>
    <cfRule type="containsText" dxfId="3335" priority="160" stopIfTrue="1" operator="containsText" text="leer">
      <formula>NOT(ISERROR(SEARCH("leer",J37)))</formula>
    </cfRule>
  </conditionalFormatting>
  <conditionalFormatting sqref="J37:K37">
    <cfRule type="cellIs" dxfId="3334" priority="157" stopIfTrue="1" operator="equal">
      <formula>"-"</formula>
    </cfRule>
    <cfRule type="containsText" dxfId="3333" priority="158" stopIfTrue="1" operator="containsText" text="leer">
      <formula>NOT(ISERROR(SEARCH("leer",J37)))</formula>
    </cfRule>
  </conditionalFormatting>
  <conditionalFormatting sqref="J37:K37">
    <cfRule type="cellIs" dxfId="3332" priority="155" stopIfTrue="1" operator="equal">
      <formula>"-"</formula>
    </cfRule>
    <cfRule type="containsText" dxfId="3331" priority="156" stopIfTrue="1" operator="containsText" text="leer">
      <formula>NOT(ISERROR(SEARCH("leer",J37)))</formula>
    </cfRule>
  </conditionalFormatting>
  <conditionalFormatting sqref="J37:K37">
    <cfRule type="cellIs" dxfId="3330" priority="153" stopIfTrue="1" operator="equal">
      <formula>"-"</formula>
    </cfRule>
    <cfRule type="containsText" dxfId="3329" priority="154" stopIfTrue="1" operator="containsText" text="leer">
      <formula>NOT(ISERROR(SEARCH("leer",J37)))</formula>
    </cfRule>
  </conditionalFormatting>
  <conditionalFormatting sqref="J37:K37">
    <cfRule type="cellIs" dxfId="3328" priority="151" stopIfTrue="1" operator="equal">
      <formula>"-"</formula>
    </cfRule>
    <cfRule type="containsText" dxfId="3327" priority="152" stopIfTrue="1" operator="containsText" text="leer">
      <formula>NOT(ISERROR(SEARCH("leer",J37)))</formula>
    </cfRule>
  </conditionalFormatting>
  <conditionalFormatting sqref="J37:K37">
    <cfRule type="cellIs" dxfId="3326" priority="149" stopIfTrue="1" operator="equal">
      <formula>"-"</formula>
    </cfRule>
    <cfRule type="containsText" dxfId="3325" priority="150" stopIfTrue="1" operator="containsText" text="leer">
      <formula>NOT(ISERROR(SEARCH("leer",J37)))</formula>
    </cfRule>
  </conditionalFormatting>
  <conditionalFormatting sqref="J37:K37">
    <cfRule type="cellIs" dxfId="3324" priority="147" stopIfTrue="1" operator="equal">
      <formula>"-"</formula>
    </cfRule>
    <cfRule type="containsText" dxfId="3323" priority="148" stopIfTrue="1" operator="containsText" text="leer">
      <formula>NOT(ISERROR(SEARCH("leer",J37)))</formula>
    </cfRule>
  </conditionalFormatting>
  <conditionalFormatting sqref="J37">
    <cfRule type="cellIs" dxfId="3322" priority="145" stopIfTrue="1" operator="equal">
      <formula>"-"</formula>
    </cfRule>
    <cfRule type="containsText" dxfId="3321" priority="146" stopIfTrue="1" operator="containsText" text="leer">
      <formula>NOT(ISERROR(SEARCH("leer",J37)))</formula>
    </cfRule>
  </conditionalFormatting>
  <conditionalFormatting sqref="J37">
    <cfRule type="cellIs" dxfId="3320" priority="143" stopIfTrue="1" operator="equal">
      <formula>"-"</formula>
    </cfRule>
    <cfRule type="containsText" dxfId="3319" priority="144" stopIfTrue="1" operator="containsText" text="leer">
      <formula>NOT(ISERROR(SEARCH("leer",J37)))</formula>
    </cfRule>
  </conditionalFormatting>
  <conditionalFormatting sqref="H38">
    <cfRule type="cellIs" dxfId="3318" priority="141" stopIfTrue="1" operator="equal">
      <formula>"-"</formula>
    </cfRule>
    <cfRule type="containsText" dxfId="3317" priority="142" stopIfTrue="1" operator="containsText" text="leer">
      <formula>NOT(ISERROR(SEARCH("leer",H38)))</formula>
    </cfRule>
  </conditionalFormatting>
  <conditionalFormatting sqref="H38">
    <cfRule type="cellIs" dxfId="3316" priority="139" stopIfTrue="1" operator="equal">
      <formula>"-"</formula>
    </cfRule>
    <cfRule type="containsText" dxfId="3315" priority="140" stopIfTrue="1" operator="containsText" text="leer">
      <formula>NOT(ISERROR(SEARCH("leer",H38)))</formula>
    </cfRule>
  </conditionalFormatting>
  <conditionalFormatting sqref="H37">
    <cfRule type="cellIs" dxfId="3314" priority="137" stopIfTrue="1" operator="equal">
      <formula>"-"</formula>
    </cfRule>
    <cfRule type="containsText" dxfId="3313" priority="138" stopIfTrue="1" operator="containsText" text="leer">
      <formula>NOT(ISERROR(SEARCH("leer",H37)))</formula>
    </cfRule>
  </conditionalFormatting>
  <conditionalFormatting sqref="H37">
    <cfRule type="cellIs" dxfId="3312" priority="135" stopIfTrue="1" operator="equal">
      <formula>"-"</formula>
    </cfRule>
    <cfRule type="containsText" dxfId="3311" priority="136" stopIfTrue="1" operator="containsText" text="leer">
      <formula>NOT(ISERROR(SEARCH("leer",H37)))</formula>
    </cfRule>
  </conditionalFormatting>
  <conditionalFormatting sqref="H37">
    <cfRule type="cellIs" dxfId="3310" priority="133" stopIfTrue="1" operator="equal">
      <formula>"-"</formula>
    </cfRule>
    <cfRule type="containsText" dxfId="3309" priority="134" stopIfTrue="1" operator="containsText" text="leer">
      <formula>NOT(ISERROR(SEARCH("leer",H37)))</formula>
    </cfRule>
  </conditionalFormatting>
  <conditionalFormatting sqref="H37">
    <cfRule type="cellIs" dxfId="3308" priority="131" stopIfTrue="1" operator="equal">
      <formula>"-"</formula>
    </cfRule>
    <cfRule type="containsText" dxfId="3307" priority="132" stopIfTrue="1" operator="containsText" text="leer">
      <formula>NOT(ISERROR(SEARCH("leer",H37)))</formula>
    </cfRule>
  </conditionalFormatting>
  <conditionalFormatting sqref="H37">
    <cfRule type="cellIs" dxfId="3306" priority="129" stopIfTrue="1" operator="equal">
      <formula>"-"</formula>
    </cfRule>
    <cfRule type="containsText" dxfId="3305" priority="130" stopIfTrue="1" operator="containsText" text="leer">
      <formula>NOT(ISERROR(SEARCH("leer",H37)))</formula>
    </cfRule>
  </conditionalFormatting>
  <conditionalFormatting sqref="H37">
    <cfRule type="cellIs" dxfId="3304" priority="127" stopIfTrue="1" operator="equal">
      <formula>"-"</formula>
    </cfRule>
    <cfRule type="containsText" dxfId="3303" priority="128" stopIfTrue="1" operator="containsText" text="leer">
      <formula>NOT(ISERROR(SEARCH("leer",H37)))</formula>
    </cfRule>
  </conditionalFormatting>
  <conditionalFormatting sqref="H37">
    <cfRule type="cellIs" dxfId="3302" priority="125" stopIfTrue="1" operator="equal">
      <formula>"-"</formula>
    </cfRule>
    <cfRule type="containsText" dxfId="3301" priority="126" stopIfTrue="1" operator="containsText" text="leer">
      <formula>NOT(ISERROR(SEARCH("leer",H37)))</formula>
    </cfRule>
  </conditionalFormatting>
  <conditionalFormatting sqref="F36:L36">
    <cfRule type="cellIs" dxfId="3300" priority="123" stopIfTrue="1" operator="equal">
      <formula>"-"</formula>
    </cfRule>
    <cfRule type="containsText" dxfId="3299" priority="124" stopIfTrue="1" operator="containsText" text="leer">
      <formula>NOT(ISERROR(SEARCH("leer",F36)))</formula>
    </cfRule>
  </conditionalFormatting>
  <conditionalFormatting sqref="F36:L36">
    <cfRule type="cellIs" dxfId="3298" priority="122" stopIfTrue="1" operator="equal">
      <formula>"-"</formula>
    </cfRule>
  </conditionalFormatting>
  <conditionalFormatting sqref="F36:L36">
    <cfRule type="cellIs" dxfId="3297" priority="120" stopIfTrue="1" operator="equal">
      <formula>"-"</formula>
    </cfRule>
    <cfRule type="containsText" dxfId="3296" priority="121" stopIfTrue="1" operator="containsText" text="leer">
      <formula>NOT(ISERROR(SEARCH("leer",F36)))</formula>
    </cfRule>
  </conditionalFormatting>
  <conditionalFormatting sqref="F36:L36">
    <cfRule type="cellIs" dxfId="3295" priority="119" stopIfTrue="1" operator="equal">
      <formula>"-"</formula>
    </cfRule>
  </conditionalFormatting>
  <conditionalFormatting sqref="J36:K36">
    <cfRule type="cellIs" dxfId="3294" priority="117" stopIfTrue="1" operator="equal">
      <formula>"-"</formula>
    </cfRule>
    <cfRule type="containsText" dxfId="3293" priority="118" stopIfTrue="1" operator="containsText" text="leer">
      <formula>NOT(ISERROR(SEARCH("leer",J36)))</formula>
    </cfRule>
  </conditionalFormatting>
  <conditionalFormatting sqref="J36:K36">
    <cfRule type="cellIs" dxfId="3292" priority="116" stopIfTrue="1" operator="equal">
      <formula>"-"</formula>
    </cfRule>
  </conditionalFormatting>
  <conditionalFormatting sqref="J36:K36">
    <cfRule type="cellIs" dxfId="3291" priority="114" stopIfTrue="1" operator="equal">
      <formula>"-"</formula>
    </cfRule>
    <cfRule type="containsText" dxfId="3290" priority="115" stopIfTrue="1" operator="containsText" text="leer">
      <formula>NOT(ISERROR(SEARCH("leer",J36)))</formula>
    </cfRule>
  </conditionalFormatting>
  <conditionalFormatting sqref="J36:K36">
    <cfRule type="cellIs" dxfId="3289" priority="113" stopIfTrue="1" operator="equal">
      <formula>"-"</formula>
    </cfRule>
  </conditionalFormatting>
  <conditionalFormatting sqref="F35:I35">
    <cfRule type="cellIs" dxfId="3288" priority="111" stopIfTrue="1" operator="equal">
      <formula>"-"</formula>
    </cfRule>
    <cfRule type="containsText" dxfId="3287" priority="112" stopIfTrue="1" operator="containsText" text="leer">
      <formula>NOT(ISERROR(SEARCH("leer",F35)))</formula>
    </cfRule>
  </conditionalFormatting>
  <conditionalFormatting sqref="F35:I35">
    <cfRule type="cellIs" dxfId="3286" priority="110" stopIfTrue="1" operator="equal">
      <formula>"-"</formula>
    </cfRule>
  </conditionalFormatting>
  <conditionalFormatting sqref="F35:I35">
    <cfRule type="cellIs" dxfId="3285" priority="108" stopIfTrue="1" operator="equal">
      <formula>"-"</formula>
    </cfRule>
    <cfRule type="containsText" dxfId="3284" priority="109" stopIfTrue="1" operator="containsText" text="leer">
      <formula>NOT(ISERROR(SEARCH("leer",F35)))</formula>
    </cfRule>
  </conditionalFormatting>
  <conditionalFormatting sqref="F35:I35">
    <cfRule type="cellIs" dxfId="3283" priority="107" stopIfTrue="1" operator="equal">
      <formula>"-"</formula>
    </cfRule>
  </conditionalFormatting>
  <conditionalFormatting sqref="K5:K6 K9:K11">
    <cfRule type="cellIs" dxfId="3282" priority="106" operator="equal">
      <formula>"-"</formula>
    </cfRule>
  </conditionalFormatting>
  <conditionalFormatting sqref="K9:K10">
    <cfRule type="cellIs" dxfId="3281" priority="105" operator="equal">
      <formula>"-"</formula>
    </cfRule>
  </conditionalFormatting>
  <conditionalFormatting sqref="J5:J11">
    <cfRule type="cellIs" dxfId="3280" priority="103" stopIfTrue="1" operator="equal">
      <formula>"-"</formula>
    </cfRule>
    <cfRule type="containsText" dxfId="3279" priority="104" stopIfTrue="1" operator="containsText" text="leer">
      <formula>NOT(ISERROR(SEARCH("leer",J5)))</formula>
    </cfRule>
  </conditionalFormatting>
  <conditionalFormatting sqref="J5:J11">
    <cfRule type="cellIs" dxfId="3278" priority="101" stopIfTrue="1" operator="equal">
      <formula>"-"</formula>
    </cfRule>
    <cfRule type="containsText" dxfId="3277" priority="102" stopIfTrue="1" operator="containsText" text="leer">
      <formula>NOT(ISERROR(SEARCH("leer",J5)))</formula>
    </cfRule>
  </conditionalFormatting>
  <conditionalFormatting sqref="I5:I11">
    <cfRule type="cellIs" dxfId="3276" priority="99" stopIfTrue="1" operator="equal">
      <formula>"-"</formula>
    </cfRule>
    <cfRule type="containsText" dxfId="3275" priority="100" stopIfTrue="1" operator="containsText" text="leer">
      <formula>NOT(ISERROR(SEARCH("leer",I5)))</formula>
    </cfRule>
  </conditionalFormatting>
  <conditionalFormatting sqref="I5:I11">
    <cfRule type="cellIs" dxfId="3274" priority="97" stopIfTrue="1" operator="equal">
      <formula>"-"</formula>
    </cfRule>
    <cfRule type="containsText" dxfId="3273" priority="98" stopIfTrue="1" operator="containsText" text="leer">
      <formula>NOT(ISERROR(SEARCH("leer",I5)))</formula>
    </cfRule>
  </conditionalFormatting>
  <conditionalFormatting sqref="I5:I11">
    <cfRule type="cellIs" dxfId="3272" priority="95" stopIfTrue="1" operator="equal">
      <formula>"-"</formula>
    </cfRule>
    <cfRule type="containsText" dxfId="3271" priority="96" stopIfTrue="1" operator="containsText" text="leer">
      <formula>NOT(ISERROR(SEARCH("leer",I5)))</formula>
    </cfRule>
  </conditionalFormatting>
  <conditionalFormatting sqref="I5:I11">
    <cfRule type="cellIs" dxfId="3270" priority="93" stopIfTrue="1" operator="equal">
      <formula>"-"</formula>
    </cfRule>
    <cfRule type="containsText" dxfId="3269" priority="94" stopIfTrue="1" operator="containsText" text="leer">
      <formula>NOT(ISERROR(SEARCH("leer",I5)))</formula>
    </cfRule>
  </conditionalFormatting>
  <conditionalFormatting sqref="I5:I11">
    <cfRule type="cellIs" dxfId="3268" priority="91" stopIfTrue="1" operator="equal">
      <formula>"-"</formula>
    </cfRule>
    <cfRule type="containsText" dxfId="3267" priority="92" stopIfTrue="1" operator="containsText" text="leer">
      <formula>NOT(ISERROR(SEARCH("leer",I5)))</formula>
    </cfRule>
  </conditionalFormatting>
  <conditionalFormatting sqref="I5:I11">
    <cfRule type="cellIs" dxfId="3266" priority="89" stopIfTrue="1" operator="equal">
      <formula>"-"</formula>
    </cfRule>
    <cfRule type="containsText" dxfId="3265" priority="90" stopIfTrue="1" operator="containsText" text="leer">
      <formula>NOT(ISERROR(SEARCH("leer",I5)))</formula>
    </cfRule>
  </conditionalFormatting>
  <conditionalFormatting sqref="I5:I11">
    <cfRule type="cellIs" dxfId="3264" priority="87" stopIfTrue="1" operator="equal">
      <formula>"-"</formula>
    </cfRule>
    <cfRule type="containsText" dxfId="3263" priority="88" stopIfTrue="1" operator="containsText" text="leer">
      <formula>NOT(ISERROR(SEARCH("leer",I5)))</formula>
    </cfRule>
  </conditionalFormatting>
  <conditionalFormatting sqref="I9:I10">
    <cfRule type="cellIs" dxfId="3262" priority="85" stopIfTrue="1" operator="equal">
      <formula>"-"</formula>
    </cfRule>
    <cfRule type="containsText" dxfId="3261" priority="86" stopIfTrue="1" operator="containsText" text="leer">
      <formula>NOT(ISERROR(SEARCH("leer",I9)))</formula>
    </cfRule>
  </conditionalFormatting>
  <conditionalFormatting sqref="I9:I10">
    <cfRule type="cellIs" dxfId="3260" priority="83" stopIfTrue="1" operator="equal">
      <formula>"-"</formula>
    </cfRule>
    <cfRule type="containsText" dxfId="3259" priority="84" stopIfTrue="1" operator="containsText" text="leer">
      <formula>NOT(ISERROR(SEARCH("leer",I9)))</formula>
    </cfRule>
  </conditionalFormatting>
  <conditionalFormatting sqref="I9:I10">
    <cfRule type="cellIs" dxfId="3258" priority="81" stopIfTrue="1" operator="equal">
      <formula>"-"</formula>
    </cfRule>
    <cfRule type="containsText" dxfId="3257" priority="82" stopIfTrue="1" operator="containsText" text="leer">
      <formula>NOT(ISERROR(SEARCH("leer",I9)))</formula>
    </cfRule>
  </conditionalFormatting>
  <conditionalFormatting sqref="I9:I10">
    <cfRule type="cellIs" dxfId="3256" priority="79" stopIfTrue="1" operator="equal">
      <formula>"-"</formula>
    </cfRule>
    <cfRule type="containsText" dxfId="3255" priority="80" stopIfTrue="1" operator="containsText" text="leer">
      <formula>NOT(ISERROR(SEARCH("leer",I9)))</formula>
    </cfRule>
  </conditionalFormatting>
  <conditionalFormatting sqref="I9:I10">
    <cfRule type="cellIs" dxfId="3254" priority="77" stopIfTrue="1" operator="equal">
      <formula>"-"</formula>
    </cfRule>
    <cfRule type="containsText" dxfId="3253" priority="78" stopIfTrue="1" operator="containsText" text="leer">
      <formula>NOT(ISERROR(SEARCH("leer",I9)))</formula>
    </cfRule>
  </conditionalFormatting>
  <conditionalFormatting sqref="I9:I10">
    <cfRule type="cellIs" dxfId="3252" priority="75" stopIfTrue="1" operator="equal">
      <formula>"-"</formula>
    </cfRule>
    <cfRule type="containsText" dxfId="3251" priority="76" stopIfTrue="1" operator="containsText" text="leer">
      <formula>NOT(ISERROR(SEARCH("leer",I9)))</formula>
    </cfRule>
  </conditionalFormatting>
  <conditionalFormatting sqref="I9:I10">
    <cfRule type="cellIs" dxfId="3250" priority="73" stopIfTrue="1" operator="equal">
      <formula>"-"</formula>
    </cfRule>
    <cfRule type="containsText" dxfId="3249" priority="74" stopIfTrue="1" operator="containsText" text="leer">
      <formula>NOT(ISERROR(SEARCH("leer",I9)))</formula>
    </cfRule>
  </conditionalFormatting>
  <conditionalFormatting sqref="I9">
    <cfRule type="cellIs" dxfId="3248" priority="71" stopIfTrue="1" operator="equal">
      <formula>"-"</formula>
    </cfRule>
    <cfRule type="containsText" dxfId="3247" priority="72" stopIfTrue="1" operator="containsText" text="leer">
      <formula>NOT(ISERROR(SEARCH("leer",I9)))</formula>
    </cfRule>
  </conditionalFormatting>
  <conditionalFormatting sqref="I9">
    <cfRule type="cellIs" dxfId="3246" priority="69" stopIfTrue="1" operator="equal">
      <formula>"-"</formula>
    </cfRule>
    <cfRule type="containsText" dxfId="3245" priority="70" stopIfTrue="1" operator="containsText" text="leer">
      <formula>NOT(ISERROR(SEARCH("leer",I9)))</formula>
    </cfRule>
  </conditionalFormatting>
  <conditionalFormatting sqref="I5:I11">
    <cfRule type="cellIs" dxfId="3244" priority="67" stopIfTrue="1" operator="equal">
      <formula>"-"</formula>
    </cfRule>
    <cfRule type="containsText" dxfId="3243" priority="68" stopIfTrue="1" operator="containsText" text="leer">
      <formula>NOT(ISERROR(SEARCH("leer",I5)))</formula>
    </cfRule>
  </conditionalFormatting>
  <conditionalFormatting sqref="I5:I11">
    <cfRule type="cellIs" dxfId="3242" priority="65" stopIfTrue="1" operator="equal">
      <formula>"-"</formula>
    </cfRule>
    <cfRule type="containsText" dxfId="3241" priority="66" stopIfTrue="1" operator="containsText" text="leer">
      <formula>NOT(ISERROR(SEARCH("leer",I5)))</formula>
    </cfRule>
  </conditionalFormatting>
  <conditionalFormatting sqref="I5:I11">
    <cfRule type="cellIs" dxfId="3240" priority="63" stopIfTrue="1" operator="equal">
      <formula>"-"</formula>
    </cfRule>
    <cfRule type="containsText" dxfId="3239" priority="64" stopIfTrue="1" operator="containsText" text="leer">
      <formula>NOT(ISERROR(SEARCH("leer",I5)))</formula>
    </cfRule>
  </conditionalFormatting>
  <conditionalFormatting sqref="I5:I11">
    <cfRule type="cellIs" dxfId="3238" priority="61" stopIfTrue="1" operator="equal">
      <formula>"-"</formula>
    </cfRule>
    <cfRule type="containsText" dxfId="3237" priority="62" stopIfTrue="1" operator="containsText" text="leer">
      <formula>NOT(ISERROR(SEARCH("leer",I5)))</formula>
    </cfRule>
  </conditionalFormatting>
  <conditionalFormatting sqref="I5:I11">
    <cfRule type="cellIs" dxfId="3236" priority="59" stopIfTrue="1" operator="equal">
      <formula>"-"</formula>
    </cfRule>
    <cfRule type="containsText" dxfId="3235" priority="60" stopIfTrue="1" operator="containsText" text="leer">
      <formula>NOT(ISERROR(SEARCH("leer",I5)))</formula>
    </cfRule>
  </conditionalFormatting>
  <conditionalFormatting sqref="I5:I11">
    <cfRule type="cellIs" dxfId="3234" priority="57" stopIfTrue="1" operator="equal">
      <formula>"-"</formula>
    </cfRule>
    <cfRule type="containsText" dxfId="3233" priority="58" stopIfTrue="1" operator="containsText" text="leer">
      <formula>NOT(ISERROR(SEARCH("leer",I5)))</formula>
    </cfRule>
  </conditionalFormatting>
  <conditionalFormatting sqref="I5:I11">
    <cfRule type="cellIs" dxfId="3232" priority="55" stopIfTrue="1" operator="equal">
      <formula>"-"</formula>
    </cfRule>
    <cfRule type="containsText" dxfId="3231" priority="56" stopIfTrue="1" operator="containsText" text="leer">
      <formula>NOT(ISERROR(SEARCH("leer",I5)))</formula>
    </cfRule>
  </conditionalFormatting>
  <conditionalFormatting sqref="I9:I10">
    <cfRule type="cellIs" dxfId="3230" priority="53" stopIfTrue="1" operator="equal">
      <formula>"-"</formula>
    </cfRule>
    <cfRule type="containsText" dxfId="3229" priority="54" stopIfTrue="1" operator="containsText" text="leer">
      <formula>NOT(ISERROR(SEARCH("leer",I9)))</formula>
    </cfRule>
  </conditionalFormatting>
  <conditionalFormatting sqref="I9:I10">
    <cfRule type="cellIs" dxfId="3228" priority="51" stopIfTrue="1" operator="equal">
      <formula>"-"</formula>
    </cfRule>
    <cfRule type="containsText" dxfId="3227" priority="52" stopIfTrue="1" operator="containsText" text="leer">
      <formula>NOT(ISERROR(SEARCH("leer",I9)))</formula>
    </cfRule>
  </conditionalFormatting>
  <conditionalFormatting sqref="I9:I10">
    <cfRule type="cellIs" dxfId="3226" priority="49" stopIfTrue="1" operator="equal">
      <formula>"-"</formula>
    </cfRule>
    <cfRule type="containsText" dxfId="3225" priority="50" stopIfTrue="1" operator="containsText" text="leer">
      <formula>NOT(ISERROR(SEARCH("leer",I9)))</formula>
    </cfRule>
  </conditionalFormatting>
  <conditionalFormatting sqref="I9:I10">
    <cfRule type="cellIs" dxfId="3224" priority="47" stopIfTrue="1" operator="equal">
      <formula>"-"</formula>
    </cfRule>
    <cfRule type="containsText" dxfId="3223" priority="48" stopIfTrue="1" operator="containsText" text="leer">
      <formula>NOT(ISERROR(SEARCH("leer",I9)))</formula>
    </cfRule>
  </conditionalFormatting>
  <conditionalFormatting sqref="I9:I10">
    <cfRule type="cellIs" dxfId="3222" priority="45" stopIfTrue="1" operator="equal">
      <formula>"-"</formula>
    </cfRule>
    <cfRule type="containsText" dxfId="3221" priority="46" stopIfTrue="1" operator="containsText" text="leer">
      <formula>NOT(ISERROR(SEARCH("leer",I9)))</formula>
    </cfRule>
  </conditionalFormatting>
  <conditionalFormatting sqref="I9:I10">
    <cfRule type="cellIs" dxfId="3220" priority="43" stopIfTrue="1" operator="equal">
      <formula>"-"</formula>
    </cfRule>
    <cfRule type="containsText" dxfId="3219" priority="44" stopIfTrue="1" operator="containsText" text="leer">
      <formula>NOT(ISERROR(SEARCH("leer",I9)))</formula>
    </cfRule>
  </conditionalFormatting>
  <conditionalFormatting sqref="I9:I10">
    <cfRule type="cellIs" dxfId="3218" priority="41" stopIfTrue="1" operator="equal">
      <formula>"-"</formula>
    </cfRule>
    <cfRule type="containsText" dxfId="3217" priority="42" stopIfTrue="1" operator="containsText" text="leer">
      <formula>NOT(ISERROR(SEARCH("leer",I9)))</formula>
    </cfRule>
  </conditionalFormatting>
  <conditionalFormatting sqref="I9">
    <cfRule type="cellIs" dxfId="3216" priority="39" stopIfTrue="1" operator="equal">
      <formula>"-"</formula>
    </cfRule>
    <cfRule type="containsText" dxfId="3215" priority="40" stopIfTrue="1" operator="containsText" text="leer">
      <formula>NOT(ISERROR(SEARCH("leer",I9)))</formula>
    </cfRule>
  </conditionalFormatting>
  <conditionalFormatting sqref="I9">
    <cfRule type="cellIs" dxfId="3214" priority="37" stopIfTrue="1" operator="equal">
      <formula>"-"</formula>
    </cfRule>
    <cfRule type="containsText" dxfId="3213" priority="38" stopIfTrue="1" operator="containsText" text="leer">
      <formula>NOT(ISERROR(SEARCH("leer",I9)))</formula>
    </cfRule>
  </conditionalFormatting>
  <conditionalFormatting sqref="J7">
    <cfRule type="cellIs" dxfId="3212" priority="35" stopIfTrue="1" operator="equal">
      <formula>"-"</formula>
    </cfRule>
    <cfRule type="containsText" dxfId="3211" priority="36" stopIfTrue="1" operator="containsText" text="leer">
      <formula>NOT(ISERROR(SEARCH("leer",J7)))</formula>
    </cfRule>
  </conditionalFormatting>
  <conditionalFormatting sqref="J7">
    <cfRule type="cellIs" dxfId="3210" priority="33" stopIfTrue="1" operator="equal">
      <formula>"-"</formula>
    </cfRule>
    <cfRule type="containsText" dxfId="3209" priority="34" stopIfTrue="1" operator="containsText" text="leer">
      <formula>NOT(ISERROR(SEARCH("leer",J7)))</formula>
    </cfRule>
  </conditionalFormatting>
  <conditionalFormatting sqref="I7">
    <cfRule type="cellIs" dxfId="3208" priority="31" stopIfTrue="1" operator="equal">
      <formula>"-"</formula>
    </cfRule>
    <cfRule type="containsText" dxfId="3207" priority="32" stopIfTrue="1" operator="containsText" text="leer">
      <formula>NOT(ISERROR(SEARCH("leer",I7)))</formula>
    </cfRule>
  </conditionalFormatting>
  <conditionalFormatting sqref="I7">
    <cfRule type="cellIs" dxfId="3206" priority="29" stopIfTrue="1" operator="equal">
      <formula>"-"</formula>
    </cfRule>
    <cfRule type="containsText" dxfId="3205" priority="30" stopIfTrue="1" operator="containsText" text="leer">
      <formula>NOT(ISERROR(SEARCH("leer",I7)))</formula>
    </cfRule>
  </conditionalFormatting>
  <conditionalFormatting sqref="I7">
    <cfRule type="cellIs" dxfId="3204" priority="27" stopIfTrue="1" operator="equal">
      <formula>"-"</formula>
    </cfRule>
    <cfRule type="containsText" dxfId="3203" priority="28" stopIfTrue="1" operator="containsText" text="leer">
      <formula>NOT(ISERROR(SEARCH("leer",I7)))</formula>
    </cfRule>
  </conditionalFormatting>
  <conditionalFormatting sqref="I7">
    <cfRule type="cellIs" dxfId="3202" priority="25" stopIfTrue="1" operator="equal">
      <formula>"-"</formula>
    </cfRule>
    <cfRule type="containsText" dxfId="3201" priority="26" stopIfTrue="1" operator="containsText" text="leer">
      <formula>NOT(ISERROR(SEARCH("leer",I7)))</formula>
    </cfRule>
  </conditionalFormatting>
  <conditionalFormatting sqref="I7">
    <cfRule type="cellIs" dxfId="3200" priority="23" stopIfTrue="1" operator="equal">
      <formula>"-"</formula>
    </cfRule>
    <cfRule type="containsText" dxfId="3199" priority="24" stopIfTrue="1" operator="containsText" text="leer">
      <formula>NOT(ISERROR(SEARCH("leer",I7)))</formula>
    </cfRule>
  </conditionalFormatting>
  <conditionalFormatting sqref="I7">
    <cfRule type="cellIs" dxfId="3198" priority="21" stopIfTrue="1" operator="equal">
      <formula>"-"</formula>
    </cfRule>
    <cfRule type="containsText" dxfId="3197" priority="22" stopIfTrue="1" operator="containsText" text="leer">
      <formula>NOT(ISERROR(SEARCH("leer",I7)))</formula>
    </cfRule>
  </conditionalFormatting>
  <conditionalFormatting sqref="I7">
    <cfRule type="cellIs" dxfId="3196" priority="19" stopIfTrue="1" operator="equal">
      <formula>"-"</formula>
    </cfRule>
    <cfRule type="containsText" dxfId="3195" priority="20" stopIfTrue="1" operator="containsText" text="leer">
      <formula>NOT(ISERROR(SEARCH("leer",I7)))</formula>
    </cfRule>
  </conditionalFormatting>
  <conditionalFormatting sqref="H5:H11">
    <cfRule type="cellIs" dxfId="3194" priority="17" stopIfTrue="1" operator="equal">
      <formula>"-"</formula>
    </cfRule>
    <cfRule type="containsText" dxfId="3193" priority="18" stopIfTrue="1" operator="containsText" text="leer">
      <formula>NOT(ISERROR(SEARCH("leer",H5)))</formula>
    </cfRule>
  </conditionalFormatting>
  <conditionalFormatting sqref="H5:H11">
    <cfRule type="cellIs" dxfId="3192" priority="16" stopIfTrue="1" operator="equal">
      <formula>"-"</formula>
    </cfRule>
  </conditionalFormatting>
  <conditionalFormatting sqref="H5:H11">
    <cfRule type="cellIs" dxfId="3191" priority="14" stopIfTrue="1" operator="equal">
      <formula>"-"</formula>
    </cfRule>
    <cfRule type="containsText" dxfId="3190" priority="15" stopIfTrue="1" operator="containsText" text="leer">
      <formula>NOT(ISERROR(SEARCH("leer",H5)))</formula>
    </cfRule>
  </conditionalFormatting>
  <conditionalFormatting sqref="H5:H11">
    <cfRule type="cellIs" dxfId="3189" priority="13" stopIfTrue="1" operator="equal">
      <formula>"-"</formula>
    </cfRule>
  </conditionalFormatting>
  <conditionalFormatting sqref="H9:H10">
    <cfRule type="cellIs" dxfId="3188" priority="11" stopIfTrue="1" operator="equal">
      <formula>"-"</formula>
    </cfRule>
    <cfRule type="containsText" dxfId="3187" priority="12" stopIfTrue="1" operator="containsText" text="leer">
      <formula>NOT(ISERROR(SEARCH("leer",H9)))</formula>
    </cfRule>
  </conditionalFormatting>
  <conditionalFormatting sqref="H9:H10">
    <cfRule type="cellIs" dxfId="3186" priority="10" stopIfTrue="1" operator="equal">
      <formula>"-"</formula>
    </cfRule>
  </conditionalFormatting>
  <conditionalFormatting sqref="H9:H10">
    <cfRule type="cellIs" dxfId="3185" priority="8" stopIfTrue="1" operator="equal">
      <formula>"-"</formula>
    </cfRule>
    <cfRule type="containsText" dxfId="3184" priority="9" stopIfTrue="1" operator="containsText" text="leer">
      <formula>NOT(ISERROR(SEARCH("leer",H9)))</formula>
    </cfRule>
  </conditionalFormatting>
  <conditionalFormatting sqref="H9:H10">
    <cfRule type="cellIs" dxfId="3183" priority="7" stopIfTrue="1" operator="equal">
      <formula>"-"</formula>
    </cfRule>
  </conditionalFormatting>
  <conditionalFormatting sqref="G5:G8">
    <cfRule type="cellIs" dxfId="3182" priority="5" stopIfTrue="1" operator="equal">
      <formula>"-"</formula>
    </cfRule>
    <cfRule type="containsText" dxfId="3181" priority="6" stopIfTrue="1" operator="containsText" text="leer">
      <formula>NOT(ISERROR(SEARCH("leer",G5)))</formula>
    </cfRule>
  </conditionalFormatting>
  <conditionalFormatting sqref="G5:G8">
    <cfRule type="cellIs" dxfId="3180" priority="4" stopIfTrue="1" operator="equal">
      <formula>"-"</formula>
    </cfRule>
  </conditionalFormatting>
  <conditionalFormatting sqref="G5:G8">
    <cfRule type="cellIs" dxfId="3179" priority="2" stopIfTrue="1" operator="equal">
      <formula>"-"</formula>
    </cfRule>
    <cfRule type="containsText" dxfId="3178" priority="3" stopIfTrue="1" operator="containsText" text="leer">
      <formula>NOT(ISERROR(SEARCH("leer",G5)))</formula>
    </cfRule>
  </conditionalFormatting>
  <hyperlinks>
    <hyperlink ref="A1" location="Index!A1" display="zurück"/>
  </hyperlinks>
  <pageMargins left="0.79000000000000015" right="0.79000000000000015" top="0.98" bottom="0.98" header="0.51" footer="0.51"/>
  <pageSetup paperSize="9" scale="54" orientation="landscape" horizontalDpi="1200" verticalDpi="1200"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193"/>
  <sheetViews>
    <sheetView showRuler="0" zoomScale="70" zoomScaleNormal="70" workbookViewId="0"/>
  </sheetViews>
  <sheetFormatPr baseColWidth="10" defaultColWidth="10.7109375" defaultRowHeight="12.75" x14ac:dyDescent="0.2"/>
  <cols>
    <col min="1" max="1" width="45.42578125" style="65" customWidth="1"/>
    <col min="2" max="2" width="8.42578125" style="44" bestFit="1" customWidth="1"/>
    <col min="3" max="3" width="8.140625" style="60" customWidth="1"/>
    <col min="4" max="4" width="12.28515625" style="8" customWidth="1"/>
    <col min="5" max="12" width="11.42578125" style="60" customWidth="1"/>
    <col min="13" max="13" width="11.42578125" style="8" customWidth="1"/>
    <col min="14" max="14" width="2.7109375" style="8" customWidth="1"/>
    <col min="15" max="16" width="11.42578125" style="8" customWidth="1"/>
    <col min="17" max="17" width="12.28515625" style="8" customWidth="1"/>
    <col min="18" max="18" width="2.7109375" style="8" customWidth="1"/>
    <col min="34" max="16384" width="10.7109375" style="44"/>
  </cols>
  <sheetData>
    <row r="1" spans="1:18" s="5" customFormat="1" x14ac:dyDescent="0.2">
      <c r="A1" s="92" t="s">
        <v>356</v>
      </c>
    </row>
    <row r="2" spans="1:18" s="5" customFormat="1" x14ac:dyDescent="0.2">
      <c r="A2" s="92"/>
    </row>
    <row r="3" spans="1:18" s="4" customFormat="1" x14ac:dyDescent="0.2">
      <c r="A3" s="86" t="s">
        <v>96</v>
      </c>
      <c r="C3" s="5" t="s">
        <v>399</v>
      </c>
      <c r="D3" s="5" t="s">
        <v>497</v>
      </c>
      <c r="E3" s="22">
        <v>2004</v>
      </c>
      <c r="F3" s="22">
        <v>2005</v>
      </c>
      <c r="G3" s="22">
        <v>2006</v>
      </c>
      <c r="H3" s="22">
        <v>2007</v>
      </c>
      <c r="I3" s="22">
        <v>2008</v>
      </c>
      <c r="J3" s="22">
        <v>2009</v>
      </c>
      <c r="K3" s="22">
        <v>2010</v>
      </c>
      <c r="L3" s="22">
        <v>2011</v>
      </c>
      <c r="M3" s="22">
        <v>2012</v>
      </c>
      <c r="N3" s="5"/>
      <c r="O3" s="22">
        <v>2013</v>
      </c>
      <c r="P3" s="4">
        <v>2014</v>
      </c>
      <c r="Q3" s="369">
        <v>2015</v>
      </c>
      <c r="R3" s="367"/>
    </row>
    <row r="4" spans="1:18" x14ac:dyDescent="0.2">
      <c r="A4" s="86"/>
      <c r="E4" s="83"/>
      <c r="F4" s="83"/>
      <c r="G4" s="83"/>
      <c r="H4" s="83"/>
      <c r="Q4" s="362"/>
      <c r="R4" s="362"/>
    </row>
    <row r="5" spans="1:18" ht="25.5" x14ac:dyDescent="0.2">
      <c r="A5" s="65" t="s">
        <v>97</v>
      </c>
      <c r="B5" s="44" t="s">
        <v>368</v>
      </c>
      <c r="C5" s="60">
        <v>1</v>
      </c>
      <c r="D5" s="8" t="s">
        <v>602</v>
      </c>
      <c r="E5" s="44">
        <v>3153</v>
      </c>
      <c r="F5" s="44">
        <v>2876</v>
      </c>
      <c r="G5" s="44">
        <v>2021</v>
      </c>
      <c r="H5" s="44">
        <v>1642</v>
      </c>
      <c r="I5" s="60">
        <v>3541</v>
      </c>
      <c r="J5" s="60">
        <v>2221</v>
      </c>
      <c r="K5" s="68">
        <v>2555</v>
      </c>
      <c r="L5" s="68">
        <v>2980</v>
      </c>
      <c r="M5" s="188">
        <v>2991</v>
      </c>
      <c r="N5" s="188" t="s">
        <v>578</v>
      </c>
      <c r="O5" s="8">
        <v>2042</v>
      </c>
      <c r="P5" s="8">
        <v>3489</v>
      </c>
      <c r="Q5" s="362">
        <v>4847</v>
      </c>
      <c r="R5" s="362"/>
    </row>
    <row r="6" spans="1:18" x14ac:dyDescent="0.2">
      <c r="A6" s="65" t="s">
        <v>98</v>
      </c>
      <c r="B6" s="44" t="s">
        <v>295</v>
      </c>
      <c r="C6" s="60">
        <v>2</v>
      </c>
      <c r="D6" s="8" t="s">
        <v>602</v>
      </c>
      <c r="E6" s="44">
        <v>94.5</v>
      </c>
      <c r="F6" s="44">
        <v>101.1</v>
      </c>
      <c r="G6" s="44">
        <v>103.9</v>
      </c>
      <c r="H6" s="44">
        <v>102.1</v>
      </c>
      <c r="I6" s="60">
        <v>88.1</v>
      </c>
      <c r="J6" s="84">
        <v>95.7</v>
      </c>
      <c r="K6" s="68">
        <v>98.9</v>
      </c>
      <c r="L6" s="68">
        <v>96.7</v>
      </c>
      <c r="M6" s="237">
        <v>98.8</v>
      </c>
      <c r="O6" s="8">
        <v>101.4</v>
      </c>
      <c r="P6" s="8">
        <v>101.4</v>
      </c>
      <c r="Q6" s="362">
        <v>99.4</v>
      </c>
      <c r="R6" s="362" t="s">
        <v>710</v>
      </c>
    </row>
    <row r="7" spans="1:18" x14ac:dyDescent="0.2">
      <c r="E7" s="44"/>
      <c r="F7" s="44"/>
      <c r="G7" s="44"/>
      <c r="H7" s="44"/>
      <c r="L7" s="68"/>
    </row>
    <row r="8" spans="1:18" x14ac:dyDescent="0.2">
      <c r="E8" s="44"/>
      <c r="F8" s="44"/>
      <c r="G8" s="44"/>
      <c r="H8" s="44"/>
      <c r="L8" s="68"/>
    </row>
    <row r="9" spans="1:18" x14ac:dyDescent="0.2">
      <c r="E9" s="44"/>
      <c r="F9" s="44"/>
      <c r="G9" s="44"/>
      <c r="H9" s="44"/>
    </row>
    <row r="10" spans="1:18" x14ac:dyDescent="0.2">
      <c r="A10" s="162"/>
      <c r="E10" s="44"/>
      <c r="F10" s="44"/>
      <c r="G10" s="44"/>
      <c r="H10" s="44"/>
    </row>
    <row r="11" spans="1:18" x14ac:dyDescent="0.2">
      <c r="A11" s="209" t="s">
        <v>576</v>
      </c>
      <c r="B11" s="227"/>
      <c r="C11" s="227"/>
      <c r="D11" s="22"/>
      <c r="E11" s="44"/>
      <c r="F11" s="44"/>
      <c r="G11" s="44"/>
      <c r="H11" s="44"/>
      <c r="M11" s="22"/>
      <c r="N11" s="22"/>
      <c r="O11" s="22"/>
      <c r="P11" s="22"/>
      <c r="Q11" s="22"/>
      <c r="R11" s="22"/>
    </row>
    <row r="12" spans="1:18" x14ac:dyDescent="0.2">
      <c r="A12" s="209" t="s">
        <v>577</v>
      </c>
      <c r="B12" s="227"/>
      <c r="C12" s="227"/>
      <c r="E12" s="44"/>
      <c r="F12" s="44"/>
      <c r="G12" s="44"/>
      <c r="H12" s="44"/>
    </row>
    <row r="13" spans="1:18" x14ac:dyDescent="0.2">
      <c r="A13" s="209" t="s">
        <v>736</v>
      </c>
      <c r="B13" s="227"/>
      <c r="C13" s="227"/>
      <c r="E13" s="44"/>
      <c r="F13" s="44"/>
      <c r="G13" s="44"/>
      <c r="H13" s="44"/>
    </row>
    <row r="14" spans="1:18" x14ac:dyDescent="0.2">
      <c r="A14" s="209" t="s">
        <v>711</v>
      </c>
      <c r="B14" s="227"/>
      <c r="C14" s="227"/>
      <c r="E14" s="44"/>
      <c r="F14" s="44"/>
      <c r="G14" s="44"/>
      <c r="H14" s="44"/>
    </row>
    <row r="15" spans="1:18" x14ac:dyDescent="0.2">
      <c r="E15" s="44"/>
      <c r="F15" s="44"/>
      <c r="G15" s="44"/>
      <c r="H15" s="44"/>
    </row>
    <row r="16" spans="1:18" x14ac:dyDescent="0.2">
      <c r="E16" s="44"/>
      <c r="F16" s="44"/>
      <c r="G16" s="44"/>
      <c r="H16" s="44"/>
    </row>
    <row r="17" spans="1:8" x14ac:dyDescent="0.2">
      <c r="E17" s="44"/>
      <c r="F17" s="44"/>
      <c r="G17" s="44"/>
      <c r="H17" s="44"/>
    </row>
    <row r="18" spans="1:8" x14ac:dyDescent="0.2">
      <c r="A18" s="178"/>
      <c r="E18" s="44"/>
      <c r="F18" s="44"/>
      <c r="G18" s="44"/>
      <c r="H18" s="44"/>
    </row>
    <row r="19" spans="1:8" x14ac:dyDescent="0.2">
      <c r="E19" s="44"/>
      <c r="F19" s="44"/>
      <c r="G19" s="44"/>
      <c r="H19" s="44"/>
    </row>
    <row r="20" spans="1:8" x14ac:dyDescent="0.2">
      <c r="E20" s="44"/>
      <c r="F20" s="44"/>
      <c r="G20" s="44"/>
      <c r="H20" s="44"/>
    </row>
    <row r="21" spans="1:8" x14ac:dyDescent="0.2">
      <c r="E21" s="44"/>
      <c r="F21" s="44"/>
      <c r="G21" s="44"/>
      <c r="H21" s="44"/>
    </row>
    <row r="22" spans="1:8" x14ac:dyDescent="0.2">
      <c r="E22" s="44"/>
      <c r="F22" s="44"/>
      <c r="G22" s="44"/>
      <c r="H22" s="44"/>
    </row>
    <row r="23" spans="1:8" x14ac:dyDescent="0.2">
      <c r="E23" s="44"/>
      <c r="F23" s="44"/>
      <c r="G23" s="44"/>
      <c r="H23" s="44"/>
    </row>
    <row r="24" spans="1:8" x14ac:dyDescent="0.2">
      <c r="E24" s="44"/>
      <c r="F24" s="44"/>
      <c r="G24" s="44"/>
      <c r="H24" s="44"/>
    </row>
    <row r="25" spans="1:8" x14ac:dyDescent="0.2">
      <c r="E25" s="44"/>
      <c r="F25" s="44"/>
      <c r="G25" s="44"/>
      <c r="H25" s="44"/>
    </row>
    <row r="26" spans="1:8" x14ac:dyDescent="0.2">
      <c r="E26" s="44"/>
      <c r="F26" s="44"/>
      <c r="G26" s="44"/>
      <c r="H26" s="44"/>
    </row>
    <row r="27" spans="1:8" x14ac:dyDescent="0.2">
      <c r="E27" s="44"/>
      <c r="F27" s="44"/>
      <c r="G27" s="44"/>
      <c r="H27" s="44"/>
    </row>
    <row r="28" spans="1:8" x14ac:dyDescent="0.2">
      <c r="E28" s="44"/>
      <c r="F28" s="44"/>
      <c r="G28" s="44"/>
      <c r="H28" s="44"/>
    </row>
    <row r="29" spans="1:8" x14ac:dyDescent="0.2">
      <c r="E29" s="44"/>
      <c r="F29" s="44"/>
      <c r="G29" s="44"/>
      <c r="H29" s="44"/>
    </row>
    <row r="30" spans="1:8" x14ac:dyDescent="0.2">
      <c r="E30" s="44"/>
      <c r="F30" s="44"/>
      <c r="G30" s="44"/>
      <c r="H30" s="44"/>
    </row>
    <row r="31" spans="1:8" x14ac:dyDescent="0.2">
      <c r="E31" s="44"/>
      <c r="F31" s="44"/>
      <c r="G31" s="44"/>
      <c r="H31" s="44"/>
    </row>
    <row r="32" spans="1:8" x14ac:dyDescent="0.2">
      <c r="E32" s="44"/>
      <c r="F32" s="44"/>
      <c r="G32" s="44"/>
      <c r="H32" s="44"/>
    </row>
    <row r="33" spans="5:8" x14ac:dyDescent="0.2">
      <c r="E33" s="44"/>
      <c r="F33" s="44"/>
      <c r="G33" s="44"/>
      <c r="H33" s="44"/>
    </row>
    <row r="34" spans="5:8" x14ac:dyDescent="0.2">
      <c r="E34" s="44"/>
      <c r="F34" s="44"/>
      <c r="G34" s="44"/>
      <c r="H34" s="44"/>
    </row>
    <row r="35" spans="5:8" x14ac:dyDescent="0.2">
      <c r="E35" s="44"/>
      <c r="F35" s="44"/>
      <c r="G35" s="44"/>
      <c r="H35" s="44"/>
    </row>
    <row r="36" spans="5:8" x14ac:dyDescent="0.2">
      <c r="E36" s="44"/>
      <c r="F36" s="44"/>
      <c r="G36" s="44"/>
      <c r="H36" s="44"/>
    </row>
    <row r="37" spans="5:8" x14ac:dyDescent="0.2">
      <c r="E37" s="44"/>
      <c r="F37" s="44"/>
      <c r="G37" s="44"/>
      <c r="H37" s="44"/>
    </row>
    <row r="38" spans="5:8" x14ac:dyDescent="0.2">
      <c r="E38" s="44"/>
      <c r="F38" s="44"/>
      <c r="G38" s="44"/>
      <c r="H38" s="44"/>
    </row>
    <row r="39" spans="5:8" x14ac:dyDescent="0.2">
      <c r="E39" s="44"/>
      <c r="F39" s="44"/>
      <c r="G39" s="44"/>
      <c r="H39" s="44"/>
    </row>
    <row r="40" spans="5:8" x14ac:dyDescent="0.2">
      <c r="E40" s="44"/>
      <c r="F40" s="44"/>
      <c r="G40" s="44"/>
      <c r="H40" s="44"/>
    </row>
    <row r="41" spans="5:8" x14ac:dyDescent="0.2">
      <c r="E41" s="44"/>
      <c r="F41" s="44"/>
      <c r="G41" s="44"/>
      <c r="H41" s="44"/>
    </row>
    <row r="42" spans="5:8" x14ac:dyDescent="0.2">
      <c r="E42" s="44"/>
      <c r="F42" s="44"/>
      <c r="G42" s="44"/>
      <c r="H42" s="44"/>
    </row>
    <row r="43" spans="5:8" x14ac:dyDescent="0.2">
      <c r="E43" s="44"/>
      <c r="F43" s="44"/>
      <c r="G43" s="44"/>
      <c r="H43" s="44"/>
    </row>
    <row r="44" spans="5:8" x14ac:dyDescent="0.2">
      <c r="E44" s="44"/>
      <c r="F44" s="44"/>
      <c r="G44" s="44"/>
      <c r="H44" s="44"/>
    </row>
    <row r="45" spans="5:8" x14ac:dyDescent="0.2">
      <c r="E45" s="44"/>
      <c r="F45" s="44"/>
      <c r="G45" s="44"/>
      <c r="H45" s="44"/>
    </row>
    <row r="46" spans="5:8" x14ac:dyDescent="0.2">
      <c r="E46" s="44"/>
      <c r="F46" s="44"/>
      <c r="G46" s="44"/>
      <c r="H46" s="44"/>
    </row>
    <row r="47" spans="5:8" x14ac:dyDescent="0.2">
      <c r="E47" s="44"/>
      <c r="F47" s="44"/>
      <c r="G47" s="44"/>
      <c r="H47" s="44"/>
    </row>
    <row r="48" spans="5:8" x14ac:dyDescent="0.2">
      <c r="E48" s="44"/>
      <c r="F48" s="44"/>
      <c r="G48" s="44"/>
      <c r="H48" s="44"/>
    </row>
    <row r="49" spans="5:8" x14ac:dyDescent="0.2">
      <c r="E49" s="44"/>
      <c r="F49" s="44"/>
      <c r="G49" s="44"/>
      <c r="H49" s="44"/>
    </row>
    <row r="50" spans="5:8" x14ac:dyDescent="0.2">
      <c r="E50" s="44"/>
      <c r="F50" s="44"/>
      <c r="G50" s="44"/>
      <c r="H50" s="44"/>
    </row>
    <row r="51" spans="5:8" x14ac:dyDescent="0.2">
      <c r="E51" s="44"/>
      <c r="F51" s="44"/>
      <c r="G51" s="44"/>
      <c r="H51" s="44"/>
    </row>
    <row r="52" spans="5:8" x14ac:dyDescent="0.2">
      <c r="E52" s="44"/>
      <c r="F52" s="44"/>
      <c r="G52" s="44"/>
      <c r="H52" s="44"/>
    </row>
    <row r="53" spans="5:8" x14ac:dyDescent="0.2">
      <c r="E53" s="44"/>
      <c r="F53" s="44"/>
      <c r="G53" s="44"/>
      <c r="H53" s="44"/>
    </row>
    <row r="54" spans="5:8" x14ac:dyDescent="0.2">
      <c r="E54" s="44"/>
      <c r="F54" s="44"/>
      <c r="G54" s="44"/>
      <c r="H54" s="44"/>
    </row>
    <row r="55" spans="5:8" x14ac:dyDescent="0.2">
      <c r="E55" s="44"/>
      <c r="F55" s="44"/>
      <c r="G55" s="44"/>
      <c r="H55" s="44"/>
    </row>
    <row r="56" spans="5:8" x14ac:dyDescent="0.2">
      <c r="E56" s="44"/>
      <c r="F56" s="44"/>
      <c r="G56" s="44"/>
      <c r="H56" s="44"/>
    </row>
    <row r="57" spans="5:8" x14ac:dyDescent="0.2">
      <c r="E57" s="44"/>
      <c r="F57" s="44"/>
      <c r="G57" s="44"/>
      <c r="H57" s="44"/>
    </row>
    <row r="58" spans="5:8" x14ac:dyDescent="0.2">
      <c r="E58" s="44"/>
      <c r="F58" s="44"/>
      <c r="G58" s="44"/>
      <c r="H58" s="44"/>
    </row>
    <row r="59" spans="5:8" x14ac:dyDescent="0.2">
      <c r="E59" s="44"/>
      <c r="F59" s="44"/>
      <c r="G59" s="44"/>
      <c r="H59" s="44"/>
    </row>
    <row r="60" spans="5:8" x14ac:dyDescent="0.2">
      <c r="E60" s="44"/>
      <c r="F60" s="44"/>
      <c r="G60" s="44"/>
      <c r="H60" s="44"/>
    </row>
    <row r="61" spans="5:8" x14ac:dyDescent="0.2">
      <c r="E61" s="44"/>
      <c r="F61" s="44"/>
      <c r="G61" s="44"/>
      <c r="H61" s="44"/>
    </row>
    <row r="62" spans="5:8" x14ac:dyDescent="0.2">
      <c r="E62" s="44"/>
      <c r="F62" s="44"/>
      <c r="G62" s="44"/>
      <c r="H62" s="44"/>
    </row>
    <row r="63" spans="5:8" x14ac:dyDescent="0.2">
      <c r="E63" s="44"/>
      <c r="F63" s="44"/>
      <c r="G63" s="44"/>
      <c r="H63" s="44"/>
    </row>
    <row r="64" spans="5:8" x14ac:dyDescent="0.2">
      <c r="E64" s="44"/>
      <c r="F64" s="44"/>
      <c r="G64" s="44"/>
      <c r="H64" s="44"/>
    </row>
    <row r="65" spans="5:8" x14ac:dyDescent="0.2">
      <c r="E65" s="44"/>
      <c r="F65" s="44"/>
      <c r="G65" s="44"/>
      <c r="H65" s="44"/>
    </row>
    <row r="66" spans="5:8" x14ac:dyDescent="0.2">
      <c r="E66" s="44"/>
      <c r="F66" s="44"/>
      <c r="G66" s="44"/>
      <c r="H66" s="44"/>
    </row>
    <row r="67" spans="5:8" x14ac:dyDescent="0.2">
      <c r="E67" s="44"/>
      <c r="F67" s="44"/>
      <c r="G67" s="44"/>
      <c r="H67" s="44"/>
    </row>
    <row r="68" spans="5:8" x14ac:dyDescent="0.2">
      <c r="E68" s="44"/>
      <c r="F68" s="44"/>
      <c r="G68" s="44"/>
      <c r="H68" s="44"/>
    </row>
    <row r="69" spans="5:8" x14ac:dyDescent="0.2">
      <c r="E69" s="44"/>
      <c r="F69" s="44"/>
      <c r="G69" s="44"/>
      <c r="H69" s="44"/>
    </row>
    <row r="70" spans="5:8" x14ac:dyDescent="0.2">
      <c r="E70" s="44"/>
      <c r="F70" s="44"/>
      <c r="G70" s="44"/>
      <c r="H70" s="44"/>
    </row>
    <row r="71" spans="5:8" x14ac:dyDescent="0.2">
      <c r="E71" s="44"/>
      <c r="F71" s="44"/>
      <c r="G71" s="44"/>
      <c r="H71" s="44"/>
    </row>
    <row r="72" spans="5:8" x14ac:dyDescent="0.2">
      <c r="E72" s="44"/>
      <c r="F72" s="44"/>
      <c r="G72" s="44"/>
      <c r="H72" s="44"/>
    </row>
    <row r="73" spans="5:8" x14ac:dyDescent="0.2">
      <c r="E73" s="44"/>
      <c r="F73" s="44"/>
      <c r="G73" s="44"/>
      <c r="H73" s="44"/>
    </row>
    <row r="74" spans="5:8" x14ac:dyDescent="0.2">
      <c r="E74" s="44"/>
      <c r="F74" s="44"/>
      <c r="G74" s="44"/>
      <c r="H74" s="44"/>
    </row>
    <row r="75" spans="5:8" x14ac:dyDescent="0.2">
      <c r="E75" s="44"/>
      <c r="F75" s="44"/>
      <c r="G75" s="44"/>
      <c r="H75" s="44"/>
    </row>
    <row r="76" spans="5:8" x14ac:dyDescent="0.2">
      <c r="E76" s="44"/>
      <c r="F76" s="44"/>
      <c r="G76" s="44"/>
      <c r="H76" s="44"/>
    </row>
    <row r="77" spans="5:8" x14ac:dyDescent="0.2">
      <c r="E77" s="44"/>
      <c r="F77" s="44"/>
      <c r="G77" s="44"/>
      <c r="H77" s="44"/>
    </row>
    <row r="78" spans="5:8" x14ac:dyDescent="0.2">
      <c r="E78" s="44"/>
      <c r="F78" s="44"/>
      <c r="G78" s="44"/>
      <c r="H78" s="44"/>
    </row>
    <row r="79" spans="5:8" x14ac:dyDescent="0.2">
      <c r="E79" s="44"/>
      <c r="F79" s="44"/>
      <c r="G79" s="44"/>
      <c r="H79" s="44"/>
    </row>
    <row r="80" spans="5:8" x14ac:dyDescent="0.2">
      <c r="E80" s="44"/>
      <c r="F80" s="44"/>
      <c r="G80" s="44"/>
      <c r="H80" s="44"/>
    </row>
    <row r="81" spans="5:8" x14ac:dyDescent="0.2">
      <c r="E81" s="44"/>
      <c r="F81" s="44"/>
      <c r="G81" s="44"/>
      <c r="H81" s="44"/>
    </row>
    <row r="82" spans="5:8" x14ac:dyDescent="0.2">
      <c r="E82" s="44"/>
      <c r="F82" s="44"/>
      <c r="G82" s="44"/>
      <c r="H82" s="44"/>
    </row>
    <row r="83" spans="5:8" x14ac:dyDescent="0.2">
      <c r="E83" s="44"/>
      <c r="F83" s="44"/>
      <c r="G83" s="44"/>
      <c r="H83" s="44"/>
    </row>
    <row r="84" spans="5:8" x14ac:dyDescent="0.2">
      <c r="E84" s="44"/>
      <c r="F84" s="44"/>
      <c r="G84" s="44"/>
      <c r="H84" s="44"/>
    </row>
    <row r="85" spans="5:8" x14ac:dyDescent="0.2">
      <c r="E85" s="44"/>
      <c r="F85" s="44"/>
      <c r="G85" s="44"/>
      <c r="H85" s="44"/>
    </row>
    <row r="86" spans="5:8" x14ac:dyDescent="0.2">
      <c r="E86" s="44"/>
      <c r="F86" s="44"/>
      <c r="G86" s="44"/>
      <c r="H86" s="44"/>
    </row>
    <row r="87" spans="5:8" x14ac:dyDescent="0.2">
      <c r="E87" s="44"/>
      <c r="F87" s="44"/>
      <c r="G87" s="44"/>
      <c r="H87" s="44"/>
    </row>
    <row r="88" spans="5:8" x14ac:dyDescent="0.2">
      <c r="E88" s="44"/>
      <c r="F88" s="44"/>
      <c r="G88" s="44"/>
      <c r="H88" s="44"/>
    </row>
    <row r="89" spans="5:8" x14ac:dyDescent="0.2">
      <c r="E89" s="44"/>
      <c r="F89" s="44"/>
      <c r="G89" s="44"/>
      <c r="H89" s="44"/>
    </row>
    <row r="90" spans="5:8" x14ac:dyDescent="0.2">
      <c r="E90" s="44"/>
      <c r="F90" s="44"/>
      <c r="G90" s="44"/>
      <c r="H90" s="44"/>
    </row>
    <row r="91" spans="5:8" x14ac:dyDescent="0.2">
      <c r="E91" s="44"/>
      <c r="F91" s="44"/>
      <c r="G91" s="44"/>
      <c r="H91" s="44"/>
    </row>
    <row r="92" spans="5:8" x14ac:dyDescent="0.2">
      <c r="E92" s="44"/>
      <c r="F92" s="44"/>
      <c r="G92" s="44"/>
      <c r="H92" s="44"/>
    </row>
    <row r="93" spans="5:8" x14ac:dyDescent="0.2">
      <c r="E93" s="44"/>
      <c r="F93" s="44"/>
      <c r="G93" s="44"/>
      <c r="H93" s="44"/>
    </row>
    <row r="94" spans="5:8" x14ac:dyDescent="0.2">
      <c r="E94" s="44"/>
      <c r="F94" s="44"/>
      <c r="G94" s="44"/>
      <c r="H94" s="44"/>
    </row>
    <row r="95" spans="5:8" x14ac:dyDescent="0.2">
      <c r="E95" s="44"/>
      <c r="F95" s="44"/>
      <c r="G95" s="44"/>
      <c r="H95" s="44"/>
    </row>
    <row r="96" spans="5:8" x14ac:dyDescent="0.2">
      <c r="E96" s="44"/>
      <c r="F96" s="44"/>
      <c r="G96" s="44"/>
      <c r="H96" s="44"/>
    </row>
    <row r="97" spans="5:8" x14ac:dyDescent="0.2">
      <c r="E97" s="44"/>
      <c r="F97" s="44"/>
      <c r="G97" s="44"/>
      <c r="H97" s="44"/>
    </row>
    <row r="98" spans="5:8" x14ac:dyDescent="0.2">
      <c r="E98" s="44"/>
      <c r="F98" s="44"/>
      <c r="G98" s="44"/>
      <c r="H98" s="44"/>
    </row>
    <row r="99" spans="5:8" x14ac:dyDescent="0.2">
      <c r="E99" s="44"/>
      <c r="F99" s="44"/>
      <c r="G99" s="44"/>
      <c r="H99" s="44"/>
    </row>
    <row r="100" spans="5:8" x14ac:dyDescent="0.2">
      <c r="E100" s="44"/>
      <c r="F100" s="44"/>
      <c r="G100" s="44"/>
      <c r="H100" s="44"/>
    </row>
    <row r="101" spans="5:8" x14ac:dyDescent="0.2">
      <c r="E101" s="44"/>
      <c r="F101" s="44"/>
      <c r="G101" s="44"/>
      <c r="H101" s="44"/>
    </row>
    <row r="102" spans="5:8" x14ac:dyDescent="0.2">
      <c r="E102" s="44"/>
      <c r="F102" s="44"/>
      <c r="G102" s="44"/>
      <c r="H102" s="44"/>
    </row>
    <row r="103" spans="5:8" x14ac:dyDescent="0.2">
      <c r="E103" s="44"/>
      <c r="F103" s="44"/>
      <c r="G103" s="44"/>
      <c r="H103" s="44"/>
    </row>
    <row r="104" spans="5:8" x14ac:dyDescent="0.2">
      <c r="E104" s="44"/>
      <c r="F104" s="44"/>
      <c r="G104" s="44"/>
      <c r="H104" s="44"/>
    </row>
    <row r="105" spans="5:8" x14ac:dyDescent="0.2">
      <c r="E105" s="44"/>
      <c r="F105" s="44"/>
      <c r="G105" s="44"/>
      <c r="H105" s="44"/>
    </row>
    <row r="106" spans="5:8" x14ac:dyDescent="0.2">
      <c r="E106" s="44"/>
      <c r="F106" s="44"/>
      <c r="G106" s="44"/>
      <c r="H106" s="44"/>
    </row>
    <row r="107" spans="5:8" x14ac:dyDescent="0.2">
      <c r="E107" s="44"/>
      <c r="F107" s="44"/>
      <c r="G107" s="44"/>
      <c r="H107" s="44"/>
    </row>
    <row r="108" spans="5:8" x14ac:dyDescent="0.2">
      <c r="E108" s="44"/>
      <c r="F108" s="44"/>
      <c r="G108" s="44"/>
      <c r="H108" s="44"/>
    </row>
    <row r="109" spans="5:8" x14ac:dyDescent="0.2">
      <c r="E109" s="44"/>
      <c r="F109" s="44"/>
      <c r="G109" s="44"/>
      <c r="H109" s="44"/>
    </row>
    <row r="110" spans="5:8" x14ac:dyDescent="0.2">
      <c r="E110" s="44"/>
      <c r="F110" s="44"/>
      <c r="G110" s="44"/>
      <c r="H110" s="44"/>
    </row>
    <row r="111" spans="5:8" x14ac:dyDescent="0.2">
      <c r="E111" s="44"/>
      <c r="F111" s="44"/>
      <c r="G111" s="44"/>
      <c r="H111" s="44"/>
    </row>
    <row r="112" spans="5:8" x14ac:dyDescent="0.2">
      <c r="E112" s="44"/>
      <c r="F112" s="44"/>
      <c r="G112" s="44"/>
      <c r="H112" s="44"/>
    </row>
    <row r="113" spans="5:8" x14ac:dyDescent="0.2">
      <c r="E113" s="44"/>
      <c r="F113" s="44"/>
      <c r="G113" s="44"/>
      <c r="H113" s="44"/>
    </row>
    <row r="114" spans="5:8" x14ac:dyDescent="0.2">
      <c r="E114" s="44"/>
      <c r="F114" s="44"/>
      <c r="G114" s="44"/>
      <c r="H114" s="44"/>
    </row>
    <row r="115" spans="5:8" x14ac:dyDescent="0.2">
      <c r="E115" s="44"/>
      <c r="F115" s="44"/>
      <c r="G115" s="44"/>
      <c r="H115" s="44"/>
    </row>
    <row r="116" spans="5:8" x14ac:dyDescent="0.2">
      <c r="E116" s="44"/>
      <c r="F116" s="44"/>
      <c r="G116" s="44"/>
      <c r="H116" s="44"/>
    </row>
    <row r="117" spans="5:8" x14ac:dyDescent="0.2">
      <c r="E117" s="44"/>
      <c r="F117" s="44"/>
      <c r="G117" s="44"/>
      <c r="H117" s="44"/>
    </row>
    <row r="118" spans="5:8" x14ac:dyDescent="0.2">
      <c r="E118" s="44"/>
      <c r="F118" s="44"/>
      <c r="G118" s="44"/>
      <c r="H118" s="44"/>
    </row>
    <row r="119" spans="5:8" x14ac:dyDescent="0.2">
      <c r="E119" s="44"/>
      <c r="F119" s="44"/>
      <c r="G119" s="44"/>
      <c r="H119" s="44"/>
    </row>
    <row r="120" spans="5:8" x14ac:dyDescent="0.2">
      <c r="E120" s="44"/>
      <c r="F120" s="44"/>
      <c r="G120" s="44"/>
      <c r="H120" s="44"/>
    </row>
    <row r="121" spans="5:8" x14ac:dyDescent="0.2">
      <c r="E121" s="44"/>
      <c r="F121" s="44"/>
      <c r="G121" s="44"/>
      <c r="H121" s="44"/>
    </row>
    <row r="122" spans="5:8" x14ac:dyDescent="0.2">
      <c r="E122" s="44"/>
      <c r="F122" s="44"/>
      <c r="G122" s="44"/>
      <c r="H122" s="44"/>
    </row>
    <row r="123" spans="5:8" x14ac:dyDescent="0.2">
      <c r="E123" s="44"/>
      <c r="F123" s="44"/>
      <c r="G123" s="44"/>
      <c r="H123" s="44"/>
    </row>
    <row r="124" spans="5:8" x14ac:dyDescent="0.2">
      <c r="E124" s="44"/>
      <c r="F124" s="44"/>
      <c r="G124" s="44"/>
      <c r="H124" s="44"/>
    </row>
    <row r="125" spans="5:8" x14ac:dyDescent="0.2">
      <c r="E125" s="44"/>
      <c r="F125" s="44"/>
      <c r="G125" s="44"/>
      <c r="H125" s="44"/>
    </row>
    <row r="126" spans="5:8" x14ac:dyDescent="0.2">
      <c r="E126" s="44"/>
      <c r="F126" s="44"/>
      <c r="G126" s="44"/>
      <c r="H126" s="44"/>
    </row>
    <row r="127" spans="5:8" x14ac:dyDescent="0.2">
      <c r="E127" s="44"/>
      <c r="F127" s="44"/>
      <c r="G127" s="44"/>
      <c r="H127" s="44"/>
    </row>
    <row r="128" spans="5:8" x14ac:dyDescent="0.2">
      <c r="E128" s="44"/>
      <c r="F128" s="44"/>
      <c r="G128" s="44"/>
      <c r="H128" s="44"/>
    </row>
    <row r="129" spans="5:8" x14ac:dyDescent="0.2">
      <c r="E129" s="44"/>
      <c r="F129" s="44"/>
      <c r="G129" s="44"/>
      <c r="H129" s="44"/>
    </row>
    <row r="130" spans="5:8" x14ac:dyDescent="0.2">
      <c r="E130" s="44"/>
      <c r="F130" s="44"/>
      <c r="G130" s="44"/>
      <c r="H130" s="44"/>
    </row>
    <row r="131" spans="5:8" x14ac:dyDescent="0.2">
      <c r="E131" s="44"/>
      <c r="F131" s="44"/>
      <c r="G131" s="44"/>
      <c r="H131" s="44"/>
    </row>
    <row r="132" spans="5:8" x14ac:dyDescent="0.2">
      <c r="E132" s="44"/>
      <c r="F132" s="44"/>
      <c r="G132" s="44"/>
      <c r="H132" s="44"/>
    </row>
    <row r="133" spans="5:8" x14ac:dyDescent="0.2">
      <c r="E133" s="44"/>
      <c r="F133" s="44"/>
      <c r="G133" s="44"/>
      <c r="H133" s="44"/>
    </row>
    <row r="134" spans="5:8" x14ac:dyDescent="0.2">
      <c r="E134" s="44"/>
      <c r="F134" s="44"/>
      <c r="G134" s="44"/>
      <c r="H134" s="44"/>
    </row>
    <row r="135" spans="5:8" x14ac:dyDescent="0.2">
      <c r="E135" s="44"/>
      <c r="F135" s="44"/>
      <c r="G135" s="44"/>
      <c r="H135" s="44"/>
    </row>
    <row r="136" spans="5:8" x14ac:dyDescent="0.2">
      <c r="E136" s="44"/>
      <c r="F136" s="44"/>
      <c r="G136" s="44"/>
      <c r="H136" s="44"/>
    </row>
    <row r="137" spans="5:8" x14ac:dyDescent="0.2">
      <c r="E137" s="44"/>
      <c r="F137" s="44"/>
      <c r="G137" s="44"/>
      <c r="H137" s="44"/>
    </row>
    <row r="138" spans="5:8" x14ac:dyDescent="0.2">
      <c r="E138" s="44"/>
      <c r="F138" s="44"/>
      <c r="G138" s="44"/>
      <c r="H138" s="44"/>
    </row>
    <row r="139" spans="5:8" x14ac:dyDescent="0.2">
      <c r="E139" s="44"/>
      <c r="F139" s="44"/>
      <c r="G139" s="44"/>
      <c r="H139" s="44"/>
    </row>
    <row r="140" spans="5:8" x14ac:dyDescent="0.2">
      <c r="E140" s="44"/>
      <c r="F140" s="44"/>
      <c r="G140" s="44"/>
      <c r="H140" s="44"/>
    </row>
    <row r="141" spans="5:8" x14ac:dyDescent="0.2">
      <c r="E141" s="44"/>
      <c r="F141" s="44"/>
      <c r="G141" s="44"/>
      <c r="H141" s="44"/>
    </row>
    <row r="142" spans="5:8" x14ac:dyDescent="0.2">
      <c r="E142" s="44"/>
      <c r="F142" s="44"/>
      <c r="G142" s="44"/>
      <c r="H142" s="44"/>
    </row>
    <row r="143" spans="5:8" x14ac:dyDescent="0.2">
      <c r="E143" s="44"/>
      <c r="F143" s="44"/>
      <c r="G143" s="44"/>
      <c r="H143" s="44"/>
    </row>
    <row r="144" spans="5:8" x14ac:dyDescent="0.2">
      <c r="E144" s="44"/>
      <c r="F144" s="44"/>
      <c r="G144" s="44"/>
      <c r="H144" s="44"/>
    </row>
    <row r="145" spans="5:8" x14ac:dyDescent="0.2">
      <c r="E145" s="44"/>
      <c r="F145" s="44"/>
      <c r="G145" s="44"/>
      <c r="H145" s="44"/>
    </row>
    <row r="146" spans="5:8" x14ac:dyDescent="0.2">
      <c r="E146" s="44"/>
      <c r="F146" s="44"/>
      <c r="G146" s="44"/>
      <c r="H146" s="44"/>
    </row>
    <row r="147" spans="5:8" x14ac:dyDescent="0.2">
      <c r="E147" s="44"/>
      <c r="F147" s="44"/>
      <c r="G147" s="44"/>
      <c r="H147" s="44"/>
    </row>
    <row r="148" spans="5:8" x14ac:dyDescent="0.2">
      <c r="E148" s="44"/>
      <c r="F148" s="44"/>
      <c r="G148" s="44"/>
      <c r="H148" s="44"/>
    </row>
    <row r="149" spans="5:8" x14ac:dyDescent="0.2">
      <c r="E149" s="44"/>
      <c r="F149" s="44"/>
      <c r="G149" s="44"/>
      <c r="H149" s="44"/>
    </row>
    <row r="150" spans="5:8" x14ac:dyDescent="0.2">
      <c r="E150" s="44"/>
      <c r="F150" s="44"/>
      <c r="G150" s="44"/>
      <c r="H150" s="44"/>
    </row>
    <row r="151" spans="5:8" x14ac:dyDescent="0.2">
      <c r="E151" s="44"/>
      <c r="F151" s="44"/>
      <c r="G151" s="44"/>
      <c r="H151" s="44"/>
    </row>
    <row r="152" spans="5:8" x14ac:dyDescent="0.2">
      <c r="E152" s="44"/>
      <c r="F152" s="44"/>
      <c r="G152" s="44"/>
      <c r="H152" s="44"/>
    </row>
    <row r="153" spans="5:8" x14ac:dyDescent="0.2">
      <c r="E153" s="44"/>
      <c r="F153" s="44"/>
      <c r="G153" s="44"/>
      <c r="H153" s="44"/>
    </row>
    <row r="154" spans="5:8" x14ac:dyDescent="0.2">
      <c r="E154" s="44"/>
      <c r="F154" s="44"/>
      <c r="G154" s="44"/>
      <c r="H154" s="44"/>
    </row>
    <row r="155" spans="5:8" x14ac:dyDescent="0.2">
      <c r="E155" s="44"/>
      <c r="F155" s="44"/>
      <c r="G155" s="44"/>
      <c r="H155" s="44"/>
    </row>
    <row r="156" spans="5:8" x14ac:dyDescent="0.2">
      <c r="E156" s="44"/>
      <c r="F156" s="44"/>
      <c r="G156" s="44"/>
      <c r="H156" s="44"/>
    </row>
    <row r="157" spans="5:8" x14ac:dyDescent="0.2">
      <c r="E157" s="44"/>
      <c r="F157" s="44"/>
      <c r="G157" s="44"/>
      <c r="H157" s="44"/>
    </row>
    <row r="158" spans="5:8" x14ac:dyDescent="0.2">
      <c r="E158" s="44"/>
      <c r="F158" s="44"/>
      <c r="G158" s="44"/>
      <c r="H158" s="44"/>
    </row>
    <row r="159" spans="5:8" x14ac:dyDescent="0.2">
      <c r="E159" s="44"/>
      <c r="F159" s="44"/>
      <c r="G159" s="44"/>
      <c r="H159" s="44"/>
    </row>
    <row r="160" spans="5:8" x14ac:dyDescent="0.2">
      <c r="E160" s="44"/>
      <c r="F160" s="44"/>
      <c r="G160" s="44"/>
      <c r="H160" s="44"/>
    </row>
    <row r="161" spans="5:8" x14ac:dyDescent="0.2">
      <c r="E161" s="44"/>
      <c r="F161" s="44"/>
      <c r="G161" s="44"/>
      <c r="H161" s="44"/>
    </row>
    <row r="162" spans="5:8" x14ac:dyDescent="0.2">
      <c r="E162" s="44"/>
      <c r="F162" s="44"/>
      <c r="G162" s="44"/>
      <c r="H162" s="44"/>
    </row>
    <row r="163" spans="5:8" x14ac:dyDescent="0.2">
      <c r="E163" s="44"/>
      <c r="F163" s="44"/>
      <c r="G163" s="44"/>
      <c r="H163" s="44"/>
    </row>
    <row r="164" spans="5:8" x14ac:dyDescent="0.2">
      <c r="E164" s="44"/>
      <c r="F164" s="44"/>
      <c r="G164" s="44"/>
      <c r="H164" s="44"/>
    </row>
    <row r="165" spans="5:8" x14ac:dyDescent="0.2">
      <c r="E165" s="44"/>
      <c r="F165" s="44"/>
      <c r="G165" s="44"/>
      <c r="H165" s="44"/>
    </row>
    <row r="166" spans="5:8" x14ac:dyDescent="0.2">
      <c r="E166" s="44"/>
      <c r="F166" s="44"/>
      <c r="G166" s="44"/>
      <c r="H166" s="44"/>
    </row>
    <row r="167" spans="5:8" x14ac:dyDescent="0.2">
      <c r="E167" s="44"/>
      <c r="F167" s="44"/>
      <c r="G167" s="44"/>
      <c r="H167" s="44"/>
    </row>
    <row r="168" spans="5:8" x14ac:dyDescent="0.2">
      <c r="E168" s="44"/>
      <c r="F168" s="44"/>
      <c r="G168" s="44"/>
      <c r="H168" s="44"/>
    </row>
    <row r="169" spans="5:8" x14ac:dyDescent="0.2">
      <c r="E169" s="44"/>
      <c r="F169" s="44"/>
      <c r="G169" s="44"/>
      <c r="H169" s="44"/>
    </row>
    <row r="170" spans="5:8" x14ac:dyDescent="0.2">
      <c r="E170" s="44"/>
      <c r="F170" s="44"/>
      <c r="G170" s="44"/>
      <c r="H170" s="44"/>
    </row>
    <row r="171" spans="5:8" x14ac:dyDescent="0.2">
      <c r="E171" s="44"/>
      <c r="F171" s="44"/>
      <c r="G171" s="44"/>
      <c r="H171" s="44"/>
    </row>
    <row r="172" spans="5:8" x14ac:dyDescent="0.2">
      <c r="E172" s="44"/>
      <c r="F172" s="44"/>
      <c r="G172" s="44"/>
      <c r="H172" s="44"/>
    </row>
    <row r="173" spans="5:8" x14ac:dyDescent="0.2">
      <c r="E173" s="44"/>
      <c r="F173" s="44"/>
      <c r="G173" s="44"/>
      <c r="H173" s="44"/>
    </row>
    <row r="174" spans="5:8" x14ac:dyDescent="0.2">
      <c r="E174" s="44"/>
      <c r="F174" s="44"/>
      <c r="G174" s="44"/>
      <c r="H174" s="44"/>
    </row>
    <row r="175" spans="5:8" x14ac:dyDescent="0.2">
      <c r="E175" s="44"/>
      <c r="F175" s="44"/>
      <c r="G175" s="44"/>
      <c r="H175" s="44"/>
    </row>
    <row r="176" spans="5:8" x14ac:dyDescent="0.2">
      <c r="E176" s="44"/>
      <c r="F176" s="44"/>
      <c r="G176" s="44"/>
      <c r="H176" s="44"/>
    </row>
    <row r="177" spans="5:8" x14ac:dyDescent="0.2">
      <c r="E177" s="44"/>
      <c r="F177" s="44"/>
      <c r="G177" s="44"/>
      <c r="H177" s="44"/>
    </row>
    <row r="178" spans="5:8" x14ac:dyDescent="0.2">
      <c r="E178" s="44"/>
      <c r="F178" s="44"/>
      <c r="G178" s="44"/>
      <c r="H178" s="44"/>
    </row>
    <row r="179" spans="5:8" x14ac:dyDescent="0.2">
      <c r="E179" s="44"/>
      <c r="F179" s="44"/>
      <c r="G179" s="44"/>
      <c r="H179" s="44"/>
    </row>
    <row r="180" spans="5:8" x14ac:dyDescent="0.2">
      <c r="E180" s="44"/>
      <c r="F180" s="44"/>
      <c r="G180" s="44"/>
      <c r="H180" s="44"/>
    </row>
    <row r="181" spans="5:8" x14ac:dyDescent="0.2">
      <c r="E181" s="44"/>
      <c r="F181" s="44"/>
      <c r="G181" s="44"/>
      <c r="H181" s="44"/>
    </row>
    <row r="182" spans="5:8" x14ac:dyDescent="0.2">
      <c r="E182" s="44"/>
      <c r="F182" s="44"/>
      <c r="G182" s="44"/>
      <c r="H182" s="44"/>
    </row>
    <row r="183" spans="5:8" x14ac:dyDescent="0.2">
      <c r="E183" s="44"/>
      <c r="F183" s="44"/>
      <c r="G183" s="44"/>
      <c r="H183" s="44"/>
    </row>
    <row r="184" spans="5:8" x14ac:dyDescent="0.2">
      <c r="E184" s="44"/>
      <c r="F184" s="44"/>
      <c r="G184" s="44"/>
      <c r="H184" s="44"/>
    </row>
    <row r="185" spans="5:8" x14ac:dyDescent="0.2">
      <c r="E185" s="44"/>
      <c r="F185" s="44"/>
      <c r="G185" s="44"/>
      <c r="H185" s="44"/>
    </row>
    <row r="186" spans="5:8" x14ac:dyDescent="0.2">
      <c r="E186" s="44"/>
      <c r="F186" s="44"/>
      <c r="G186" s="44"/>
      <c r="H186" s="44"/>
    </row>
    <row r="187" spans="5:8" x14ac:dyDescent="0.2">
      <c r="E187" s="44"/>
      <c r="F187" s="44"/>
      <c r="G187" s="44"/>
      <c r="H187" s="44"/>
    </row>
    <row r="188" spans="5:8" x14ac:dyDescent="0.2">
      <c r="E188" s="44"/>
      <c r="F188" s="44"/>
      <c r="G188" s="44"/>
      <c r="H188" s="44"/>
    </row>
    <row r="189" spans="5:8" x14ac:dyDescent="0.2">
      <c r="E189" s="44"/>
      <c r="F189" s="44"/>
      <c r="G189" s="44"/>
      <c r="H189" s="44"/>
    </row>
    <row r="190" spans="5:8" x14ac:dyDescent="0.2">
      <c r="E190" s="44"/>
      <c r="F190" s="44"/>
      <c r="G190" s="44"/>
      <c r="H190" s="44"/>
    </row>
    <row r="191" spans="5:8" x14ac:dyDescent="0.2">
      <c r="E191" s="44"/>
      <c r="F191" s="44"/>
      <c r="G191" s="44"/>
      <c r="H191" s="44"/>
    </row>
    <row r="192" spans="5:8" x14ac:dyDescent="0.2">
      <c r="E192" s="44"/>
      <c r="F192" s="44"/>
      <c r="G192" s="44"/>
      <c r="H192" s="44"/>
    </row>
    <row r="193" spans="5:8" x14ac:dyDescent="0.2">
      <c r="E193" s="44"/>
      <c r="F193" s="44"/>
      <c r="G193" s="44"/>
      <c r="H193" s="44"/>
    </row>
  </sheetData>
  <phoneticPr fontId="15" type="noConversion"/>
  <conditionalFormatting sqref="J6">
    <cfRule type="cellIs" dxfId="3177" priority="171" operator="equal">
      <formula>"-"</formula>
    </cfRule>
  </conditionalFormatting>
  <conditionalFormatting sqref="K5:K6">
    <cfRule type="cellIs" dxfId="3176" priority="169" stopIfTrue="1" operator="equal">
      <formula>"-"</formula>
    </cfRule>
    <cfRule type="containsText" dxfId="3175" priority="170" stopIfTrue="1" operator="containsText" text="leer">
      <formula>NOT(ISERROR(SEARCH("leer",K5)))</formula>
    </cfRule>
  </conditionalFormatting>
  <conditionalFormatting sqref="K5:K6">
    <cfRule type="cellIs" dxfId="3174" priority="167" stopIfTrue="1" operator="equal">
      <formula>"-"</formula>
    </cfRule>
    <cfRule type="containsText" dxfId="3173" priority="168" stopIfTrue="1" operator="containsText" text="leer">
      <formula>NOT(ISERROR(SEARCH("leer",K5)))</formula>
    </cfRule>
  </conditionalFormatting>
  <conditionalFormatting sqref="L5:L6">
    <cfRule type="cellIs" dxfId="3172" priority="165" stopIfTrue="1" operator="equal">
      <formula>"-"</formula>
    </cfRule>
    <cfRule type="containsText" dxfId="3171" priority="166" stopIfTrue="1" operator="containsText" text="leer">
      <formula>NOT(ISERROR(SEARCH("leer",L5)))</formula>
    </cfRule>
  </conditionalFormatting>
  <conditionalFormatting sqref="L5:L6">
    <cfRule type="cellIs" dxfId="3170" priority="163" stopIfTrue="1" operator="equal">
      <formula>"-"</formula>
    </cfRule>
    <cfRule type="containsText" dxfId="3169" priority="164" stopIfTrue="1" operator="containsText" text="leer">
      <formula>NOT(ISERROR(SEARCH("leer",L5)))</formula>
    </cfRule>
  </conditionalFormatting>
  <conditionalFormatting sqref="L5:L6">
    <cfRule type="cellIs" dxfId="3168" priority="161" stopIfTrue="1" operator="equal">
      <formula>"-"</formula>
    </cfRule>
    <cfRule type="containsText" dxfId="3167" priority="162" stopIfTrue="1" operator="containsText" text="leer">
      <formula>NOT(ISERROR(SEARCH("leer",L5)))</formula>
    </cfRule>
  </conditionalFormatting>
  <conditionalFormatting sqref="L5:L6">
    <cfRule type="cellIs" dxfId="3166" priority="159" stopIfTrue="1" operator="equal">
      <formula>"-"</formula>
    </cfRule>
    <cfRule type="containsText" dxfId="3165" priority="160" stopIfTrue="1" operator="containsText" text="leer">
      <formula>NOT(ISERROR(SEARCH("leer",L5)))</formula>
    </cfRule>
  </conditionalFormatting>
  <conditionalFormatting sqref="L5:L6">
    <cfRule type="cellIs" dxfId="3164" priority="157" stopIfTrue="1" operator="equal">
      <formula>"-"</formula>
    </cfRule>
    <cfRule type="containsText" dxfId="3163" priority="158" stopIfTrue="1" operator="containsText" text="leer">
      <formula>NOT(ISERROR(SEARCH("leer",L5)))</formula>
    </cfRule>
  </conditionalFormatting>
  <conditionalFormatting sqref="L5:L6">
    <cfRule type="cellIs" dxfId="3162" priority="155" stopIfTrue="1" operator="equal">
      <formula>"-"</formula>
    </cfRule>
    <cfRule type="containsText" dxfId="3161" priority="156" stopIfTrue="1" operator="containsText" text="leer">
      <formula>NOT(ISERROR(SEARCH("leer",L5)))</formula>
    </cfRule>
  </conditionalFormatting>
  <conditionalFormatting sqref="L5:L6">
    <cfRule type="cellIs" dxfId="3160" priority="153" stopIfTrue="1" operator="equal">
      <formula>"-"</formula>
    </cfRule>
    <cfRule type="containsText" dxfId="3159" priority="154" stopIfTrue="1" operator="containsText" text="leer">
      <formula>NOT(ISERROR(SEARCH("leer",L5)))</formula>
    </cfRule>
  </conditionalFormatting>
  <conditionalFormatting sqref="M5:M6">
    <cfRule type="cellIs" dxfId="3158" priority="151" stopIfTrue="1" operator="equal">
      <formula>"-"</formula>
    </cfRule>
    <cfRule type="containsText" dxfId="3157" priority="152" stopIfTrue="1" operator="containsText" text="leer">
      <formula>NOT(ISERROR(SEARCH("leer",M5)))</formula>
    </cfRule>
  </conditionalFormatting>
  <conditionalFormatting sqref="M5:M6">
    <cfRule type="cellIs" dxfId="3156" priority="150" stopIfTrue="1" operator="equal">
      <formula>"-"</formula>
    </cfRule>
  </conditionalFormatting>
  <conditionalFormatting sqref="M5:M6">
    <cfRule type="cellIs" dxfId="3155" priority="148" stopIfTrue="1" operator="equal">
      <formula>"-"</formula>
    </cfRule>
    <cfRule type="containsText" dxfId="3154" priority="149" stopIfTrue="1" operator="containsText" text="leer">
      <formula>NOT(ISERROR(SEARCH("leer",M5)))</formula>
    </cfRule>
  </conditionalFormatting>
  <conditionalFormatting sqref="M5:M6">
    <cfRule type="cellIs" dxfId="3153" priority="147" stopIfTrue="1" operator="equal">
      <formula>"-"</formula>
    </cfRule>
  </conditionalFormatting>
  <conditionalFormatting sqref="M6">
    <cfRule type="cellIs" dxfId="3152" priority="146" operator="equal">
      <formula>"-"</formula>
    </cfRule>
  </conditionalFormatting>
  <conditionalFormatting sqref="M6">
    <cfRule type="cellIs" dxfId="3151" priority="144" stopIfTrue="1" operator="equal">
      <formula>"-"</formula>
    </cfRule>
    <cfRule type="containsText" dxfId="3150" priority="145" stopIfTrue="1" operator="containsText" text="leer">
      <formula>NOT(ISERROR(SEARCH("leer",M6)))</formula>
    </cfRule>
  </conditionalFormatting>
  <conditionalFormatting sqref="M6">
    <cfRule type="cellIs" dxfId="3149" priority="143" operator="equal">
      <formula>"-"</formula>
    </cfRule>
  </conditionalFormatting>
  <conditionalFormatting sqref="M6">
    <cfRule type="cellIs" dxfId="3148" priority="141" stopIfTrue="1" operator="equal">
      <formula>"-"</formula>
    </cfRule>
    <cfRule type="containsText" dxfId="3147" priority="142" stopIfTrue="1" operator="containsText" text="leer">
      <formula>NOT(ISERROR(SEARCH("leer",M6)))</formula>
    </cfRule>
  </conditionalFormatting>
  <conditionalFormatting sqref="N6">
    <cfRule type="cellIs" dxfId="3146" priority="139" stopIfTrue="1" operator="equal">
      <formula>"-"</formula>
    </cfRule>
    <cfRule type="containsText" dxfId="3145" priority="140" stopIfTrue="1" operator="containsText" text="leer">
      <formula>NOT(ISERROR(SEARCH("leer",N6)))</formula>
    </cfRule>
  </conditionalFormatting>
  <conditionalFormatting sqref="N6">
    <cfRule type="cellIs" dxfId="3144" priority="137" stopIfTrue="1" operator="equal">
      <formula>"-"</formula>
    </cfRule>
    <cfRule type="containsText" dxfId="3143" priority="138" stopIfTrue="1" operator="containsText" text="leer">
      <formula>NOT(ISERROR(SEARCH("leer",N6)))</formula>
    </cfRule>
  </conditionalFormatting>
  <conditionalFormatting sqref="N6">
    <cfRule type="cellIs" dxfId="3142" priority="135" stopIfTrue="1" operator="equal">
      <formula>"-"</formula>
    </cfRule>
    <cfRule type="containsText" dxfId="3141" priority="136" stopIfTrue="1" operator="containsText" text="leer">
      <formula>NOT(ISERROR(SEARCH("leer",N6)))</formula>
    </cfRule>
  </conditionalFormatting>
  <conditionalFormatting sqref="N6">
    <cfRule type="cellIs" dxfId="3140" priority="133" stopIfTrue="1" operator="equal">
      <formula>"-"</formula>
    </cfRule>
    <cfRule type="containsText" dxfId="3139" priority="134" stopIfTrue="1" operator="containsText" text="leer">
      <formula>NOT(ISERROR(SEARCH("leer",N6)))</formula>
    </cfRule>
  </conditionalFormatting>
  <conditionalFormatting sqref="N6">
    <cfRule type="cellIs" dxfId="3138" priority="131" stopIfTrue="1" operator="equal">
      <formula>"-"</formula>
    </cfRule>
    <cfRule type="containsText" dxfId="3137" priority="132" stopIfTrue="1" operator="containsText" text="leer">
      <formula>NOT(ISERROR(SEARCH("leer",N6)))</formula>
    </cfRule>
  </conditionalFormatting>
  <conditionalFormatting sqref="N6">
    <cfRule type="cellIs" dxfId="3136" priority="129" stopIfTrue="1" operator="equal">
      <formula>"-"</formula>
    </cfRule>
    <cfRule type="containsText" dxfId="3135" priority="130" stopIfTrue="1" operator="containsText" text="leer">
      <formula>NOT(ISERROR(SEARCH("leer",N6)))</formula>
    </cfRule>
  </conditionalFormatting>
  <conditionalFormatting sqref="N6">
    <cfRule type="cellIs" dxfId="3134" priority="127" stopIfTrue="1" operator="equal">
      <formula>"-"</formula>
    </cfRule>
    <cfRule type="containsText" dxfId="3133" priority="128" stopIfTrue="1" operator="containsText" text="leer">
      <formula>NOT(ISERROR(SEARCH("leer",N6)))</formula>
    </cfRule>
  </conditionalFormatting>
  <conditionalFormatting sqref="N6">
    <cfRule type="cellIs" dxfId="3132" priority="125" stopIfTrue="1" operator="equal">
      <formula>"-"</formula>
    </cfRule>
    <cfRule type="containsText" dxfId="3131" priority="126" stopIfTrue="1" operator="containsText" text="leer">
      <formula>NOT(ISERROR(SEARCH("leer",N6)))</formula>
    </cfRule>
  </conditionalFormatting>
  <conditionalFormatting sqref="N6">
    <cfRule type="cellIs" dxfId="3130" priority="123" stopIfTrue="1" operator="equal">
      <formula>"-"</formula>
    </cfRule>
    <cfRule type="containsText" dxfId="3129" priority="124" stopIfTrue="1" operator="containsText" text="leer">
      <formula>NOT(ISERROR(SEARCH("leer",N6)))</formula>
    </cfRule>
  </conditionalFormatting>
  <conditionalFormatting sqref="N6">
    <cfRule type="cellIs" dxfId="3128" priority="121" stopIfTrue="1" operator="equal">
      <formula>"-"</formula>
    </cfRule>
    <cfRule type="containsText" dxfId="3127" priority="122" stopIfTrue="1" operator="containsText" text="leer">
      <formula>NOT(ISERROR(SEARCH("leer",N6)))</formula>
    </cfRule>
  </conditionalFormatting>
  <conditionalFormatting sqref="N6">
    <cfRule type="cellIs" dxfId="3126" priority="119" stopIfTrue="1" operator="equal">
      <formula>"-"</formula>
    </cfRule>
    <cfRule type="containsText" dxfId="3125" priority="120" stopIfTrue="1" operator="containsText" text="leer">
      <formula>NOT(ISERROR(SEARCH("leer",N6)))</formula>
    </cfRule>
  </conditionalFormatting>
  <conditionalFormatting sqref="N6">
    <cfRule type="cellIs" dxfId="3124" priority="117" stopIfTrue="1" operator="equal">
      <formula>"-"</formula>
    </cfRule>
    <cfRule type="containsText" dxfId="3123" priority="118" stopIfTrue="1" operator="containsText" text="leer">
      <formula>NOT(ISERROR(SEARCH("leer",N6)))</formula>
    </cfRule>
  </conditionalFormatting>
  <conditionalFormatting sqref="N6">
    <cfRule type="cellIs" dxfId="3122" priority="115" stopIfTrue="1" operator="equal">
      <formula>"-"</formula>
    </cfRule>
    <cfRule type="containsText" dxfId="3121" priority="116" stopIfTrue="1" operator="containsText" text="leer">
      <formula>NOT(ISERROR(SEARCH("leer",N6)))</formula>
    </cfRule>
  </conditionalFormatting>
  <conditionalFormatting sqref="N6">
    <cfRule type="cellIs" dxfId="3120" priority="113" stopIfTrue="1" operator="equal">
      <formula>"-"</formula>
    </cfRule>
    <cfRule type="containsText" dxfId="3119" priority="114" stopIfTrue="1" operator="containsText" text="leer">
      <formula>NOT(ISERROR(SEARCH("leer",N6)))</formula>
    </cfRule>
  </conditionalFormatting>
  <conditionalFormatting sqref="N5">
    <cfRule type="cellIs" dxfId="3118" priority="83" stopIfTrue="1" operator="equal">
      <formula>"-"</formula>
    </cfRule>
    <cfRule type="containsText" dxfId="3117" priority="84" stopIfTrue="1" operator="containsText" text="leer">
      <formula>NOT(ISERROR(SEARCH("leer",N5)))</formula>
    </cfRule>
  </conditionalFormatting>
  <conditionalFormatting sqref="N5">
    <cfRule type="cellIs" dxfId="3116" priority="81" stopIfTrue="1" operator="equal">
      <formula>"-"</formula>
    </cfRule>
    <cfRule type="containsText" dxfId="3115" priority="82" stopIfTrue="1" operator="containsText" text="leer">
      <formula>NOT(ISERROR(SEARCH("leer",N5)))</formula>
    </cfRule>
  </conditionalFormatting>
  <conditionalFormatting sqref="N5">
    <cfRule type="cellIs" dxfId="3114" priority="79" stopIfTrue="1" operator="equal">
      <formula>"-"</formula>
    </cfRule>
    <cfRule type="containsText" dxfId="3113" priority="80" stopIfTrue="1" operator="containsText" text="leer">
      <formula>NOT(ISERROR(SEARCH("leer",N5)))</formula>
    </cfRule>
  </conditionalFormatting>
  <conditionalFormatting sqref="N5">
    <cfRule type="cellIs" dxfId="3112" priority="77" stopIfTrue="1" operator="equal">
      <formula>"-"</formula>
    </cfRule>
    <cfRule type="containsText" dxfId="3111" priority="78" stopIfTrue="1" operator="containsText" text="leer">
      <formula>NOT(ISERROR(SEARCH("leer",N5)))</formula>
    </cfRule>
  </conditionalFormatting>
  <conditionalFormatting sqref="N5">
    <cfRule type="cellIs" dxfId="3110" priority="75" stopIfTrue="1" operator="equal">
      <formula>"-"</formula>
    </cfRule>
    <cfRule type="containsText" dxfId="3109" priority="76" stopIfTrue="1" operator="containsText" text="leer">
      <formula>NOT(ISERROR(SEARCH("leer",N5)))</formula>
    </cfRule>
  </conditionalFormatting>
  <conditionalFormatting sqref="N5">
    <cfRule type="cellIs" dxfId="3108" priority="73" stopIfTrue="1" operator="equal">
      <formula>"-"</formula>
    </cfRule>
    <cfRule type="containsText" dxfId="3107" priority="74" stopIfTrue="1" operator="containsText" text="leer">
      <formula>NOT(ISERROR(SEARCH("leer",N5)))</formula>
    </cfRule>
  </conditionalFormatting>
  <conditionalFormatting sqref="N5">
    <cfRule type="cellIs" dxfId="3106" priority="71" stopIfTrue="1" operator="equal">
      <formula>"-"</formula>
    </cfRule>
    <cfRule type="containsText" dxfId="3105" priority="72" stopIfTrue="1" operator="containsText" text="leer">
      <formula>NOT(ISERROR(SEARCH("leer",N5)))</formula>
    </cfRule>
  </conditionalFormatting>
  <conditionalFormatting sqref="N5">
    <cfRule type="cellIs" dxfId="3104" priority="69" stopIfTrue="1" operator="equal">
      <formula>"-"</formula>
    </cfRule>
    <cfRule type="containsText" dxfId="3103" priority="70" stopIfTrue="1" operator="containsText" text="leer">
      <formula>NOT(ISERROR(SEARCH("leer",N5)))</formula>
    </cfRule>
  </conditionalFormatting>
  <conditionalFormatting sqref="N5">
    <cfRule type="cellIs" dxfId="3102" priority="67" stopIfTrue="1" operator="equal">
      <formula>"-"</formula>
    </cfRule>
    <cfRule type="containsText" dxfId="3101" priority="68" stopIfTrue="1" operator="containsText" text="leer">
      <formula>NOT(ISERROR(SEARCH("leer",N5)))</formula>
    </cfRule>
  </conditionalFormatting>
  <conditionalFormatting sqref="N5">
    <cfRule type="cellIs" dxfId="3100" priority="65" stopIfTrue="1" operator="equal">
      <formula>"-"</formula>
    </cfRule>
    <cfRule type="containsText" dxfId="3099" priority="66" stopIfTrue="1" operator="containsText" text="leer">
      <formula>NOT(ISERROR(SEARCH("leer",N5)))</formula>
    </cfRule>
  </conditionalFormatting>
  <conditionalFormatting sqref="N5">
    <cfRule type="cellIs" dxfId="3098" priority="63" stopIfTrue="1" operator="equal">
      <formula>"-"</formula>
    </cfRule>
    <cfRule type="containsText" dxfId="3097" priority="64" stopIfTrue="1" operator="containsText" text="leer">
      <formula>NOT(ISERROR(SEARCH("leer",N5)))</formula>
    </cfRule>
  </conditionalFormatting>
  <conditionalFormatting sqref="N5">
    <cfRule type="cellIs" dxfId="3096" priority="61" stopIfTrue="1" operator="equal">
      <formula>"-"</formula>
    </cfRule>
    <cfRule type="containsText" dxfId="3095" priority="62" stopIfTrue="1" operator="containsText" text="leer">
      <formula>NOT(ISERROR(SEARCH("leer",N5)))</formula>
    </cfRule>
  </conditionalFormatting>
  <conditionalFormatting sqref="N5">
    <cfRule type="cellIs" dxfId="3094" priority="59" stopIfTrue="1" operator="equal">
      <formula>"-"</formula>
    </cfRule>
    <cfRule type="containsText" dxfId="3093" priority="60" stopIfTrue="1" operator="containsText" text="leer">
      <formula>NOT(ISERROR(SEARCH("leer",N5)))</formula>
    </cfRule>
  </conditionalFormatting>
  <conditionalFormatting sqref="N5">
    <cfRule type="cellIs" dxfId="3092" priority="57" stopIfTrue="1" operator="equal">
      <formula>"-"</formula>
    </cfRule>
    <cfRule type="containsText" dxfId="3091" priority="58" stopIfTrue="1" operator="containsText" text="leer">
      <formula>NOT(ISERROR(SEARCH("leer",N5)))</formula>
    </cfRule>
  </conditionalFormatting>
  <conditionalFormatting sqref="N6">
    <cfRule type="cellIs" dxfId="3090" priority="55" stopIfTrue="1" operator="equal">
      <formula>"-"</formula>
    </cfRule>
    <cfRule type="containsText" dxfId="3089" priority="56" stopIfTrue="1" operator="containsText" text="leer">
      <formula>NOT(ISERROR(SEARCH("leer",N6)))</formula>
    </cfRule>
  </conditionalFormatting>
  <conditionalFormatting sqref="N6">
    <cfRule type="cellIs" dxfId="3088" priority="53" stopIfTrue="1" operator="equal">
      <formula>"-"</formula>
    </cfRule>
    <cfRule type="containsText" dxfId="3087" priority="54" stopIfTrue="1" operator="containsText" text="leer">
      <formula>NOT(ISERROR(SEARCH("leer",N6)))</formula>
    </cfRule>
  </conditionalFormatting>
  <conditionalFormatting sqref="N6">
    <cfRule type="cellIs" dxfId="3086" priority="51" stopIfTrue="1" operator="equal">
      <formula>"-"</formula>
    </cfRule>
    <cfRule type="containsText" dxfId="3085" priority="52" stopIfTrue="1" operator="containsText" text="leer">
      <formula>NOT(ISERROR(SEARCH("leer",N6)))</formula>
    </cfRule>
  </conditionalFormatting>
  <conditionalFormatting sqref="N6">
    <cfRule type="cellIs" dxfId="3084" priority="49" stopIfTrue="1" operator="equal">
      <formula>"-"</formula>
    </cfRule>
    <cfRule type="containsText" dxfId="3083" priority="50" stopIfTrue="1" operator="containsText" text="leer">
      <formula>NOT(ISERROR(SEARCH("leer",N6)))</formula>
    </cfRule>
  </conditionalFormatting>
  <conditionalFormatting sqref="N6">
    <cfRule type="cellIs" dxfId="3082" priority="47" stopIfTrue="1" operator="equal">
      <formula>"-"</formula>
    </cfRule>
    <cfRule type="containsText" dxfId="3081" priority="48" stopIfTrue="1" operator="containsText" text="leer">
      <formula>NOT(ISERROR(SEARCH("leer",N6)))</formula>
    </cfRule>
  </conditionalFormatting>
  <conditionalFormatting sqref="N6">
    <cfRule type="cellIs" dxfId="3080" priority="45" stopIfTrue="1" operator="equal">
      <formula>"-"</formula>
    </cfRule>
    <cfRule type="containsText" dxfId="3079" priority="46" stopIfTrue="1" operator="containsText" text="leer">
      <formula>NOT(ISERROR(SEARCH("leer",N6)))</formula>
    </cfRule>
  </conditionalFormatting>
  <conditionalFormatting sqref="N6">
    <cfRule type="cellIs" dxfId="3078" priority="43" stopIfTrue="1" operator="equal">
      <formula>"-"</formula>
    </cfRule>
    <cfRule type="containsText" dxfId="3077" priority="44" stopIfTrue="1" operator="containsText" text="leer">
      <formula>NOT(ISERROR(SEARCH("leer",N6)))</formula>
    </cfRule>
  </conditionalFormatting>
  <conditionalFormatting sqref="N6">
    <cfRule type="cellIs" dxfId="3076" priority="41" stopIfTrue="1" operator="equal">
      <formula>"-"</formula>
    </cfRule>
    <cfRule type="containsText" dxfId="3075" priority="42" stopIfTrue="1" operator="containsText" text="leer">
      <formula>NOT(ISERROR(SEARCH("leer",N6)))</formula>
    </cfRule>
  </conditionalFormatting>
  <conditionalFormatting sqref="N6">
    <cfRule type="cellIs" dxfId="3074" priority="39" stopIfTrue="1" operator="equal">
      <formula>"-"</formula>
    </cfRule>
    <cfRule type="containsText" dxfId="3073" priority="40" stopIfTrue="1" operator="containsText" text="leer">
      <formula>NOT(ISERROR(SEARCH("leer",N6)))</formula>
    </cfRule>
  </conditionalFormatting>
  <conditionalFormatting sqref="N6">
    <cfRule type="cellIs" dxfId="3072" priority="37" stopIfTrue="1" operator="equal">
      <formula>"-"</formula>
    </cfRule>
    <cfRule type="containsText" dxfId="3071" priority="38" stopIfTrue="1" operator="containsText" text="leer">
      <formula>NOT(ISERROR(SEARCH("leer",N6)))</formula>
    </cfRule>
  </conditionalFormatting>
  <conditionalFormatting sqref="N6">
    <cfRule type="cellIs" dxfId="3070" priority="35" stopIfTrue="1" operator="equal">
      <formula>"-"</formula>
    </cfRule>
    <cfRule type="containsText" dxfId="3069" priority="36" stopIfTrue="1" operator="containsText" text="leer">
      <formula>NOT(ISERROR(SEARCH("leer",N6)))</formula>
    </cfRule>
  </conditionalFormatting>
  <conditionalFormatting sqref="N6">
    <cfRule type="cellIs" dxfId="3068" priority="33" stopIfTrue="1" operator="equal">
      <formula>"-"</formula>
    </cfRule>
    <cfRule type="containsText" dxfId="3067" priority="34" stopIfTrue="1" operator="containsText" text="leer">
      <formula>NOT(ISERROR(SEARCH("leer",N6)))</formula>
    </cfRule>
  </conditionalFormatting>
  <conditionalFormatting sqref="N6">
    <cfRule type="cellIs" dxfId="3066" priority="31" stopIfTrue="1" operator="equal">
      <formula>"-"</formula>
    </cfRule>
    <cfRule type="containsText" dxfId="3065" priority="32" stopIfTrue="1" operator="containsText" text="leer">
      <formula>NOT(ISERROR(SEARCH("leer",N6)))</formula>
    </cfRule>
  </conditionalFormatting>
  <conditionalFormatting sqref="N6">
    <cfRule type="cellIs" dxfId="3064" priority="29" stopIfTrue="1" operator="equal">
      <formula>"-"</formula>
    </cfRule>
    <cfRule type="containsText" dxfId="3063" priority="30" stopIfTrue="1" operator="containsText" text="leer">
      <formula>NOT(ISERROR(SEARCH("leer",N6)))</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93"/>
  <sheetViews>
    <sheetView showRuler="0" zoomScale="70" zoomScaleNormal="70" workbookViewId="0"/>
  </sheetViews>
  <sheetFormatPr baseColWidth="10" defaultColWidth="10.7109375" defaultRowHeight="12.75" x14ac:dyDescent="0.2"/>
  <cols>
    <col min="1" max="1" width="7.85546875" style="65" customWidth="1"/>
    <col min="2" max="2" width="36.7109375" style="44" bestFit="1" customWidth="1"/>
    <col min="3" max="3" width="8.140625" style="60" customWidth="1"/>
    <col min="4" max="5" width="12.28515625" style="8" customWidth="1"/>
    <col min="6" max="8" width="11.42578125" style="8" customWidth="1"/>
    <col min="9" max="16" width="11.42578125" style="60" customWidth="1"/>
    <col min="17" max="16384" width="10.7109375" style="44"/>
  </cols>
  <sheetData>
    <row r="1" spans="1:17" s="5" customFormat="1" x14ac:dyDescent="0.2">
      <c r="A1" s="92" t="s">
        <v>356</v>
      </c>
    </row>
    <row r="2" spans="1:17" s="5" customFormat="1" x14ac:dyDescent="0.2">
      <c r="A2" s="92"/>
    </row>
    <row r="3" spans="1:17" s="62" customFormat="1" x14ac:dyDescent="0.2">
      <c r="A3" s="128" t="s">
        <v>420</v>
      </c>
      <c r="C3" s="5" t="s">
        <v>399</v>
      </c>
      <c r="D3" s="5" t="s">
        <v>497</v>
      </c>
      <c r="E3" s="61">
        <v>2004</v>
      </c>
      <c r="F3" s="61">
        <v>2005</v>
      </c>
      <c r="G3" s="61">
        <v>2006</v>
      </c>
      <c r="H3" s="61">
        <v>2007</v>
      </c>
      <c r="I3" s="61">
        <v>2008</v>
      </c>
      <c r="J3" s="61">
        <v>2009</v>
      </c>
      <c r="K3" s="61">
        <v>2010</v>
      </c>
      <c r="L3" s="61">
        <v>2011</v>
      </c>
      <c r="M3" s="61">
        <v>2012</v>
      </c>
      <c r="N3" s="61">
        <v>2013</v>
      </c>
      <c r="O3" s="4">
        <v>2014</v>
      </c>
      <c r="P3" s="369">
        <v>2015</v>
      </c>
    </row>
    <row r="4" spans="1:17" x14ac:dyDescent="0.2">
      <c r="B4" s="5"/>
      <c r="E4" s="85"/>
      <c r="F4" s="85"/>
      <c r="G4" s="85"/>
      <c r="H4" s="85"/>
      <c r="I4" s="84"/>
      <c r="M4" s="8"/>
      <c r="N4" s="8"/>
      <c r="O4" s="8"/>
      <c r="P4" s="362"/>
    </row>
    <row r="5" spans="1:17" x14ac:dyDescent="0.2">
      <c r="A5" s="151" t="s">
        <v>196</v>
      </c>
      <c r="B5" s="151" t="s">
        <v>50</v>
      </c>
      <c r="C5" s="150">
        <v>1</v>
      </c>
      <c r="D5" s="8" t="s">
        <v>857</v>
      </c>
      <c r="E5" s="150">
        <v>51.7</v>
      </c>
      <c r="F5" s="150">
        <v>51.4</v>
      </c>
      <c r="G5" s="150">
        <v>51.3</v>
      </c>
      <c r="H5" s="150">
        <v>51.1</v>
      </c>
      <c r="I5" s="150">
        <v>51.5</v>
      </c>
      <c r="J5" s="150">
        <v>51.5</v>
      </c>
      <c r="K5" s="68">
        <v>52.1</v>
      </c>
      <c r="L5" s="68">
        <v>52.3</v>
      </c>
      <c r="M5" s="188">
        <v>51.6</v>
      </c>
      <c r="N5" s="8">
        <v>51.5</v>
      </c>
      <c r="O5" s="37">
        <v>51.3</v>
      </c>
      <c r="P5" s="364">
        <v>51.551615634518697</v>
      </c>
      <c r="Q5" s="27"/>
    </row>
    <row r="6" spans="1:17" x14ac:dyDescent="0.2">
      <c r="A6" s="151" t="s">
        <v>197</v>
      </c>
      <c r="B6" s="151" t="s">
        <v>50</v>
      </c>
      <c r="C6" s="150">
        <v>1</v>
      </c>
      <c r="D6" s="8" t="s">
        <v>857</v>
      </c>
      <c r="E6" s="150">
        <v>48.3</v>
      </c>
      <c r="F6" s="150">
        <v>48.6</v>
      </c>
      <c r="G6" s="150">
        <v>48.7</v>
      </c>
      <c r="H6" s="150">
        <v>48.9</v>
      </c>
      <c r="I6" s="150">
        <v>48.5</v>
      </c>
      <c r="J6" s="150">
        <v>48.5</v>
      </c>
      <c r="K6" s="68">
        <v>47.9</v>
      </c>
      <c r="L6" s="68">
        <v>47.7</v>
      </c>
      <c r="M6" s="188">
        <v>48.4</v>
      </c>
      <c r="N6" s="8">
        <v>48.5</v>
      </c>
      <c r="O6" s="37">
        <v>48.7</v>
      </c>
      <c r="P6" s="364">
        <v>48.448384365481303</v>
      </c>
      <c r="Q6" s="27"/>
    </row>
    <row r="7" spans="1:17" x14ac:dyDescent="0.2">
      <c r="A7" s="151" t="s">
        <v>196</v>
      </c>
      <c r="B7" s="151" t="s">
        <v>51</v>
      </c>
      <c r="C7" s="150">
        <v>1</v>
      </c>
      <c r="D7" s="8" t="s">
        <v>857</v>
      </c>
      <c r="E7" s="150">
        <v>63.3</v>
      </c>
      <c r="F7" s="150">
        <v>63.1</v>
      </c>
      <c r="G7" s="150">
        <v>62.9</v>
      </c>
      <c r="H7" s="150">
        <v>62.6</v>
      </c>
      <c r="I7" s="150">
        <v>62.2</v>
      </c>
      <c r="J7" s="150">
        <v>61.7</v>
      </c>
      <c r="K7" s="68">
        <v>61.2</v>
      </c>
      <c r="L7" s="68">
        <v>60.8</v>
      </c>
      <c r="M7" s="188">
        <v>60.1</v>
      </c>
      <c r="N7" s="8">
        <v>59.9</v>
      </c>
      <c r="O7" s="37">
        <v>59.8</v>
      </c>
      <c r="P7" s="364">
        <v>59.819801842260503</v>
      </c>
      <c r="Q7" s="27"/>
    </row>
    <row r="8" spans="1:17" x14ac:dyDescent="0.2">
      <c r="A8" s="151" t="s">
        <v>197</v>
      </c>
      <c r="B8" s="151" t="s">
        <v>51</v>
      </c>
      <c r="C8" s="150">
        <v>1</v>
      </c>
      <c r="D8" s="8" t="s">
        <v>857</v>
      </c>
      <c r="E8" s="150">
        <v>36.700000000000003</v>
      </c>
      <c r="F8" s="150">
        <v>36.9</v>
      </c>
      <c r="G8" s="150">
        <v>37.1</v>
      </c>
      <c r="H8" s="150">
        <v>37.4</v>
      </c>
      <c r="I8" s="150">
        <v>37.799999999999997</v>
      </c>
      <c r="J8" s="150">
        <v>38.299999999999997</v>
      </c>
      <c r="K8" s="68">
        <v>38.799999999999997</v>
      </c>
      <c r="L8" s="68">
        <v>39.200000000000003</v>
      </c>
      <c r="M8" s="188">
        <v>39.9</v>
      </c>
      <c r="N8" s="8">
        <v>40.1</v>
      </c>
      <c r="O8" s="37">
        <v>40.200000000000003</v>
      </c>
      <c r="P8" s="364">
        <v>40.180198157739603</v>
      </c>
      <c r="Q8" s="27"/>
    </row>
    <row r="9" spans="1:17" x14ac:dyDescent="0.2">
      <c r="M9" s="44"/>
      <c r="N9" s="44"/>
      <c r="O9" s="44"/>
      <c r="P9" s="44"/>
    </row>
    <row r="10" spans="1:17" x14ac:dyDescent="0.2">
      <c r="A10" s="155"/>
      <c r="D10" s="22"/>
      <c r="E10" s="22"/>
      <c r="F10" s="22"/>
      <c r="G10" s="22"/>
      <c r="H10" s="22"/>
      <c r="M10" s="44"/>
      <c r="N10" s="44"/>
      <c r="O10" s="44"/>
      <c r="P10" s="44"/>
    </row>
    <row r="11" spans="1:17" x14ac:dyDescent="0.2">
      <c r="A11" s="226" t="s">
        <v>589</v>
      </c>
      <c r="B11" s="135"/>
      <c r="C11" s="135"/>
      <c r="D11" s="135"/>
      <c r="E11" s="135"/>
      <c r="F11" s="135"/>
      <c r="G11" s="135"/>
      <c r="H11" s="135"/>
      <c r="M11" s="44"/>
      <c r="N11" s="44"/>
      <c r="O11" s="44"/>
      <c r="P11" s="44"/>
    </row>
    <row r="12" spans="1:17" x14ac:dyDescent="0.2">
      <c r="M12" s="44"/>
      <c r="N12" s="44"/>
      <c r="O12" s="44"/>
      <c r="P12" s="44"/>
    </row>
    <row r="13" spans="1:17" x14ac:dyDescent="0.2">
      <c r="M13" s="44"/>
      <c r="N13" s="44"/>
      <c r="O13" s="44"/>
      <c r="P13" s="44"/>
    </row>
    <row r="14" spans="1:17" x14ac:dyDescent="0.2">
      <c r="M14" s="44"/>
      <c r="N14" s="44"/>
      <c r="O14" s="44"/>
      <c r="P14" s="44"/>
    </row>
    <row r="15" spans="1:17" x14ac:dyDescent="0.2">
      <c r="M15" s="44"/>
      <c r="N15" s="44"/>
      <c r="O15" s="44"/>
      <c r="P15" s="44"/>
    </row>
    <row r="16" spans="1:17" x14ac:dyDescent="0.2">
      <c r="M16" s="44"/>
      <c r="N16" s="44"/>
      <c r="O16" s="44"/>
      <c r="P16" s="44"/>
    </row>
    <row r="17" spans="5:16" x14ac:dyDescent="0.2">
      <c r="M17" s="44"/>
      <c r="N17" s="44"/>
      <c r="O17" s="44"/>
      <c r="P17" s="44"/>
    </row>
    <row r="18" spans="5:16" x14ac:dyDescent="0.2">
      <c r="E18" s="61"/>
      <c r="F18" s="85"/>
      <c r="G18" s="150"/>
      <c r="H18" s="150"/>
      <c r="I18" s="150"/>
      <c r="J18" s="150"/>
      <c r="M18" s="44"/>
      <c r="N18" s="44"/>
      <c r="O18" s="44"/>
      <c r="P18" s="44"/>
    </row>
    <row r="19" spans="5:16" x14ac:dyDescent="0.2">
      <c r="E19" s="61"/>
      <c r="F19" s="85"/>
      <c r="G19" s="150"/>
      <c r="H19" s="150"/>
      <c r="I19" s="150"/>
      <c r="J19" s="150"/>
      <c r="M19" s="44"/>
      <c r="N19" s="44"/>
      <c r="O19" s="44"/>
      <c r="P19" s="44"/>
    </row>
    <row r="20" spans="5:16" x14ac:dyDescent="0.2">
      <c r="E20" s="61"/>
      <c r="F20" s="85"/>
      <c r="G20" s="150"/>
      <c r="H20" s="150"/>
      <c r="I20" s="150"/>
      <c r="J20" s="150"/>
      <c r="M20" s="44"/>
      <c r="N20" s="44"/>
      <c r="O20" s="44"/>
      <c r="P20" s="44"/>
    </row>
    <row r="21" spans="5:16" x14ac:dyDescent="0.2">
      <c r="E21" s="61"/>
      <c r="F21" s="85"/>
      <c r="G21" s="150"/>
      <c r="H21" s="150"/>
      <c r="I21" s="150"/>
      <c r="J21" s="150"/>
      <c r="M21" s="44"/>
      <c r="N21" s="44"/>
      <c r="O21" s="44"/>
      <c r="P21" s="44"/>
    </row>
    <row r="22" spans="5:16" x14ac:dyDescent="0.2">
      <c r="E22" s="61"/>
      <c r="F22" s="84"/>
      <c r="G22" s="150"/>
      <c r="H22" s="150"/>
      <c r="I22" s="150"/>
      <c r="J22" s="150"/>
      <c r="M22" s="44"/>
      <c r="N22" s="44"/>
      <c r="O22" s="44"/>
      <c r="P22" s="44"/>
    </row>
    <row r="23" spans="5:16" x14ac:dyDescent="0.2">
      <c r="E23" s="61"/>
      <c r="F23" s="60"/>
      <c r="G23" s="150"/>
      <c r="H23" s="150"/>
      <c r="I23" s="150"/>
      <c r="J23" s="150"/>
      <c r="M23" s="44"/>
      <c r="N23" s="44"/>
      <c r="O23" s="44"/>
      <c r="P23" s="44"/>
    </row>
    <row r="24" spans="5:16" x14ac:dyDescent="0.2">
      <c r="E24" s="61"/>
      <c r="F24" s="60"/>
      <c r="G24" s="68"/>
      <c r="H24" s="68"/>
      <c r="I24" s="68"/>
      <c r="J24" s="68"/>
      <c r="M24" s="44"/>
      <c r="N24" s="44"/>
      <c r="O24" s="44"/>
      <c r="P24" s="44"/>
    </row>
    <row r="25" spans="5:16" x14ac:dyDescent="0.2">
      <c r="E25" s="61"/>
      <c r="F25" s="60"/>
      <c r="G25" s="68"/>
      <c r="H25" s="68"/>
      <c r="I25" s="68"/>
      <c r="J25" s="68"/>
      <c r="M25" s="44"/>
      <c r="N25" s="44"/>
      <c r="O25" s="44"/>
      <c r="P25" s="44"/>
    </row>
    <row r="26" spans="5:16" x14ac:dyDescent="0.2">
      <c r="E26" s="61"/>
      <c r="G26" s="188"/>
      <c r="H26" s="188"/>
      <c r="I26" s="188"/>
      <c r="J26" s="188"/>
      <c r="M26" s="44"/>
      <c r="N26" s="44"/>
      <c r="O26" s="44"/>
      <c r="P26" s="44"/>
    </row>
    <row r="27" spans="5:16" x14ac:dyDescent="0.2">
      <c r="E27" s="61"/>
      <c r="I27" s="8"/>
      <c r="J27" s="8"/>
      <c r="M27" s="44"/>
      <c r="N27" s="44"/>
      <c r="O27" s="44"/>
      <c r="P27" s="44"/>
    </row>
    <row r="28" spans="5:16" x14ac:dyDescent="0.2">
      <c r="E28" s="4"/>
      <c r="G28" s="37"/>
      <c r="H28" s="37"/>
      <c r="I28" s="37"/>
      <c r="J28" s="37"/>
      <c r="M28" s="44"/>
      <c r="N28" s="44"/>
      <c r="O28" s="44"/>
      <c r="P28" s="44"/>
    </row>
    <row r="29" spans="5:16" x14ac:dyDescent="0.2">
      <c r="E29" s="4"/>
      <c r="G29" s="37"/>
      <c r="H29" s="37"/>
      <c r="I29" s="37"/>
      <c r="J29" s="37"/>
      <c r="M29" s="44"/>
      <c r="N29" s="44"/>
      <c r="O29" s="44"/>
      <c r="P29" s="44"/>
    </row>
    <row r="30" spans="5:16" x14ac:dyDescent="0.2">
      <c r="M30" s="44"/>
      <c r="N30" s="44"/>
      <c r="O30" s="44"/>
      <c r="P30" s="44"/>
    </row>
    <row r="31" spans="5:16" x14ac:dyDescent="0.2">
      <c r="M31" s="44"/>
      <c r="N31" s="44"/>
      <c r="O31" s="44"/>
      <c r="P31" s="44"/>
    </row>
    <row r="32" spans="5:16" x14ac:dyDescent="0.2">
      <c r="M32" s="44"/>
      <c r="N32" s="44"/>
      <c r="O32" s="44"/>
      <c r="P32" s="44"/>
    </row>
    <row r="33" spans="13:16" x14ac:dyDescent="0.2">
      <c r="M33" s="44"/>
      <c r="N33" s="44"/>
      <c r="O33" s="44"/>
      <c r="P33" s="44"/>
    </row>
    <row r="34" spans="13:16" x14ac:dyDescent="0.2">
      <c r="M34" s="44"/>
      <c r="N34" s="44"/>
      <c r="O34" s="44"/>
      <c r="P34" s="44"/>
    </row>
    <row r="35" spans="13:16" x14ac:dyDescent="0.2">
      <c r="M35" s="44"/>
      <c r="N35" s="44"/>
      <c r="O35" s="44"/>
      <c r="P35" s="44"/>
    </row>
    <row r="42" spans="13:16" x14ac:dyDescent="0.2">
      <c r="M42" s="44"/>
      <c r="N42" s="44"/>
      <c r="O42" s="44"/>
      <c r="P42" s="44"/>
    </row>
    <row r="43" spans="13:16" x14ac:dyDescent="0.2">
      <c r="M43" s="44"/>
      <c r="N43" s="44"/>
      <c r="O43" s="44"/>
      <c r="P43" s="44"/>
    </row>
    <row r="44" spans="13:16" x14ac:dyDescent="0.2">
      <c r="M44" s="44"/>
      <c r="N44" s="44"/>
      <c r="O44" s="44"/>
      <c r="P44" s="44"/>
    </row>
    <row r="45" spans="13:16" x14ac:dyDescent="0.2">
      <c r="M45" s="44"/>
      <c r="N45" s="44"/>
      <c r="O45" s="44"/>
      <c r="P45" s="44"/>
    </row>
    <row r="46" spans="13:16" x14ac:dyDescent="0.2">
      <c r="M46" s="44"/>
      <c r="N46" s="44"/>
      <c r="O46" s="44"/>
      <c r="P46" s="44"/>
    </row>
    <row r="47" spans="13:16" x14ac:dyDescent="0.2">
      <c r="M47" s="44"/>
      <c r="N47" s="44"/>
      <c r="O47" s="44"/>
      <c r="P47" s="44"/>
    </row>
    <row r="48" spans="13:16" x14ac:dyDescent="0.2">
      <c r="M48" s="44"/>
      <c r="N48" s="44"/>
      <c r="O48" s="44"/>
      <c r="P48" s="44"/>
    </row>
    <row r="49" spans="13:16" x14ac:dyDescent="0.2">
      <c r="M49" s="44"/>
      <c r="N49" s="44"/>
      <c r="O49" s="44"/>
      <c r="P49" s="44"/>
    </row>
    <row r="50" spans="13:16" x14ac:dyDescent="0.2">
      <c r="M50" s="44"/>
      <c r="N50" s="44"/>
      <c r="O50" s="44"/>
      <c r="P50" s="44"/>
    </row>
    <row r="51" spans="13:16" x14ac:dyDescent="0.2">
      <c r="M51" s="44"/>
      <c r="N51" s="44"/>
      <c r="O51" s="44"/>
      <c r="P51" s="44"/>
    </row>
    <row r="52" spans="13:16" x14ac:dyDescent="0.2">
      <c r="M52" s="44"/>
      <c r="N52" s="44"/>
      <c r="O52" s="44"/>
      <c r="P52" s="44"/>
    </row>
    <row r="53" spans="13:16" x14ac:dyDescent="0.2">
      <c r="M53" s="44"/>
      <c r="N53" s="44"/>
      <c r="O53" s="44"/>
      <c r="P53" s="44"/>
    </row>
    <row r="54" spans="13:16" x14ac:dyDescent="0.2">
      <c r="M54" s="44"/>
      <c r="N54" s="44"/>
      <c r="O54" s="44"/>
      <c r="P54" s="44"/>
    </row>
    <row r="55" spans="13:16" x14ac:dyDescent="0.2">
      <c r="M55" s="44"/>
      <c r="N55" s="44"/>
      <c r="O55" s="44"/>
      <c r="P55" s="44"/>
    </row>
    <row r="56" spans="13:16" x14ac:dyDescent="0.2">
      <c r="M56" s="44"/>
      <c r="N56" s="44"/>
      <c r="O56" s="44"/>
      <c r="P56" s="44"/>
    </row>
    <row r="57" spans="13:16" x14ac:dyDescent="0.2">
      <c r="M57" s="44"/>
      <c r="N57" s="44"/>
      <c r="O57" s="44"/>
      <c r="P57" s="44"/>
    </row>
    <row r="58" spans="13:16" x14ac:dyDescent="0.2">
      <c r="M58" s="44"/>
      <c r="N58" s="44"/>
      <c r="O58" s="44"/>
      <c r="P58" s="44"/>
    </row>
    <row r="59" spans="13:16" x14ac:dyDescent="0.2">
      <c r="M59" s="44"/>
      <c r="N59" s="44"/>
      <c r="O59" s="44"/>
      <c r="P59" s="44"/>
    </row>
    <row r="60" spans="13:16" x14ac:dyDescent="0.2">
      <c r="M60" s="44"/>
      <c r="N60" s="44"/>
      <c r="O60" s="44"/>
      <c r="P60" s="44"/>
    </row>
    <row r="61" spans="13:16" x14ac:dyDescent="0.2">
      <c r="M61" s="44"/>
      <c r="N61" s="44"/>
      <c r="O61" s="44"/>
      <c r="P61" s="44"/>
    </row>
    <row r="62" spans="13:16" x14ac:dyDescent="0.2">
      <c r="M62" s="44"/>
      <c r="N62" s="44"/>
      <c r="O62" s="44"/>
      <c r="P62" s="44"/>
    </row>
    <row r="63" spans="13:16" x14ac:dyDescent="0.2">
      <c r="M63" s="44"/>
      <c r="N63" s="44"/>
      <c r="O63" s="44"/>
      <c r="P63" s="44"/>
    </row>
    <row r="64" spans="13:16" x14ac:dyDescent="0.2">
      <c r="M64" s="44"/>
      <c r="N64" s="44"/>
      <c r="O64" s="44"/>
      <c r="P64" s="44"/>
    </row>
    <row r="65" spans="13:16" x14ac:dyDescent="0.2">
      <c r="M65" s="44"/>
      <c r="N65" s="44"/>
      <c r="O65" s="44"/>
      <c r="P65" s="44"/>
    </row>
    <row r="66" spans="13:16" x14ac:dyDescent="0.2">
      <c r="M66" s="44"/>
      <c r="N66" s="44"/>
      <c r="O66" s="44"/>
      <c r="P66" s="44"/>
    </row>
    <row r="67" spans="13:16" x14ac:dyDescent="0.2">
      <c r="M67" s="44"/>
      <c r="N67" s="44"/>
      <c r="O67" s="44"/>
      <c r="P67" s="44"/>
    </row>
    <row r="68" spans="13:16" x14ac:dyDescent="0.2">
      <c r="M68" s="44"/>
      <c r="N68" s="44"/>
      <c r="O68" s="44"/>
      <c r="P68" s="44"/>
    </row>
    <row r="69" spans="13:16" x14ac:dyDescent="0.2">
      <c r="M69" s="44"/>
      <c r="N69" s="44"/>
      <c r="O69" s="44"/>
      <c r="P69" s="44"/>
    </row>
    <row r="70" spans="13:16" x14ac:dyDescent="0.2">
      <c r="M70" s="44"/>
      <c r="N70" s="44"/>
      <c r="O70" s="44"/>
      <c r="P70" s="44"/>
    </row>
    <row r="71" spans="13:16" x14ac:dyDescent="0.2">
      <c r="M71" s="44"/>
      <c r="N71" s="44"/>
      <c r="O71" s="44"/>
      <c r="P71" s="44"/>
    </row>
    <row r="72" spans="13:16" x14ac:dyDescent="0.2">
      <c r="M72" s="44"/>
      <c r="N72" s="44"/>
      <c r="O72" s="44"/>
      <c r="P72" s="44"/>
    </row>
    <row r="73" spans="13:16" x14ac:dyDescent="0.2">
      <c r="M73" s="44"/>
      <c r="N73" s="44"/>
      <c r="O73" s="44"/>
      <c r="P73" s="44"/>
    </row>
    <row r="74" spans="13:16" x14ac:dyDescent="0.2">
      <c r="M74" s="44"/>
      <c r="N74" s="44"/>
      <c r="O74" s="44"/>
      <c r="P74" s="44"/>
    </row>
    <row r="75" spans="13:16" x14ac:dyDescent="0.2">
      <c r="M75" s="44"/>
      <c r="N75" s="44"/>
      <c r="O75" s="44"/>
      <c r="P75" s="44"/>
    </row>
    <row r="76" spans="13:16" x14ac:dyDescent="0.2">
      <c r="M76" s="44"/>
      <c r="N76" s="44"/>
      <c r="O76" s="44"/>
      <c r="P76" s="44"/>
    </row>
    <row r="77" spans="13:16" x14ac:dyDescent="0.2">
      <c r="M77" s="44"/>
      <c r="N77" s="44"/>
      <c r="O77" s="44"/>
      <c r="P77" s="44"/>
    </row>
    <row r="78" spans="13:16" x14ac:dyDescent="0.2">
      <c r="M78" s="44"/>
      <c r="N78" s="44"/>
      <c r="O78" s="44"/>
      <c r="P78" s="44"/>
    </row>
    <row r="79" spans="13:16" x14ac:dyDescent="0.2">
      <c r="M79" s="44"/>
      <c r="N79" s="44"/>
      <c r="O79" s="44"/>
      <c r="P79" s="44"/>
    </row>
    <row r="80" spans="13:16" x14ac:dyDescent="0.2">
      <c r="M80" s="44"/>
      <c r="N80" s="44"/>
      <c r="O80" s="44"/>
      <c r="P80" s="44"/>
    </row>
    <row r="81" spans="13:16" x14ac:dyDescent="0.2">
      <c r="M81" s="44"/>
      <c r="N81" s="44"/>
      <c r="O81" s="44"/>
      <c r="P81" s="44"/>
    </row>
    <row r="82" spans="13:16" x14ac:dyDescent="0.2">
      <c r="M82" s="44"/>
      <c r="N82" s="44"/>
      <c r="O82" s="44"/>
      <c r="P82" s="44"/>
    </row>
    <row r="83" spans="13:16" x14ac:dyDescent="0.2">
      <c r="M83" s="44"/>
      <c r="N83" s="44"/>
      <c r="O83" s="44"/>
      <c r="P83" s="44"/>
    </row>
    <row r="84" spans="13:16" x14ac:dyDescent="0.2">
      <c r="M84" s="44"/>
      <c r="N84" s="44"/>
      <c r="O84" s="44"/>
      <c r="P84" s="44"/>
    </row>
    <row r="85" spans="13:16" x14ac:dyDescent="0.2">
      <c r="M85" s="44"/>
      <c r="N85" s="44"/>
      <c r="O85" s="44"/>
      <c r="P85" s="44"/>
    </row>
    <row r="86" spans="13:16" x14ac:dyDescent="0.2">
      <c r="M86" s="44"/>
      <c r="N86" s="44"/>
      <c r="O86" s="44"/>
      <c r="P86" s="44"/>
    </row>
    <row r="87" spans="13:16" x14ac:dyDescent="0.2">
      <c r="M87" s="44"/>
      <c r="N87" s="44"/>
      <c r="O87" s="44"/>
      <c r="P87" s="44"/>
    </row>
    <row r="88" spans="13:16" x14ac:dyDescent="0.2">
      <c r="M88" s="44"/>
      <c r="N88" s="44"/>
      <c r="O88" s="44"/>
      <c r="P88" s="44"/>
    </row>
    <row r="89" spans="13:16" x14ac:dyDescent="0.2">
      <c r="M89" s="44"/>
      <c r="N89" s="44"/>
      <c r="O89" s="44"/>
      <c r="P89" s="44"/>
    </row>
    <row r="90" spans="13:16" x14ac:dyDescent="0.2">
      <c r="M90" s="44"/>
      <c r="N90" s="44"/>
      <c r="O90" s="44"/>
      <c r="P90" s="44"/>
    </row>
    <row r="91" spans="13:16" x14ac:dyDescent="0.2">
      <c r="M91" s="44"/>
      <c r="N91" s="44"/>
      <c r="O91" s="44"/>
      <c r="P91" s="44"/>
    </row>
    <row r="92" spans="13:16" x14ac:dyDescent="0.2">
      <c r="M92" s="44"/>
      <c r="N92" s="44"/>
      <c r="O92" s="44"/>
      <c r="P92" s="44"/>
    </row>
    <row r="93" spans="13:16" x14ac:dyDescent="0.2">
      <c r="M93" s="44"/>
      <c r="N93" s="44"/>
      <c r="O93" s="44"/>
      <c r="P93" s="44"/>
    </row>
    <row r="94" spans="13:16" x14ac:dyDescent="0.2">
      <c r="M94" s="44"/>
      <c r="N94" s="44"/>
      <c r="O94" s="44"/>
      <c r="P94" s="44"/>
    </row>
    <row r="95" spans="13:16" x14ac:dyDescent="0.2">
      <c r="M95" s="44"/>
      <c r="N95" s="44"/>
      <c r="O95" s="44"/>
      <c r="P95" s="44"/>
    </row>
    <row r="96" spans="13:16" x14ac:dyDescent="0.2">
      <c r="M96" s="44"/>
      <c r="N96" s="44"/>
      <c r="O96" s="44"/>
      <c r="P96" s="44"/>
    </row>
    <row r="97" spans="13:16" x14ac:dyDescent="0.2">
      <c r="M97" s="44"/>
      <c r="N97" s="44"/>
      <c r="O97" s="44"/>
      <c r="P97" s="44"/>
    </row>
    <row r="98" spans="13:16" x14ac:dyDescent="0.2">
      <c r="M98" s="44"/>
      <c r="N98" s="44"/>
      <c r="O98" s="44"/>
      <c r="P98" s="44"/>
    </row>
    <row r="99" spans="13:16" x14ac:dyDescent="0.2">
      <c r="M99" s="44"/>
      <c r="N99" s="44"/>
      <c r="O99" s="44"/>
      <c r="P99" s="44"/>
    </row>
    <row r="100" spans="13:16" x14ac:dyDescent="0.2">
      <c r="M100" s="44"/>
      <c r="N100" s="44"/>
      <c r="O100" s="44"/>
      <c r="P100" s="44"/>
    </row>
    <row r="101" spans="13:16" x14ac:dyDescent="0.2">
      <c r="M101" s="44"/>
      <c r="N101" s="44"/>
      <c r="O101" s="44"/>
      <c r="P101" s="44"/>
    </row>
    <row r="102" spans="13:16" x14ac:dyDescent="0.2">
      <c r="M102" s="44"/>
      <c r="N102" s="44"/>
      <c r="O102" s="44"/>
      <c r="P102" s="44"/>
    </row>
    <row r="103" spans="13:16" x14ac:dyDescent="0.2">
      <c r="M103" s="44"/>
      <c r="N103" s="44"/>
      <c r="O103" s="44"/>
      <c r="P103" s="44"/>
    </row>
    <row r="104" spans="13:16" x14ac:dyDescent="0.2">
      <c r="M104" s="44"/>
      <c r="N104" s="44"/>
      <c r="O104" s="44"/>
      <c r="P104" s="44"/>
    </row>
    <row r="105" spans="13:16" x14ac:dyDescent="0.2">
      <c r="M105" s="44"/>
      <c r="N105" s="44"/>
      <c r="O105" s="44"/>
      <c r="P105" s="44"/>
    </row>
    <row r="106" spans="13:16" x14ac:dyDescent="0.2">
      <c r="M106" s="44"/>
      <c r="N106" s="44"/>
      <c r="O106" s="44"/>
      <c r="P106" s="44"/>
    </row>
    <row r="107" spans="13:16" x14ac:dyDescent="0.2">
      <c r="M107" s="44"/>
      <c r="N107" s="44"/>
      <c r="O107" s="44"/>
      <c r="P107" s="44"/>
    </row>
    <row r="108" spans="13:16" x14ac:dyDescent="0.2">
      <c r="M108" s="44"/>
      <c r="N108" s="44"/>
      <c r="O108" s="44"/>
      <c r="P108" s="44"/>
    </row>
    <row r="109" spans="13:16" x14ac:dyDescent="0.2">
      <c r="M109" s="44"/>
      <c r="N109" s="44"/>
      <c r="O109" s="44"/>
      <c r="P109" s="44"/>
    </row>
    <row r="110" spans="13:16" x14ac:dyDescent="0.2">
      <c r="M110" s="44"/>
      <c r="N110" s="44"/>
      <c r="O110" s="44"/>
      <c r="P110" s="44"/>
    </row>
    <row r="111" spans="13:16" x14ac:dyDescent="0.2">
      <c r="M111" s="44"/>
      <c r="N111" s="44"/>
      <c r="O111" s="44"/>
      <c r="P111" s="44"/>
    </row>
    <row r="112" spans="13:16" x14ac:dyDescent="0.2">
      <c r="M112" s="44"/>
      <c r="N112" s="44"/>
      <c r="O112" s="44"/>
      <c r="P112" s="44"/>
    </row>
    <row r="113" spans="13:16" x14ac:dyDescent="0.2">
      <c r="M113" s="44"/>
      <c r="N113" s="44"/>
      <c r="O113" s="44"/>
      <c r="P113" s="44"/>
    </row>
    <row r="114" spans="13:16" x14ac:dyDescent="0.2">
      <c r="M114" s="44"/>
      <c r="N114" s="44"/>
      <c r="O114" s="44"/>
      <c r="P114" s="44"/>
    </row>
    <row r="115" spans="13:16" x14ac:dyDescent="0.2">
      <c r="M115" s="44"/>
      <c r="N115" s="44"/>
      <c r="O115" s="44"/>
      <c r="P115" s="44"/>
    </row>
    <row r="116" spans="13:16" x14ac:dyDescent="0.2">
      <c r="M116" s="44"/>
      <c r="N116" s="44"/>
      <c r="O116" s="44"/>
      <c r="P116" s="44"/>
    </row>
    <row r="117" spans="13:16" x14ac:dyDescent="0.2">
      <c r="M117" s="44"/>
      <c r="N117" s="44"/>
      <c r="O117" s="44"/>
      <c r="P117" s="44"/>
    </row>
    <row r="118" spans="13:16" x14ac:dyDescent="0.2">
      <c r="M118" s="44"/>
      <c r="N118" s="44"/>
      <c r="O118" s="44"/>
      <c r="P118" s="44"/>
    </row>
    <row r="119" spans="13:16" x14ac:dyDescent="0.2">
      <c r="M119" s="44"/>
      <c r="N119" s="44"/>
      <c r="O119" s="44"/>
      <c r="P119" s="44"/>
    </row>
    <row r="120" spans="13:16" x14ac:dyDescent="0.2">
      <c r="M120" s="44"/>
      <c r="N120" s="44"/>
      <c r="O120" s="44"/>
      <c r="P120" s="44"/>
    </row>
    <row r="121" spans="13:16" x14ac:dyDescent="0.2">
      <c r="M121" s="44"/>
      <c r="N121" s="44"/>
      <c r="O121" s="44"/>
      <c r="P121" s="44"/>
    </row>
    <row r="122" spans="13:16" x14ac:dyDescent="0.2">
      <c r="M122" s="44"/>
      <c r="N122" s="44"/>
      <c r="O122" s="44"/>
      <c r="P122" s="44"/>
    </row>
    <row r="123" spans="13:16" x14ac:dyDescent="0.2">
      <c r="M123" s="44"/>
      <c r="N123" s="44"/>
      <c r="O123" s="44"/>
      <c r="P123" s="44"/>
    </row>
    <row r="124" spans="13:16" x14ac:dyDescent="0.2">
      <c r="M124" s="44"/>
      <c r="N124" s="44"/>
      <c r="O124" s="44"/>
      <c r="P124" s="44"/>
    </row>
    <row r="125" spans="13:16" x14ac:dyDescent="0.2">
      <c r="M125" s="44"/>
      <c r="N125" s="44"/>
      <c r="O125" s="44"/>
      <c r="P125" s="44"/>
    </row>
    <row r="126" spans="13:16" x14ac:dyDescent="0.2">
      <c r="M126" s="44"/>
      <c r="N126" s="44"/>
      <c r="O126" s="44"/>
      <c r="P126" s="44"/>
    </row>
    <row r="127" spans="13:16" x14ac:dyDescent="0.2">
      <c r="M127" s="44"/>
      <c r="N127" s="44"/>
      <c r="O127" s="44"/>
      <c r="P127" s="44"/>
    </row>
    <row r="128" spans="13:16" x14ac:dyDescent="0.2">
      <c r="M128" s="44"/>
      <c r="N128" s="44"/>
      <c r="O128" s="44"/>
      <c r="P128" s="44"/>
    </row>
    <row r="129" spans="13:16" x14ac:dyDescent="0.2">
      <c r="M129" s="44"/>
      <c r="N129" s="44"/>
      <c r="O129" s="44"/>
      <c r="P129" s="44"/>
    </row>
    <row r="130" spans="13:16" x14ac:dyDescent="0.2">
      <c r="M130" s="44"/>
      <c r="N130" s="44"/>
      <c r="O130" s="44"/>
      <c r="P130" s="44"/>
    </row>
    <row r="131" spans="13:16" x14ac:dyDescent="0.2">
      <c r="M131" s="44"/>
      <c r="N131" s="44"/>
      <c r="O131" s="44"/>
      <c r="P131" s="44"/>
    </row>
    <row r="132" spans="13:16" x14ac:dyDescent="0.2">
      <c r="M132" s="44"/>
      <c r="N132" s="44"/>
      <c r="O132" s="44"/>
      <c r="P132" s="44"/>
    </row>
    <row r="133" spans="13:16" x14ac:dyDescent="0.2">
      <c r="M133" s="44"/>
      <c r="N133" s="44"/>
      <c r="O133" s="44"/>
      <c r="P133" s="44"/>
    </row>
    <row r="134" spans="13:16" x14ac:dyDescent="0.2">
      <c r="M134" s="44"/>
      <c r="N134" s="44"/>
      <c r="O134" s="44"/>
      <c r="P134" s="44"/>
    </row>
    <row r="135" spans="13:16" x14ac:dyDescent="0.2">
      <c r="M135" s="44"/>
      <c r="N135" s="44"/>
      <c r="O135" s="44"/>
      <c r="P135" s="44"/>
    </row>
    <row r="136" spans="13:16" x14ac:dyDescent="0.2">
      <c r="M136" s="44"/>
      <c r="N136" s="44"/>
      <c r="O136" s="44"/>
      <c r="P136" s="44"/>
    </row>
    <row r="137" spans="13:16" x14ac:dyDescent="0.2">
      <c r="M137" s="44"/>
      <c r="N137" s="44"/>
      <c r="O137" s="44"/>
      <c r="P137" s="44"/>
    </row>
    <row r="138" spans="13:16" x14ac:dyDescent="0.2">
      <c r="M138" s="44"/>
      <c r="N138" s="44"/>
      <c r="O138" s="44"/>
      <c r="P138" s="44"/>
    </row>
    <row r="139" spans="13:16" x14ac:dyDescent="0.2">
      <c r="M139" s="44"/>
      <c r="N139" s="44"/>
      <c r="O139" s="44"/>
      <c r="P139" s="44"/>
    </row>
    <row r="140" spans="13:16" x14ac:dyDescent="0.2">
      <c r="M140" s="44"/>
      <c r="N140" s="44"/>
      <c r="O140" s="44"/>
      <c r="P140" s="44"/>
    </row>
    <row r="141" spans="13:16" x14ac:dyDescent="0.2">
      <c r="M141" s="44"/>
      <c r="N141" s="44"/>
      <c r="O141" s="44"/>
      <c r="P141" s="44"/>
    </row>
    <row r="142" spans="13:16" x14ac:dyDescent="0.2">
      <c r="M142" s="44"/>
      <c r="N142" s="44"/>
      <c r="O142" s="44"/>
      <c r="P142" s="44"/>
    </row>
    <row r="143" spans="13:16" x14ac:dyDescent="0.2">
      <c r="M143" s="44"/>
      <c r="N143" s="44"/>
      <c r="O143" s="44"/>
      <c r="P143" s="44"/>
    </row>
    <row r="144" spans="13:16" x14ac:dyDescent="0.2">
      <c r="M144" s="44"/>
      <c r="N144" s="44"/>
      <c r="O144" s="44"/>
      <c r="P144" s="44"/>
    </row>
    <row r="145" spans="13:16" x14ac:dyDescent="0.2">
      <c r="M145" s="44"/>
      <c r="N145" s="44"/>
      <c r="O145" s="44"/>
      <c r="P145" s="44"/>
    </row>
    <row r="146" spans="13:16" x14ac:dyDescent="0.2">
      <c r="M146" s="44"/>
      <c r="N146" s="44"/>
      <c r="O146" s="44"/>
      <c r="P146" s="44"/>
    </row>
    <row r="147" spans="13:16" x14ac:dyDescent="0.2">
      <c r="M147" s="44"/>
      <c r="N147" s="44"/>
      <c r="O147" s="44"/>
      <c r="P147" s="44"/>
    </row>
    <row r="148" spans="13:16" x14ac:dyDescent="0.2">
      <c r="M148" s="44"/>
      <c r="N148" s="44"/>
      <c r="O148" s="44"/>
      <c r="P148" s="44"/>
    </row>
    <row r="149" spans="13:16" x14ac:dyDescent="0.2">
      <c r="M149" s="44"/>
      <c r="N149" s="44"/>
      <c r="O149" s="44"/>
      <c r="P149" s="44"/>
    </row>
    <row r="150" spans="13:16" x14ac:dyDescent="0.2">
      <c r="M150" s="44"/>
      <c r="N150" s="44"/>
      <c r="O150" s="44"/>
      <c r="P150" s="44"/>
    </row>
    <row r="151" spans="13:16" x14ac:dyDescent="0.2">
      <c r="M151" s="44"/>
      <c r="N151" s="44"/>
      <c r="O151" s="44"/>
      <c r="P151" s="44"/>
    </row>
    <row r="152" spans="13:16" x14ac:dyDescent="0.2">
      <c r="M152" s="44"/>
      <c r="N152" s="44"/>
      <c r="O152" s="44"/>
      <c r="P152" s="44"/>
    </row>
    <row r="153" spans="13:16" x14ac:dyDescent="0.2">
      <c r="M153" s="44"/>
      <c r="N153" s="44"/>
      <c r="O153" s="44"/>
      <c r="P153" s="44"/>
    </row>
    <row r="154" spans="13:16" x14ac:dyDescent="0.2">
      <c r="M154" s="44"/>
      <c r="N154" s="44"/>
      <c r="O154" s="44"/>
      <c r="P154" s="44"/>
    </row>
    <row r="155" spans="13:16" x14ac:dyDescent="0.2">
      <c r="M155" s="44"/>
      <c r="N155" s="44"/>
      <c r="O155" s="44"/>
      <c r="P155" s="44"/>
    </row>
    <row r="156" spans="13:16" x14ac:dyDescent="0.2">
      <c r="M156" s="44"/>
      <c r="N156" s="44"/>
      <c r="O156" s="44"/>
      <c r="P156" s="44"/>
    </row>
    <row r="157" spans="13:16" x14ac:dyDescent="0.2">
      <c r="M157" s="44"/>
      <c r="N157" s="44"/>
      <c r="O157" s="44"/>
      <c r="P157" s="44"/>
    </row>
    <row r="158" spans="13:16" x14ac:dyDescent="0.2">
      <c r="M158" s="44"/>
      <c r="N158" s="44"/>
      <c r="O158" s="44"/>
      <c r="P158" s="44"/>
    </row>
    <row r="159" spans="13:16" x14ac:dyDescent="0.2">
      <c r="M159" s="44"/>
      <c r="N159" s="44"/>
      <c r="O159" s="44"/>
      <c r="P159" s="44"/>
    </row>
    <row r="160" spans="13:16" x14ac:dyDescent="0.2">
      <c r="M160" s="44"/>
      <c r="N160" s="44"/>
      <c r="O160" s="44"/>
      <c r="P160" s="44"/>
    </row>
    <row r="161" spans="13:16" x14ac:dyDescent="0.2">
      <c r="M161" s="44"/>
      <c r="N161" s="44"/>
      <c r="O161" s="44"/>
      <c r="P161" s="44"/>
    </row>
    <row r="162" spans="13:16" x14ac:dyDescent="0.2">
      <c r="M162" s="44"/>
      <c r="N162" s="44"/>
      <c r="O162" s="44"/>
      <c r="P162" s="44"/>
    </row>
    <row r="163" spans="13:16" x14ac:dyDescent="0.2">
      <c r="M163" s="44"/>
      <c r="N163" s="44"/>
      <c r="O163" s="44"/>
      <c r="P163" s="44"/>
    </row>
    <row r="164" spans="13:16" x14ac:dyDescent="0.2">
      <c r="M164" s="44"/>
      <c r="N164" s="44"/>
      <c r="O164" s="44"/>
      <c r="P164" s="44"/>
    </row>
    <row r="165" spans="13:16" x14ac:dyDescent="0.2">
      <c r="M165" s="44"/>
      <c r="N165" s="44"/>
      <c r="O165" s="44"/>
      <c r="P165" s="44"/>
    </row>
    <row r="166" spans="13:16" x14ac:dyDescent="0.2">
      <c r="M166" s="44"/>
      <c r="N166" s="44"/>
      <c r="O166" s="44"/>
      <c r="P166" s="44"/>
    </row>
    <row r="167" spans="13:16" x14ac:dyDescent="0.2">
      <c r="M167" s="44"/>
      <c r="N167" s="44"/>
      <c r="O167" s="44"/>
      <c r="P167" s="44"/>
    </row>
    <row r="168" spans="13:16" x14ac:dyDescent="0.2">
      <c r="M168" s="44"/>
      <c r="N168" s="44"/>
      <c r="O168" s="44"/>
      <c r="P168" s="44"/>
    </row>
    <row r="169" spans="13:16" x14ac:dyDescent="0.2">
      <c r="M169" s="44"/>
      <c r="N169" s="44"/>
      <c r="O169" s="44"/>
      <c r="P169" s="44"/>
    </row>
    <row r="170" spans="13:16" x14ac:dyDescent="0.2">
      <c r="M170" s="44"/>
      <c r="N170" s="44"/>
      <c r="O170" s="44"/>
      <c r="P170" s="44"/>
    </row>
    <row r="171" spans="13:16" x14ac:dyDescent="0.2">
      <c r="M171" s="44"/>
      <c r="N171" s="44"/>
      <c r="O171" s="44"/>
      <c r="P171" s="44"/>
    </row>
    <row r="172" spans="13:16" x14ac:dyDescent="0.2">
      <c r="M172" s="44"/>
      <c r="N172" s="44"/>
      <c r="O172" s="44"/>
      <c r="P172" s="44"/>
    </row>
    <row r="173" spans="13:16" x14ac:dyDescent="0.2">
      <c r="M173" s="44"/>
      <c r="N173" s="44"/>
      <c r="O173" s="44"/>
      <c r="P173" s="44"/>
    </row>
    <row r="174" spans="13:16" x14ac:dyDescent="0.2">
      <c r="M174" s="44"/>
      <c r="N174" s="44"/>
      <c r="O174" s="44"/>
      <c r="P174" s="44"/>
    </row>
    <row r="175" spans="13:16" x14ac:dyDescent="0.2">
      <c r="M175" s="44"/>
      <c r="N175" s="44"/>
      <c r="O175" s="44"/>
      <c r="P175" s="44"/>
    </row>
    <row r="176" spans="13:16" x14ac:dyDescent="0.2">
      <c r="M176" s="44"/>
      <c r="N176" s="44"/>
      <c r="O176" s="44"/>
      <c r="P176" s="44"/>
    </row>
    <row r="177" spans="13:16" x14ac:dyDescent="0.2">
      <c r="M177" s="44"/>
      <c r="N177" s="44"/>
      <c r="O177" s="44"/>
      <c r="P177" s="44"/>
    </row>
    <row r="178" spans="13:16" x14ac:dyDescent="0.2">
      <c r="M178" s="44"/>
      <c r="N178" s="44"/>
      <c r="O178" s="44"/>
      <c r="P178" s="44"/>
    </row>
    <row r="179" spans="13:16" x14ac:dyDescent="0.2">
      <c r="M179" s="44"/>
      <c r="N179" s="44"/>
      <c r="O179" s="44"/>
      <c r="P179" s="44"/>
    </row>
    <row r="180" spans="13:16" x14ac:dyDescent="0.2">
      <c r="M180" s="44"/>
      <c r="N180" s="44"/>
      <c r="O180" s="44"/>
      <c r="P180" s="44"/>
    </row>
    <row r="181" spans="13:16" x14ac:dyDescent="0.2">
      <c r="M181" s="44"/>
      <c r="N181" s="44"/>
      <c r="O181" s="44"/>
      <c r="P181" s="44"/>
    </row>
    <row r="182" spans="13:16" x14ac:dyDescent="0.2">
      <c r="M182" s="44"/>
      <c r="N182" s="44"/>
      <c r="O182" s="44"/>
      <c r="P182" s="44"/>
    </row>
    <row r="183" spans="13:16" x14ac:dyDescent="0.2">
      <c r="M183" s="44"/>
      <c r="N183" s="44"/>
      <c r="O183" s="44"/>
      <c r="P183" s="44"/>
    </row>
    <row r="184" spans="13:16" x14ac:dyDescent="0.2">
      <c r="M184" s="44"/>
      <c r="N184" s="44"/>
      <c r="O184" s="44"/>
      <c r="P184" s="44"/>
    </row>
    <row r="185" spans="13:16" x14ac:dyDescent="0.2">
      <c r="M185" s="44"/>
      <c r="N185" s="44"/>
      <c r="O185" s="44"/>
      <c r="P185" s="44"/>
    </row>
    <row r="186" spans="13:16" x14ac:dyDescent="0.2">
      <c r="M186" s="44"/>
      <c r="N186" s="44"/>
      <c r="O186" s="44"/>
      <c r="P186" s="44"/>
    </row>
    <row r="187" spans="13:16" x14ac:dyDescent="0.2">
      <c r="M187" s="44"/>
      <c r="N187" s="44"/>
      <c r="O187" s="44"/>
      <c r="P187" s="44"/>
    </row>
    <row r="188" spans="13:16" x14ac:dyDescent="0.2">
      <c r="M188" s="44"/>
      <c r="N188" s="44"/>
      <c r="O188" s="44"/>
      <c r="P188" s="44"/>
    </row>
    <row r="189" spans="13:16" x14ac:dyDescent="0.2">
      <c r="M189" s="44"/>
      <c r="N189" s="44"/>
      <c r="O189" s="44"/>
      <c r="P189" s="44"/>
    </row>
    <row r="190" spans="13:16" x14ac:dyDescent="0.2">
      <c r="M190" s="44"/>
      <c r="N190" s="44"/>
      <c r="O190" s="44"/>
      <c r="P190" s="44"/>
    </row>
    <row r="191" spans="13:16" x14ac:dyDescent="0.2">
      <c r="M191" s="44"/>
      <c r="N191" s="44"/>
      <c r="O191" s="44"/>
      <c r="P191" s="44"/>
    </row>
    <row r="192" spans="13:16" x14ac:dyDescent="0.2">
      <c r="M192" s="44"/>
      <c r="N192" s="44"/>
      <c r="O192" s="44"/>
      <c r="P192" s="44"/>
    </row>
    <row r="193" spans="13:16" x14ac:dyDescent="0.2">
      <c r="M193" s="44"/>
      <c r="N193" s="44"/>
      <c r="O193" s="44"/>
      <c r="P193" s="44"/>
    </row>
  </sheetData>
  <phoneticPr fontId="15" type="noConversion"/>
  <conditionalFormatting sqref="G24:J24">
    <cfRule type="cellIs" dxfId="3062" priority="286" operator="equal">
      <formula>"-"</formula>
    </cfRule>
  </conditionalFormatting>
  <conditionalFormatting sqref="G24:J24">
    <cfRule type="cellIs" dxfId="3061" priority="285" operator="equal">
      <formula>"-"</formula>
    </cfRule>
  </conditionalFormatting>
  <conditionalFormatting sqref="G24:J24">
    <cfRule type="cellIs" dxfId="3060" priority="284" operator="equal">
      <formula>"-"</formula>
    </cfRule>
  </conditionalFormatting>
  <conditionalFormatting sqref="G23:J23">
    <cfRule type="cellIs" dxfId="3059" priority="282" stopIfTrue="1" operator="equal">
      <formula>"-"</formula>
    </cfRule>
    <cfRule type="containsText" dxfId="3058" priority="283" stopIfTrue="1" operator="containsText" text="leer">
      <formula>NOT(ISERROR(SEARCH("leer",G23)))</formula>
    </cfRule>
  </conditionalFormatting>
  <conditionalFormatting sqref="G23:J23">
    <cfRule type="cellIs" dxfId="3057" priority="280" stopIfTrue="1" operator="equal">
      <formula>"-"</formula>
    </cfRule>
    <cfRule type="containsText" dxfId="3056" priority="281" stopIfTrue="1" operator="containsText" text="leer">
      <formula>NOT(ISERROR(SEARCH("leer",G23)))</formula>
    </cfRule>
  </conditionalFormatting>
  <conditionalFormatting sqref="G23:J23">
    <cfRule type="cellIs" dxfId="3055" priority="278" stopIfTrue="1" operator="equal">
      <formula>"-"</formula>
    </cfRule>
    <cfRule type="containsText" dxfId="3054" priority="279" stopIfTrue="1" operator="containsText" text="leer">
      <formula>NOT(ISERROR(SEARCH("leer",G23)))</formula>
    </cfRule>
  </conditionalFormatting>
  <conditionalFormatting sqref="G23:J23">
    <cfRule type="cellIs" dxfId="3053" priority="276" stopIfTrue="1" operator="equal">
      <formula>"-"</formula>
    </cfRule>
    <cfRule type="containsText" dxfId="3052" priority="277" stopIfTrue="1" operator="containsText" text="leer">
      <formula>NOT(ISERROR(SEARCH("leer",G23)))</formula>
    </cfRule>
  </conditionalFormatting>
  <conditionalFormatting sqref="G22:J22">
    <cfRule type="cellIs" dxfId="3051" priority="274" stopIfTrue="1" operator="equal">
      <formula>"-"</formula>
    </cfRule>
    <cfRule type="containsText" dxfId="3050" priority="275" stopIfTrue="1" operator="containsText" text="leer">
      <formula>NOT(ISERROR(SEARCH("leer",G22)))</formula>
    </cfRule>
  </conditionalFormatting>
  <conditionalFormatting sqref="G22:J22">
    <cfRule type="cellIs" dxfId="3049" priority="272" stopIfTrue="1" operator="equal">
      <formula>"-"</formula>
    </cfRule>
    <cfRule type="containsText" dxfId="3048" priority="273" stopIfTrue="1" operator="containsText" text="leer">
      <formula>NOT(ISERROR(SEARCH("leer",G22)))</formula>
    </cfRule>
  </conditionalFormatting>
  <conditionalFormatting sqref="G22:J22">
    <cfRule type="cellIs" dxfId="3047" priority="270" stopIfTrue="1" operator="equal">
      <formula>"-"</formula>
    </cfRule>
    <cfRule type="containsText" dxfId="3046" priority="271" stopIfTrue="1" operator="containsText" text="leer">
      <formula>NOT(ISERROR(SEARCH("leer",G22)))</formula>
    </cfRule>
  </conditionalFormatting>
  <conditionalFormatting sqref="G22:J22">
    <cfRule type="cellIs" dxfId="3045" priority="268" stopIfTrue="1" operator="equal">
      <formula>"-"</formula>
    </cfRule>
    <cfRule type="containsText" dxfId="3044" priority="269" stopIfTrue="1" operator="containsText" text="leer">
      <formula>NOT(ISERROR(SEARCH("leer",G22)))</formula>
    </cfRule>
  </conditionalFormatting>
  <conditionalFormatting sqref="G22:J22">
    <cfRule type="cellIs" dxfId="3043" priority="266" stopIfTrue="1" operator="equal">
      <formula>"-"</formula>
    </cfRule>
    <cfRule type="containsText" dxfId="3042" priority="267" stopIfTrue="1" operator="containsText" text="leer">
      <formula>NOT(ISERROR(SEARCH("leer",G22)))</formula>
    </cfRule>
  </conditionalFormatting>
  <conditionalFormatting sqref="G22:J22">
    <cfRule type="cellIs" dxfId="3041" priority="264" stopIfTrue="1" operator="equal">
      <formula>"-"</formula>
    </cfRule>
    <cfRule type="containsText" dxfId="3040" priority="265" stopIfTrue="1" operator="containsText" text="leer">
      <formula>NOT(ISERROR(SEARCH("leer",G22)))</formula>
    </cfRule>
  </conditionalFormatting>
  <conditionalFormatting sqref="G22:J22">
    <cfRule type="cellIs" dxfId="3039" priority="262" stopIfTrue="1" operator="equal">
      <formula>"-"</formula>
    </cfRule>
    <cfRule type="containsText" dxfId="3038" priority="263" stopIfTrue="1" operator="containsText" text="leer">
      <formula>NOT(ISERROR(SEARCH("leer",G22)))</formula>
    </cfRule>
  </conditionalFormatting>
  <conditionalFormatting sqref="G22:J22">
    <cfRule type="cellIs" dxfId="3037" priority="260" stopIfTrue="1" operator="equal">
      <formula>"-"</formula>
    </cfRule>
    <cfRule type="containsText" dxfId="3036" priority="261" stopIfTrue="1" operator="containsText" text="leer">
      <formula>NOT(ISERROR(SEARCH("leer",G22)))</formula>
    </cfRule>
  </conditionalFormatting>
  <conditionalFormatting sqref="G22:J22">
    <cfRule type="cellIs" dxfId="3035" priority="258" stopIfTrue="1" operator="equal">
      <formula>"-"</formula>
    </cfRule>
    <cfRule type="containsText" dxfId="3034" priority="259" stopIfTrue="1" operator="containsText" text="leer">
      <formula>NOT(ISERROR(SEARCH("leer",G22)))</formula>
    </cfRule>
  </conditionalFormatting>
  <conditionalFormatting sqref="G22:J22">
    <cfRule type="cellIs" dxfId="3033" priority="256" stopIfTrue="1" operator="equal">
      <formula>"-"</formula>
    </cfRule>
    <cfRule type="containsText" dxfId="3032" priority="257" stopIfTrue="1" operator="containsText" text="leer">
      <formula>NOT(ISERROR(SEARCH("leer",G22)))</formula>
    </cfRule>
  </conditionalFormatting>
  <conditionalFormatting sqref="G22:J22">
    <cfRule type="cellIs" dxfId="3031" priority="254" stopIfTrue="1" operator="equal">
      <formula>"-"</formula>
    </cfRule>
    <cfRule type="containsText" dxfId="3030" priority="255" stopIfTrue="1" operator="containsText" text="leer">
      <formula>NOT(ISERROR(SEARCH("leer",G22)))</formula>
    </cfRule>
  </conditionalFormatting>
  <conditionalFormatting sqref="G22:J22">
    <cfRule type="cellIs" dxfId="3029" priority="252" stopIfTrue="1" operator="equal">
      <formula>"-"</formula>
    </cfRule>
    <cfRule type="containsText" dxfId="3028" priority="253" stopIfTrue="1" operator="containsText" text="leer">
      <formula>NOT(ISERROR(SEARCH("leer",G22)))</formula>
    </cfRule>
  </conditionalFormatting>
  <conditionalFormatting sqref="G22:J22">
    <cfRule type="cellIs" dxfId="3027" priority="250" stopIfTrue="1" operator="equal">
      <formula>"-"</formula>
    </cfRule>
    <cfRule type="containsText" dxfId="3026" priority="251" stopIfTrue="1" operator="containsText" text="leer">
      <formula>NOT(ISERROR(SEARCH("leer",G22)))</formula>
    </cfRule>
  </conditionalFormatting>
  <conditionalFormatting sqref="G22:J22">
    <cfRule type="cellIs" dxfId="3025" priority="248" stopIfTrue="1" operator="equal">
      <formula>"-"</formula>
    </cfRule>
    <cfRule type="containsText" dxfId="3024" priority="249" stopIfTrue="1" operator="containsText" text="leer">
      <formula>NOT(ISERROR(SEARCH("leer",G22)))</formula>
    </cfRule>
  </conditionalFormatting>
  <conditionalFormatting sqref="G22:J22">
    <cfRule type="cellIs" dxfId="3023" priority="246" stopIfTrue="1" operator="equal">
      <formula>"-"</formula>
    </cfRule>
    <cfRule type="containsText" dxfId="3022" priority="247" stopIfTrue="1" operator="containsText" text="leer">
      <formula>NOT(ISERROR(SEARCH("leer",G22)))</formula>
    </cfRule>
  </conditionalFormatting>
  <conditionalFormatting sqref="G22:J22">
    <cfRule type="cellIs" dxfId="3021" priority="244" stopIfTrue="1" operator="equal">
      <formula>"-"</formula>
    </cfRule>
    <cfRule type="containsText" dxfId="3020" priority="245" stopIfTrue="1" operator="containsText" text="leer">
      <formula>NOT(ISERROR(SEARCH("leer",G22)))</formula>
    </cfRule>
  </conditionalFormatting>
  <conditionalFormatting sqref="G22:J22">
    <cfRule type="cellIs" dxfId="3019" priority="242" stopIfTrue="1" operator="equal">
      <formula>"-"</formula>
    </cfRule>
    <cfRule type="containsText" dxfId="3018" priority="243" stopIfTrue="1" operator="containsText" text="leer">
      <formula>NOT(ISERROR(SEARCH("leer",G22)))</formula>
    </cfRule>
  </conditionalFormatting>
  <conditionalFormatting sqref="G22:J22">
    <cfRule type="cellIs" dxfId="3017" priority="240" stopIfTrue="1" operator="equal">
      <formula>"-"</formula>
    </cfRule>
    <cfRule type="containsText" dxfId="3016" priority="241" stopIfTrue="1" operator="containsText" text="leer">
      <formula>NOT(ISERROR(SEARCH("leer",G22)))</formula>
    </cfRule>
  </conditionalFormatting>
  <conditionalFormatting sqref="G21:J21">
    <cfRule type="cellIs" dxfId="3015" priority="238" stopIfTrue="1" operator="equal">
      <formula>"-"</formula>
    </cfRule>
    <cfRule type="containsText" dxfId="3014" priority="239" stopIfTrue="1" operator="containsText" text="leer">
      <formula>NOT(ISERROR(SEARCH("leer",G21)))</formula>
    </cfRule>
  </conditionalFormatting>
  <conditionalFormatting sqref="G21:J21">
    <cfRule type="cellIs" dxfId="3013" priority="237" stopIfTrue="1" operator="equal">
      <formula>"-"</formula>
    </cfRule>
  </conditionalFormatting>
  <conditionalFormatting sqref="G21:J21">
    <cfRule type="cellIs" dxfId="3012" priority="235" stopIfTrue="1" operator="equal">
      <formula>"-"</formula>
    </cfRule>
    <cfRule type="containsText" dxfId="3011" priority="236" stopIfTrue="1" operator="containsText" text="leer">
      <formula>NOT(ISERROR(SEARCH("leer",G21)))</formula>
    </cfRule>
  </conditionalFormatting>
  <conditionalFormatting sqref="G21:J21">
    <cfRule type="cellIs" dxfId="3010" priority="234" stopIfTrue="1" operator="equal">
      <formula>"-"</formula>
    </cfRule>
  </conditionalFormatting>
  <conditionalFormatting sqref="G21:J21">
    <cfRule type="cellIs" dxfId="3009" priority="232" stopIfTrue="1" operator="equal">
      <formula>"-"</formula>
    </cfRule>
    <cfRule type="containsText" dxfId="3008" priority="233" stopIfTrue="1" operator="containsText" text="leer">
      <formula>NOT(ISERROR(SEARCH("leer",G21)))</formula>
    </cfRule>
  </conditionalFormatting>
  <conditionalFormatting sqref="G21:J21">
    <cfRule type="cellIs" dxfId="3007" priority="231" stopIfTrue="1" operator="equal">
      <formula>"-"</formula>
    </cfRule>
  </conditionalFormatting>
  <conditionalFormatting sqref="G21:J21">
    <cfRule type="cellIs" dxfId="3006" priority="229" stopIfTrue="1" operator="equal">
      <formula>"-"</formula>
    </cfRule>
    <cfRule type="containsText" dxfId="3005" priority="230" stopIfTrue="1" operator="containsText" text="leer">
      <formula>NOT(ISERROR(SEARCH("leer",G21)))</formula>
    </cfRule>
  </conditionalFormatting>
  <conditionalFormatting sqref="G21:J21">
    <cfRule type="cellIs" dxfId="3004" priority="228" stopIfTrue="1" operator="equal">
      <formula>"-"</formula>
    </cfRule>
  </conditionalFormatting>
  <conditionalFormatting sqref="G22:J22">
    <cfRule type="cellIs" dxfId="3003" priority="226" stopIfTrue="1" operator="equal">
      <formula>"-"</formula>
    </cfRule>
    <cfRule type="containsText" dxfId="3002" priority="227" stopIfTrue="1" operator="containsText" text="leer">
      <formula>NOT(ISERROR(SEARCH("leer",G22)))</formula>
    </cfRule>
  </conditionalFormatting>
  <conditionalFormatting sqref="G22:J22">
    <cfRule type="cellIs" dxfId="3001" priority="224" stopIfTrue="1" operator="equal">
      <formula>"-"</formula>
    </cfRule>
    <cfRule type="containsText" dxfId="3000" priority="225" stopIfTrue="1" operator="containsText" text="leer">
      <formula>NOT(ISERROR(SEARCH("leer",G22)))</formula>
    </cfRule>
  </conditionalFormatting>
  <conditionalFormatting sqref="G22:J22">
    <cfRule type="cellIs" dxfId="2999" priority="222" stopIfTrue="1" operator="equal">
      <formula>"-"</formula>
    </cfRule>
    <cfRule type="containsText" dxfId="2998" priority="223" stopIfTrue="1" operator="containsText" text="leer">
      <formula>NOT(ISERROR(SEARCH("leer",G22)))</formula>
    </cfRule>
  </conditionalFormatting>
  <conditionalFormatting sqref="G22:J22">
    <cfRule type="cellIs" dxfId="2997" priority="220" stopIfTrue="1" operator="equal">
      <formula>"-"</formula>
    </cfRule>
    <cfRule type="containsText" dxfId="2996" priority="221" stopIfTrue="1" operator="containsText" text="leer">
      <formula>NOT(ISERROR(SEARCH("leer",G22)))</formula>
    </cfRule>
  </conditionalFormatting>
  <conditionalFormatting sqref="G22:J22">
    <cfRule type="cellIs" dxfId="2995" priority="218" stopIfTrue="1" operator="equal">
      <formula>"-"</formula>
    </cfRule>
    <cfRule type="containsText" dxfId="2994" priority="219" stopIfTrue="1" operator="containsText" text="leer">
      <formula>NOT(ISERROR(SEARCH("leer",G22)))</formula>
    </cfRule>
  </conditionalFormatting>
  <conditionalFormatting sqref="G22:J22">
    <cfRule type="cellIs" dxfId="2993" priority="216" stopIfTrue="1" operator="equal">
      <formula>"-"</formula>
    </cfRule>
    <cfRule type="containsText" dxfId="2992" priority="217" stopIfTrue="1" operator="containsText" text="leer">
      <formula>NOT(ISERROR(SEARCH("leer",G22)))</formula>
    </cfRule>
  </conditionalFormatting>
  <conditionalFormatting sqref="G22:J22">
    <cfRule type="cellIs" dxfId="2991" priority="214" stopIfTrue="1" operator="equal">
      <formula>"-"</formula>
    </cfRule>
    <cfRule type="containsText" dxfId="2990" priority="215" stopIfTrue="1" operator="containsText" text="leer">
      <formula>NOT(ISERROR(SEARCH("leer",G22)))</formula>
    </cfRule>
  </conditionalFormatting>
  <conditionalFormatting sqref="G22:J22">
    <cfRule type="cellIs" dxfId="2989" priority="212" stopIfTrue="1" operator="equal">
      <formula>"-"</formula>
    </cfRule>
    <cfRule type="containsText" dxfId="2988" priority="213" stopIfTrue="1" operator="containsText" text="leer">
      <formula>NOT(ISERROR(SEARCH("leer",G22)))</formula>
    </cfRule>
  </conditionalFormatting>
  <conditionalFormatting sqref="G22:J22">
    <cfRule type="cellIs" dxfId="2987" priority="210" stopIfTrue="1" operator="equal">
      <formula>"-"</formula>
    </cfRule>
    <cfRule type="containsText" dxfId="2986" priority="211" stopIfTrue="1" operator="containsText" text="leer">
      <formula>NOT(ISERROR(SEARCH("leer",G22)))</formula>
    </cfRule>
  </conditionalFormatting>
  <conditionalFormatting sqref="G22:J22">
    <cfRule type="cellIs" dxfId="2985" priority="208" stopIfTrue="1" operator="equal">
      <formula>"-"</formula>
    </cfRule>
    <cfRule type="containsText" dxfId="2984" priority="209" stopIfTrue="1" operator="containsText" text="leer">
      <formula>NOT(ISERROR(SEARCH("leer",G22)))</formula>
    </cfRule>
  </conditionalFormatting>
  <conditionalFormatting sqref="G22:J22">
    <cfRule type="cellIs" dxfId="2983" priority="206" stopIfTrue="1" operator="equal">
      <formula>"-"</formula>
    </cfRule>
    <cfRule type="containsText" dxfId="2982" priority="207" stopIfTrue="1" operator="containsText" text="leer">
      <formula>NOT(ISERROR(SEARCH("leer",G22)))</formula>
    </cfRule>
  </conditionalFormatting>
  <conditionalFormatting sqref="G22:J22">
    <cfRule type="cellIs" dxfId="2981" priority="204" stopIfTrue="1" operator="equal">
      <formula>"-"</formula>
    </cfRule>
    <cfRule type="containsText" dxfId="2980" priority="205" stopIfTrue="1" operator="containsText" text="leer">
      <formula>NOT(ISERROR(SEARCH("leer",G22)))</formula>
    </cfRule>
  </conditionalFormatting>
  <conditionalFormatting sqref="G22:J22">
    <cfRule type="cellIs" dxfId="2979" priority="202" stopIfTrue="1" operator="equal">
      <formula>"-"</formula>
    </cfRule>
    <cfRule type="containsText" dxfId="2978" priority="203" stopIfTrue="1" operator="containsText" text="leer">
      <formula>NOT(ISERROR(SEARCH("leer",G22)))</formula>
    </cfRule>
  </conditionalFormatting>
  <conditionalFormatting sqref="G22:J22">
    <cfRule type="cellIs" dxfId="2977" priority="200" stopIfTrue="1" operator="equal">
      <formula>"-"</formula>
    </cfRule>
    <cfRule type="containsText" dxfId="2976" priority="201" stopIfTrue="1" operator="containsText" text="leer">
      <formula>NOT(ISERROR(SEARCH("leer",G22)))</formula>
    </cfRule>
  </conditionalFormatting>
  <conditionalFormatting sqref="G22:J22">
    <cfRule type="cellIs" dxfId="2975" priority="198" stopIfTrue="1" operator="equal">
      <formula>"-"</formula>
    </cfRule>
    <cfRule type="containsText" dxfId="2974" priority="199" stopIfTrue="1" operator="containsText" text="leer">
      <formula>NOT(ISERROR(SEARCH("leer",G22)))</formula>
    </cfRule>
  </conditionalFormatting>
  <conditionalFormatting sqref="G22:J22">
    <cfRule type="cellIs" dxfId="2973" priority="196" stopIfTrue="1" operator="equal">
      <formula>"-"</formula>
    </cfRule>
    <cfRule type="containsText" dxfId="2972" priority="197" stopIfTrue="1" operator="containsText" text="leer">
      <formula>NOT(ISERROR(SEARCH("leer",G22)))</formula>
    </cfRule>
  </conditionalFormatting>
  <conditionalFormatting sqref="G22:J22">
    <cfRule type="cellIs" dxfId="2971" priority="194" stopIfTrue="1" operator="equal">
      <formula>"-"</formula>
    </cfRule>
    <cfRule type="containsText" dxfId="2970" priority="195" stopIfTrue="1" operator="containsText" text="leer">
      <formula>NOT(ISERROR(SEARCH("leer",G22)))</formula>
    </cfRule>
  </conditionalFormatting>
  <conditionalFormatting sqref="G22:J22">
    <cfRule type="cellIs" dxfId="2969" priority="192" stopIfTrue="1" operator="equal">
      <formula>"-"</formula>
    </cfRule>
    <cfRule type="containsText" dxfId="2968" priority="193" stopIfTrue="1" operator="containsText" text="leer">
      <formula>NOT(ISERROR(SEARCH("leer",G22)))</formula>
    </cfRule>
  </conditionalFormatting>
  <conditionalFormatting sqref="G21:J21">
    <cfRule type="cellIs" dxfId="2967" priority="190" stopIfTrue="1" operator="equal">
      <formula>"-"</formula>
    </cfRule>
    <cfRule type="containsText" dxfId="2966" priority="191" stopIfTrue="1" operator="containsText" text="leer">
      <formula>NOT(ISERROR(SEARCH("leer",G21)))</formula>
    </cfRule>
  </conditionalFormatting>
  <conditionalFormatting sqref="G21:J21">
    <cfRule type="cellIs" dxfId="2965" priority="189" stopIfTrue="1" operator="equal">
      <formula>"-"</formula>
    </cfRule>
  </conditionalFormatting>
  <conditionalFormatting sqref="G21:J21">
    <cfRule type="cellIs" dxfId="2964" priority="187" stopIfTrue="1" operator="equal">
      <formula>"-"</formula>
    </cfRule>
    <cfRule type="containsText" dxfId="2963" priority="188" stopIfTrue="1" operator="containsText" text="leer">
      <formula>NOT(ISERROR(SEARCH("leer",G21)))</formula>
    </cfRule>
  </conditionalFormatting>
  <conditionalFormatting sqref="G21:J21">
    <cfRule type="cellIs" dxfId="2962" priority="186" stopIfTrue="1" operator="equal">
      <formula>"-"</formula>
    </cfRule>
  </conditionalFormatting>
  <conditionalFormatting sqref="G22:J22">
    <cfRule type="cellIs" dxfId="2961" priority="184" stopIfTrue="1" operator="equal">
      <formula>"-"</formula>
    </cfRule>
    <cfRule type="containsText" dxfId="2960" priority="185" stopIfTrue="1" operator="containsText" text="leer">
      <formula>NOT(ISERROR(SEARCH("leer",G22)))</formula>
    </cfRule>
  </conditionalFormatting>
  <conditionalFormatting sqref="G22:J22">
    <cfRule type="cellIs" dxfId="2959" priority="182" stopIfTrue="1" operator="equal">
      <formula>"-"</formula>
    </cfRule>
    <cfRule type="containsText" dxfId="2958" priority="183" stopIfTrue="1" operator="containsText" text="leer">
      <formula>NOT(ISERROR(SEARCH("leer",G22)))</formula>
    </cfRule>
  </conditionalFormatting>
  <conditionalFormatting sqref="G22:J22">
    <cfRule type="cellIs" dxfId="2957" priority="180" stopIfTrue="1" operator="equal">
      <formula>"-"</formula>
    </cfRule>
    <cfRule type="containsText" dxfId="2956" priority="181" stopIfTrue="1" operator="containsText" text="leer">
      <formula>NOT(ISERROR(SEARCH("leer",G22)))</formula>
    </cfRule>
  </conditionalFormatting>
  <conditionalFormatting sqref="G22:J22">
    <cfRule type="cellIs" dxfId="2955" priority="178" stopIfTrue="1" operator="equal">
      <formula>"-"</formula>
    </cfRule>
    <cfRule type="containsText" dxfId="2954" priority="179" stopIfTrue="1" operator="containsText" text="leer">
      <formula>NOT(ISERROR(SEARCH("leer",G22)))</formula>
    </cfRule>
  </conditionalFormatting>
  <conditionalFormatting sqref="G22:J22">
    <cfRule type="cellIs" dxfId="2953" priority="176" stopIfTrue="1" operator="equal">
      <formula>"-"</formula>
    </cfRule>
    <cfRule type="containsText" dxfId="2952" priority="177" stopIfTrue="1" operator="containsText" text="leer">
      <formula>NOT(ISERROR(SEARCH("leer",G22)))</formula>
    </cfRule>
  </conditionalFormatting>
  <conditionalFormatting sqref="G22:J22">
    <cfRule type="cellIs" dxfId="2951" priority="174" stopIfTrue="1" operator="equal">
      <formula>"-"</formula>
    </cfRule>
    <cfRule type="containsText" dxfId="2950" priority="175" stopIfTrue="1" operator="containsText" text="leer">
      <formula>NOT(ISERROR(SEARCH("leer",G22)))</formula>
    </cfRule>
  </conditionalFormatting>
  <conditionalFormatting sqref="G22:J22">
    <cfRule type="cellIs" dxfId="2949" priority="172" stopIfTrue="1" operator="equal">
      <formula>"-"</formula>
    </cfRule>
    <cfRule type="containsText" dxfId="2948" priority="173" stopIfTrue="1" operator="containsText" text="leer">
      <formula>NOT(ISERROR(SEARCH("leer",G22)))</formula>
    </cfRule>
  </conditionalFormatting>
  <conditionalFormatting sqref="G22:J22">
    <cfRule type="cellIs" dxfId="2947" priority="170" stopIfTrue="1" operator="equal">
      <formula>"-"</formula>
    </cfRule>
    <cfRule type="containsText" dxfId="2946" priority="171" stopIfTrue="1" operator="containsText" text="leer">
      <formula>NOT(ISERROR(SEARCH("leer",G22)))</formula>
    </cfRule>
  </conditionalFormatting>
  <conditionalFormatting sqref="G22:J22">
    <cfRule type="cellIs" dxfId="2945" priority="168" stopIfTrue="1" operator="equal">
      <formula>"-"</formula>
    </cfRule>
    <cfRule type="containsText" dxfId="2944" priority="169" stopIfTrue="1" operator="containsText" text="leer">
      <formula>NOT(ISERROR(SEARCH("leer",G22)))</formula>
    </cfRule>
  </conditionalFormatting>
  <conditionalFormatting sqref="G22:J22">
    <cfRule type="cellIs" dxfId="2943" priority="166" stopIfTrue="1" operator="equal">
      <formula>"-"</formula>
    </cfRule>
    <cfRule type="containsText" dxfId="2942" priority="167" stopIfTrue="1" operator="containsText" text="leer">
      <formula>NOT(ISERROR(SEARCH("leer",G22)))</formula>
    </cfRule>
  </conditionalFormatting>
  <conditionalFormatting sqref="G22:J22">
    <cfRule type="cellIs" dxfId="2941" priority="164" stopIfTrue="1" operator="equal">
      <formula>"-"</formula>
    </cfRule>
    <cfRule type="containsText" dxfId="2940" priority="165" stopIfTrue="1" operator="containsText" text="leer">
      <formula>NOT(ISERROR(SEARCH("leer",G22)))</formula>
    </cfRule>
  </conditionalFormatting>
  <conditionalFormatting sqref="G22:J22">
    <cfRule type="cellIs" dxfId="2939" priority="162" stopIfTrue="1" operator="equal">
      <formula>"-"</formula>
    </cfRule>
    <cfRule type="containsText" dxfId="2938" priority="163" stopIfTrue="1" operator="containsText" text="leer">
      <formula>NOT(ISERROR(SEARCH("leer",G22)))</formula>
    </cfRule>
  </conditionalFormatting>
  <conditionalFormatting sqref="G22:J22">
    <cfRule type="cellIs" dxfId="2937" priority="160" stopIfTrue="1" operator="equal">
      <formula>"-"</formula>
    </cfRule>
    <cfRule type="containsText" dxfId="2936" priority="161" stopIfTrue="1" operator="containsText" text="leer">
      <formula>NOT(ISERROR(SEARCH("leer",G22)))</formula>
    </cfRule>
  </conditionalFormatting>
  <conditionalFormatting sqref="G22:J22">
    <cfRule type="cellIs" dxfId="2935" priority="158" stopIfTrue="1" operator="equal">
      <formula>"-"</formula>
    </cfRule>
    <cfRule type="containsText" dxfId="2934" priority="159" stopIfTrue="1" operator="containsText" text="leer">
      <formula>NOT(ISERROR(SEARCH("leer",G22)))</formula>
    </cfRule>
  </conditionalFormatting>
  <conditionalFormatting sqref="G22:J22">
    <cfRule type="cellIs" dxfId="2933" priority="156" stopIfTrue="1" operator="equal">
      <formula>"-"</formula>
    </cfRule>
    <cfRule type="containsText" dxfId="2932" priority="157" stopIfTrue="1" operator="containsText" text="leer">
      <formula>NOT(ISERROR(SEARCH("leer",G22)))</formula>
    </cfRule>
  </conditionalFormatting>
  <conditionalFormatting sqref="G22:J22">
    <cfRule type="cellIs" dxfId="2931" priority="154" stopIfTrue="1" operator="equal">
      <formula>"-"</formula>
    </cfRule>
    <cfRule type="containsText" dxfId="2930" priority="155" stopIfTrue="1" operator="containsText" text="leer">
      <formula>NOT(ISERROR(SEARCH("leer",G22)))</formula>
    </cfRule>
  </conditionalFormatting>
  <conditionalFormatting sqref="G22:J22">
    <cfRule type="cellIs" dxfId="2929" priority="152" stopIfTrue="1" operator="equal">
      <formula>"-"</formula>
    </cfRule>
    <cfRule type="containsText" dxfId="2928" priority="153" stopIfTrue="1" operator="containsText" text="leer">
      <formula>NOT(ISERROR(SEARCH("leer",G22)))</formula>
    </cfRule>
  </conditionalFormatting>
  <conditionalFormatting sqref="G22:J22">
    <cfRule type="cellIs" dxfId="2927" priority="150" stopIfTrue="1" operator="equal">
      <formula>"-"</formula>
    </cfRule>
    <cfRule type="containsText" dxfId="2926" priority="151" stopIfTrue="1" operator="containsText" text="leer">
      <formula>NOT(ISERROR(SEARCH("leer",G22)))</formula>
    </cfRule>
  </conditionalFormatting>
  <conditionalFormatting sqref="G21:J21">
    <cfRule type="cellIs" dxfId="2925" priority="148" stopIfTrue="1" operator="equal">
      <formula>"-"</formula>
    </cfRule>
    <cfRule type="containsText" dxfId="2924" priority="149" stopIfTrue="1" operator="containsText" text="leer">
      <formula>NOT(ISERROR(SEARCH("leer",G21)))</formula>
    </cfRule>
  </conditionalFormatting>
  <conditionalFormatting sqref="G21:J21">
    <cfRule type="cellIs" dxfId="2923" priority="147" stopIfTrue="1" operator="equal">
      <formula>"-"</formula>
    </cfRule>
  </conditionalFormatting>
  <conditionalFormatting sqref="G21:J21">
    <cfRule type="cellIs" dxfId="2922" priority="145" stopIfTrue="1" operator="equal">
      <formula>"-"</formula>
    </cfRule>
    <cfRule type="containsText" dxfId="2921" priority="146" stopIfTrue="1" operator="containsText" text="leer">
      <formula>NOT(ISERROR(SEARCH("leer",G21)))</formula>
    </cfRule>
  </conditionalFormatting>
  <conditionalFormatting sqref="G21:J21">
    <cfRule type="cellIs" dxfId="2920" priority="144" stopIfTrue="1" operator="equal">
      <formula>"-"</formula>
    </cfRule>
  </conditionalFormatting>
  <conditionalFormatting sqref="K5:K8">
    <cfRule type="cellIs" dxfId="2919" priority="143" operator="equal">
      <formula>"-"</formula>
    </cfRule>
  </conditionalFormatting>
  <conditionalFormatting sqref="K5:K8">
    <cfRule type="cellIs" dxfId="2918" priority="142" operator="equal">
      <formula>"-"</formula>
    </cfRule>
  </conditionalFormatting>
  <conditionalFormatting sqref="K5:K8">
    <cfRule type="cellIs" dxfId="2917" priority="141" operator="equal">
      <formula>"-"</formula>
    </cfRule>
  </conditionalFormatting>
  <conditionalFormatting sqref="J5:J8">
    <cfRule type="cellIs" dxfId="2916" priority="139" stopIfTrue="1" operator="equal">
      <formula>"-"</formula>
    </cfRule>
    <cfRule type="containsText" dxfId="2915" priority="140" stopIfTrue="1" operator="containsText" text="leer">
      <formula>NOT(ISERROR(SEARCH("leer",J5)))</formula>
    </cfRule>
  </conditionalFormatting>
  <conditionalFormatting sqref="J5:J8">
    <cfRule type="cellIs" dxfId="2914" priority="137" stopIfTrue="1" operator="equal">
      <formula>"-"</formula>
    </cfRule>
    <cfRule type="containsText" dxfId="2913" priority="138" stopIfTrue="1" operator="containsText" text="leer">
      <formula>NOT(ISERROR(SEARCH("leer",J5)))</formula>
    </cfRule>
  </conditionalFormatting>
  <conditionalFormatting sqref="J5:J8">
    <cfRule type="cellIs" dxfId="2912" priority="135" stopIfTrue="1" operator="equal">
      <formula>"-"</formula>
    </cfRule>
    <cfRule type="containsText" dxfId="2911" priority="136" stopIfTrue="1" operator="containsText" text="leer">
      <formula>NOT(ISERROR(SEARCH("leer",J5)))</formula>
    </cfRule>
  </conditionalFormatting>
  <conditionalFormatting sqref="J5:J8">
    <cfRule type="cellIs" dxfId="2910" priority="133" stopIfTrue="1" operator="equal">
      <formula>"-"</formula>
    </cfRule>
    <cfRule type="containsText" dxfId="2909" priority="134" stopIfTrue="1" operator="containsText" text="leer">
      <formula>NOT(ISERROR(SEARCH("leer",J5)))</formula>
    </cfRule>
  </conditionalFormatting>
  <conditionalFormatting sqref="I5:I8">
    <cfRule type="cellIs" dxfId="2908" priority="131" stopIfTrue="1" operator="equal">
      <formula>"-"</formula>
    </cfRule>
    <cfRule type="containsText" dxfId="2907" priority="132" stopIfTrue="1" operator="containsText" text="leer">
      <formula>NOT(ISERROR(SEARCH("leer",I5)))</formula>
    </cfRule>
  </conditionalFormatting>
  <conditionalFormatting sqref="I5:I8">
    <cfRule type="cellIs" dxfId="2906" priority="129" stopIfTrue="1" operator="equal">
      <formula>"-"</formula>
    </cfRule>
    <cfRule type="containsText" dxfId="2905" priority="130" stopIfTrue="1" operator="containsText" text="leer">
      <formula>NOT(ISERROR(SEARCH("leer",I5)))</formula>
    </cfRule>
  </conditionalFormatting>
  <conditionalFormatting sqref="I5:I8">
    <cfRule type="cellIs" dxfId="2904" priority="127" stopIfTrue="1" operator="equal">
      <formula>"-"</formula>
    </cfRule>
    <cfRule type="containsText" dxfId="2903" priority="128" stopIfTrue="1" operator="containsText" text="leer">
      <formula>NOT(ISERROR(SEARCH("leer",I5)))</formula>
    </cfRule>
  </conditionalFormatting>
  <conditionalFormatting sqref="I5:I8">
    <cfRule type="cellIs" dxfId="2902" priority="125" stopIfTrue="1" operator="equal">
      <formula>"-"</formula>
    </cfRule>
    <cfRule type="containsText" dxfId="2901" priority="126" stopIfTrue="1" operator="containsText" text="leer">
      <formula>NOT(ISERROR(SEARCH("leer",I5)))</formula>
    </cfRule>
  </conditionalFormatting>
  <conditionalFormatting sqref="I5:I8">
    <cfRule type="cellIs" dxfId="2900" priority="123" stopIfTrue="1" operator="equal">
      <formula>"-"</formula>
    </cfRule>
    <cfRule type="containsText" dxfId="2899" priority="124" stopIfTrue="1" operator="containsText" text="leer">
      <formula>NOT(ISERROR(SEARCH("leer",I5)))</formula>
    </cfRule>
  </conditionalFormatting>
  <conditionalFormatting sqref="I5:I8">
    <cfRule type="cellIs" dxfId="2898" priority="121" stopIfTrue="1" operator="equal">
      <formula>"-"</formula>
    </cfRule>
    <cfRule type="containsText" dxfId="2897" priority="122" stopIfTrue="1" operator="containsText" text="leer">
      <formula>NOT(ISERROR(SEARCH("leer",I5)))</formula>
    </cfRule>
  </conditionalFormatting>
  <conditionalFormatting sqref="I5:I8">
    <cfRule type="cellIs" dxfId="2896" priority="119" stopIfTrue="1" operator="equal">
      <formula>"-"</formula>
    </cfRule>
    <cfRule type="containsText" dxfId="2895" priority="120" stopIfTrue="1" operator="containsText" text="leer">
      <formula>NOT(ISERROR(SEARCH("leer",I5)))</formula>
    </cfRule>
  </conditionalFormatting>
  <conditionalFormatting sqref="I5:I8">
    <cfRule type="cellIs" dxfId="2894" priority="117" stopIfTrue="1" operator="equal">
      <formula>"-"</formula>
    </cfRule>
    <cfRule type="containsText" dxfId="2893" priority="118" stopIfTrue="1" operator="containsText" text="leer">
      <formula>NOT(ISERROR(SEARCH("leer",I5)))</formula>
    </cfRule>
  </conditionalFormatting>
  <conditionalFormatting sqref="I5:I8">
    <cfRule type="cellIs" dxfId="2892" priority="115" stopIfTrue="1" operator="equal">
      <formula>"-"</formula>
    </cfRule>
    <cfRule type="containsText" dxfId="2891" priority="116" stopIfTrue="1" operator="containsText" text="leer">
      <formula>NOT(ISERROR(SEARCH("leer",I5)))</formula>
    </cfRule>
  </conditionalFormatting>
  <conditionalFormatting sqref="I5:I8">
    <cfRule type="cellIs" dxfId="2890" priority="113" stopIfTrue="1" operator="equal">
      <formula>"-"</formula>
    </cfRule>
    <cfRule type="containsText" dxfId="2889" priority="114" stopIfTrue="1" operator="containsText" text="leer">
      <formula>NOT(ISERROR(SEARCH("leer",I5)))</formula>
    </cfRule>
  </conditionalFormatting>
  <conditionalFormatting sqref="I5:I8">
    <cfRule type="cellIs" dxfId="2888" priority="111" stopIfTrue="1" operator="equal">
      <formula>"-"</formula>
    </cfRule>
    <cfRule type="containsText" dxfId="2887" priority="112" stopIfTrue="1" operator="containsText" text="leer">
      <formula>NOT(ISERROR(SEARCH("leer",I5)))</formula>
    </cfRule>
  </conditionalFormatting>
  <conditionalFormatting sqref="I5:I8">
    <cfRule type="cellIs" dxfId="2886" priority="109" stopIfTrue="1" operator="equal">
      <formula>"-"</formula>
    </cfRule>
    <cfRule type="containsText" dxfId="2885" priority="110" stopIfTrue="1" operator="containsText" text="leer">
      <formula>NOT(ISERROR(SEARCH("leer",I5)))</formula>
    </cfRule>
  </conditionalFormatting>
  <conditionalFormatting sqref="I5:I8">
    <cfRule type="cellIs" dxfId="2884" priority="107" stopIfTrue="1" operator="equal">
      <formula>"-"</formula>
    </cfRule>
    <cfRule type="containsText" dxfId="2883" priority="108" stopIfTrue="1" operator="containsText" text="leer">
      <formula>NOT(ISERROR(SEARCH("leer",I5)))</formula>
    </cfRule>
  </conditionalFormatting>
  <conditionalFormatting sqref="I5:I8">
    <cfRule type="cellIs" dxfId="2882" priority="105" stopIfTrue="1" operator="equal">
      <formula>"-"</formula>
    </cfRule>
    <cfRule type="containsText" dxfId="2881" priority="106" stopIfTrue="1" operator="containsText" text="leer">
      <formula>NOT(ISERROR(SEARCH("leer",I5)))</formula>
    </cfRule>
  </conditionalFormatting>
  <conditionalFormatting sqref="I5:I8">
    <cfRule type="cellIs" dxfId="2880" priority="103" stopIfTrue="1" operator="equal">
      <formula>"-"</formula>
    </cfRule>
    <cfRule type="containsText" dxfId="2879" priority="104" stopIfTrue="1" operator="containsText" text="leer">
      <formula>NOT(ISERROR(SEARCH("leer",I5)))</formula>
    </cfRule>
  </conditionalFormatting>
  <conditionalFormatting sqref="I5:I8">
    <cfRule type="cellIs" dxfId="2878" priority="101" stopIfTrue="1" operator="equal">
      <formula>"-"</formula>
    </cfRule>
    <cfRule type="containsText" dxfId="2877" priority="102" stopIfTrue="1" operator="containsText" text="leer">
      <formula>NOT(ISERROR(SEARCH("leer",I5)))</formula>
    </cfRule>
  </conditionalFormatting>
  <conditionalFormatting sqref="I5:I8">
    <cfRule type="cellIs" dxfId="2876" priority="99" stopIfTrue="1" operator="equal">
      <formula>"-"</formula>
    </cfRule>
    <cfRule type="containsText" dxfId="2875" priority="100" stopIfTrue="1" operator="containsText" text="leer">
      <formula>NOT(ISERROR(SEARCH("leer",I5)))</formula>
    </cfRule>
  </conditionalFormatting>
  <conditionalFormatting sqref="I5:I8">
    <cfRule type="cellIs" dxfId="2874" priority="97" stopIfTrue="1" operator="equal">
      <formula>"-"</formula>
    </cfRule>
    <cfRule type="containsText" dxfId="2873" priority="98" stopIfTrue="1" operator="containsText" text="leer">
      <formula>NOT(ISERROR(SEARCH("leer",I5)))</formula>
    </cfRule>
  </conditionalFormatting>
  <conditionalFormatting sqref="H5:H8">
    <cfRule type="cellIs" dxfId="2872" priority="95" stopIfTrue="1" operator="equal">
      <formula>"-"</formula>
    </cfRule>
    <cfRule type="containsText" dxfId="2871" priority="96" stopIfTrue="1" operator="containsText" text="leer">
      <formula>NOT(ISERROR(SEARCH("leer",H5)))</formula>
    </cfRule>
  </conditionalFormatting>
  <conditionalFormatting sqref="H5:H8">
    <cfRule type="cellIs" dxfId="2870" priority="94" stopIfTrue="1" operator="equal">
      <formula>"-"</formula>
    </cfRule>
  </conditionalFormatting>
  <conditionalFormatting sqref="H5:H8">
    <cfRule type="cellIs" dxfId="2869" priority="92" stopIfTrue="1" operator="equal">
      <formula>"-"</formula>
    </cfRule>
    <cfRule type="containsText" dxfId="2868" priority="93" stopIfTrue="1" operator="containsText" text="leer">
      <formula>NOT(ISERROR(SEARCH("leer",H5)))</formula>
    </cfRule>
  </conditionalFormatting>
  <conditionalFormatting sqref="H5:H8">
    <cfRule type="cellIs" dxfId="2867" priority="91" stopIfTrue="1" operator="equal">
      <formula>"-"</formula>
    </cfRule>
  </conditionalFormatting>
  <conditionalFormatting sqref="H5:H8">
    <cfRule type="cellIs" dxfId="2866" priority="89" stopIfTrue="1" operator="equal">
      <formula>"-"</formula>
    </cfRule>
    <cfRule type="containsText" dxfId="2865" priority="90" stopIfTrue="1" operator="containsText" text="leer">
      <formula>NOT(ISERROR(SEARCH("leer",H5)))</formula>
    </cfRule>
  </conditionalFormatting>
  <conditionalFormatting sqref="H5:H8">
    <cfRule type="cellIs" dxfId="2864" priority="88" stopIfTrue="1" operator="equal">
      <formula>"-"</formula>
    </cfRule>
  </conditionalFormatting>
  <conditionalFormatting sqref="H5:H8">
    <cfRule type="cellIs" dxfId="2863" priority="86" stopIfTrue="1" operator="equal">
      <formula>"-"</formula>
    </cfRule>
    <cfRule type="containsText" dxfId="2862" priority="87" stopIfTrue="1" operator="containsText" text="leer">
      <formula>NOT(ISERROR(SEARCH("leer",H5)))</formula>
    </cfRule>
  </conditionalFormatting>
  <conditionalFormatting sqref="H5:H8">
    <cfRule type="cellIs" dxfId="2861" priority="85" stopIfTrue="1" operator="equal">
      <formula>"-"</formula>
    </cfRule>
  </conditionalFormatting>
  <conditionalFormatting sqref="I5:I8">
    <cfRule type="cellIs" dxfId="2860" priority="83" stopIfTrue="1" operator="equal">
      <formula>"-"</formula>
    </cfRule>
    <cfRule type="containsText" dxfId="2859" priority="84" stopIfTrue="1" operator="containsText" text="leer">
      <formula>NOT(ISERROR(SEARCH("leer",I5)))</formula>
    </cfRule>
  </conditionalFormatting>
  <conditionalFormatting sqref="I5:I8">
    <cfRule type="cellIs" dxfId="2858" priority="81" stopIfTrue="1" operator="equal">
      <formula>"-"</formula>
    </cfRule>
    <cfRule type="containsText" dxfId="2857" priority="82" stopIfTrue="1" operator="containsText" text="leer">
      <formula>NOT(ISERROR(SEARCH("leer",I5)))</formula>
    </cfRule>
  </conditionalFormatting>
  <conditionalFormatting sqref="I5:I8">
    <cfRule type="cellIs" dxfId="2856" priority="79" stopIfTrue="1" operator="equal">
      <formula>"-"</formula>
    </cfRule>
    <cfRule type="containsText" dxfId="2855" priority="80" stopIfTrue="1" operator="containsText" text="leer">
      <formula>NOT(ISERROR(SEARCH("leer",I5)))</formula>
    </cfRule>
  </conditionalFormatting>
  <conditionalFormatting sqref="I5:I8">
    <cfRule type="cellIs" dxfId="2854" priority="77" stopIfTrue="1" operator="equal">
      <formula>"-"</formula>
    </cfRule>
    <cfRule type="containsText" dxfId="2853" priority="78" stopIfTrue="1" operator="containsText" text="leer">
      <formula>NOT(ISERROR(SEARCH("leer",I5)))</formula>
    </cfRule>
  </conditionalFormatting>
  <conditionalFormatting sqref="I5:I8">
    <cfRule type="cellIs" dxfId="2852" priority="75" stopIfTrue="1" operator="equal">
      <formula>"-"</formula>
    </cfRule>
    <cfRule type="containsText" dxfId="2851" priority="76" stopIfTrue="1" operator="containsText" text="leer">
      <formula>NOT(ISERROR(SEARCH("leer",I5)))</formula>
    </cfRule>
  </conditionalFormatting>
  <conditionalFormatting sqref="I5:I8">
    <cfRule type="cellIs" dxfId="2850" priority="73" stopIfTrue="1" operator="equal">
      <formula>"-"</formula>
    </cfRule>
    <cfRule type="containsText" dxfId="2849" priority="74" stopIfTrue="1" operator="containsText" text="leer">
      <formula>NOT(ISERROR(SEARCH("leer",I5)))</formula>
    </cfRule>
  </conditionalFormatting>
  <conditionalFormatting sqref="I5:I8">
    <cfRule type="cellIs" dxfId="2848" priority="71" stopIfTrue="1" operator="equal">
      <formula>"-"</formula>
    </cfRule>
    <cfRule type="containsText" dxfId="2847" priority="72" stopIfTrue="1" operator="containsText" text="leer">
      <formula>NOT(ISERROR(SEARCH("leer",I5)))</formula>
    </cfRule>
  </conditionalFormatting>
  <conditionalFormatting sqref="I5:I8">
    <cfRule type="cellIs" dxfId="2846" priority="69" stopIfTrue="1" operator="equal">
      <formula>"-"</formula>
    </cfRule>
    <cfRule type="containsText" dxfId="2845" priority="70" stopIfTrue="1" operator="containsText" text="leer">
      <formula>NOT(ISERROR(SEARCH("leer",I5)))</formula>
    </cfRule>
  </conditionalFormatting>
  <conditionalFormatting sqref="I5:I8">
    <cfRule type="cellIs" dxfId="2844" priority="67" stopIfTrue="1" operator="equal">
      <formula>"-"</formula>
    </cfRule>
    <cfRule type="containsText" dxfId="2843" priority="68" stopIfTrue="1" operator="containsText" text="leer">
      <formula>NOT(ISERROR(SEARCH("leer",I5)))</formula>
    </cfRule>
  </conditionalFormatting>
  <conditionalFormatting sqref="I5:I8">
    <cfRule type="cellIs" dxfId="2842" priority="65" stopIfTrue="1" operator="equal">
      <formula>"-"</formula>
    </cfRule>
    <cfRule type="containsText" dxfId="2841" priority="66" stopIfTrue="1" operator="containsText" text="leer">
      <formula>NOT(ISERROR(SEARCH("leer",I5)))</formula>
    </cfRule>
  </conditionalFormatting>
  <conditionalFormatting sqref="I5:I8">
    <cfRule type="cellIs" dxfId="2840" priority="63" stopIfTrue="1" operator="equal">
      <formula>"-"</formula>
    </cfRule>
    <cfRule type="containsText" dxfId="2839" priority="64" stopIfTrue="1" operator="containsText" text="leer">
      <formula>NOT(ISERROR(SEARCH("leer",I5)))</formula>
    </cfRule>
  </conditionalFormatting>
  <conditionalFormatting sqref="I5:I8">
    <cfRule type="cellIs" dxfId="2838" priority="61" stopIfTrue="1" operator="equal">
      <formula>"-"</formula>
    </cfRule>
    <cfRule type="containsText" dxfId="2837" priority="62" stopIfTrue="1" operator="containsText" text="leer">
      <formula>NOT(ISERROR(SEARCH("leer",I5)))</formula>
    </cfRule>
  </conditionalFormatting>
  <conditionalFormatting sqref="I5:I8">
    <cfRule type="cellIs" dxfId="2836" priority="59" stopIfTrue="1" operator="equal">
      <formula>"-"</formula>
    </cfRule>
    <cfRule type="containsText" dxfId="2835" priority="60" stopIfTrue="1" operator="containsText" text="leer">
      <formula>NOT(ISERROR(SEARCH("leer",I5)))</formula>
    </cfRule>
  </conditionalFormatting>
  <conditionalFormatting sqref="I5:I8">
    <cfRule type="cellIs" dxfId="2834" priority="57" stopIfTrue="1" operator="equal">
      <formula>"-"</formula>
    </cfRule>
    <cfRule type="containsText" dxfId="2833" priority="58" stopIfTrue="1" operator="containsText" text="leer">
      <formula>NOT(ISERROR(SEARCH("leer",I5)))</formula>
    </cfRule>
  </conditionalFormatting>
  <conditionalFormatting sqref="I5:I8">
    <cfRule type="cellIs" dxfId="2832" priority="55" stopIfTrue="1" operator="equal">
      <formula>"-"</formula>
    </cfRule>
    <cfRule type="containsText" dxfId="2831" priority="56" stopIfTrue="1" operator="containsText" text="leer">
      <formula>NOT(ISERROR(SEARCH("leer",I5)))</formula>
    </cfRule>
  </conditionalFormatting>
  <conditionalFormatting sqref="I5:I8">
    <cfRule type="cellIs" dxfId="2830" priority="53" stopIfTrue="1" operator="equal">
      <formula>"-"</formula>
    </cfRule>
    <cfRule type="containsText" dxfId="2829" priority="54" stopIfTrue="1" operator="containsText" text="leer">
      <formula>NOT(ISERROR(SEARCH("leer",I5)))</formula>
    </cfRule>
  </conditionalFormatting>
  <conditionalFormatting sqref="I5:I8">
    <cfRule type="cellIs" dxfId="2828" priority="51" stopIfTrue="1" operator="equal">
      <formula>"-"</formula>
    </cfRule>
    <cfRule type="containsText" dxfId="2827" priority="52" stopIfTrue="1" operator="containsText" text="leer">
      <formula>NOT(ISERROR(SEARCH("leer",I5)))</formula>
    </cfRule>
  </conditionalFormatting>
  <conditionalFormatting sqref="I5:I8">
    <cfRule type="cellIs" dxfId="2826" priority="49" stopIfTrue="1" operator="equal">
      <formula>"-"</formula>
    </cfRule>
    <cfRule type="containsText" dxfId="2825" priority="50" stopIfTrue="1" operator="containsText" text="leer">
      <formula>NOT(ISERROR(SEARCH("leer",I5)))</formula>
    </cfRule>
  </conditionalFormatting>
  <conditionalFormatting sqref="H5:H8">
    <cfRule type="cellIs" dxfId="2824" priority="47" stopIfTrue="1" operator="equal">
      <formula>"-"</formula>
    </cfRule>
    <cfRule type="containsText" dxfId="2823" priority="48" stopIfTrue="1" operator="containsText" text="leer">
      <formula>NOT(ISERROR(SEARCH("leer",H5)))</formula>
    </cfRule>
  </conditionalFormatting>
  <conditionalFormatting sqref="H5:H8">
    <cfRule type="cellIs" dxfId="2822" priority="46" stopIfTrue="1" operator="equal">
      <formula>"-"</formula>
    </cfRule>
  </conditionalFormatting>
  <conditionalFormatting sqref="H5:H8">
    <cfRule type="cellIs" dxfId="2821" priority="44" stopIfTrue="1" operator="equal">
      <formula>"-"</formula>
    </cfRule>
    <cfRule type="containsText" dxfId="2820" priority="45" stopIfTrue="1" operator="containsText" text="leer">
      <formula>NOT(ISERROR(SEARCH("leer",H5)))</formula>
    </cfRule>
  </conditionalFormatting>
  <conditionalFormatting sqref="H5:H8">
    <cfRule type="cellIs" dxfId="2819" priority="43" stopIfTrue="1" operator="equal">
      <formula>"-"</formula>
    </cfRule>
  </conditionalFormatting>
  <conditionalFormatting sqref="I5:I8">
    <cfRule type="cellIs" dxfId="2818" priority="41" stopIfTrue="1" operator="equal">
      <formula>"-"</formula>
    </cfRule>
    <cfRule type="containsText" dxfId="2817" priority="42" stopIfTrue="1" operator="containsText" text="leer">
      <formula>NOT(ISERROR(SEARCH("leer",I5)))</formula>
    </cfRule>
  </conditionalFormatting>
  <conditionalFormatting sqref="I5:I8">
    <cfRule type="cellIs" dxfId="2816" priority="39" stopIfTrue="1" operator="equal">
      <formula>"-"</formula>
    </cfRule>
    <cfRule type="containsText" dxfId="2815" priority="40" stopIfTrue="1" operator="containsText" text="leer">
      <formula>NOT(ISERROR(SEARCH("leer",I5)))</formula>
    </cfRule>
  </conditionalFormatting>
  <conditionalFormatting sqref="I5:I8">
    <cfRule type="cellIs" dxfId="2814" priority="37" stopIfTrue="1" operator="equal">
      <formula>"-"</formula>
    </cfRule>
    <cfRule type="containsText" dxfId="2813" priority="38" stopIfTrue="1" operator="containsText" text="leer">
      <formula>NOT(ISERROR(SEARCH("leer",I5)))</formula>
    </cfRule>
  </conditionalFormatting>
  <conditionalFormatting sqref="I5:I8">
    <cfRule type="cellIs" dxfId="2812" priority="35" stopIfTrue="1" operator="equal">
      <formula>"-"</formula>
    </cfRule>
    <cfRule type="containsText" dxfId="2811" priority="36" stopIfTrue="1" operator="containsText" text="leer">
      <formula>NOT(ISERROR(SEARCH("leer",I5)))</formula>
    </cfRule>
  </conditionalFormatting>
  <conditionalFormatting sqref="I5:I8">
    <cfRule type="cellIs" dxfId="2810" priority="33" stopIfTrue="1" operator="equal">
      <formula>"-"</formula>
    </cfRule>
    <cfRule type="containsText" dxfId="2809" priority="34" stopIfTrue="1" operator="containsText" text="leer">
      <formula>NOT(ISERROR(SEARCH("leer",I5)))</formula>
    </cfRule>
  </conditionalFormatting>
  <conditionalFormatting sqref="I5:I8">
    <cfRule type="cellIs" dxfId="2808" priority="31" stopIfTrue="1" operator="equal">
      <formula>"-"</formula>
    </cfRule>
    <cfRule type="containsText" dxfId="2807" priority="32" stopIfTrue="1" operator="containsText" text="leer">
      <formula>NOT(ISERROR(SEARCH("leer",I5)))</formula>
    </cfRule>
  </conditionalFormatting>
  <conditionalFormatting sqref="I5:I8">
    <cfRule type="cellIs" dxfId="2806" priority="29" stopIfTrue="1" operator="equal">
      <formula>"-"</formula>
    </cfRule>
    <cfRule type="containsText" dxfId="2805" priority="30" stopIfTrue="1" operator="containsText" text="leer">
      <formula>NOT(ISERROR(SEARCH("leer",I5)))</formula>
    </cfRule>
  </conditionalFormatting>
  <conditionalFormatting sqref="I5:I8">
    <cfRule type="cellIs" dxfId="2804" priority="27" stopIfTrue="1" operator="equal">
      <formula>"-"</formula>
    </cfRule>
    <cfRule type="containsText" dxfId="2803" priority="28" stopIfTrue="1" operator="containsText" text="leer">
      <formula>NOT(ISERROR(SEARCH("leer",I5)))</formula>
    </cfRule>
  </conditionalFormatting>
  <conditionalFormatting sqref="I5:I8">
    <cfRule type="cellIs" dxfId="2802" priority="25" stopIfTrue="1" operator="equal">
      <formula>"-"</formula>
    </cfRule>
    <cfRule type="containsText" dxfId="2801" priority="26" stopIfTrue="1" operator="containsText" text="leer">
      <formula>NOT(ISERROR(SEARCH("leer",I5)))</formula>
    </cfRule>
  </conditionalFormatting>
  <conditionalFormatting sqref="I5:I8">
    <cfRule type="cellIs" dxfId="2800" priority="23" stopIfTrue="1" operator="equal">
      <formula>"-"</formula>
    </cfRule>
    <cfRule type="containsText" dxfId="2799" priority="24" stopIfTrue="1" operator="containsText" text="leer">
      <formula>NOT(ISERROR(SEARCH("leer",I5)))</formula>
    </cfRule>
  </conditionalFormatting>
  <conditionalFormatting sqref="I5:I8">
    <cfRule type="cellIs" dxfId="2798" priority="21" stopIfTrue="1" operator="equal">
      <formula>"-"</formula>
    </cfRule>
    <cfRule type="containsText" dxfId="2797" priority="22" stopIfTrue="1" operator="containsText" text="leer">
      <formula>NOT(ISERROR(SEARCH("leer",I5)))</formula>
    </cfRule>
  </conditionalFormatting>
  <conditionalFormatting sqref="I5:I8">
    <cfRule type="cellIs" dxfId="2796" priority="19" stopIfTrue="1" operator="equal">
      <formula>"-"</formula>
    </cfRule>
    <cfRule type="containsText" dxfId="2795" priority="20" stopIfTrue="1" operator="containsText" text="leer">
      <formula>NOT(ISERROR(SEARCH("leer",I5)))</formula>
    </cfRule>
  </conditionalFormatting>
  <conditionalFormatting sqref="I5:I8">
    <cfRule type="cellIs" dxfId="2794" priority="17" stopIfTrue="1" operator="equal">
      <formula>"-"</formula>
    </cfRule>
    <cfRule type="containsText" dxfId="2793" priority="18" stopIfTrue="1" operator="containsText" text="leer">
      <formula>NOT(ISERROR(SEARCH("leer",I5)))</formula>
    </cfRule>
  </conditionalFormatting>
  <conditionalFormatting sqref="I5:I8">
    <cfRule type="cellIs" dxfId="2792" priority="15" stopIfTrue="1" operator="equal">
      <formula>"-"</formula>
    </cfRule>
    <cfRule type="containsText" dxfId="2791" priority="16" stopIfTrue="1" operator="containsText" text="leer">
      <formula>NOT(ISERROR(SEARCH("leer",I5)))</formula>
    </cfRule>
  </conditionalFormatting>
  <conditionalFormatting sqref="I5:I8">
    <cfRule type="cellIs" dxfId="2790" priority="13" stopIfTrue="1" operator="equal">
      <formula>"-"</formula>
    </cfRule>
    <cfRule type="containsText" dxfId="2789" priority="14" stopIfTrue="1" operator="containsText" text="leer">
      <formula>NOT(ISERROR(SEARCH("leer",I5)))</formula>
    </cfRule>
  </conditionalFormatting>
  <conditionalFormatting sqref="I5:I8">
    <cfRule type="cellIs" dxfId="2788" priority="11" stopIfTrue="1" operator="equal">
      <formula>"-"</formula>
    </cfRule>
    <cfRule type="containsText" dxfId="2787" priority="12" stopIfTrue="1" operator="containsText" text="leer">
      <formula>NOT(ISERROR(SEARCH("leer",I5)))</formula>
    </cfRule>
  </conditionalFormatting>
  <conditionalFormatting sqref="I5:I8">
    <cfRule type="cellIs" dxfId="2786" priority="9" stopIfTrue="1" operator="equal">
      <formula>"-"</formula>
    </cfRule>
    <cfRule type="containsText" dxfId="2785" priority="10" stopIfTrue="1" operator="containsText" text="leer">
      <formula>NOT(ISERROR(SEARCH("leer",I5)))</formula>
    </cfRule>
  </conditionalFormatting>
  <conditionalFormatting sqref="I5:I8">
    <cfRule type="cellIs" dxfId="2784" priority="7" stopIfTrue="1" operator="equal">
      <formula>"-"</formula>
    </cfRule>
    <cfRule type="containsText" dxfId="2783" priority="8" stopIfTrue="1" operator="containsText" text="leer">
      <formula>NOT(ISERROR(SEARCH("leer",I5)))</formula>
    </cfRule>
  </conditionalFormatting>
  <conditionalFormatting sqref="H5:H8">
    <cfRule type="cellIs" dxfId="2782" priority="5" stopIfTrue="1" operator="equal">
      <formula>"-"</formula>
    </cfRule>
    <cfRule type="containsText" dxfId="2781" priority="6" stopIfTrue="1" operator="containsText" text="leer">
      <formula>NOT(ISERROR(SEARCH("leer",H5)))</formula>
    </cfRule>
  </conditionalFormatting>
  <conditionalFormatting sqref="H5:H8">
    <cfRule type="cellIs" dxfId="2780" priority="4" stopIfTrue="1" operator="equal">
      <formula>"-"</formula>
    </cfRule>
  </conditionalFormatting>
  <conditionalFormatting sqref="H5:H8">
    <cfRule type="cellIs" dxfId="2779" priority="2" stopIfTrue="1" operator="equal">
      <formula>"-"</formula>
    </cfRule>
    <cfRule type="containsText" dxfId="2778" priority="3" stopIfTrue="1" operator="containsText" text="leer">
      <formula>NOT(ISERROR(SEARCH("leer",H5)))</formula>
    </cfRule>
  </conditionalFormatting>
  <conditionalFormatting sqref="H5:H8">
    <cfRule type="cellIs" dxfId="2777"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99"/>
  <sheetViews>
    <sheetView showRuler="0" zoomScale="70" zoomScaleNormal="70" workbookViewId="0"/>
  </sheetViews>
  <sheetFormatPr baseColWidth="10" defaultColWidth="11.42578125" defaultRowHeight="12.75" x14ac:dyDescent="0.2"/>
  <cols>
    <col min="1" max="1" width="48" style="5" customWidth="1"/>
    <col min="2" max="2" width="15.28515625" style="5" customWidth="1"/>
    <col min="3" max="3" width="11.42578125" style="5"/>
    <col min="4" max="5" width="12.28515625" style="8" customWidth="1"/>
    <col min="6" max="8" width="11.42578125" style="8" customWidth="1"/>
    <col min="9" max="16384" width="11.42578125" style="5"/>
  </cols>
  <sheetData>
    <row r="1" spans="1:16" x14ac:dyDescent="0.2">
      <c r="A1" s="92" t="s">
        <v>356</v>
      </c>
      <c r="D1" s="5"/>
      <c r="E1" s="5"/>
      <c r="F1" s="5"/>
      <c r="G1" s="5"/>
      <c r="H1" s="5"/>
    </row>
    <row r="2" spans="1:16" x14ac:dyDescent="0.2">
      <c r="A2" s="296"/>
      <c r="D2" s="5"/>
      <c r="E2" s="5"/>
      <c r="F2" s="5"/>
      <c r="G2" s="5"/>
      <c r="H2" s="5"/>
    </row>
    <row r="3" spans="1:16" x14ac:dyDescent="0.2">
      <c r="A3" s="86" t="s">
        <v>432</v>
      </c>
      <c r="B3" s="4"/>
      <c r="C3" s="5" t="s">
        <v>399</v>
      </c>
      <c r="D3" s="5" t="s">
        <v>497</v>
      </c>
      <c r="E3" s="22">
        <v>2004</v>
      </c>
      <c r="F3" s="22">
        <v>2005</v>
      </c>
      <c r="G3" s="22">
        <v>2006</v>
      </c>
      <c r="H3" s="22">
        <v>2007</v>
      </c>
      <c r="I3" s="22">
        <v>2008</v>
      </c>
      <c r="J3" s="22">
        <v>2009</v>
      </c>
      <c r="K3" s="22">
        <v>2010</v>
      </c>
      <c r="L3" s="22">
        <v>2011</v>
      </c>
      <c r="M3" s="22">
        <v>2012</v>
      </c>
      <c r="N3" s="22">
        <v>2013</v>
      </c>
      <c r="O3" s="4">
        <v>2014</v>
      </c>
      <c r="P3" s="369">
        <v>2015</v>
      </c>
    </row>
    <row r="4" spans="1:16" x14ac:dyDescent="0.2">
      <c r="A4" s="12"/>
      <c r="C4" s="8"/>
      <c r="E4" s="16"/>
      <c r="F4" s="16"/>
      <c r="G4" s="16"/>
      <c r="H4" s="16"/>
      <c r="I4" s="8"/>
      <c r="J4" s="8"/>
      <c r="K4" s="8"/>
      <c r="L4" s="8"/>
      <c r="M4" s="8"/>
      <c r="N4" s="8"/>
      <c r="O4" s="8"/>
      <c r="P4" s="362"/>
    </row>
    <row r="5" spans="1:16" x14ac:dyDescent="0.2">
      <c r="A5" s="12" t="s">
        <v>522</v>
      </c>
      <c r="B5" s="5" t="s">
        <v>434</v>
      </c>
      <c r="C5" s="8" t="s">
        <v>564</v>
      </c>
      <c r="D5" s="8" t="s">
        <v>857</v>
      </c>
      <c r="E5" s="192" t="s">
        <v>291</v>
      </c>
      <c r="F5" s="192" t="s">
        <v>291</v>
      </c>
      <c r="G5" s="192" t="s">
        <v>291</v>
      </c>
      <c r="H5" s="192" t="s">
        <v>291</v>
      </c>
      <c r="I5" s="68">
        <v>20.2</v>
      </c>
      <c r="J5" s="68">
        <v>20.5</v>
      </c>
      <c r="K5" s="68">
        <v>21.5</v>
      </c>
      <c r="L5" s="68">
        <v>22.1</v>
      </c>
      <c r="M5" s="188">
        <v>21.8</v>
      </c>
      <c r="N5" s="8">
        <v>22.7</v>
      </c>
      <c r="O5" s="8">
        <v>22.6</v>
      </c>
      <c r="P5" s="365">
        <v>22.507579810950599</v>
      </c>
    </row>
    <row r="6" spans="1:16" x14ac:dyDescent="0.2">
      <c r="A6" s="12" t="s">
        <v>523</v>
      </c>
      <c r="B6" s="5" t="s">
        <v>434</v>
      </c>
      <c r="C6" s="8">
        <v>1</v>
      </c>
      <c r="D6" s="8" t="s">
        <v>857</v>
      </c>
      <c r="E6" s="88">
        <v>9.1999999999999993</v>
      </c>
      <c r="F6" s="88">
        <v>10.1</v>
      </c>
      <c r="G6" s="88">
        <v>9.8000000000000007</v>
      </c>
      <c r="H6" s="88">
        <v>9.3000000000000007</v>
      </c>
      <c r="I6" s="68">
        <v>7.7</v>
      </c>
      <c r="J6" s="89">
        <v>8.6999999999999993</v>
      </c>
      <c r="K6" s="68">
        <v>8.1999999999999993</v>
      </c>
      <c r="L6" s="68">
        <v>7.6</v>
      </c>
      <c r="M6" s="237">
        <v>8</v>
      </c>
      <c r="N6" s="8">
        <v>9.3000000000000007</v>
      </c>
      <c r="O6" s="25">
        <v>11</v>
      </c>
      <c r="P6" s="365">
        <v>12.343849248359099</v>
      </c>
    </row>
    <row r="7" spans="1:16" x14ac:dyDescent="0.2">
      <c r="A7" s="178" t="s">
        <v>658</v>
      </c>
      <c r="B7" s="5" t="s">
        <v>434</v>
      </c>
      <c r="C7" s="8">
        <v>2</v>
      </c>
      <c r="D7" s="8" t="s">
        <v>857</v>
      </c>
      <c r="E7" s="192" t="s">
        <v>291</v>
      </c>
      <c r="F7" s="192" t="s">
        <v>291</v>
      </c>
      <c r="G7" s="192" t="s">
        <v>291</v>
      </c>
      <c r="H7" s="192" t="s">
        <v>291</v>
      </c>
      <c r="I7" s="68">
        <v>21.3</v>
      </c>
      <c r="J7" s="89">
        <v>21.5</v>
      </c>
      <c r="K7" s="68">
        <v>22.6</v>
      </c>
      <c r="L7" s="68">
        <v>23.2</v>
      </c>
      <c r="M7" s="237">
        <v>23</v>
      </c>
      <c r="N7" s="8">
        <v>23.7</v>
      </c>
      <c r="O7" s="8">
        <v>23.6</v>
      </c>
      <c r="P7" s="365">
        <v>23.442460124252602</v>
      </c>
    </row>
    <row r="8" spans="1:16" ht="25.5" x14ac:dyDescent="0.2">
      <c r="A8" s="12" t="s">
        <v>714</v>
      </c>
      <c r="B8" s="5" t="s">
        <v>434</v>
      </c>
      <c r="C8" s="8"/>
      <c r="D8" s="8" t="s">
        <v>857</v>
      </c>
      <c r="E8" s="16">
        <v>10</v>
      </c>
      <c r="F8" s="16">
        <v>10</v>
      </c>
      <c r="G8" s="16">
        <v>20</v>
      </c>
      <c r="H8" s="16">
        <v>22.2</v>
      </c>
      <c r="I8" s="25">
        <v>20</v>
      </c>
      <c r="J8" s="84">
        <v>25</v>
      </c>
      <c r="K8" s="68">
        <v>22.2</v>
      </c>
      <c r="L8" s="68">
        <v>22.2</v>
      </c>
      <c r="M8" s="188">
        <v>22.2</v>
      </c>
      <c r="N8" s="8">
        <v>22.2</v>
      </c>
      <c r="O8" s="8">
        <v>33.299999999999997</v>
      </c>
      <c r="P8" s="362">
        <v>33.299999999999997</v>
      </c>
    </row>
    <row r="9" spans="1:16" ht="25.5" x14ac:dyDescent="0.2">
      <c r="A9" s="12" t="s">
        <v>715</v>
      </c>
      <c r="B9" s="5" t="s">
        <v>434</v>
      </c>
      <c r="C9" s="8"/>
      <c r="D9" s="8" t="s">
        <v>857</v>
      </c>
      <c r="E9" s="16">
        <v>0</v>
      </c>
      <c r="F9" s="16">
        <v>0</v>
      </c>
      <c r="G9" s="16">
        <v>0</v>
      </c>
      <c r="H9" s="16">
        <v>0</v>
      </c>
      <c r="I9" s="25">
        <v>0</v>
      </c>
      <c r="J9" s="84">
        <v>0</v>
      </c>
      <c r="K9" s="84">
        <v>0</v>
      </c>
      <c r="L9" s="89">
        <v>0</v>
      </c>
      <c r="M9" s="188">
        <v>11.1</v>
      </c>
      <c r="N9" s="8">
        <v>12.5</v>
      </c>
      <c r="O9" s="8">
        <v>12.5</v>
      </c>
      <c r="P9" s="362">
        <v>12.1</v>
      </c>
    </row>
    <row r="10" spans="1:16" ht="38.25" x14ac:dyDescent="0.2">
      <c r="A10" s="12" t="s">
        <v>738</v>
      </c>
      <c r="B10" s="5" t="s">
        <v>434</v>
      </c>
      <c r="C10" s="8"/>
      <c r="D10" s="8" t="s">
        <v>857</v>
      </c>
      <c r="E10" s="16">
        <v>5.3</v>
      </c>
      <c r="F10" s="16">
        <v>5.3</v>
      </c>
      <c r="G10" s="16">
        <v>10</v>
      </c>
      <c r="H10" s="16">
        <v>11.1</v>
      </c>
      <c r="I10" s="8">
        <v>10.5</v>
      </c>
      <c r="J10" s="84">
        <v>11.8</v>
      </c>
      <c r="K10" s="68">
        <v>11.1</v>
      </c>
      <c r="L10" s="68">
        <v>11.1</v>
      </c>
      <c r="M10" s="270">
        <v>13.5</v>
      </c>
      <c r="N10" s="270">
        <v>15.8</v>
      </c>
      <c r="O10" s="8">
        <v>18.399999999999999</v>
      </c>
      <c r="P10" s="362">
        <v>18.399999999999999</v>
      </c>
    </row>
    <row r="11" spans="1:16" x14ac:dyDescent="0.2">
      <c r="A11" s="12"/>
      <c r="C11" s="8"/>
      <c r="I11" s="8"/>
      <c r="J11" s="8"/>
      <c r="K11" s="8"/>
      <c r="L11" s="8"/>
    </row>
    <row r="12" spans="1:16" x14ac:dyDescent="0.2">
      <c r="A12" s="12"/>
      <c r="C12" s="8"/>
      <c r="D12" s="22"/>
      <c r="E12" s="22"/>
      <c r="F12" s="22"/>
      <c r="G12" s="22"/>
      <c r="H12" s="22"/>
      <c r="I12" s="8"/>
      <c r="J12" s="8"/>
      <c r="K12" s="8"/>
      <c r="L12" s="8"/>
    </row>
    <row r="13" spans="1:16" x14ac:dyDescent="0.2">
      <c r="A13" s="226" t="s">
        <v>919</v>
      </c>
      <c r="B13" s="135"/>
      <c r="C13" s="8"/>
      <c r="I13" s="8"/>
      <c r="J13" s="8"/>
      <c r="K13" s="8"/>
      <c r="L13" s="8"/>
    </row>
    <row r="14" spans="1:16" x14ac:dyDescent="0.2">
      <c r="A14" s="209" t="s">
        <v>580</v>
      </c>
      <c r="B14" s="227"/>
      <c r="C14" s="8"/>
      <c r="I14" s="8"/>
      <c r="J14" s="8"/>
      <c r="K14" s="8"/>
      <c r="L14" s="8"/>
    </row>
    <row r="15" spans="1:16" x14ac:dyDescent="0.2">
      <c r="A15" s="12"/>
      <c r="C15" s="8"/>
      <c r="I15" s="8"/>
      <c r="J15" s="8"/>
      <c r="K15" s="8"/>
      <c r="L15" s="8"/>
    </row>
    <row r="16" spans="1:16" x14ac:dyDescent="0.2">
      <c r="A16" s="12"/>
      <c r="C16" s="8"/>
      <c r="I16" s="8"/>
      <c r="J16" s="8"/>
      <c r="K16" s="8"/>
      <c r="L16" s="8"/>
    </row>
    <row r="17" spans="1:12" x14ac:dyDescent="0.2">
      <c r="A17" s="12"/>
      <c r="C17" s="8"/>
      <c r="I17" s="8"/>
      <c r="J17" s="8"/>
      <c r="K17" s="8"/>
      <c r="L17" s="8"/>
    </row>
    <row r="18" spans="1:12" x14ac:dyDescent="0.2">
      <c r="A18" s="12"/>
      <c r="C18" s="8"/>
      <c r="I18" s="8"/>
      <c r="J18" s="8"/>
      <c r="K18" s="8"/>
      <c r="L18" s="8"/>
    </row>
    <row r="19" spans="1:12" x14ac:dyDescent="0.2">
      <c r="A19" s="12"/>
      <c r="C19" s="8"/>
      <c r="I19" s="8"/>
      <c r="J19" s="8"/>
      <c r="K19" s="8"/>
      <c r="L19" s="8"/>
    </row>
    <row r="20" spans="1:12" x14ac:dyDescent="0.2">
      <c r="A20" s="12"/>
      <c r="C20" s="8"/>
      <c r="I20" s="8"/>
      <c r="J20" s="8"/>
      <c r="K20" s="8"/>
      <c r="L20" s="8"/>
    </row>
    <row r="21" spans="1:12" x14ac:dyDescent="0.2">
      <c r="A21" s="12"/>
      <c r="C21" s="8"/>
      <c r="I21" s="8"/>
      <c r="J21" s="8"/>
      <c r="K21" s="8"/>
      <c r="L21" s="8"/>
    </row>
    <row r="22" spans="1:12" x14ac:dyDescent="0.2">
      <c r="A22" s="12"/>
      <c r="C22" s="8"/>
      <c r="E22" s="22"/>
      <c r="F22" s="16"/>
      <c r="G22" s="192"/>
      <c r="H22" s="88"/>
      <c r="I22" s="192"/>
      <c r="J22" s="16"/>
      <c r="K22" s="16"/>
      <c r="L22" s="16"/>
    </row>
    <row r="23" spans="1:12" x14ac:dyDescent="0.2">
      <c r="A23" s="12"/>
      <c r="C23" s="8"/>
      <c r="E23" s="22"/>
      <c r="F23" s="16"/>
      <c r="G23" s="192"/>
      <c r="H23" s="88"/>
      <c r="I23" s="192"/>
      <c r="J23" s="16"/>
      <c r="K23" s="16"/>
      <c r="L23" s="16"/>
    </row>
    <row r="24" spans="1:12" x14ac:dyDescent="0.2">
      <c r="A24" s="12"/>
      <c r="C24" s="8"/>
      <c r="E24" s="22"/>
      <c r="F24" s="16"/>
      <c r="G24" s="192"/>
      <c r="H24" s="88"/>
      <c r="I24" s="192"/>
      <c r="J24" s="16"/>
      <c r="K24" s="16"/>
      <c r="L24" s="16"/>
    </row>
    <row r="25" spans="1:12" x14ac:dyDescent="0.2">
      <c r="A25" s="12"/>
      <c r="C25" s="8"/>
      <c r="E25" s="22"/>
      <c r="F25" s="16"/>
      <c r="G25" s="192"/>
      <c r="H25" s="88"/>
      <c r="I25" s="192"/>
      <c r="J25" s="16"/>
      <c r="K25" s="16"/>
      <c r="L25" s="16"/>
    </row>
    <row r="26" spans="1:12" x14ac:dyDescent="0.2">
      <c r="A26" s="12"/>
      <c r="C26" s="8"/>
      <c r="E26" s="22"/>
      <c r="G26" s="68"/>
      <c r="H26" s="68"/>
      <c r="I26" s="68"/>
      <c r="J26" s="25"/>
      <c r="K26" s="25"/>
      <c r="L26" s="8"/>
    </row>
    <row r="27" spans="1:12" x14ac:dyDescent="0.2">
      <c r="A27" s="12"/>
      <c r="C27" s="8"/>
      <c r="E27" s="22"/>
      <c r="G27" s="68"/>
      <c r="H27" s="89"/>
      <c r="I27" s="89"/>
      <c r="J27" s="84"/>
      <c r="K27" s="84"/>
      <c r="L27" s="84"/>
    </row>
    <row r="28" spans="1:12" x14ac:dyDescent="0.2">
      <c r="A28" s="12"/>
      <c r="C28" s="8"/>
      <c r="E28" s="22"/>
      <c r="G28" s="68"/>
      <c r="H28" s="68"/>
      <c r="I28" s="68"/>
      <c r="J28" s="68"/>
      <c r="K28" s="84"/>
      <c r="L28" s="68"/>
    </row>
    <row r="29" spans="1:12" x14ac:dyDescent="0.2">
      <c r="A29" s="12"/>
      <c r="C29" s="8"/>
      <c r="E29" s="22"/>
      <c r="G29" s="68"/>
      <c r="H29" s="68"/>
      <c r="I29" s="68"/>
      <c r="J29" s="68"/>
      <c r="K29" s="89"/>
      <c r="L29" s="68"/>
    </row>
    <row r="30" spans="1:12" x14ac:dyDescent="0.2">
      <c r="A30" s="12"/>
      <c r="C30" s="8"/>
      <c r="E30" s="22"/>
      <c r="G30" s="188"/>
      <c r="H30" s="237"/>
      <c r="I30" s="237"/>
      <c r="J30" s="188"/>
      <c r="K30" s="188"/>
      <c r="L30" s="270"/>
    </row>
    <row r="31" spans="1:12" x14ac:dyDescent="0.2">
      <c r="A31" s="12"/>
      <c r="C31" s="8"/>
      <c r="E31" s="22"/>
      <c r="I31" s="8"/>
      <c r="J31" s="8"/>
      <c r="K31" s="8"/>
      <c r="L31" s="270"/>
    </row>
    <row r="32" spans="1:12" x14ac:dyDescent="0.2">
      <c r="A32" s="12"/>
      <c r="C32" s="8"/>
      <c r="E32" s="4"/>
      <c r="H32" s="25"/>
      <c r="I32" s="8"/>
      <c r="J32" s="8"/>
      <c r="K32" s="8"/>
      <c r="L32" s="8"/>
    </row>
    <row r="33" spans="1:12" x14ac:dyDescent="0.2">
      <c r="A33" s="12"/>
      <c r="C33" s="8"/>
      <c r="E33" s="4"/>
      <c r="G33" s="25"/>
      <c r="H33" s="25"/>
      <c r="I33" s="25"/>
      <c r="J33" s="8"/>
      <c r="K33" s="8"/>
      <c r="L33" s="8"/>
    </row>
    <row r="34" spans="1:12" x14ac:dyDescent="0.2">
      <c r="A34" s="12"/>
      <c r="C34" s="8"/>
      <c r="I34" s="8"/>
      <c r="J34" s="8"/>
      <c r="K34" s="8"/>
      <c r="L34" s="8"/>
    </row>
    <row r="35" spans="1:12" x14ac:dyDescent="0.2">
      <c r="A35" s="12"/>
      <c r="C35" s="8"/>
      <c r="I35" s="8"/>
      <c r="J35" s="8"/>
      <c r="K35" s="8"/>
      <c r="L35" s="8"/>
    </row>
    <row r="36" spans="1:12" x14ac:dyDescent="0.2">
      <c r="A36" s="12"/>
      <c r="C36" s="8"/>
      <c r="I36" s="8"/>
      <c r="J36" s="8"/>
      <c r="K36" s="8"/>
      <c r="L36" s="8"/>
    </row>
    <row r="37" spans="1:12" x14ac:dyDescent="0.2">
      <c r="A37" s="12"/>
      <c r="C37" s="8"/>
      <c r="I37" s="8"/>
      <c r="J37" s="8"/>
      <c r="K37" s="8"/>
      <c r="L37" s="8"/>
    </row>
    <row r="38" spans="1:12" x14ac:dyDescent="0.2">
      <c r="A38" s="12"/>
      <c r="C38" s="8"/>
      <c r="I38" s="8"/>
      <c r="J38" s="8"/>
      <c r="K38" s="8"/>
      <c r="L38" s="8"/>
    </row>
    <row r="39" spans="1:12" x14ac:dyDescent="0.2">
      <c r="A39" s="12"/>
      <c r="C39" s="8"/>
      <c r="I39" s="8"/>
      <c r="J39" s="8"/>
      <c r="K39" s="8"/>
      <c r="L39" s="8"/>
    </row>
    <row r="40" spans="1:12" x14ac:dyDescent="0.2">
      <c r="A40" s="12"/>
      <c r="C40" s="8"/>
    </row>
    <row r="41" spans="1:12" x14ac:dyDescent="0.2">
      <c r="A41" s="12"/>
      <c r="C41" s="8"/>
    </row>
    <row r="42" spans="1:12" x14ac:dyDescent="0.2">
      <c r="A42" s="12"/>
      <c r="C42" s="8"/>
    </row>
    <row r="43" spans="1:12" x14ac:dyDescent="0.2">
      <c r="A43" s="12"/>
      <c r="C43" s="8"/>
    </row>
    <row r="44" spans="1:12" x14ac:dyDescent="0.2">
      <c r="A44" s="12"/>
      <c r="C44" s="8"/>
    </row>
    <row r="45" spans="1:12" x14ac:dyDescent="0.2">
      <c r="A45" s="12"/>
      <c r="C45" s="8"/>
    </row>
    <row r="46" spans="1:12" x14ac:dyDescent="0.2">
      <c r="A46" s="12"/>
      <c r="C46" s="8"/>
    </row>
    <row r="47" spans="1:12" x14ac:dyDescent="0.2">
      <c r="A47" s="12"/>
      <c r="C47" s="8"/>
    </row>
    <row r="48" spans="1:12" x14ac:dyDescent="0.2">
      <c r="A48" s="12"/>
      <c r="C48" s="8"/>
      <c r="I48" s="8"/>
      <c r="J48" s="8"/>
      <c r="K48" s="8"/>
      <c r="L48" s="8"/>
    </row>
    <row r="49" spans="1:12" x14ac:dyDescent="0.2">
      <c r="A49" s="12"/>
      <c r="C49" s="8"/>
      <c r="I49" s="8"/>
      <c r="J49" s="8"/>
      <c r="K49" s="8"/>
      <c r="L49" s="8"/>
    </row>
    <row r="50" spans="1:12" x14ac:dyDescent="0.2">
      <c r="A50" s="12"/>
      <c r="C50" s="8"/>
      <c r="I50" s="8"/>
      <c r="J50" s="8"/>
      <c r="K50" s="8"/>
      <c r="L50" s="8"/>
    </row>
    <row r="51" spans="1:12" x14ac:dyDescent="0.2">
      <c r="A51" s="12"/>
      <c r="C51" s="8"/>
      <c r="I51" s="8"/>
      <c r="J51" s="8"/>
      <c r="K51" s="8"/>
      <c r="L51" s="8"/>
    </row>
    <row r="52" spans="1:12" x14ac:dyDescent="0.2">
      <c r="A52" s="12"/>
      <c r="C52" s="8"/>
      <c r="I52" s="8"/>
      <c r="J52" s="8"/>
      <c r="K52" s="8"/>
      <c r="L52" s="8"/>
    </row>
    <row r="53" spans="1:12" x14ac:dyDescent="0.2">
      <c r="A53" s="12"/>
      <c r="C53" s="8"/>
      <c r="I53" s="8"/>
      <c r="J53" s="8"/>
      <c r="K53" s="8"/>
      <c r="L53" s="8"/>
    </row>
    <row r="54" spans="1:12" x14ac:dyDescent="0.2">
      <c r="A54" s="12"/>
      <c r="C54" s="8"/>
      <c r="I54" s="8"/>
      <c r="J54" s="8"/>
      <c r="K54" s="8"/>
      <c r="L54" s="8"/>
    </row>
    <row r="55" spans="1:12" x14ac:dyDescent="0.2">
      <c r="A55" s="12"/>
      <c r="C55" s="8"/>
      <c r="I55" s="8"/>
      <c r="J55" s="8"/>
      <c r="K55" s="8"/>
      <c r="L55" s="8"/>
    </row>
    <row r="56" spans="1:12" x14ac:dyDescent="0.2">
      <c r="A56" s="12"/>
      <c r="C56" s="8"/>
      <c r="I56" s="8"/>
      <c r="J56" s="8"/>
      <c r="K56" s="8"/>
      <c r="L56" s="8"/>
    </row>
    <row r="57" spans="1:12" x14ac:dyDescent="0.2">
      <c r="A57" s="12"/>
      <c r="C57" s="8"/>
      <c r="I57" s="8"/>
      <c r="J57" s="8"/>
      <c r="K57" s="8"/>
      <c r="L57" s="8"/>
    </row>
    <row r="58" spans="1:12" x14ac:dyDescent="0.2">
      <c r="A58" s="12"/>
      <c r="C58" s="8"/>
      <c r="I58" s="8"/>
      <c r="J58" s="8"/>
      <c r="K58" s="8"/>
      <c r="L58" s="8"/>
    </row>
    <row r="59" spans="1:12" x14ac:dyDescent="0.2">
      <c r="A59" s="12"/>
      <c r="C59" s="8"/>
      <c r="I59" s="8"/>
      <c r="J59" s="8"/>
      <c r="K59" s="8"/>
      <c r="L59" s="8"/>
    </row>
    <row r="60" spans="1:12" x14ac:dyDescent="0.2">
      <c r="A60" s="12"/>
      <c r="C60" s="8"/>
      <c r="I60" s="8"/>
      <c r="J60" s="8"/>
      <c r="K60" s="8"/>
      <c r="L60" s="8"/>
    </row>
    <row r="61" spans="1:12" x14ac:dyDescent="0.2">
      <c r="A61" s="12"/>
      <c r="C61" s="8"/>
      <c r="I61" s="8"/>
      <c r="J61" s="8"/>
      <c r="K61" s="8"/>
      <c r="L61" s="8"/>
    </row>
    <row r="62" spans="1:12" x14ac:dyDescent="0.2">
      <c r="A62" s="12"/>
      <c r="C62" s="8"/>
      <c r="I62" s="8"/>
      <c r="J62" s="8"/>
      <c r="K62" s="8"/>
      <c r="L62" s="8"/>
    </row>
    <row r="63" spans="1:12" x14ac:dyDescent="0.2">
      <c r="A63" s="12"/>
      <c r="C63" s="8"/>
      <c r="I63" s="8"/>
      <c r="J63" s="8"/>
      <c r="K63" s="8"/>
      <c r="L63" s="8"/>
    </row>
    <row r="64" spans="1:12" x14ac:dyDescent="0.2">
      <c r="A64" s="12"/>
      <c r="C64" s="8"/>
      <c r="I64" s="8"/>
      <c r="J64" s="8"/>
      <c r="K64" s="8"/>
      <c r="L64" s="8"/>
    </row>
    <row r="65" spans="1:12" x14ac:dyDescent="0.2">
      <c r="A65" s="12"/>
      <c r="C65" s="8"/>
      <c r="I65" s="8"/>
      <c r="J65" s="8"/>
      <c r="K65" s="8"/>
      <c r="L65" s="8"/>
    </row>
    <row r="66" spans="1:12" x14ac:dyDescent="0.2">
      <c r="A66" s="12"/>
      <c r="C66" s="8"/>
      <c r="I66" s="8"/>
      <c r="J66" s="8"/>
      <c r="K66" s="8"/>
      <c r="L66" s="8"/>
    </row>
    <row r="67" spans="1:12" x14ac:dyDescent="0.2">
      <c r="A67" s="12"/>
      <c r="C67" s="8"/>
      <c r="I67" s="8"/>
      <c r="J67" s="8"/>
      <c r="K67" s="8"/>
      <c r="L67" s="8"/>
    </row>
    <row r="68" spans="1:12" x14ac:dyDescent="0.2">
      <c r="A68" s="12"/>
      <c r="C68" s="8"/>
      <c r="I68" s="8"/>
      <c r="J68" s="8"/>
      <c r="K68" s="8"/>
      <c r="L68" s="8"/>
    </row>
    <row r="69" spans="1:12" x14ac:dyDescent="0.2">
      <c r="A69" s="12"/>
      <c r="C69" s="8"/>
      <c r="I69" s="8"/>
      <c r="J69" s="8"/>
      <c r="K69" s="8"/>
      <c r="L69" s="8"/>
    </row>
    <row r="70" spans="1:12" x14ac:dyDescent="0.2">
      <c r="A70" s="12"/>
      <c r="C70" s="8"/>
      <c r="I70" s="8"/>
      <c r="J70" s="8"/>
      <c r="K70" s="8"/>
      <c r="L70" s="8"/>
    </row>
    <row r="71" spans="1:12" x14ac:dyDescent="0.2">
      <c r="A71" s="12"/>
      <c r="C71" s="8"/>
      <c r="I71" s="8"/>
      <c r="J71" s="8"/>
      <c r="K71" s="8"/>
      <c r="L71" s="8"/>
    </row>
    <row r="72" spans="1:12" x14ac:dyDescent="0.2">
      <c r="A72" s="12"/>
      <c r="C72" s="8"/>
      <c r="I72" s="8"/>
      <c r="J72" s="8"/>
      <c r="K72" s="8"/>
      <c r="L72" s="8"/>
    </row>
    <row r="73" spans="1:12" x14ac:dyDescent="0.2">
      <c r="A73" s="12"/>
      <c r="C73" s="8"/>
      <c r="I73" s="8"/>
      <c r="J73" s="8"/>
      <c r="K73" s="8"/>
      <c r="L73" s="8"/>
    </row>
    <row r="74" spans="1:12" x14ac:dyDescent="0.2">
      <c r="A74" s="12"/>
      <c r="C74" s="8"/>
      <c r="I74" s="8"/>
      <c r="J74" s="8"/>
      <c r="K74" s="8"/>
      <c r="L74" s="8"/>
    </row>
    <row r="75" spans="1:12" x14ac:dyDescent="0.2">
      <c r="A75" s="12"/>
      <c r="C75" s="8"/>
      <c r="I75" s="8"/>
      <c r="J75" s="8"/>
      <c r="K75" s="8"/>
      <c r="L75" s="8"/>
    </row>
    <row r="76" spans="1:12" x14ac:dyDescent="0.2">
      <c r="A76" s="12"/>
      <c r="C76" s="8"/>
      <c r="I76" s="8"/>
      <c r="J76" s="8"/>
      <c r="K76" s="8"/>
      <c r="L76" s="8"/>
    </row>
    <row r="77" spans="1:12" x14ac:dyDescent="0.2">
      <c r="A77" s="12"/>
      <c r="C77" s="8"/>
      <c r="I77" s="8"/>
      <c r="J77" s="8"/>
      <c r="K77" s="8"/>
      <c r="L77" s="8"/>
    </row>
    <row r="78" spans="1:12" x14ac:dyDescent="0.2">
      <c r="A78" s="12"/>
      <c r="C78" s="8"/>
      <c r="I78" s="8"/>
      <c r="J78" s="8"/>
      <c r="K78" s="8"/>
      <c r="L78" s="8"/>
    </row>
    <row r="79" spans="1:12" x14ac:dyDescent="0.2">
      <c r="A79" s="12"/>
      <c r="C79" s="8"/>
      <c r="I79" s="8"/>
      <c r="J79" s="8"/>
      <c r="K79" s="8"/>
      <c r="L79" s="8"/>
    </row>
    <row r="80" spans="1:12" x14ac:dyDescent="0.2">
      <c r="A80" s="12"/>
      <c r="C80" s="8"/>
      <c r="I80" s="8"/>
      <c r="J80" s="8"/>
      <c r="K80" s="8"/>
      <c r="L80" s="8"/>
    </row>
    <row r="81" spans="1:12" x14ac:dyDescent="0.2">
      <c r="A81" s="12"/>
      <c r="C81" s="8"/>
      <c r="I81" s="8"/>
      <c r="J81" s="8"/>
      <c r="K81" s="8"/>
      <c r="L81" s="8"/>
    </row>
    <row r="82" spans="1:12" x14ac:dyDescent="0.2">
      <c r="A82" s="12"/>
      <c r="C82" s="8"/>
      <c r="I82" s="8"/>
      <c r="J82" s="8"/>
      <c r="K82" s="8"/>
      <c r="L82" s="8"/>
    </row>
    <row r="83" spans="1:12" x14ac:dyDescent="0.2">
      <c r="A83" s="12"/>
      <c r="C83" s="8"/>
      <c r="I83" s="8"/>
      <c r="J83" s="8"/>
      <c r="K83" s="8"/>
      <c r="L83" s="8"/>
    </row>
    <row r="84" spans="1:12" x14ac:dyDescent="0.2">
      <c r="A84" s="12"/>
      <c r="C84" s="8"/>
      <c r="I84" s="8"/>
      <c r="J84" s="8"/>
      <c r="K84" s="8"/>
      <c r="L84" s="8"/>
    </row>
    <row r="85" spans="1:12" x14ac:dyDescent="0.2">
      <c r="A85" s="12"/>
      <c r="C85" s="8"/>
      <c r="I85" s="8"/>
      <c r="J85" s="8"/>
      <c r="K85" s="8"/>
      <c r="L85" s="8"/>
    </row>
    <row r="86" spans="1:12" x14ac:dyDescent="0.2">
      <c r="A86" s="12"/>
      <c r="C86" s="8"/>
      <c r="I86" s="8"/>
      <c r="J86" s="8"/>
      <c r="K86" s="8"/>
      <c r="L86" s="8"/>
    </row>
    <row r="87" spans="1:12" x14ac:dyDescent="0.2">
      <c r="A87" s="12"/>
      <c r="C87" s="8"/>
      <c r="I87" s="8"/>
      <c r="J87" s="8"/>
      <c r="K87" s="8"/>
      <c r="L87" s="8"/>
    </row>
    <row r="88" spans="1:12" x14ac:dyDescent="0.2">
      <c r="A88" s="12"/>
      <c r="C88" s="8"/>
      <c r="I88" s="8"/>
      <c r="J88" s="8"/>
      <c r="K88" s="8"/>
      <c r="L88" s="8"/>
    </row>
    <row r="89" spans="1:12" x14ac:dyDescent="0.2">
      <c r="A89" s="12"/>
      <c r="C89" s="8"/>
      <c r="I89" s="8"/>
      <c r="J89" s="8"/>
      <c r="K89" s="8"/>
      <c r="L89" s="8"/>
    </row>
    <row r="90" spans="1:12" x14ac:dyDescent="0.2">
      <c r="A90" s="12"/>
      <c r="C90" s="8"/>
      <c r="I90" s="8"/>
      <c r="J90" s="8"/>
      <c r="K90" s="8"/>
      <c r="L90" s="8"/>
    </row>
    <row r="91" spans="1:12" x14ac:dyDescent="0.2">
      <c r="A91" s="12"/>
      <c r="C91" s="8"/>
      <c r="I91" s="8"/>
      <c r="J91" s="8"/>
      <c r="K91" s="8"/>
      <c r="L91" s="8"/>
    </row>
    <row r="92" spans="1:12" x14ac:dyDescent="0.2">
      <c r="A92" s="12"/>
      <c r="C92" s="8"/>
      <c r="I92" s="8"/>
      <c r="J92" s="8"/>
      <c r="K92" s="8"/>
      <c r="L92" s="8"/>
    </row>
    <row r="93" spans="1:12" x14ac:dyDescent="0.2">
      <c r="A93" s="12"/>
      <c r="C93" s="8"/>
      <c r="I93" s="8"/>
      <c r="J93" s="8"/>
      <c r="K93" s="8"/>
      <c r="L93" s="8"/>
    </row>
    <row r="94" spans="1:12" x14ac:dyDescent="0.2">
      <c r="A94" s="12"/>
      <c r="C94" s="8"/>
      <c r="I94" s="8"/>
      <c r="J94" s="8"/>
      <c r="K94" s="8"/>
      <c r="L94" s="8"/>
    </row>
    <row r="95" spans="1:12" x14ac:dyDescent="0.2">
      <c r="A95" s="12"/>
      <c r="C95" s="8"/>
      <c r="I95" s="8"/>
      <c r="J95" s="8"/>
      <c r="K95" s="8"/>
      <c r="L95" s="8"/>
    </row>
    <row r="96" spans="1:12" x14ac:dyDescent="0.2">
      <c r="A96" s="12"/>
      <c r="C96" s="8"/>
      <c r="I96" s="8"/>
      <c r="J96" s="8"/>
      <c r="K96" s="8"/>
      <c r="L96" s="8"/>
    </row>
    <row r="97" spans="1:12" x14ac:dyDescent="0.2">
      <c r="A97" s="12"/>
      <c r="C97" s="8"/>
      <c r="I97" s="8"/>
      <c r="J97" s="8"/>
      <c r="K97" s="8"/>
      <c r="L97" s="8"/>
    </row>
    <row r="98" spans="1:12" x14ac:dyDescent="0.2">
      <c r="A98" s="12"/>
      <c r="C98" s="8"/>
      <c r="I98" s="8"/>
      <c r="J98" s="8"/>
      <c r="K98" s="8"/>
      <c r="L98" s="8"/>
    </row>
    <row r="99" spans="1:12" x14ac:dyDescent="0.2">
      <c r="A99" s="12"/>
      <c r="C99" s="8"/>
      <c r="I99" s="8"/>
      <c r="J99" s="8"/>
      <c r="K99" s="8"/>
      <c r="L99" s="8"/>
    </row>
    <row r="100" spans="1:12" x14ac:dyDescent="0.2">
      <c r="A100" s="12"/>
      <c r="C100" s="8"/>
      <c r="I100" s="8"/>
      <c r="J100" s="8"/>
      <c r="K100" s="8"/>
      <c r="L100" s="8"/>
    </row>
    <row r="101" spans="1:12" x14ac:dyDescent="0.2">
      <c r="A101" s="12"/>
      <c r="C101" s="8"/>
      <c r="I101" s="8"/>
      <c r="J101" s="8"/>
      <c r="K101" s="8"/>
      <c r="L101" s="8"/>
    </row>
    <row r="102" spans="1:12" x14ac:dyDescent="0.2">
      <c r="A102" s="12"/>
      <c r="C102" s="8"/>
      <c r="I102" s="8"/>
      <c r="J102" s="8"/>
      <c r="K102" s="8"/>
      <c r="L102" s="8"/>
    </row>
    <row r="103" spans="1:12" x14ac:dyDescent="0.2">
      <c r="A103" s="12"/>
      <c r="C103" s="8"/>
      <c r="I103" s="8"/>
      <c r="J103" s="8"/>
      <c r="K103" s="8"/>
      <c r="L103" s="8"/>
    </row>
    <row r="104" spans="1:12" x14ac:dyDescent="0.2">
      <c r="A104" s="12"/>
      <c r="C104" s="8"/>
      <c r="I104" s="8"/>
      <c r="J104" s="8"/>
      <c r="K104" s="8"/>
      <c r="L104" s="8"/>
    </row>
    <row r="105" spans="1:12" x14ac:dyDescent="0.2">
      <c r="A105" s="12"/>
      <c r="C105" s="8"/>
      <c r="I105" s="8"/>
      <c r="J105" s="8"/>
      <c r="K105" s="8"/>
      <c r="L105" s="8"/>
    </row>
    <row r="106" spans="1:12" x14ac:dyDescent="0.2">
      <c r="A106" s="12"/>
      <c r="C106" s="8"/>
      <c r="I106" s="8"/>
      <c r="J106" s="8"/>
      <c r="K106" s="8"/>
      <c r="L106" s="8"/>
    </row>
    <row r="107" spans="1:12" x14ac:dyDescent="0.2">
      <c r="A107" s="12"/>
      <c r="C107" s="8"/>
      <c r="I107" s="8"/>
      <c r="J107" s="8"/>
      <c r="K107" s="8"/>
      <c r="L107" s="8"/>
    </row>
    <row r="108" spans="1:12" x14ac:dyDescent="0.2">
      <c r="A108" s="12"/>
      <c r="C108" s="8"/>
      <c r="I108" s="8"/>
      <c r="J108" s="8"/>
      <c r="K108" s="8"/>
      <c r="L108" s="8"/>
    </row>
    <row r="109" spans="1:12" x14ac:dyDescent="0.2">
      <c r="A109" s="12"/>
      <c r="C109" s="8"/>
      <c r="I109" s="8"/>
      <c r="J109" s="8"/>
      <c r="K109" s="8"/>
      <c r="L109" s="8"/>
    </row>
    <row r="110" spans="1:12" x14ac:dyDescent="0.2">
      <c r="A110" s="12"/>
      <c r="C110" s="8"/>
      <c r="I110" s="8"/>
      <c r="J110" s="8"/>
      <c r="K110" s="8"/>
      <c r="L110" s="8"/>
    </row>
    <row r="111" spans="1:12" x14ac:dyDescent="0.2">
      <c r="A111" s="12"/>
      <c r="C111" s="8"/>
      <c r="I111" s="8"/>
      <c r="J111" s="8"/>
      <c r="K111" s="8"/>
      <c r="L111" s="8"/>
    </row>
    <row r="112" spans="1:12" x14ac:dyDescent="0.2">
      <c r="A112" s="12"/>
      <c r="C112" s="8"/>
      <c r="I112" s="8"/>
      <c r="J112" s="8"/>
      <c r="K112" s="8"/>
      <c r="L112" s="8"/>
    </row>
    <row r="113" spans="1:12" x14ac:dyDescent="0.2">
      <c r="A113" s="12"/>
      <c r="C113" s="8"/>
      <c r="I113" s="8"/>
      <c r="J113" s="8"/>
      <c r="K113" s="8"/>
      <c r="L113" s="8"/>
    </row>
    <row r="114" spans="1:12" x14ac:dyDescent="0.2">
      <c r="A114" s="12"/>
      <c r="C114" s="8"/>
      <c r="I114" s="8"/>
      <c r="J114" s="8"/>
      <c r="K114" s="8"/>
      <c r="L114" s="8"/>
    </row>
    <row r="115" spans="1:12" x14ac:dyDescent="0.2">
      <c r="A115" s="12"/>
      <c r="C115" s="8"/>
      <c r="I115" s="8"/>
      <c r="J115" s="8"/>
      <c r="K115" s="8"/>
      <c r="L115" s="8"/>
    </row>
    <row r="116" spans="1:12" x14ac:dyDescent="0.2">
      <c r="A116" s="12"/>
      <c r="C116" s="8"/>
      <c r="I116" s="8"/>
      <c r="J116" s="8"/>
      <c r="K116" s="8"/>
      <c r="L116" s="8"/>
    </row>
    <row r="117" spans="1:12" x14ac:dyDescent="0.2">
      <c r="A117" s="12"/>
      <c r="C117" s="8"/>
      <c r="I117" s="8"/>
      <c r="J117" s="8"/>
      <c r="K117" s="8"/>
      <c r="L117" s="8"/>
    </row>
    <row r="118" spans="1:12" x14ac:dyDescent="0.2">
      <c r="A118" s="12"/>
      <c r="C118" s="8"/>
      <c r="I118" s="8"/>
      <c r="J118" s="8"/>
      <c r="K118" s="8"/>
      <c r="L118" s="8"/>
    </row>
    <row r="119" spans="1:12" x14ac:dyDescent="0.2">
      <c r="A119" s="12"/>
      <c r="C119" s="8"/>
      <c r="I119" s="8"/>
      <c r="J119" s="8"/>
      <c r="K119" s="8"/>
      <c r="L119" s="8"/>
    </row>
    <row r="120" spans="1:12" x14ac:dyDescent="0.2">
      <c r="A120" s="12"/>
      <c r="C120" s="8"/>
      <c r="I120" s="8"/>
      <c r="J120" s="8"/>
      <c r="K120" s="8"/>
      <c r="L120" s="8"/>
    </row>
    <row r="121" spans="1:12" x14ac:dyDescent="0.2">
      <c r="A121" s="12"/>
      <c r="C121" s="8"/>
      <c r="I121" s="8"/>
      <c r="J121" s="8"/>
      <c r="K121" s="8"/>
      <c r="L121" s="8"/>
    </row>
    <row r="122" spans="1:12" x14ac:dyDescent="0.2">
      <c r="A122" s="12"/>
      <c r="C122" s="8"/>
      <c r="I122" s="8"/>
      <c r="J122" s="8"/>
      <c r="K122" s="8"/>
      <c r="L122" s="8"/>
    </row>
    <row r="123" spans="1:12" x14ac:dyDescent="0.2">
      <c r="A123" s="12"/>
      <c r="C123" s="8"/>
      <c r="I123" s="8"/>
      <c r="J123" s="8"/>
      <c r="K123" s="8"/>
      <c r="L123" s="8"/>
    </row>
    <row r="124" spans="1:12" x14ac:dyDescent="0.2">
      <c r="A124" s="12"/>
      <c r="C124" s="8"/>
      <c r="I124" s="8"/>
      <c r="J124" s="8"/>
      <c r="K124" s="8"/>
      <c r="L124" s="8"/>
    </row>
    <row r="125" spans="1:12" x14ac:dyDescent="0.2">
      <c r="A125" s="12"/>
      <c r="C125" s="8"/>
      <c r="I125" s="8"/>
      <c r="J125" s="8"/>
      <c r="K125" s="8"/>
      <c r="L125" s="8"/>
    </row>
    <row r="126" spans="1:12" x14ac:dyDescent="0.2">
      <c r="A126" s="12"/>
      <c r="C126" s="8"/>
      <c r="I126" s="8"/>
      <c r="J126" s="8"/>
      <c r="K126" s="8"/>
      <c r="L126" s="8"/>
    </row>
    <row r="127" spans="1:12" x14ac:dyDescent="0.2">
      <c r="A127" s="12"/>
      <c r="C127" s="8"/>
      <c r="I127" s="8"/>
      <c r="J127" s="8"/>
      <c r="K127" s="8"/>
      <c r="L127" s="8"/>
    </row>
    <row r="128" spans="1:12" x14ac:dyDescent="0.2">
      <c r="A128" s="12"/>
      <c r="C128" s="8"/>
      <c r="I128" s="8"/>
      <c r="J128" s="8"/>
      <c r="K128" s="8"/>
      <c r="L128" s="8"/>
    </row>
    <row r="129" spans="1:12" x14ac:dyDescent="0.2">
      <c r="A129" s="12"/>
      <c r="C129" s="8"/>
      <c r="I129" s="8"/>
      <c r="J129" s="8"/>
      <c r="K129" s="8"/>
      <c r="L129" s="8"/>
    </row>
    <row r="130" spans="1:12" x14ac:dyDescent="0.2">
      <c r="A130" s="12"/>
      <c r="C130" s="8"/>
      <c r="I130" s="8"/>
      <c r="J130" s="8"/>
      <c r="K130" s="8"/>
      <c r="L130" s="8"/>
    </row>
    <row r="131" spans="1:12" x14ac:dyDescent="0.2">
      <c r="A131" s="12"/>
      <c r="C131" s="8"/>
      <c r="I131" s="8"/>
      <c r="J131" s="8"/>
      <c r="K131" s="8"/>
      <c r="L131" s="8"/>
    </row>
    <row r="132" spans="1:12" x14ac:dyDescent="0.2">
      <c r="A132" s="12"/>
      <c r="C132" s="8"/>
      <c r="I132" s="8"/>
      <c r="J132" s="8"/>
      <c r="K132" s="8"/>
      <c r="L132" s="8"/>
    </row>
    <row r="133" spans="1:12" x14ac:dyDescent="0.2">
      <c r="A133" s="12"/>
      <c r="C133" s="8"/>
      <c r="I133" s="8"/>
      <c r="J133" s="8"/>
      <c r="K133" s="8"/>
      <c r="L133" s="8"/>
    </row>
    <row r="134" spans="1:12" x14ac:dyDescent="0.2">
      <c r="A134" s="12"/>
      <c r="C134" s="8"/>
      <c r="I134" s="8"/>
      <c r="J134" s="8"/>
      <c r="K134" s="8"/>
      <c r="L134" s="8"/>
    </row>
    <row r="135" spans="1:12" x14ac:dyDescent="0.2">
      <c r="A135" s="12"/>
      <c r="C135" s="8"/>
      <c r="I135" s="8"/>
      <c r="J135" s="8"/>
      <c r="K135" s="8"/>
      <c r="L135" s="8"/>
    </row>
    <row r="136" spans="1:12" x14ac:dyDescent="0.2">
      <c r="A136" s="12"/>
      <c r="C136" s="8"/>
      <c r="I136" s="8"/>
      <c r="J136" s="8"/>
      <c r="K136" s="8"/>
      <c r="L136" s="8"/>
    </row>
    <row r="137" spans="1:12" x14ac:dyDescent="0.2">
      <c r="A137" s="12"/>
      <c r="C137" s="8"/>
      <c r="I137" s="8"/>
      <c r="J137" s="8"/>
      <c r="K137" s="8"/>
      <c r="L137" s="8"/>
    </row>
    <row r="138" spans="1:12" x14ac:dyDescent="0.2">
      <c r="A138" s="12"/>
      <c r="C138" s="8"/>
      <c r="I138" s="8"/>
      <c r="J138" s="8"/>
      <c r="K138" s="8"/>
      <c r="L138" s="8"/>
    </row>
    <row r="139" spans="1:12" x14ac:dyDescent="0.2">
      <c r="A139" s="12"/>
      <c r="C139" s="8"/>
      <c r="I139" s="8"/>
      <c r="J139" s="8"/>
      <c r="K139" s="8"/>
      <c r="L139" s="8"/>
    </row>
    <row r="140" spans="1:12" x14ac:dyDescent="0.2">
      <c r="A140" s="12"/>
      <c r="C140" s="8"/>
      <c r="I140" s="8"/>
      <c r="J140" s="8"/>
      <c r="K140" s="8"/>
      <c r="L140" s="8"/>
    </row>
    <row r="141" spans="1:12" x14ac:dyDescent="0.2">
      <c r="A141" s="12"/>
      <c r="C141" s="8"/>
      <c r="I141" s="8"/>
      <c r="J141" s="8"/>
      <c r="K141" s="8"/>
      <c r="L141" s="8"/>
    </row>
    <row r="142" spans="1:12" x14ac:dyDescent="0.2">
      <c r="A142" s="12"/>
      <c r="C142" s="8"/>
      <c r="I142" s="8"/>
      <c r="J142" s="8"/>
      <c r="K142" s="8"/>
      <c r="L142" s="8"/>
    </row>
    <row r="143" spans="1:12" x14ac:dyDescent="0.2">
      <c r="A143" s="12"/>
      <c r="C143" s="8"/>
      <c r="I143" s="8"/>
      <c r="J143" s="8"/>
      <c r="K143" s="8"/>
      <c r="L143" s="8"/>
    </row>
    <row r="144" spans="1:12" x14ac:dyDescent="0.2">
      <c r="A144" s="12"/>
      <c r="C144" s="8"/>
      <c r="I144" s="8"/>
      <c r="J144" s="8"/>
      <c r="K144" s="8"/>
      <c r="L144" s="8"/>
    </row>
    <row r="145" spans="1:12" x14ac:dyDescent="0.2">
      <c r="A145" s="12"/>
      <c r="C145" s="8"/>
      <c r="I145" s="8"/>
      <c r="J145" s="8"/>
      <c r="K145" s="8"/>
      <c r="L145" s="8"/>
    </row>
    <row r="146" spans="1:12" x14ac:dyDescent="0.2">
      <c r="A146" s="12"/>
      <c r="C146" s="8"/>
      <c r="I146" s="8"/>
      <c r="J146" s="8"/>
      <c r="K146" s="8"/>
      <c r="L146" s="8"/>
    </row>
    <row r="147" spans="1:12" x14ac:dyDescent="0.2">
      <c r="A147" s="12"/>
      <c r="C147" s="8"/>
      <c r="I147" s="8"/>
      <c r="J147" s="8"/>
      <c r="K147" s="8"/>
      <c r="L147" s="8"/>
    </row>
    <row r="148" spans="1:12" x14ac:dyDescent="0.2">
      <c r="A148" s="12"/>
      <c r="C148" s="8"/>
      <c r="I148" s="8"/>
      <c r="J148" s="8"/>
      <c r="K148" s="8"/>
      <c r="L148" s="8"/>
    </row>
    <row r="149" spans="1:12" x14ac:dyDescent="0.2">
      <c r="A149" s="12"/>
      <c r="C149" s="8"/>
      <c r="I149" s="8"/>
      <c r="J149" s="8"/>
      <c r="K149" s="8"/>
      <c r="L149" s="8"/>
    </row>
    <row r="150" spans="1:12" x14ac:dyDescent="0.2">
      <c r="A150" s="12"/>
      <c r="C150" s="8"/>
      <c r="I150" s="8"/>
      <c r="J150" s="8"/>
      <c r="K150" s="8"/>
      <c r="L150" s="8"/>
    </row>
    <row r="151" spans="1:12" x14ac:dyDescent="0.2">
      <c r="A151" s="12"/>
      <c r="C151" s="8"/>
      <c r="I151" s="8"/>
      <c r="J151" s="8"/>
      <c r="K151" s="8"/>
      <c r="L151" s="8"/>
    </row>
    <row r="152" spans="1:12" x14ac:dyDescent="0.2">
      <c r="A152" s="12"/>
      <c r="C152" s="8"/>
      <c r="I152" s="8"/>
      <c r="J152" s="8"/>
      <c r="K152" s="8"/>
      <c r="L152" s="8"/>
    </row>
    <row r="153" spans="1:12" x14ac:dyDescent="0.2">
      <c r="A153" s="12"/>
      <c r="C153" s="8"/>
      <c r="I153" s="8"/>
      <c r="J153" s="8"/>
      <c r="K153" s="8"/>
      <c r="L153" s="8"/>
    </row>
    <row r="154" spans="1:12" x14ac:dyDescent="0.2">
      <c r="A154" s="12"/>
      <c r="C154" s="8"/>
      <c r="I154" s="8"/>
      <c r="J154" s="8"/>
      <c r="K154" s="8"/>
      <c r="L154" s="8"/>
    </row>
    <row r="155" spans="1:12" x14ac:dyDescent="0.2">
      <c r="A155" s="12"/>
      <c r="C155" s="8"/>
      <c r="I155" s="8"/>
      <c r="J155" s="8"/>
      <c r="K155" s="8"/>
      <c r="L155" s="8"/>
    </row>
    <row r="156" spans="1:12" x14ac:dyDescent="0.2">
      <c r="A156" s="12"/>
      <c r="C156" s="8"/>
      <c r="I156" s="8"/>
      <c r="J156" s="8"/>
      <c r="K156" s="8"/>
      <c r="L156" s="8"/>
    </row>
    <row r="157" spans="1:12" x14ac:dyDescent="0.2">
      <c r="A157" s="12"/>
      <c r="C157" s="8"/>
      <c r="I157" s="8"/>
      <c r="J157" s="8"/>
      <c r="K157" s="8"/>
      <c r="L157" s="8"/>
    </row>
    <row r="158" spans="1:12" x14ac:dyDescent="0.2">
      <c r="A158" s="12"/>
      <c r="C158" s="8"/>
      <c r="I158" s="8"/>
      <c r="J158" s="8"/>
      <c r="K158" s="8"/>
      <c r="L158" s="8"/>
    </row>
    <row r="159" spans="1:12" x14ac:dyDescent="0.2">
      <c r="A159" s="12"/>
      <c r="C159" s="8"/>
      <c r="I159" s="8"/>
      <c r="J159" s="8"/>
      <c r="K159" s="8"/>
      <c r="L159" s="8"/>
    </row>
    <row r="160" spans="1:12" x14ac:dyDescent="0.2">
      <c r="A160" s="12"/>
      <c r="C160" s="8"/>
      <c r="I160" s="8"/>
      <c r="J160" s="8"/>
      <c r="K160" s="8"/>
      <c r="L160" s="8"/>
    </row>
    <row r="161" spans="1:12" x14ac:dyDescent="0.2">
      <c r="A161" s="12"/>
      <c r="C161" s="8"/>
      <c r="I161" s="8"/>
      <c r="J161" s="8"/>
      <c r="K161" s="8"/>
      <c r="L161" s="8"/>
    </row>
    <row r="162" spans="1:12" x14ac:dyDescent="0.2">
      <c r="A162" s="12"/>
      <c r="C162" s="8"/>
      <c r="I162" s="8"/>
      <c r="J162" s="8"/>
      <c r="K162" s="8"/>
      <c r="L162" s="8"/>
    </row>
    <row r="163" spans="1:12" x14ac:dyDescent="0.2">
      <c r="A163" s="12"/>
      <c r="C163" s="8"/>
      <c r="I163" s="8"/>
      <c r="J163" s="8"/>
      <c r="K163" s="8"/>
      <c r="L163" s="8"/>
    </row>
    <row r="164" spans="1:12" x14ac:dyDescent="0.2">
      <c r="A164" s="12"/>
      <c r="C164" s="8"/>
      <c r="I164" s="8"/>
      <c r="J164" s="8"/>
      <c r="K164" s="8"/>
      <c r="L164" s="8"/>
    </row>
    <row r="165" spans="1:12" x14ac:dyDescent="0.2">
      <c r="A165" s="12"/>
      <c r="C165" s="8"/>
      <c r="I165" s="8"/>
      <c r="J165" s="8"/>
      <c r="K165" s="8"/>
      <c r="L165" s="8"/>
    </row>
    <row r="166" spans="1:12" x14ac:dyDescent="0.2">
      <c r="A166" s="12"/>
      <c r="C166" s="8"/>
      <c r="I166" s="8"/>
      <c r="J166" s="8"/>
      <c r="K166" s="8"/>
      <c r="L166" s="8"/>
    </row>
    <row r="167" spans="1:12" x14ac:dyDescent="0.2">
      <c r="A167" s="12"/>
      <c r="C167" s="8"/>
      <c r="I167" s="8"/>
      <c r="J167" s="8"/>
      <c r="K167" s="8"/>
      <c r="L167" s="8"/>
    </row>
    <row r="168" spans="1:12" x14ac:dyDescent="0.2">
      <c r="A168" s="12"/>
      <c r="C168" s="8"/>
      <c r="I168" s="8"/>
      <c r="J168" s="8"/>
      <c r="K168" s="8"/>
      <c r="L168" s="8"/>
    </row>
    <row r="169" spans="1:12" x14ac:dyDescent="0.2">
      <c r="A169" s="12"/>
      <c r="C169" s="8"/>
      <c r="I169" s="8"/>
      <c r="J169" s="8"/>
      <c r="K169" s="8"/>
      <c r="L169" s="8"/>
    </row>
    <row r="170" spans="1:12" x14ac:dyDescent="0.2">
      <c r="A170" s="12"/>
      <c r="C170" s="8"/>
      <c r="I170" s="8"/>
      <c r="J170" s="8"/>
      <c r="K170" s="8"/>
      <c r="L170" s="8"/>
    </row>
    <row r="171" spans="1:12" x14ac:dyDescent="0.2">
      <c r="A171" s="12"/>
      <c r="C171" s="8"/>
      <c r="I171" s="8"/>
      <c r="J171" s="8"/>
      <c r="K171" s="8"/>
      <c r="L171" s="8"/>
    </row>
    <row r="172" spans="1:12" x14ac:dyDescent="0.2">
      <c r="A172" s="12"/>
      <c r="C172" s="8"/>
      <c r="I172" s="8"/>
      <c r="J172" s="8"/>
      <c r="K172" s="8"/>
      <c r="L172" s="8"/>
    </row>
    <row r="173" spans="1:12" x14ac:dyDescent="0.2">
      <c r="A173" s="12"/>
      <c r="C173" s="8"/>
      <c r="I173" s="8"/>
      <c r="J173" s="8"/>
      <c r="K173" s="8"/>
      <c r="L173" s="8"/>
    </row>
    <row r="174" spans="1:12" x14ac:dyDescent="0.2">
      <c r="A174" s="12"/>
      <c r="C174" s="8"/>
      <c r="I174" s="8"/>
      <c r="J174" s="8"/>
      <c r="K174" s="8"/>
      <c r="L174" s="8"/>
    </row>
    <row r="175" spans="1:12" x14ac:dyDescent="0.2">
      <c r="A175" s="12"/>
      <c r="C175" s="8"/>
      <c r="I175" s="8"/>
      <c r="J175" s="8"/>
      <c r="K175" s="8"/>
      <c r="L175" s="8"/>
    </row>
    <row r="176" spans="1:12" x14ac:dyDescent="0.2">
      <c r="A176" s="12"/>
      <c r="C176" s="8"/>
      <c r="I176" s="8"/>
      <c r="J176" s="8"/>
      <c r="K176" s="8"/>
      <c r="L176" s="8"/>
    </row>
    <row r="177" spans="1:12" x14ac:dyDescent="0.2">
      <c r="A177" s="12"/>
      <c r="C177" s="8"/>
      <c r="I177" s="8"/>
      <c r="J177" s="8"/>
      <c r="K177" s="8"/>
      <c r="L177" s="8"/>
    </row>
    <row r="178" spans="1:12" x14ac:dyDescent="0.2">
      <c r="A178" s="12"/>
      <c r="C178" s="8"/>
      <c r="I178" s="8"/>
      <c r="J178" s="8"/>
      <c r="K178" s="8"/>
      <c r="L178" s="8"/>
    </row>
    <row r="179" spans="1:12" x14ac:dyDescent="0.2">
      <c r="A179" s="12"/>
      <c r="C179" s="8"/>
      <c r="I179" s="8"/>
      <c r="J179" s="8"/>
      <c r="K179" s="8"/>
      <c r="L179" s="8"/>
    </row>
    <row r="180" spans="1:12" x14ac:dyDescent="0.2">
      <c r="A180" s="12"/>
      <c r="C180" s="8"/>
      <c r="I180" s="8"/>
      <c r="J180" s="8"/>
      <c r="K180" s="8"/>
      <c r="L180" s="8"/>
    </row>
    <row r="181" spans="1:12" x14ac:dyDescent="0.2">
      <c r="A181" s="12"/>
      <c r="C181" s="8"/>
      <c r="I181" s="8"/>
      <c r="J181" s="8"/>
      <c r="K181" s="8"/>
      <c r="L181" s="8"/>
    </row>
    <row r="182" spans="1:12" x14ac:dyDescent="0.2">
      <c r="A182" s="12"/>
      <c r="C182" s="8"/>
      <c r="I182" s="8"/>
      <c r="J182" s="8"/>
      <c r="K182" s="8"/>
      <c r="L182" s="8"/>
    </row>
    <row r="183" spans="1:12" x14ac:dyDescent="0.2">
      <c r="A183" s="12"/>
      <c r="C183" s="8"/>
      <c r="I183" s="8"/>
      <c r="J183" s="8"/>
      <c r="K183" s="8"/>
      <c r="L183" s="8"/>
    </row>
    <row r="184" spans="1:12" x14ac:dyDescent="0.2">
      <c r="A184" s="12"/>
      <c r="C184" s="8"/>
      <c r="I184" s="8"/>
      <c r="J184" s="8"/>
      <c r="K184" s="8"/>
      <c r="L184" s="8"/>
    </row>
    <row r="185" spans="1:12" x14ac:dyDescent="0.2">
      <c r="A185" s="12"/>
      <c r="C185" s="8"/>
      <c r="I185" s="8"/>
      <c r="J185" s="8"/>
      <c r="K185" s="8"/>
      <c r="L185" s="8"/>
    </row>
    <row r="186" spans="1:12" x14ac:dyDescent="0.2">
      <c r="A186" s="12"/>
      <c r="C186" s="8"/>
      <c r="I186" s="8"/>
      <c r="J186" s="8"/>
      <c r="K186" s="8"/>
      <c r="L186" s="8"/>
    </row>
    <row r="187" spans="1:12" x14ac:dyDescent="0.2">
      <c r="A187" s="12"/>
      <c r="C187" s="8"/>
      <c r="I187" s="8"/>
      <c r="J187" s="8"/>
      <c r="K187" s="8"/>
      <c r="L187" s="8"/>
    </row>
    <row r="188" spans="1:12" x14ac:dyDescent="0.2">
      <c r="A188" s="12"/>
      <c r="C188" s="8"/>
      <c r="I188" s="8"/>
      <c r="J188" s="8"/>
      <c r="K188" s="8"/>
      <c r="L188" s="8"/>
    </row>
    <row r="189" spans="1:12" x14ac:dyDescent="0.2">
      <c r="A189" s="12"/>
      <c r="C189" s="8"/>
      <c r="I189" s="8"/>
      <c r="J189" s="8"/>
      <c r="K189" s="8"/>
      <c r="L189" s="8"/>
    </row>
    <row r="190" spans="1:12" x14ac:dyDescent="0.2">
      <c r="A190" s="12"/>
      <c r="C190" s="8"/>
      <c r="I190" s="8"/>
      <c r="J190" s="8"/>
      <c r="K190" s="8"/>
      <c r="L190" s="8"/>
    </row>
    <row r="191" spans="1:12" x14ac:dyDescent="0.2">
      <c r="A191" s="12"/>
      <c r="C191" s="8"/>
      <c r="I191" s="8"/>
      <c r="J191" s="8"/>
      <c r="K191" s="8"/>
      <c r="L191" s="8"/>
    </row>
    <row r="192" spans="1:12" x14ac:dyDescent="0.2">
      <c r="A192" s="12"/>
      <c r="C192" s="8"/>
      <c r="I192" s="8"/>
      <c r="J192" s="8"/>
      <c r="K192" s="8"/>
      <c r="L192" s="8"/>
    </row>
    <row r="193" spans="1:12" x14ac:dyDescent="0.2">
      <c r="A193" s="12"/>
      <c r="C193" s="8"/>
      <c r="I193" s="8"/>
      <c r="J193" s="8"/>
      <c r="K193" s="8"/>
      <c r="L193" s="8"/>
    </row>
    <row r="194" spans="1:12" x14ac:dyDescent="0.2">
      <c r="A194" s="12"/>
      <c r="C194" s="8"/>
      <c r="I194" s="8"/>
      <c r="J194" s="8"/>
      <c r="K194" s="8"/>
      <c r="L194" s="8"/>
    </row>
    <row r="195" spans="1:12" x14ac:dyDescent="0.2">
      <c r="A195" s="12"/>
      <c r="C195" s="8"/>
      <c r="I195" s="8"/>
      <c r="J195" s="8"/>
      <c r="K195" s="8"/>
      <c r="L195" s="8"/>
    </row>
    <row r="196" spans="1:12" x14ac:dyDescent="0.2">
      <c r="A196" s="12"/>
      <c r="C196" s="8"/>
      <c r="I196" s="8"/>
      <c r="J196" s="8"/>
      <c r="K196" s="8"/>
      <c r="L196" s="8"/>
    </row>
    <row r="197" spans="1:12" x14ac:dyDescent="0.2">
      <c r="A197" s="12"/>
      <c r="C197" s="8"/>
      <c r="I197" s="8"/>
      <c r="J197" s="8"/>
      <c r="K197" s="8"/>
      <c r="L197" s="8"/>
    </row>
    <row r="198" spans="1:12" x14ac:dyDescent="0.2">
      <c r="A198" s="12"/>
      <c r="C198" s="8"/>
      <c r="I198" s="8"/>
      <c r="J198" s="8"/>
      <c r="K198" s="8"/>
      <c r="L198" s="8"/>
    </row>
    <row r="199" spans="1:12" x14ac:dyDescent="0.2">
      <c r="A199" s="12"/>
      <c r="C199" s="8"/>
      <c r="I199" s="8"/>
      <c r="J199" s="8"/>
      <c r="K199" s="8"/>
      <c r="L199" s="8"/>
    </row>
  </sheetData>
  <phoneticPr fontId="15" type="noConversion"/>
  <conditionalFormatting sqref="H6 H8:H10">
    <cfRule type="cellIs" dxfId="2776" priority="1" stopIfTrue="1" operator="equal">
      <formula>"-"</formula>
    </cfRule>
  </conditionalFormatting>
  <conditionalFormatting sqref="G28:L28">
    <cfRule type="cellIs" dxfId="2775" priority="280" operator="equal">
      <formula>"-"</formula>
    </cfRule>
  </conditionalFormatting>
  <conditionalFormatting sqref="G28:I28">
    <cfRule type="cellIs" dxfId="2774" priority="279" operator="equal">
      <formula>"-"</formula>
    </cfRule>
  </conditionalFormatting>
  <conditionalFormatting sqref="J28:L28">
    <cfRule type="cellIs" dxfId="2773" priority="278" operator="equal">
      <formula>"-"</formula>
    </cfRule>
  </conditionalFormatting>
  <conditionalFormatting sqref="J28:L28">
    <cfRule type="cellIs" dxfId="2772" priority="277" operator="equal">
      <formula>"-"</formula>
    </cfRule>
  </conditionalFormatting>
  <conditionalFormatting sqref="G27:L27">
    <cfRule type="cellIs" dxfId="2771" priority="275" stopIfTrue="1" operator="equal">
      <formula>"-"</formula>
    </cfRule>
    <cfRule type="containsText" dxfId="2770" priority="276" stopIfTrue="1" operator="containsText" text="leer">
      <formula>NOT(ISERROR(SEARCH("leer",G27)))</formula>
    </cfRule>
  </conditionalFormatting>
  <conditionalFormatting sqref="G27:L27">
    <cfRule type="cellIs" dxfId="2769" priority="273" stopIfTrue="1" operator="equal">
      <formula>"-"</formula>
    </cfRule>
    <cfRule type="containsText" dxfId="2768" priority="274" stopIfTrue="1" operator="containsText" text="leer">
      <formula>NOT(ISERROR(SEARCH("leer",G27)))</formula>
    </cfRule>
  </conditionalFormatting>
  <conditionalFormatting sqref="K27">
    <cfRule type="cellIs" dxfId="2767" priority="272" operator="equal">
      <formula>"-"</formula>
    </cfRule>
  </conditionalFormatting>
  <conditionalFormatting sqref="K27">
    <cfRule type="cellIs" dxfId="2766" priority="271" operator="equal">
      <formula>"-"</formula>
    </cfRule>
  </conditionalFormatting>
  <conditionalFormatting sqref="K27">
    <cfRule type="cellIs" dxfId="2765" priority="270" operator="equal">
      <formula>"-"</formula>
    </cfRule>
  </conditionalFormatting>
  <conditionalFormatting sqref="K27">
    <cfRule type="cellIs" dxfId="2764" priority="269" operator="equal">
      <formula>"-"</formula>
    </cfRule>
  </conditionalFormatting>
  <conditionalFormatting sqref="K27">
    <cfRule type="cellIs" dxfId="2763" priority="268" operator="equal">
      <formula>"-"</formula>
    </cfRule>
  </conditionalFormatting>
  <conditionalFormatting sqref="K27">
    <cfRule type="cellIs" dxfId="2762" priority="267" operator="equal">
      <formula>"-"</formula>
    </cfRule>
  </conditionalFormatting>
  <conditionalFormatting sqref="G26:L26">
    <cfRule type="cellIs" dxfId="2761" priority="265" stopIfTrue="1" operator="equal">
      <formula>"-"</formula>
    </cfRule>
    <cfRule type="containsText" dxfId="2760" priority="266" stopIfTrue="1" operator="containsText" text="leer">
      <formula>NOT(ISERROR(SEARCH("leer",G26)))</formula>
    </cfRule>
  </conditionalFormatting>
  <conditionalFormatting sqref="G26:L26">
    <cfRule type="cellIs" dxfId="2759" priority="263" stopIfTrue="1" operator="equal">
      <formula>"-"</formula>
    </cfRule>
    <cfRule type="containsText" dxfId="2758" priority="264" stopIfTrue="1" operator="containsText" text="leer">
      <formula>NOT(ISERROR(SEARCH("leer",G26)))</formula>
    </cfRule>
  </conditionalFormatting>
  <conditionalFormatting sqref="K26">
    <cfRule type="cellIs" dxfId="2757" priority="262" operator="equal">
      <formula>"-"</formula>
    </cfRule>
  </conditionalFormatting>
  <conditionalFormatting sqref="K26">
    <cfRule type="cellIs" dxfId="2756" priority="261" operator="equal">
      <formula>"-"</formula>
    </cfRule>
  </conditionalFormatting>
  <conditionalFormatting sqref="K26">
    <cfRule type="cellIs" dxfId="2755" priority="260" operator="equal">
      <formula>"-"</formula>
    </cfRule>
  </conditionalFormatting>
  <conditionalFormatting sqref="K26">
    <cfRule type="cellIs" dxfId="2754" priority="259" operator="equal">
      <formula>"-"</formula>
    </cfRule>
  </conditionalFormatting>
  <conditionalFormatting sqref="K26">
    <cfRule type="cellIs" dxfId="2753" priority="258" operator="equal">
      <formula>"-"</formula>
    </cfRule>
  </conditionalFormatting>
  <conditionalFormatting sqref="K26">
    <cfRule type="cellIs" dxfId="2752" priority="257" operator="equal">
      <formula>"-"</formula>
    </cfRule>
  </conditionalFormatting>
  <conditionalFormatting sqref="G26:L26">
    <cfRule type="cellIs" dxfId="2751" priority="255" stopIfTrue="1" operator="equal">
      <formula>"-"</formula>
    </cfRule>
    <cfRule type="containsText" dxfId="2750" priority="256" stopIfTrue="1" operator="containsText" text="leer">
      <formula>NOT(ISERROR(SEARCH("leer",G26)))</formula>
    </cfRule>
  </conditionalFormatting>
  <conditionalFormatting sqref="G26:L26">
    <cfRule type="cellIs" dxfId="2749" priority="253" stopIfTrue="1" operator="equal">
      <formula>"-"</formula>
    </cfRule>
    <cfRule type="containsText" dxfId="2748" priority="254" stopIfTrue="1" operator="containsText" text="leer">
      <formula>NOT(ISERROR(SEARCH("leer",G26)))</formula>
    </cfRule>
  </conditionalFormatting>
  <conditionalFormatting sqref="G26:L26">
    <cfRule type="cellIs" dxfId="2747" priority="251" stopIfTrue="1" operator="equal">
      <formula>"-"</formula>
    </cfRule>
    <cfRule type="containsText" dxfId="2746" priority="252" stopIfTrue="1" operator="containsText" text="leer">
      <formula>NOT(ISERROR(SEARCH("leer",G26)))</formula>
    </cfRule>
  </conditionalFormatting>
  <conditionalFormatting sqref="G26:L26">
    <cfRule type="cellIs" dxfId="2745" priority="249" stopIfTrue="1" operator="equal">
      <formula>"-"</formula>
    </cfRule>
    <cfRule type="containsText" dxfId="2744" priority="250" stopIfTrue="1" operator="containsText" text="leer">
      <formula>NOT(ISERROR(SEARCH("leer",G26)))</formula>
    </cfRule>
  </conditionalFormatting>
  <conditionalFormatting sqref="G26:L26">
    <cfRule type="cellIs" dxfId="2743" priority="247" stopIfTrue="1" operator="equal">
      <formula>"-"</formula>
    </cfRule>
    <cfRule type="containsText" dxfId="2742" priority="248" stopIfTrue="1" operator="containsText" text="leer">
      <formula>NOT(ISERROR(SEARCH("leer",G26)))</formula>
    </cfRule>
  </conditionalFormatting>
  <conditionalFormatting sqref="H28:I28">
    <cfRule type="cellIs" dxfId="2741" priority="246" operator="equal">
      <formula>"-"</formula>
    </cfRule>
  </conditionalFormatting>
  <conditionalFormatting sqref="H28:I28">
    <cfRule type="cellIs" dxfId="2740" priority="245" operator="equal">
      <formula>"-"</formula>
    </cfRule>
  </conditionalFormatting>
  <conditionalFormatting sqref="H27:I27">
    <cfRule type="cellIs" dxfId="2739" priority="243" stopIfTrue="1" operator="equal">
      <formula>"-"</formula>
    </cfRule>
    <cfRule type="containsText" dxfId="2738" priority="244" stopIfTrue="1" operator="containsText" text="leer">
      <formula>NOT(ISERROR(SEARCH("leer",H27)))</formula>
    </cfRule>
  </conditionalFormatting>
  <conditionalFormatting sqref="H27:I27">
    <cfRule type="cellIs" dxfId="2737" priority="241" stopIfTrue="1" operator="equal">
      <formula>"-"</formula>
    </cfRule>
    <cfRule type="containsText" dxfId="2736" priority="242" stopIfTrue="1" operator="containsText" text="leer">
      <formula>NOT(ISERROR(SEARCH("leer",H27)))</formula>
    </cfRule>
  </conditionalFormatting>
  <conditionalFormatting sqref="H26:I26">
    <cfRule type="cellIs" dxfId="2735" priority="239" stopIfTrue="1" operator="equal">
      <formula>"-"</formula>
    </cfRule>
    <cfRule type="containsText" dxfId="2734" priority="240" stopIfTrue="1" operator="containsText" text="leer">
      <formula>NOT(ISERROR(SEARCH("leer",H26)))</formula>
    </cfRule>
  </conditionalFormatting>
  <conditionalFormatting sqref="H26:I26">
    <cfRule type="cellIs" dxfId="2733" priority="237" stopIfTrue="1" operator="equal">
      <formula>"-"</formula>
    </cfRule>
    <cfRule type="containsText" dxfId="2732" priority="238" stopIfTrue="1" operator="containsText" text="leer">
      <formula>NOT(ISERROR(SEARCH("leer",H26)))</formula>
    </cfRule>
  </conditionalFormatting>
  <conditionalFormatting sqref="H26:I26">
    <cfRule type="cellIs" dxfId="2731" priority="235" stopIfTrue="1" operator="equal">
      <formula>"-"</formula>
    </cfRule>
    <cfRule type="containsText" dxfId="2730" priority="236" stopIfTrue="1" operator="containsText" text="leer">
      <formula>NOT(ISERROR(SEARCH("leer",H26)))</formula>
    </cfRule>
  </conditionalFormatting>
  <conditionalFormatting sqref="H26:I26">
    <cfRule type="cellIs" dxfId="2729" priority="233" stopIfTrue="1" operator="equal">
      <formula>"-"</formula>
    </cfRule>
    <cfRule type="containsText" dxfId="2728" priority="234" stopIfTrue="1" operator="containsText" text="leer">
      <formula>NOT(ISERROR(SEARCH("leer",H26)))</formula>
    </cfRule>
  </conditionalFormatting>
  <conditionalFormatting sqref="H26:I26">
    <cfRule type="cellIs" dxfId="2727" priority="231" stopIfTrue="1" operator="equal">
      <formula>"-"</formula>
    </cfRule>
    <cfRule type="containsText" dxfId="2726" priority="232" stopIfTrue="1" operator="containsText" text="leer">
      <formula>NOT(ISERROR(SEARCH("leer",H26)))</formula>
    </cfRule>
  </conditionalFormatting>
  <conditionalFormatting sqref="H26:I26">
    <cfRule type="cellIs" dxfId="2725" priority="229" stopIfTrue="1" operator="equal">
      <formula>"-"</formula>
    </cfRule>
    <cfRule type="containsText" dxfId="2724" priority="230" stopIfTrue="1" operator="containsText" text="leer">
      <formula>NOT(ISERROR(SEARCH("leer",H26)))</formula>
    </cfRule>
  </conditionalFormatting>
  <conditionalFormatting sqref="H26:I26">
    <cfRule type="cellIs" dxfId="2723" priority="227" stopIfTrue="1" operator="equal">
      <formula>"-"</formula>
    </cfRule>
    <cfRule type="containsText" dxfId="2722" priority="228" stopIfTrue="1" operator="containsText" text="leer">
      <formula>NOT(ISERROR(SEARCH("leer",H26)))</formula>
    </cfRule>
  </conditionalFormatting>
  <conditionalFormatting sqref="G26">
    <cfRule type="cellIs" dxfId="2721" priority="225" stopIfTrue="1" operator="equal">
      <formula>"-"</formula>
    </cfRule>
    <cfRule type="containsText" dxfId="2720" priority="226" stopIfTrue="1" operator="containsText" text="leer">
      <formula>NOT(ISERROR(SEARCH("leer",G26)))</formula>
    </cfRule>
  </conditionalFormatting>
  <conditionalFormatting sqref="G26">
    <cfRule type="cellIs" dxfId="2719" priority="223" stopIfTrue="1" operator="equal">
      <formula>"-"</formula>
    </cfRule>
    <cfRule type="containsText" dxfId="2718" priority="224" stopIfTrue="1" operator="containsText" text="leer">
      <formula>NOT(ISERROR(SEARCH("leer",G26)))</formula>
    </cfRule>
  </conditionalFormatting>
  <conditionalFormatting sqref="G26">
    <cfRule type="cellIs" dxfId="2717" priority="221" stopIfTrue="1" operator="equal">
      <formula>"-"</formula>
    </cfRule>
    <cfRule type="containsText" dxfId="2716" priority="222" stopIfTrue="1" operator="containsText" text="leer">
      <formula>NOT(ISERROR(SEARCH("leer",G26)))</formula>
    </cfRule>
  </conditionalFormatting>
  <conditionalFormatting sqref="G26">
    <cfRule type="cellIs" dxfId="2715" priority="219" stopIfTrue="1" operator="equal">
      <formula>"-"</formula>
    </cfRule>
    <cfRule type="containsText" dxfId="2714" priority="220" stopIfTrue="1" operator="containsText" text="leer">
      <formula>NOT(ISERROR(SEARCH("leer",G26)))</formula>
    </cfRule>
  </conditionalFormatting>
  <conditionalFormatting sqref="G26">
    <cfRule type="cellIs" dxfId="2713" priority="217" stopIfTrue="1" operator="equal">
      <formula>"-"</formula>
    </cfRule>
    <cfRule type="containsText" dxfId="2712" priority="218" stopIfTrue="1" operator="containsText" text="leer">
      <formula>NOT(ISERROR(SEARCH("leer",G26)))</formula>
    </cfRule>
  </conditionalFormatting>
  <conditionalFormatting sqref="G26">
    <cfRule type="cellIs" dxfId="2711" priority="215" stopIfTrue="1" operator="equal">
      <formula>"-"</formula>
    </cfRule>
    <cfRule type="containsText" dxfId="2710" priority="216" stopIfTrue="1" operator="containsText" text="leer">
      <formula>NOT(ISERROR(SEARCH("leer",G26)))</formula>
    </cfRule>
  </conditionalFormatting>
  <conditionalFormatting sqref="G26">
    <cfRule type="cellIs" dxfId="2709" priority="213" stopIfTrue="1" operator="equal">
      <formula>"-"</formula>
    </cfRule>
    <cfRule type="containsText" dxfId="2708" priority="214" stopIfTrue="1" operator="containsText" text="leer">
      <formula>NOT(ISERROR(SEARCH("leer",G26)))</formula>
    </cfRule>
  </conditionalFormatting>
  <conditionalFormatting sqref="I28">
    <cfRule type="cellIs" dxfId="2707" priority="212" operator="equal">
      <formula>"-"</formula>
    </cfRule>
  </conditionalFormatting>
  <conditionalFormatting sqref="I28">
    <cfRule type="cellIs" dxfId="2706" priority="211" operator="equal">
      <formula>"-"</formula>
    </cfRule>
  </conditionalFormatting>
  <conditionalFormatting sqref="I27">
    <cfRule type="cellIs" dxfId="2705" priority="209" stopIfTrue="1" operator="equal">
      <formula>"-"</formula>
    </cfRule>
    <cfRule type="containsText" dxfId="2704" priority="210" stopIfTrue="1" operator="containsText" text="leer">
      <formula>NOT(ISERROR(SEARCH("leer",I27)))</formula>
    </cfRule>
  </conditionalFormatting>
  <conditionalFormatting sqref="I27">
    <cfRule type="cellIs" dxfId="2703" priority="207" stopIfTrue="1" operator="equal">
      <formula>"-"</formula>
    </cfRule>
    <cfRule type="containsText" dxfId="2702" priority="208" stopIfTrue="1" operator="containsText" text="leer">
      <formula>NOT(ISERROR(SEARCH("leer",I27)))</formula>
    </cfRule>
  </conditionalFormatting>
  <conditionalFormatting sqref="I26">
    <cfRule type="cellIs" dxfId="2701" priority="205" stopIfTrue="1" operator="equal">
      <formula>"-"</formula>
    </cfRule>
    <cfRule type="containsText" dxfId="2700" priority="206" stopIfTrue="1" operator="containsText" text="leer">
      <formula>NOT(ISERROR(SEARCH("leer",I26)))</formula>
    </cfRule>
  </conditionalFormatting>
  <conditionalFormatting sqref="I26">
    <cfRule type="cellIs" dxfId="2699" priority="203" stopIfTrue="1" operator="equal">
      <formula>"-"</formula>
    </cfRule>
    <cfRule type="containsText" dxfId="2698" priority="204" stopIfTrue="1" operator="containsText" text="leer">
      <formula>NOT(ISERROR(SEARCH("leer",I26)))</formula>
    </cfRule>
  </conditionalFormatting>
  <conditionalFormatting sqref="I26">
    <cfRule type="cellIs" dxfId="2697" priority="201" stopIfTrue="1" operator="equal">
      <formula>"-"</formula>
    </cfRule>
    <cfRule type="containsText" dxfId="2696" priority="202" stopIfTrue="1" operator="containsText" text="leer">
      <formula>NOT(ISERROR(SEARCH("leer",I26)))</formula>
    </cfRule>
  </conditionalFormatting>
  <conditionalFormatting sqref="I26">
    <cfRule type="cellIs" dxfId="2695" priority="199" stopIfTrue="1" operator="equal">
      <formula>"-"</formula>
    </cfRule>
    <cfRule type="containsText" dxfId="2694" priority="200" stopIfTrue="1" operator="containsText" text="leer">
      <formula>NOT(ISERROR(SEARCH("leer",I26)))</formula>
    </cfRule>
  </conditionalFormatting>
  <conditionalFormatting sqref="I26">
    <cfRule type="cellIs" dxfId="2693" priority="197" stopIfTrue="1" operator="equal">
      <formula>"-"</formula>
    </cfRule>
    <cfRule type="containsText" dxfId="2692" priority="198" stopIfTrue="1" operator="containsText" text="leer">
      <formula>NOT(ISERROR(SEARCH("leer",I26)))</formula>
    </cfRule>
  </conditionalFormatting>
  <conditionalFormatting sqref="I26">
    <cfRule type="cellIs" dxfId="2691" priority="195" stopIfTrue="1" operator="equal">
      <formula>"-"</formula>
    </cfRule>
    <cfRule type="containsText" dxfId="2690" priority="196" stopIfTrue="1" operator="containsText" text="leer">
      <formula>NOT(ISERROR(SEARCH("leer",I26)))</formula>
    </cfRule>
  </conditionalFormatting>
  <conditionalFormatting sqref="I26">
    <cfRule type="cellIs" dxfId="2689" priority="193" stopIfTrue="1" operator="equal">
      <formula>"-"</formula>
    </cfRule>
    <cfRule type="containsText" dxfId="2688" priority="194" stopIfTrue="1" operator="containsText" text="leer">
      <formula>NOT(ISERROR(SEARCH("leer",I26)))</formula>
    </cfRule>
  </conditionalFormatting>
  <conditionalFormatting sqref="J26:L26">
    <cfRule type="cellIs" dxfId="2687" priority="191" stopIfTrue="1" operator="equal">
      <formula>"-"</formula>
    </cfRule>
    <cfRule type="containsText" dxfId="2686" priority="192" stopIfTrue="1" operator="containsText" text="leer">
      <formula>NOT(ISERROR(SEARCH("leer",J26)))</formula>
    </cfRule>
  </conditionalFormatting>
  <conditionalFormatting sqref="J26:L26">
    <cfRule type="cellIs" dxfId="2685" priority="189" stopIfTrue="1" operator="equal">
      <formula>"-"</formula>
    </cfRule>
    <cfRule type="containsText" dxfId="2684" priority="190" stopIfTrue="1" operator="containsText" text="leer">
      <formula>NOT(ISERROR(SEARCH("leer",J26)))</formula>
    </cfRule>
  </conditionalFormatting>
  <conditionalFormatting sqref="K26">
    <cfRule type="cellIs" dxfId="2683" priority="188" operator="equal">
      <formula>"-"</formula>
    </cfRule>
  </conditionalFormatting>
  <conditionalFormatting sqref="K26">
    <cfRule type="cellIs" dxfId="2682" priority="187" operator="equal">
      <formula>"-"</formula>
    </cfRule>
  </conditionalFormatting>
  <conditionalFormatting sqref="K26">
    <cfRule type="cellIs" dxfId="2681" priority="186" operator="equal">
      <formula>"-"</formula>
    </cfRule>
  </conditionalFormatting>
  <conditionalFormatting sqref="K26">
    <cfRule type="cellIs" dxfId="2680" priority="185" operator="equal">
      <formula>"-"</formula>
    </cfRule>
  </conditionalFormatting>
  <conditionalFormatting sqref="K26">
    <cfRule type="cellIs" dxfId="2679" priority="184" operator="equal">
      <formula>"-"</formula>
    </cfRule>
  </conditionalFormatting>
  <conditionalFormatting sqref="K26">
    <cfRule type="cellIs" dxfId="2678" priority="183" operator="equal">
      <formula>"-"</formula>
    </cfRule>
  </conditionalFormatting>
  <conditionalFormatting sqref="J26:L26">
    <cfRule type="cellIs" dxfId="2677" priority="181" stopIfTrue="1" operator="equal">
      <formula>"-"</formula>
    </cfRule>
    <cfRule type="containsText" dxfId="2676" priority="182" stopIfTrue="1" operator="containsText" text="leer">
      <formula>NOT(ISERROR(SEARCH("leer",J26)))</formula>
    </cfRule>
  </conditionalFormatting>
  <conditionalFormatting sqref="J26:L26">
    <cfRule type="cellIs" dxfId="2675" priority="179" stopIfTrue="1" operator="equal">
      <formula>"-"</formula>
    </cfRule>
    <cfRule type="containsText" dxfId="2674" priority="180" stopIfTrue="1" operator="containsText" text="leer">
      <formula>NOT(ISERROR(SEARCH("leer",J26)))</formula>
    </cfRule>
  </conditionalFormatting>
  <conditionalFormatting sqref="J26:L26">
    <cfRule type="cellIs" dxfId="2673" priority="177" stopIfTrue="1" operator="equal">
      <formula>"-"</formula>
    </cfRule>
    <cfRule type="containsText" dxfId="2672" priority="178" stopIfTrue="1" operator="containsText" text="leer">
      <formula>NOT(ISERROR(SEARCH("leer",J26)))</formula>
    </cfRule>
  </conditionalFormatting>
  <conditionalFormatting sqref="J26:L26">
    <cfRule type="cellIs" dxfId="2671" priority="175" stopIfTrue="1" operator="equal">
      <formula>"-"</formula>
    </cfRule>
    <cfRule type="containsText" dxfId="2670" priority="176" stopIfTrue="1" operator="containsText" text="leer">
      <formula>NOT(ISERROR(SEARCH("leer",J26)))</formula>
    </cfRule>
  </conditionalFormatting>
  <conditionalFormatting sqref="J26:L26">
    <cfRule type="cellIs" dxfId="2669" priority="173" stopIfTrue="1" operator="equal">
      <formula>"-"</formula>
    </cfRule>
    <cfRule type="containsText" dxfId="2668" priority="174" stopIfTrue="1" operator="containsText" text="leer">
      <formula>NOT(ISERROR(SEARCH("leer",J26)))</formula>
    </cfRule>
  </conditionalFormatting>
  <conditionalFormatting sqref="J26:L26">
    <cfRule type="cellIs" dxfId="2667" priority="171" stopIfTrue="1" operator="equal">
      <formula>"-"</formula>
    </cfRule>
    <cfRule type="containsText" dxfId="2666" priority="172" stopIfTrue="1" operator="containsText" text="leer">
      <formula>NOT(ISERROR(SEARCH("leer",J26)))</formula>
    </cfRule>
  </conditionalFormatting>
  <conditionalFormatting sqref="J26:L26">
    <cfRule type="cellIs" dxfId="2665" priority="169" stopIfTrue="1" operator="equal">
      <formula>"-"</formula>
    </cfRule>
    <cfRule type="containsText" dxfId="2664" priority="170" stopIfTrue="1" operator="containsText" text="leer">
      <formula>NOT(ISERROR(SEARCH("leer",J26)))</formula>
    </cfRule>
  </conditionalFormatting>
  <conditionalFormatting sqref="K26">
    <cfRule type="cellIs" dxfId="2663" priority="168" operator="equal">
      <formula>"-"</formula>
    </cfRule>
  </conditionalFormatting>
  <conditionalFormatting sqref="K26">
    <cfRule type="cellIs" dxfId="2662" priority="167" operator="equal">
      <formula>"-"</formula>
    </cfRule>
  </conditionalFormatting>
  <conditionalFormatting sqref="K26">
    <cfRule type="cellIs" dxfId="2661" priority="166" operator="equal">
      <formula>"-"</formula>
    </cfRule>
  </conditionalFormatting>
  <conditionalFormatting sqref="K26">
    <cfRule type="cellIs" dxfId="2660" priority="165" operator="equal">
      <formula>"-"</formula>
    </cfRule>
  </conditionalFormatting>
  <conditionalFormatting sqref="K26">
    <cfRule type="cellIs" dxfId="2659" priority="164" operator="equal">
      <formula>"-"</formula>
    </cfRule>
  </conditionalFormatting>
  <conditionalFormatting sqref="K26">
    <cfRule type="cellIs" dxfId="2658" priority="163" operator="equal">
      <formula>"-"</formula>
    </cfRule>
  </conditionalFormatting>
  <conditionalFormatting sqref="J26:L26">
    <cfRule type="cellIs" dxfId="2657" priority="161" stopIfTrue="1" operator="equal">
      <formula>"-"</formula>
    </cfRule>
    <cfRule type="containsText" dxfId="2656" priority="162" stopIfTrue="1" operator="containsText" text="leer">
      <formula>NOT(ISERROR(SEARCH("leer",J26)))</formula>
    </cfRule>
  </conditionalFormatting>
  <conditionalFormatting sqref="J26:L26">
    <cfRule type="cellIs" dxfId="2655" priority="159" stopIfTrue="1" operator="equal">
      <formula>"-"</formula>
    </cfRule>
    <cfRule type="containsText" dxfId="2654" priority="160" stopIfTrue="1" operator="containsText" text="leer">
      <formula>NOT(ISERROR(SEARCH("leer",J26)))</formula>
    </cfRule>
  </conditionalFormatting>
  <conditionalFormatting sqref="J26:L26">
    <cfRule type="cellIs" dxfId="2653" priority="157" stopIfTrue="1" operator="equal">
      <formula>"-"</formula>
    </cfRule>
    <cfRule type="containsText" dxfId="2652" priority="158" stopIfTrue="1" operator="containsText" text="leer">
      <formula>NOT(ISERROR(SEARCH("leer",J26)))</formula>
    </cfRule>
  </conditionalFormatting>
  <conditionalFormatting sqref="J26:L26">
    <cfRule type="cellIs" dxfId="2651" priority="155" stopIfTrue="1" operator="equal">
      <formula>"-"</formula>
    </cfRule>
    <cfRule type="containsText" dxfId="2650" priority="156" stopIfTrue="1" operator="containsText" text="leer">
      <formula>NOT(ISERROR(SEARCH("leer",J26)))</formula>
    </cfRule>
  </conditionalFormatting>
  <conditionalFormatting sqref="J26:L26">
    <cfRule type="cellIs" dxfId="2649" priority="153" stopIfTrue="1" operator="equal">
      <formula>"-"</formula>
    </cfRule>
    <cfRule type="containsText" dxfId="2648" priority="154" stopIfTrue="1" operator="containsText" text="leer">
      <formula>NOT(ISERROR(SEARCH("leer",J26)))</formula>
    </cfRule>
  </conditionalFormatting>
  <conditionalFormatting sqref="G25:L25">
    <cfRule type="cellIs" dxfId="2647" priority="151" stopIfTrue="1" operator="equal">
      <formula>"-"</formula>
    </cfRule>
    <cfRule type="containsText" dxfId="2646" priority="152" stopIfTrue="1" operator="containsText" text="leer">
      <formula>NOT(ISERROR(SEARCH("leer",G25)))</formula>
    </cfRule>
  </conditionalFormatting>
  <conditionalFormatting sqref="G25:L25">
    <cfRule type="cellIs" dxfId="2645" priority="150" stopIfTrue="1" operator="equal">
      <formula>"-"</formula>
    </cfRule>
  </conditionalFormatting>
  <conditionalFormatting sqref="G25:L25">
    <cfRule type="cellIs" dxfId="2644" priority="148" stopIfTrue="1" operator="equal">
      <formula>"-"</formula>
    </cfRule>
    <cfRule type="containsText" dxfId="2643" priority="149" stopIfTrue="1" operator="containsText" text="leer">
      <formula>NOT(ISERROR(SEARCH("leer",G25)))</formula>
    </cfRule>
  </conditionalFormatting>
  <conditionalFormatting sqref="G25:L25">
    <cfRule type="cellIs" dxfId="2642" priority="147" stopIfTrue="1" operator="equal">
      <formula>"-"</formula>
    </cfRule>
  </conditionalFormatting>
  <conditionalFormatting sqref="G25:L25">
    <cfRule type="cellIs" dxfId="2641" priority="145" stopIfTrue="1" operator="equal">
      <formula>"-"</formula>
    </cfRule>
    <cfRule type="containsText" dxfId="2640" priority="146" stopIfTrue="1" operator="containsText" text="leer">
      <formula>NOT(ISERROR(SEARCH("leer",G25)))</formula>
    </cfRule>
  </conditionalFormatting>
  <conditionalFormatting sqref="G25:L25">
    <cfRule type="cellIs" dxfId="2639" priority="144" stopIfTrue="1" operator="equal">
      <formula>"-"</formula>
    </cfRule>
  </conditionalFormatting>
  <conditionalFormatting sqref="G25:L25">
    <cfRule type="cellIs" dxfId="2638" priority="142" stopIfTrue="1" operator="equal">
      <formula>"-"</formula>
    </cfRule>
    <cfRule type="containsText" dxfId="2637" priority="143" stopIfTrue="1" operator="containsText" text="leer">
      <formula>NOT(ISERROR(SEARCH("leer",G25)))</formula>
    </cfRule>
  </conditionalFormatting>
  <conditionalFormatting sqref="G25:L25">
    <cfRule type="cellIs" dxfId="2636" priority="141" stopIfTrue="1" operator="equal">
      <formula>"-"</formula>
    </cfRule>
  </conditionalFormatting>
  <conditionalFormatting sqref="K5:K10">
    <cfRule type="cellIs" dxfId="2635" priority="140" operator="equal">
      <formula>"-"</formula>
    </cfRule>
  </conditionalFormatting>
  <conditionalFormatting sqref="K5:K7">
    <cfRule type="cellIs" dxfId="2634" priority="139" operator="equal">
      <formula>"-"</formula>
    </cfRule>
  </conditionalFormatting>
  <conditionalFormatting sqref="K8:K10">
    <cfRule type="cellIs" dxfId="2633" priority="138" operator="equal">
      <formula>"-"</formula>
    </cfRule>
  </conditionalFormatting>
  <conditionalFormatting sqref="K8:K10">
    <cfRule type="cellIs" dxfId="2632" priority="137" operator="equal">
      <formula>"-"</formula>
    </cfRule>
  </conditionalFormatting>
  <conditionalFormatting sqref="J5:J10">
    <cfRule type="cellIs" dxfId="2631" priority="135" stopIfTrue="1" operator="equal">
      <formula>"-"</formula>
    </cfRule>
    <cfRule type="containsText" dxfId="2630" priority="136" stopIfTrue="1" operator="containsText" text="leer">
      <formula>NOT(ISERROR(SEARCH("leer",J5)))</formula>
    </cfRule>
  </conditionalFormatting>
  <conditionalFormatting sqref="J5:J10">
    <cfRule type="cellIs" dxfId="2629" priority="133" stopIfTrue="1" operator="equal">
      <formula>"-"</formula>
    </cfRule>
    <cfRule type="containsText" dxfId="2628" priority="134" stopIfTrue="1" operator="containsText" text="leer">
      <formula>NOT(ISERROR(SEARCH("leer",J5)))</formula>
    </cfRule>
  </conditionalFormatting>
  <conditionalFormatting sqref="J9">
    <cfRule type="cellIs" dxfId="2627" priority="132" operator="equal">
      <formula>"-"</formula>
    </cfRule>
  </conditionalFormatting>
  <conditionalFormatting sqref="J9">
    <cfRule type="cellIs" dxfId="2626" priority="131" operator="equal">
      <formula>"-"</formula>
    </cfRule>
  </conditionalFormatting>
  <conditionalFormatting sqref="J9">
    <cfRule type="cellIs" dxfId="2625" priority="130" operator="equal">
      <formula>"-"</formula>
    </cfRule>
  </conditionalFormatting>
  <conditionalFormatting sqref="J9">
    <cfRule type="cellIs" dxfId="2624" priority="129" operator="equal">
      <formula>"-"</formula>
    </cfRule>
  </conditionalFormatting>
  <conditionalFormatting sqref="J9">
    <cfRule type="cellIs" dxfId="2623" priority="128" operator="equal">
      <formula>"-"</formula>
    </cfRule>
  </conditionalFormatting>
  <conditionalFormatting sqref="J9">
    <cfRule type="cellIs" dxfId="2622" priority="127" operator="equal">
      <formula>"-"</formula>
    </cfRule>
  </conditionalFormatting>
  <conditionalFormatting sqref="I5:I10">
    <cfRule type="cellIs" dxfId="2621" priority="125" stopIfTrue="1" operator="equal">
      <formula>"-"</formula>
    </cfRule>
    <cfRule type="containsText" dxfId="2620" priority="126" stopIfTrue="1" operator="containsText" text="leer">
      <formula>NOT(ISERROR(SEARCH("leer",I5)))</formula>
    </cfRule>
  </conditionalFormatting>
  <conditionalFormatting sqref="I5:I10">
    <cfRule type="cellIs" dxfId="2619" priority="123" stopIfTrue="1" operator="equal">
      <formula>"-"</formula>
    </cfRule>
    <cfRule type="containsText" dxfId="2618" priority="124" stopIfTrue="1" operator="containsText" text="leer">
      <formula>NOT(ISERROR(SEARCH("leer",I5)))</formula>
    </cfRule>
  </conditionalFormatting>
  <conditionalFormatting sqref="I9">
    <cfRule type="cellIs" dxfId="2617" priority="122" operator="equal">
      <formula>"-"</formula>
    </cfRule>
  </conditionalFormatting>
  <conditionalFormatting sqref="I9">
    <cfRule type="cellIs" dxfId="2616" priority="121" operator="equal">
      <formula>"-"</formula>
    </cfRule>
  </conditionalFormatting>
  <conditionalFormatting sqref="I9">
    <cfRule type="cellIs" dxfId="2615" priority="120" operator="equal">
      <formula>"-"</formula>
    </cfRule>
  </conditionalFormatting>
  <conditionalFormatting sqref="I9">
    <cfRule type="cellIs" dxfId="2614" priority="119" operator="equal">
      <formula>"-"</formula>
    </cfRule>
  </conditionalFormatting>
  <conditionalFormatting sqref="I9">
    <cfRule type="cellIs" dxfId="2613" priority="118" operator="equal">
      <formula>"-"</formula>
    </cfRule>
  </conditionalFormatting>
  <conditionalFormatting sqref="I9">
    <cfRule type="cellIs" dxfId="2612" priority="117" operator="equal">
      <formula>"-"</formula>
    </cfRule>
  </conditionalFormatting>
  <conditionalFormatting sqref="I5:I10">
    <cfRule type="cellIs" dxfId="2611" priority="115" stopIfTrue="1" operator="equal">
      <formula>"-"</formula>
    </cfRule>
    <cfRule type="containsText" dxfId="2610" priority="116" stopIfTrue="1" operator="containsText" text="leer">
      <formula>NOT(ISERROR(SEARCH("leer",I5)))</formula>
    </cfRule>
  </conditionalFormatting>
  <conditionalFormatting sqref="I5:I10">
    <cfRule type="cellIs" dxfId="2609" priority="113" stopIfTrue="1" operator="equal">
      <formula>"-"</formula>
    </cfRule>
    <cfRule type="containsText" dxfId="2608" priority="114" stopIfTrue="1" operator="containsText" text="leer">
      <formula>NOT(ISERROR(SEARCH("leer",I5)))</formula>
    </cfRule>
  </conditionalFormatting>
  <conditionalFormatting sqref="I5:I10">
    <cfRule type="cellIs" dxfId="2607" priority="111" stopIfTrue="1" operator="equal">
      <formula>"-"</formula>
    </cfRule>
    <cfRule type="containsText" dxfId="2606" priority="112" stopIfTrue="1" operator="containsText" text="leer">
      <formula>NOT(ISERROR(SEARCH("leer",I5)))</formula>
    </cfRule>
  </conditionalFormatting>
  <conditionalFormatting sqref="I5:I10">
    <cfRule type="cellIs" dxfId="2605" priority="109" stopIfTrue="1" operator="equal">
      <formula>"-"</formula>
    </cfRule>
    <cfRule type="containsText" dxfId="2604" priority="110" stopIfTrue="1" operator="containsText" text="leer">
      <formula>NOT(ISERROR(SEARCH("leer",I5)))</formula>
    </cfRule>
  </conditionalFormatting>
  <conditionalFormatting sqref="I5:I10">
    <cfRule type="cellIs" dxfId="2603" priority="107" stopIfTrue="1" operator="equal">
      <formula>"-"</formula>
    </cfRule>
    <cfRule type="containsText" dxfId="2602" priority="108" stopIfTrue="1" operator="containsText" text="leer">
      <formula>NOT(ISERROR(SEARCH("leer",I5)))</formula>
    </cfRule>
  </conditionalFormatting>
  <conditionalFormatting sqref="K6:K7">
    <cfRule type="cellIs" dxfId="2601" priority="106" operator="equal">
      <formula>"-"</formula>
    </cfRule>
  </conditionalFormatting>
  <conditionalFormatting sqref="K6:K7">
    <cfRule type="cellIs" dxfId="2600" priority="105" operator="equal">
      <formula>"-"</formula>
    </cfRule>
  </conditionalFormatting>
  <conditionalFormatting sqref="J6:J7">
    <cfRule type="cellIs" dxfId="2599" priority="103" stopIfTrue="1" operator="equal">
      <formula>"-"</formula>
    </cfRule>
    <cfRule type="containsText" dxfId="2598" priority="104" stopIfTrue="1" operator="containsText" text="leer">
      <formula>NOT(ISERROR(SEARCH("leer",J6)))</formula>
    </cfRule>
  </conditionalFormatting>
  <conditionalFormatting sqref="J6:J7">
    <cfRule type="cellIs" dxfId="2597" priority="101" stopIfTrue="1" operator="equal">
      <formula>"-"</formula>
    </cfRule>
    <cfRule type="containsText" dxfId="2596" priority="102" stopIfTrue="1" operator="containsText" text="leer">
      <formula>NOT(ISERROR(SEARCH("leer",J6)))</formula>
    </cfRule>
  </conditionalFormatting>
  <conditionalFormatting sqref="I6:I7">
    <cfRule type="cellIs" dxfId="2595" priority="99" stopIfTrue="1" operator="equal">
      <formula>"-"</formula>
    </cfRule>
    <cfRule type="containsText" dxfId="2594" priority="100" stopIfTrue="1" operator="containsText" text="leer">
      <formula>NOT(ISERROR(SEARCH("leer",I6)))</formula>
    </cfRule>
  </conditionalFormatting>
  <conditionalFormatting sqref="I6:I7">
    <cfRule type="cellIs" dxfId="2593" priority="97" stopIfTrue="1" operator="equal">
      <formula>"-"</formula>
    </cfRule>
    <cfRule type="containsText" dxfId="2592" priority="98" stopIfTrue="1" operator="containsText" text="leer">
      <formula>NOT(ISERROR(SEARCH("leer",I6)))</formula>
    </cfRule>
  </conditionalFormatting>
  <conditionalFormatting sqref="I6:I7">
    <cfRule type="cellIs" dxfId="2591" priority="95" stopIfTrue="1" operator="equal">
      <formula>"-"</formula>
    </cfRule>
    <cfRule type="containsText" dxfId="2590" priority="96" stopIfTrue="1" operator="containsText" text="leer">
      <formula>NOT(ISERROR(SEARCH("leer",I6)))</formula>
    </cfRule>
  </conditionalFormatting>
  <conditionalFormatting sqref="I6:I7">
    <cfRule type="cellIs" dxfId="2589" priority="93" stopIfTrue="1" operator="equal">
      <formula>"-"</formula>
    </cfRule>
    <cfRule type="containsText" dxfId="2588" priority="94" stopIfTrue="1" operator="containsText" text="leer">
      <formula>NOT(ISERROR(SEARCH("leer",I6)))</formula>
    </cfRule>
  </conditionalFormatting>
  <conditionalFormatting sqref="I6:I7">
    <cfRule type="cellIs" dxfId="2587" priority="91" stopIfTrue="1" operator="equal">
      <formula>"-"</formula>
    </cfRule>
    <cfRule type="containsText" dxfId="2586" priority="92" stopIfTrue="1" operator="containsText" text="leer">
      <formula>NOT(ISERROR(SEARCH("leer",I6)))</formula>
    </cfRule>
  </conditionalFormatting>
  <conditionalFormatting sqref="I6:I7">
    <cfRule type="cellIs" dxfId="2585" priority="89" stopIfTrue="1" operator="equal">
      <formula>"-"</formula>
    </cfRule>
    <cfRule type="containsText" dxfId="2584" priority="90" stopIfTrue="1" operator="containsText" text="leer">
      <formula>NOT(ISERROR(SEARCH("leer",I6)))</formula>
    </cfRule>
  </conditionalFormatting>
  <conditionalFormatting sqref="I6:I7">
    <cfRule type="cellIs" dxfId="2583" priority="87" stopIfTrue="1" operator="equal">
      <formula>"-"</formula>
    </cfRule>
    <cfRule type="containsText" dxfId="2582" priority="88" stopIfTrue="1" operator="containsText" text="leer">
      <formula>NOT(ISERROR(SEARCH("leer",I6)))</formula>
    </cfRule>
  </conditionalFormatting>
  <conditionalFormatting sqref="I5">
    <cfRule type="cellIs" dxfId="2581" priority="85" stopIfTrue="1" operator="equal">
      <formula>"-"</formula>
    </cfRule>
    <cfRule type="containsText" dxfId="2580" priority="86" stopIfTrue="1" operator="containsText" text="leer">
      <formula>NOT(ISERROR(SEARCH("leer",I5)))</formula>
    </cfRule>
  </conditionalFormatting>
  <conditionalFormatting sqref="I5">
    <cfRule type="cellIs" dxfId="2579" priority="83" stopIfTrue="1" operator="equal">
      <formula>"-"</formula>
    </cfRule>
    <cfRule type="containsText" dxfId="2578" priority="84" stopIfTrue="1" operator="containsText" text="leer">
      <formula>NOT(ISERROR(SEARCH("leer",I5)))</formula>
    </cfRule>
  </conditionalFormatting>
  <conditionalFormatting sqref="I5">
    <cfRule type="cellIs" dxfId="2577" priority="81" stopIfTrue="1" operator="equal">
      <formula>"-"</formula>
    </cfRule>
    <cfRule type="containsText" dxfId="2576" priority="82" stopIfTrue="1" operator="containsText" text="leer">
      <formula>NOT(ISERROR(SEARCH("leer",I5)))</formula>
    </cfRule>
  </conditionalFormatting>
  <conditionalFormatting sqref="I5">
    <cfRule type="cellIs" dxfId="2575" priority="79" stopIfTrue="1" operator="equal">
      <formula>"-"</formula>
    </cfRule>
    <cfRule type="containsText" dxfId="2574" priority="80" stopIfTrue="1" operator="containsText" text="leer">
      <formula>NOT(ISERROR(SEARCH("leer",I5)))</formula>
    </cfRule>
  </conditionalFormatting>
  <conditionalFormatting sqref="I5">
    <cfRule type="cellIs" dxfId="2573" priority="77" stopIfTrue="1" operator="equal">
      <formula>"-"</formula>
    </cfRule>
    <cfRule type="containsText" dxfId="2572" priority="78" stopIfTrue="1" operator="containsText" text="leer">
      <formula>NOT(ISERROR(SEARCH("leer",I5)))</formula>
    </cfRule>
  </conditionalFormatting>
  <conditionalFormatting sqref="I5">
    <cfRule type="cellIs" dxfId="2571" priority="75" stopIfTrue="1" operator="equal">
      <formula>"-"</formula>
    </cfRule>
    <cfRule type="containsText" dxfId="2570" priority="76" stopIfTrue="1" operator="containsText" text="leer">
      <formula>NOT(ISERROR(SEARCH("leer",I5)))</formula>
    </cfRule>
  </conditionalFormatting>
  <conditionalFormatting sqref="I5">
    <cfRule type="cellIs" dxfId="2569" priority="73" stopIfTrue="1" operator="equal">
      <formula>"-"</formula>
    </cfRule>
    <cfRule type="containsText" dxfId="2568" priority="74" stopIfTrue="1" operator="containsText" text="leer">
      <formula>NOT(ISERROR(SEARCH("leer",I5)))</formula>
    </cfRule>
  </conditionalFormatting>
  <conditionalFormatting sqref="K7">
    <cfRule type="cellIs" dxfId="2567" priority="72" operator="equal">
      <formula>"-"</formula>
    </cfRule>
  </conditionalFormatting>
  <conditionalFormatting sqref="K7">
    <cfRule type="cellIs" dxfId="2566" priority="71" operator="equal">
      <formula>"-"</formula>
    </cfRule>
  </conditionalFormatting>
  <conditionalFormatting sqref="J7">
    <cfRule type="cellIs" dxfId="2565" priority="69" stopIfTrue="1" operator="equal">
      <formula>"-"</formula>
    </cfRule>
    <cfRule type="containsText" dxfId="2564" priority="70" stopIfTrue="1" operator="containsText" text="leer">
      <formula>NOT(ISERROR(SEARCH("leer",J7)))</formula>
    </cfRule>
  </conditionalFormatting>
  <conditionalFormatting sqref="J7">
    <cfRule type="cellIs" dxfId="2563" priority="67" stopIfTrue="1" operator="equal">
      <formula>"-"</formula>
    </cfRule>
    <cfRule type="containsText" dxfId="2562" priority="68" stopIfTrue="1" operator="containsText" text="leer">
      <formula>NOT(ISERROR(SEARCH("leer",J7)))</formula>
    </cfRule>
  </conditionalFormatting>
  <conditionalFormatting sqref="I7">
    <cfRule type="cellIs" dxfId="2561" priority="65" stopIfTrue="1" operator="equal">
      <formula>"-"</formula>
    </cfRule>
    <cfRule type="containsText" dxfId="2560" priority="66" stopIfTrue="1" operator="containsText" text="leer">
      <formula>NOT(ISERROR(SEARCH("leer",I7)))</formula>
    </cfRule>
  </conditionalFormatting>
  <conditionalFormatting sqref="I7">
    <cfRule type="cellIs" dxfId="2559" priority="63" stopIfTrue="1" operator="equal">
      <formula>"-"</formula>
    </cfRule>
    <cfRule type="containsText" dxfId="2558" priority="64" stopIfTrue="1" operator="containsText" text="leer">
      <formula>NOT(ISERROR(SEARCH("leer",I7)))</formula>
    </cfRule>
  </conditionalFormatting>
  <conditionalFormatting sqref="I7">
    <cfRule type="cellIs" dxfId="2557" priority="61" stopIfTrue="1" operator="equal">
      <formula>"-"</formula>
    </cfRule>
    <cfRule type="containsText" dxfId="2556" priority="62" stopIfTrue="1" operator="containsText" text="leer">
      <formula>NOT(ISERROR(SEARCH("leer",I7)))</formula>
    </cfRule>
  </conditionalFormatting>
  <conditionalFormatting sqref="I7">
    <cfRule type="cellIs" dxfId="2555" priority="59" stopIfTrue="1" operator="equal">
      <formula>"-"</formula>
    </cfRule>
    <cfRule type="containsText" dxfId="2554" priority="60" stopIfTrue="1" operator="containsText" text="leer">
      <formula>NOT(ISERROR(SEARCH("leer",I7)))</formula>
    </cfRule>
  </conditionalFormatting>
  <conditionalFormatting sqref="I7">
    <cfRule type="cellIs" dxfId="2553" priority="57" stopIfTrue="1" operator="equal">
      <formula>"-"</formula>
    </cfRule>
    <cfRule type="containsText" dxfId="2552" priority="58" stopIfTrue="1" operator="containsText" text="leer">
      <formula>NOT(ISERROR(SEARCH("leer",I7)))</formula>
    </cfRule>
  </conditionalFormatting>
  <conditionalFormatting sqref="I7">
    <cfRule type="cellIs" dxfId="2551" priority="55" stopIfTrue="1" operator="equal">
      <formula>"-"</formula>
    </cfRule>
    <cfRule type="containsText" dxfId="2550" priority="56" stopIfTrue="1" operator="containsText" text="leer">
      <formula>NOT(ISERROR(SEARCH("leer",I7)))</formula>
    </cfRule>
  </conditionalFormatting>
  <conditionalFormatting sqref="I7">
    <cfRule type="cellIs" dxfId="2549" priority="53" stopIfTrue="1" operator="equal">
      <formula>"-"</formula>
    </cfRule>
    <cfRule type="containsText" dxfId="2548" priority="54" stopIfTrue="1" operator="containsText" text="leer">
      <formula>NOT(ISERROR(SEARCH("leer",I7)))</formula>
    </cfRule>
  </conditionalFormatting>
  <conditionalFormatting sqref="I8:I10">
    <cfRule type="cellIs" dxfId="2547" priority="51" stopIfTrue="1" operator="equal">
      <formula>"-"</formula>
    </cfRule>
    <cfRule type="containsText" dxfId="2546" priority="52" stopIfTrue="1" operator="containsText" text="leer">
      <formula>NOT(ISERROR(SEARCH("leer",I8)))</formula>
    </cfRule>
  </conditionalFormatting>
  <conditionalFormatting sqref="I8:I10">
    <cfRule type="cellIs" dxfId="2545" priority="49" stopIfTrue="1" operator="equal">
      <formula>"-"</formula>
    </cfRule>
    <cfRule type="containsText" dxfId="2544" priority="50" stopIfTrue="1" operator="containsText" text="leer">
      <formula>NOT(ISERROR(SEARCH("leer",I8)))</formula>
    </cfRule>
  </conditionalFormatting>
  <conditionalFormatting sqref="I9">
    <cfRule type="cellIs" dxfId="2543" priority="48" operator="equal">
      <formula>"-"</formula>
    </cfRule>
  </conditionalFormatting>
  <conditionalFormatting sqref="I9">
    <cfRule type="cellIs" dxfId="2542" priority="47" operator="equal">
      <formula>"-"</formula>
    </cfRule>
  </conditionalFormatting>
  <conditionalFormatting sqref="I9">
    <cfRule type="cellIs" dxfId="2541" priority="46" operator="equal">
      <formula>"-"</formula>
    </cfRule>
  </conditionalFormatting>
  <conditionalFormatting sqref="I9">
    <cfRule type="cellIs" dxfId="2540" priority="45" operator="equal">
      <formula>"-"</formula>
    </cfRule>
  </conditionalFormatting>
  <conditionalFormatting sqref="I9">
    <cfRule type="cellIs" dxfId="2539" priority="44" operator="equal">
      <formula>"-"</formula>
    </cfRule>
  </conditionalFormatting>
  <conditionalFormatting sqref="I9">
    <cfRule type="cellIs" dxfId="2538" priority="43" operator="equal">
      <formula>"-"</formula>
    </cfRule>
  </conditionalFormatting>
  <conditionalFormatting sqref="I8:I10">
    <cfRule type="cellIs" dxfId="2537" priority="41" stopIfTrue="1" operator="equal">
      <formula>"-"</formula>
    </cfRule>
    <cfRule type="containsText" dxfId="2536" priority="42" stopIfTrue="1" operator="containsText" text="leer">
      <formula>NOT(ISERROR(SEARCH("leer",I8)))</formula>
    </cfRule>
  </conditionalFormatting>
  <conditionalFormatting sqref="I8:I10">
    <cfRule type="cellIs" dxfId="2535" priority="39" stopIfTrue="1" operator="equal">
      <formula>"-"</formula>
    </cfRule>
    <cfRule type="containsText" dxfId="2534" priority="40" stopIfTrue="1" operator="containsText" text="leer">
      <formula>NOT(ISERROR(SEARCH("leer",I8)))</formula>
    </cfRule>
  </conditionalFormatting>
  <conditionalFormatting sqref="I8:I10">
    <cfRule type="cellIs" dxfId="2533" priority="37" stopIfTrue="1" operator="equal">
      <formula>"-"</formula>
    </cfRule>
    <cfRule type="containsText" dxfId="2532" priority="38" stopIfTrue="1" operator="containsText" text="leer">
      <formula>NOT(ISERROR(SEARCH("leer",I8)))</formula>
    </cfRule>
  </conditionalFormatting>
  <conditionalFormatting sqref="I8:I10">
    <cfRule type="cellIs" dxfId="2531" priority="35" stopIfTrue="1" operator="equal">
      <formula>"-"</formula>
    </cfRule>
    <cfRule type="containsText" dxfId="2530" priority="36" stopIfTrue="1" operator="containsText" text="leer">
      <formula>NOT(ISERROR(SEARCH("leer",I8)))</formula>
    </cfRule>
  </conditionalFormatting>
  <conditionalFormatting sqref="I8:I10">
    <cfRule type="cellIs" dxfId="2529" priority="33" stopIfTrue="1" operator="equal">
      <formula>"-"</formula>
    </cfRule>
    <cfRule type="containsText" dxfId="2528" priority="34" stopIfTrue="1" operator="containsText" text="leer">
      <formula>NOT(ISERROR(SEARCH("leer",I8)))</formula>
    </cfRule>
  </conditionalFormatting>
  <conditionalFormatting sqref="I8:I10">
    <cfRule type="cellIs" dxfId="2527" priority="31" stopIfTrue="1" operator="equal">
      <formula>"-"</formula>
    </cfRule>
    <cfRule type="containsText" dxfId="2526" priority="32" stopIfTrue="1" operator="containsText" text="leer">
      <formula>NOT(ISERROR(SEARCH("leer",I8)))</formula>
    </cfRule>
  </conditionalFormatting>
  <conditionalFormatting sqref="I8:I10">
    <cfRule type="cellIs" dxfId="2525" priority="29" stopIfTrue="1" operator="equal">
      <formula>"-"</formula>
    </cfRule>
    <cfRule type="containsText" dxfId="2524" priority="30" stopIfTrue="1" operator="containsText" text="leer">
      <formula>NOT(ISERROR(SEARCH("leer",I8)))</formula>
    </cfRule>
  </conditionalFormatting>
  <conditionalFormatting sqref="I9">
    <cfRule type="cellIs" dxfId="2523" priority="28" operator="equal">
      <formula>"-"</formula>
    </cfRule>
  </conditionalFormatting>
  <conditionalFormatting sqref="I9">
    <cfRule type="cellIs" dxfId="2522" priority="27" operator="equal">
      <formula>"-"</formula>
    </cfRule>
  </conditionalFormatting>
  <conditionalFormatting sqref="I9">
    <cfRule type="cellIs" dxfId="2521" priority="26" operator="equal">
      <formula>"-"</formula>
    </cfRule>
  </conditionalFormatting>
  <conditionalFormatting sqref="I9">
    <cfRule type="cellIs" dxfId="2520" priority="25" operator="equal">
      <formula>"-"</formula>
    </cfRule>
  </conditionalFormatting>
  <conditionalFormatting sqref="I9">
    <cfRule type="cellIs" dxfId="2519" priority="24" operator="equal">
      <formula>"-"</formula>
    </cfRule>
  </conditionalFormatting>
  <conditionalFormatting sqref="I9">
    <cfRule type="cellIs" dxfId="2518" priority="23" operator="equal">
      <formula>"-"</formula>
    </cfRule>
  </conditionalFormatting>
  <conditionalFormatting sqref="I8:I10">
    <cfRule type="cellIs" dxfId="2517" priority="21" stopIfTrue="1" operator="equal">
      <formula>"-"</formula>
    </cfRule>
    <cfRule type="containsText" dxfId="2516" priority="22" stopIfTrue="1" operator="containsText" text="leer">
      <formula>NOT(ISERROR(SEARCH("leer",I8)))</formula>
    </cfRule>
  </conditionalFormatting>
  <conditionalFormatting sqref="I8:I10">
    <cfRule type="cellIs" dxfId="2515" priority="19" stopIfTrue="1" operator="equal">
      <formula>"-"</formula>
    </cfRule>
    <cfRule type="containsText" dxfId="2514" priority="20" stopIfTrue="1" operator="containsText" text="leer">
      <formula>NOT(ISERROR(SEARCH("leer",I8)))</formula>
    </cfRule>
  </conditionalFormatting>
  <conditionalFormatting sqref="I8:I10">
    <cfRule type="cellIs" dxfId="2513" priority="17" stopIfTrue="1" operator="equal">
      <formula>"-"</formula>
    </cfRule>
    <cfRule type="containsText" dxfId="2512" priority="18" stopIfTrue="1" operator="containsText" text="leer">
      <formula>NOT(ISERROR(SEARCH("leer",I8)))</formula>
    </cfRule>
  </conditionalFormatting>
  <conditionalFormatting sqref="I8:I10">
    <cfRule type="cellIs" dxfId="2511" priority="15" stopIfTrue="1" operator="equal">
      <formula>"-"</formula>
    </cfRule>
    <cfRule type="containsText" dxfId="2510" priority="16" stopIfTrue="1" operator="containsText" text="leer">
      <formula>NOT(ISERROR(SEARCH("leer",I8)))</formula>
    </cfRule>
  </conditionalFormatting>
  <conditionalFormatting sqref="I8:I10">
    <cfRule type="cellIs" dxfId="2509" priority="13" stopIfTrue="1" operator="equal">
      <formula>"-"</formula>
    </cfRule>
    <cfRule type="containsText" dxfId="2508" priority="14" stopIfTrue="1" operator="containsText" text="leer">
      <formula>NOT(ISERROR(SEARCH("leer",I8)))</formula>
    </cfRule>
  </conditionalFormatting>
  <conditionalFormatting sqref="H6 H8:H10">
    <cfRule type="cellIs" dxfId="2507" priority="11" stopIfTrue="1" operator="equal">
      <formula>"-"</formula>
    </cfRule>
    <cfRule type="containsText" dxfId="2506" priority="12" stopIfTrue="1" operator="containsText" text="leer">
      <formula>NOT(ISERROR(SEARCH("leer",H6)))</formula>
    </cfRule>
  </conditionalFormatting>
  <conditionalFormatting sqref="H6 H8:H10">
    <cfRule type="cellIs" dxfId="2505" priority="10" stopIfTrue="1" operator="equal">
      <formula>"-"</formula>
    </cfRule>
  </conditionalFormatting>
  <conditionalFormatting sqref="H6 H8:H10">
    <cfRule type="cellIs" dxfId="2504" priority="8" stopIfTrue="1" operator="equal">
      <formula>"-"</formula>
    </cfRule>
    <cfRule type="containsText" dxfId="2503" priority="9" stopIfTrue="1" operator="containsText" text="leer">
      <formula>NOT(ISERROR(SEARCH("leer",H6)))</formula>
    </cfRule>
  </conditionalFormatting>
  <conditionalFormatting sqref="H6 H8:H10">
    <cfRule type="cellIs" dxfId="2502" priority="7" stopIfTrue="1" operator="equal">
      <formula>"-"</formula>
    </cfRule>
  </conditionalFormatting>
  <conditionalFormatting sqref="H6 H8:H10">
    <cfRule type="cellIs" dxfId="2501" priority="5" stopIfTrue="1" operator="equal">
      <formula>"-"</formula>
    </cfRule>
    <cfRule type="containsText" dxfId="2500" priority="6" stopIfTrue="1" operator="containsText" text="leer">
      <formula>NOT(ISERROR(SEARCH("leer",H6)))</formula>
    </cfRule>
  </conditionalFormatting>
  <conditionalFormatting sqref="H6 H8:H10">
    <cfRule type="cellIs" dxfId="2499" priority="4" stopIfTrue="1" operator="equal">
      <formula>"-"</formula>
    </cfRule>
  </conditionalFormatting>
  <conditionalFormatting sqref="H6 H8:H10">
    <cfRule type="cellIs" dxfId="2498" priority="2" stopIfTrue="1" operator="equal">
      <formula>"-"</formula>
    </cfRule>
    <cfRule type="containsText" dxfId="2497" priority="3" stopIfTrue="1" operator="containsText" text="leer">
      <formula>NOT(ISERROR(SEARCH("leer",H6)))</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Ruler="0" zoomScale="70" zoomScaleNormal="70" workbookViewId="0"/>
  </sheetViews>
  <sheetFormatPr baseColWidth="10" defaultColWidth="11.42578125" defaultRowHeight="12.75" x14ac:dyDescent="0.2"/>
  <cols>
    <col min="1" max="1" width="80.140625" customWidth="1"/>
  </cols>
  <sheetData>
    <row r="1" spans="1:2" s="5" customFormat="1" x14ac:dyDescent="0.2">
      <c r="A1" s="92" t="s">
        <v>356</v>
      </c>
    </row>
    <row r="2" spans="1:2" s="5" customFormat="1" x14ac:dyDescent="0.2">
      <c r="A2" s="92"/>
    </row>
    <row r="3" spans="1:2" ht="15" x14ac:dyDescent="0.25">
      <c r="A3" s="110" t="s">
        <v>88</v>
      </c>
      <c r="B3" t="s">
        <v>497</v>
      </c>
    </row>
    <row r="4" spans="1:2" ht="15" x14ac:dyDescent="0.25">
      <c r="A4" s="110"/>
      <c r="B4" t="s">
        <v>916</v>
      </c>
    </row>
    <row r="5" spans="1:2" x14ac:dyDescent="0.2">
      <c r="A5" s="108" t="s">
        <v>89</v>
      </c>
      <c r="B5" s="92"/>
    </row>
    <row r="6" spans="1:2" ht="38.25" x14ac:dyDescent="0.2">
      <c r="A6" s="159" t="s">
        <v>619</v>
      </c>
    </row>
    <row r="7" spans="1:2" x14ac:dyDescent="0.2">
      <c r="A7" s="245"/>
    </row>
    <row r="8" spans="1:2" x14ac:dyDescent="0.2">
      <c r="A8" s="108" t="s">
        <v>369</v>
      </c>
    </row>
    <row r="9" spans="1:2" ht="89.25" x14ac:dyDescent="0.2">
      <c r="A9" s="245" t="s">
        <v>806</v>
      </c>
    </row>
    <row r="10" spans="1:2" x14ac:dyDescent="0.2">
      <c r="A10" s="245"/>
    </row>
    <row r="11" spans="1:2" x14ac:dyDescent="0.2">
      <c r="A11" s="108" t="s">
        <v>370</v>
      </c>
    </row>
    <row r="12" spans="1:2" ht="38.25" x14ac:dyDescent="0.2">
      <c r="A12" s="285" t="s">
        <v>371</v>
      </c>
      <c r="B12" s="286"/>
    </row>
    <row r="13" spans="1:2" x14ac:dyDescent="0.2">
      <c r="A13" s="73"/>
    </row>
    <row r="14" spans="1:2" x14ac:dyDescent="0.2">
      <c r="A14" s="108" t="s">
        <v>372</v>
      </c>
    </row>
    <row r="15" spans="1:2" ht="63.75" x14ac:dyDescent="0.2">
      <c r="A15" s="245" t="s">
        <v>620</v>
      </c>
    </row>
    <row r="16" spans="1:2" x14ac:dyDescent="0.2">
      <c r="A16" s="73"/>
    </row>
    <row r="17" spans="1:1" s="29" customFormat="1" x14ac:dyDescent="0.2">
      <c r="A17" s="189"/>
    </row>
    <row r="18" spans="1:1" ht="36" x14ac:dyDescent="0.2">
      <c r="A18" s="160" t="s">
        <v>479</v>
      </c>
    </row>
    <row r="19" spans="1:1" x14ac:dyDescent="0.2">
      <c r="A19" s="111" t="s">
        <v>809</v>
      </c>
    </row>
    <row r="20" spans="1:1" ht="24" x14ac:dyDescent="0.2">
      <c r="A20" s="111" t="s">
        <v>810</v>
      </c>
    </row>
    <row r="21" spans="1:1" x14ac:dyDescent="0.2">
      <c r="A21" s="153" t="s">
        <v>808</v>
      </c>
    </row>
    <row r="22" spans="1:1" ht="36" x14ac:dyDescent="0.2">
      <c r="A22" s="153" t="s">
        <v>811</v>
      </c>
    </row>
    <row r="23" spans="1:1" x14ac:dyDescent="0.2">
      <c r="A23" s="154" t="s">
        <v>622</v>
      </c>
    </row>
    <row r="24" spans="1:1" ht="24" x14ac:dyDescent="0.2">
      <c r="A24" s="153" t="s">
        <v>454</v>
      </c>
    </row>
    <row r="25" spans="1:1" x14ac:dyDescent="0.2">
      <c r="A25" s="154" t="s">
        <v>623</v>
      </c>
    </row>
    <row r="26" spans="1:1" x14ac:dyDescent="0.2">
      <c r="A26" s="154" t="s">
        <v>455</v>
      </c>
    </row>
    <row r="27" spans="1:1" x14ac:dyDescent="0.2">
      <c r="A27" s="111" t="s">
        <v>807</v>
      </c>
    </row>
    <row r="28" spans="1:1" ht="24" x14ac:dyDescent="0.2">
      <c r="A28" s="111" t="s">
        <v>621</v>
      </c>
    </row>
  </sheetData>
  <phoneticPr fontId="15" type="noConversion"/>
  <hyperlinks>
    <hyperlink ref="A1" location="Index!A1" display="zurück"/>
  </hyperlinks>
  <pageMargins left="0.78740157499999996" right="0.78740157499999996" top="0.984251969" bottom="0.984251969" header="0.5" footer="0.5"/>
  <pageSetup paperSize="9" orientation="portrait"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95"/>
  <sheetViews>
    <sheetView showRuler="0" zoomScale="70" zoomScaleNormal="70" workbookViewId="0"/>
  </sheetViews>
  <sheetFormatPr baseColWidth="10" defaultColWidth="10.7109375" defaultRowHeight="12.75" x14ac:dyDescent="0.2"/>
  <cols>
    <col min="1" max="1" width="24.7109375" style="48" customWidth="1"/>
    <col min="2" max="2" width="17.7109375" style="14" customWidth="1"/>
    <col min="3" max="3" width="8.140625" style="17" customWidth="1"/>
    <col min="4" max="5" width="12.28515625" style="8" customWidth="1"/>
    <col min="6" max="8" width="11.42578125" style="8" customWidth="1"/>
    <col min="9" max="16" width="11.42578125" style="17" customWidth="1"/>
    <col min="17" max="16384" width="10.7109375" style="14"/>
  </cols>
  <sheetData>
    <row r="1" spans="1:16" s="5" customFormat="1" x14ac:dyDescent="0.2">
      <c r="A1" s="92" t="s">
        <v>356</v>
      </c>
    </row>
    <row r="2" spans="1:16" s="5" customFormat="1" x14ac:dyDescent="0.2">
      <c r="A2" s="92"/>
    </row>
    <row r="3" spans="1:16" s="62" customFormat="1" x14ac:dyDescent="0.2">
      <c r="A3" s="102" t="s">
        <v>99</v>
      </c>
      <c r="C3" s="5" t="s">
        <v>399</v>
      </c>
      <c r="D3" s="5" t="s">
        <v>497</v>
      </c>
      <c r="E3" s="61">
        <v>2004</v>
      </c>
      <c r="F3" s="61">
        <v>2005</v>
      </c>
      <c r="G3" s="61">
        <v>2006</v>
      </c>
      <c r="H3" s="61">
        <v>2007</v>
      </c>
      <c r="I3" s="61">
        <v>2008</v>
      </c>
      <c r="J3" s="61">
        <v>2009</v>
      </c>
      <c r="K3" s="61">
        <v>2010</v>
      </c>
      <c r="L3" s="61">
        <v>2011</v>
      </c>
      <c r="M3" s="61">
        <v>2012</v>
      </c>
      <c r="N3" s="61">
        <v>2013</v>
      </c>
      <c r="O3" s="4">
        <v>2014</v>
      </c>
      <c r="P3" s="369">
        <v>2015</v>
      </c>
    </row>
    <row r="4" spans="1:16" x14ac:dyDescent="0.2">
      <c r="E4" s="103"/>
      <c r="F4" s="103"/>
      <c r="G4" s="103"/>
      <c r="H4" s="103"/>
      <c r="M4" s="8"/>
      <c r="N4" s="8"/>
      <c r="O4" s="8"/>
      <c r="P4" s="362"/>
    </row>
    <row r="5" spans="1:16" x14ac:dyDescent="0.2">
      <c r="A5" s="48" t="s">
        <v>100</v>
      </c>
      <c r="B5" s="14" t="s">
        <v>155</v>
      </c>
      <c r="C5" s="17">
        <v>1</v>
      </c>
      <c r="D5" s="8" t="s">
        <v>857</v>
      </c>
      <c r="E5" s="179">
        <v>67</v>
      </c>
      <c r="F5" s="179">
        <v>67</v>
      </c>
      <c r="G5" s="179">
        <v>67.099999999999994</v>
      </c>
      <c r="H5" s="179">
        <v>67</v>
      </c>
      <c r="I5" s="176">
        <v>66.900000000000006</v>
      </c>
      <c r="J5" s="177">
        <v>67.599999999999994</v>
      </c>
      <c r="K5" s="68">
        <v>72</v>
      </c>
      <c r="L5" s="68">
        <v>73.099999999999994</v>
      </c>
      <c r="M5" s="188">
        <v>72.099999999999994</v>
      </c>
      <c r="N5" s="25">
        <v>71.844499999999996</v>
      </c>
      <c r="O5" s="37">
        <v>71.2</v>
      </c>
      <c r="P5" s="362">
        <v>70.7</v>
      </c>
    </row>
    <row r="6" spans="1:16" x14ac:dyDescent="0.2">
      <c r="A6" s="48" t="s">
        <v>78</v>
      </c>
      <c r="B6" s="14" t="s">
        <v>155</v>
      </c>
      <c r="C6" s="17">
        <v>1</v>
      </c>
      <c r="D6" s="8" t="s">
        <v>857</v>
      </c>
      <c r="E6" s="179">
        <v>20.8</v>
      </c>
      <c r="F6" s="179">
        <v>21</v>
      </c>
      <c r="G6" s="179">
        <v>21</v>
      </c>
      <c r="H6" s="179">
        <v>20.9</v>
      </c>
      <c r="I6" s="176">
        <v>20.399999999999999</v>
      </c>
      <c r="J6" s="177">
        <v>20.2</v>
      </c>
      <c r="K6" s="68">
        <v>17.7</v>
      </c>
      <c r="L6" s="68">
        <v>17.5</v>
      </c>
      <c r="M6" s="188">
        <v>17.3</v>
      </c>
      <c r="N6" s="25">
        <v>17.136150000000001</v>
      </c>
      <c r="O6" s="37">
        <v>17.3</v>
      </c>
      <c r="P6" s="362">
        <v>17.2</v>
      </c>
    </row>
    <row r="7" spans="1:16" x14ac:dyDescent="0.2">
      <c r="A7" s="48" t="s">
        <v>79</v>
      </c>
      <c r="B7" s="14" t="s">
        <v>155</v>
      </c>
      <c r="C7" s="17">
        <v>1</v>
      </c>
      <c r="D7" s="8" t="s">
        <v>857</v>
      </c>
      <c r="E7" s="179">
        <v>7.5</v>
      </c>
      <c r="F7" s="179">
        <v>7.5</v>
      </c>
      <c r="G7" s="179">
        <v>7.5</v>
      </c>
      <c r="H7" s="179">
        <v>7.4</v>
      </c>
      <c r="I7" s="176">
        <v>7.2</v>
      </c>
      <c r="J7" s="177">
        <v>7</v>
      </c>
      <c r="K7" s="89">
        <v>6</v>
      </c>
      <c r="L7" s="68">
        <v>5.8</v>
      </c>
      <c r="M7" s="188">
        <v>5.8</v>
      </c>
      <c r="N7" s="8">
        <v>5.8</v>
      </c>
      <c r="O7" s="37">
        <v>5.9</v>
      </c>
      <c r="P7" s="365">
        <v>6</v>
      </c>
    </row>
    <row r="8" spans="1:16" ht="25.5" x14ac:dyDescent="0.2">
      <c r="A8" s="48" t="s">
        <v>80</v>
      </c>
      <c r="B8" s="14" t="s">
        <v>155</v>
      </c>
      <c r="C8" s="17">
        <v>1</v>
      </c>
      <c r="D8" s="8" t="s">
        <v>857</v>
      </c>
      <c r="E8" s="180">
        <v>1.1000000000000001</v>
      </c>
      <c r="F8" s="181">
        <v>0.9</v>
      </c>
      <c r="G8" s="181">
        <v>0.8</v>
      </c>
      <c r="H8" s="181">
        <v>0.7</v>
      </c>
      <c r="I8" s="180">
        <v>0.7</v>
      </c>
      <c r="J8" s="180">
        <v>0.6</v>
      </c>
      <c r="K8" s="68">
        <v>0.5</v>
      </c>
      <c r="L8" s="68">
        <v>0.4</v>
      </c>
      <c r="M8" s="188">
        <v>0.4</v>
      </c>
      <c r="N8" s="8">
        <v>0.4</v>
      </c>
      <c r="O8" s="37">
        <v>0.4</v>
      </c>
      <c r="P8" s="362">
        <v>0.4</v>
      </c>
    </row>
    <row r="9" spans="1:16" x14ac:dyDescent="0.2">
      <c r="A9" s="178" t="s">
        <v>478</v>
      </c>
      <c r="B9" s="14" t="s">
        <v>155</v>
      </c>
      <c r="C9" s="17">
        <v>1</v>
      </c>
      <c r="D9" s="8" t="s">
        <v>857</v>
      </c>
      <c r="E9" s="179">
        <v>3.6000000000000085</v>
      </c>
      <c r="F9" s="179">
        <v>3.5999999999999943</v>
      </c>
      <c r="G9" s="179">
        <v>3.6000000000000085</v>
      </c>
      <c r="H9" s="179">
        <v>3.9999999999999858</v>
      </c>
      <c r="I9" s="179">
        <v>4.7999999999999829</v>
      </c>
      <c r="J9" s="179">
        <v>4.6000000000000085</v>
      </c>
      <c r="K9" s="68">
        <v>3.8</v>
      </c>
      <c r="L9" s="68">
        <v>3.2000000000000028</v>
      </c>
      <c r="M9" s="188">
        <v>4.4000000000000004</v>
      </c>
      <c r="N9" s="8">
        <v>4.8</v>
      </c>
      <c r="O9" s="37">
        <v>5.3</v>
      </c>
      <c r="P9" s="362">
        <v>5.7</v>
      </c>
    </row>
    <row r="10" spans="1:16" x14ac:dyDescent="0.2">
      <c r="D10" s="22"/>
      <c r="E10" s="22"/>
      <c r="F10" s="22"/>
      <c r="G10" s="22"/>
      <c r="H10" s="22"/>
      <c r="M10" s="64"/>
      <c r="N10" s="64"/>
      <c r="O10" s="64"/>
      <c r="P10" s="64"/>
    </row>
    <row r="11" spans="1:16" x14ac:dyDescent="0.2">
      <c r="M11" s="14"/>
      <c r="N11" s="14"/>
      <c r="O11" s="14"/>
      <c r="P11" s="14"/>
    </row>
    <row r="12" spans="1:16" x14ac:dyDescent="0.2">
      <c r="A12" s="226" t="s">
        <v>919</v>
      </c>
      <c r="B12" s="135"/>
      <c r="C12" s="135"/>
      <c r="D12" s="135"/>
      <c r="E12" s="135"/>
      <c r="F12" s="135"/>
      <c r="G12" s="135"/>
      <c r="H12" s="135"/>
      <c r="M12" s="14"/>
      <c r="N12" s="14"/>
      <c r="O12" s="14"/>
      <c r="P12" s="14"/>
    </row>
    <row r="13" spans="1:16" x14ac:dyDescent="0.2">
      <c r="M13" s="14"/>
      <c r="N13" s="14"/>
      <c r="O13" s="14"/>
      <c r="P13" s="14"/>
    </row>
    <row r="14" spans="1:16" x14ac:dyDescent="0.2">
      <c r="M14" s="14"/>
      <c r="N14" s="14"/>
      <c r="O14" s="14"/>
      <c r="P14" s="14"/>
    </row>
    <row r="15" spans="1:16" x14ac:dyDescent="0.2">
      <c r="M15" s="14"/>
      <c r="N15" s="14"/>
      <c r="O15" s="14"/>
      <c r="P15" s="14"/>
    </row>
    <row r="16" spans="1:16" x14ac:dyDescent="0.2">
      <c r="M16" s="14"/>
      <c r="N16" s="14"/>
      <c r="O16" s="14"/>
      <c r="P16" s="14"/>
    </row>
    <row r="17" spans="5:16" x14ac:dyDescent="0.2">
      <c r="E17" s="61"/>
      <c r="F17" s="103"/>
      <c r="G17" s="179"/>
      <c r="H17" s="179"/>
      <c r="I17" s="179"/>
      <c r="J17" s="180"/>
      <c r="K17" s="179"/>
      <c r="M17" s="14"/>
      <c r="N17" s="14"/>
      <c r="O17" s="14"/>
      <c r="P17" s="14"/>
    </row>
    <row r="18" spans="5:16" x14ac:dyDescent="0.2">
      <c r="E18" s="61"/>
      <c r="F18" s="103"/>
      <c r="G18" s="179"/>
      <c r="H18" s="179"/>
      <c r="I18" s="179"/>
      <c r="J18" s="181"/>
      <c r="K18" s="179"/>
      <c r="M18" s="14"/>
      <c r="N18" s="14"/>
      <c r="O18" s="14"/>
      <c r="P18" s="14"/>
    </row>
    <row r="19" spans="5:16" x14ac:dyDescent="0.2">
      <c r="E19" s="61"/>
      <c r="F19" s="103"/>
      <c r="G19" s="179"/>
      <c r="H19" s="179"/>
      <c r="I19" s="179"/>
      <c r="J19" s="181"/>
      <c r="K19" s="179"/>
      <c r="M19" s="14"/>
      <c r="N19" s="14"/>
      <c r="O19" s="14"/>
      <c r="P19" s="14"/>
    </row>
    <row r="20" spans="5:16" x14ac:dyDescent="0.2">
      <c r="E20" s="61"/>
      <c r="F20" s="103"/>
      <c r="G20" s="179"/>
      <c r="H20" s="179"/>
      <c r="I20" s="179"/>
      <c r="J20" s="181"/>
      <c r="K20" s="179"/>
      <c r="M20" s="14"/>
      <c r="N20" s="14"/>
      <c r="O20" s="14"/>
      <c r="P20" s="14"/>
    </row>
    <row r="21" spans="5:16" x14ac:dyDescent="0.2">
      <c r="E21" s="61"/>
      <c r="F21" s="17"/>
      <c r="G21" s="176"/>
      <c r="H21" s="176"/>
      <c r="I21" s="176"/>
      <c r="J21" s="180"/>
      <c r="K21" s="179"/>
      <c r="M21" s="14"/>
      <c r="N21" s="14"/>
      <c r="O21" s="14"/>
      <c r="P21" s="14"/>
    </row>
    <row r="22" spans="5:16" x14ac:dyDescent="0.2">
      <c r="E22" s="61"/>
      <c r="F22" s="17"/>
      <c r="G22" s="177"/>
      <c r="H22" s="177"/>
      <c r="I22" s="177"/>
      <c r="J22" s="180"/>
      <c r="K22" s="179"/>
      <c r="M22" s="14"/>
      <c r="N22" s="14"/>
      <c r="O22" s="14"/>
      <c r="P22" s="14"/>
    </row>
    <row r="23" spans="5:16" x14ac:dyDescent="0.2">
      <c r="E23" s="61"/>
      <c r="F23" s="17"/>
      <c r="G23" s="68"/>
      <c r="H23" s="68"/>
      <c r="I23" s="89"/>
      <c r="J23" s="68"/>
      <c r="K23" s="68"/>
      <c r="M23" s="14"/>
      <c r="N23" s="14"/>
      <c r="O23" s="14"/>
      <c r="P23" s="14"/>
    </row>
    <row r="24" spans="5:16" x14ac:dyDescent="0.2">
      <c r="E24" s="61"/>
      <c r="F24" s="17"/>
      <c r="G24" s="68"/>
      <c r="H24" s="68"/>
      <c r="I24" s="68"/>
      <c r="J24" s="68"/>
      <c r="K24" s="68"/>
      <c r="M24" s="14"/>
      <c r="N24" s="14"/>
      <c r="O24" s="14"/>
      <c r="P24" s="14"/>
    </row>
    <row r="25" spans="5:16" x14ac:dyDescent="0.2">
      <c r="E25" s="61"/>
      <c r="G25" s="188"/>
      <c r="H25" s="188"/>
      <c r="I25" s="188"/>
      <c r="J25" s="188"/>
      <c r="K25" s="188"/>
      <c r="M25" s="14"/>
      <c r="N25" s="14"/>
      <c r="O25" s="14"/>
      <c r="P25" s="14"/>
    </row>
    <row r="26" spans="5:16" x14ac:dyDescent="0.2">
      <c r="E26" s="61"/>
      <c r="G26" s="25"/>
      <c r="H26" s="25"/>
      <c r="I26" s="8"/>
      <c r="J26" s="8"/>
      <c r="K26" s="8"/>
      <c r="M26" s="14"/>
      <c r="N26" s="14"/>
      <c r="O26" s="14"/>
      <c r="P26" s="14"/>
    </row>
    <row r="27" spans="5:16" x14ac:dyDescent="0.2">
      <c r="E27" s="4"/>
      <c r="G27" s="37"/>
      <c r="H27" s="37"/>
      <c r="I27" s="37"/>
      <c r="J27" s="37"/>
      <c r="K27" s="37"/>
      <c r="M27" s="14"/>
      <c r="N27" s="14"/>
      <c r="O27" s="14"/>
      <c r="P27" s="14"/>
    </row>
    <row r="28" spans="5:16" x14ac:dyDescent="0.2">
      <c r="E28" s="4"/>
      <c r="I28" s="25"/>
      <c r="J28" s="8"/>
      <c r="K28" s="8"/>
      <c r="M28" s="14"/>
      <c r="N28" s="14"/>
      <c r="O28" s="14"/>
      <c r="P28" s="14"/>
    </row>
    <row r="29" spans="5:16" x14ac:dyDescent="0.2">
      <c r="M29" s="14"/>
      <c r="N29" s="14"/>
      <c r="O29" s="14"/>
      <c r="P29" s="14"/>
    </row>
    <row r="30" spans="5:16" x14ac:dyDescent="0.2">
      <c r="M30" s="14"/>
      <c r="N30" s="14"/>
      <c r="O30" s="14"/>
      <c r="P30" s="14"/>
    </row>
    <row r="31" spans="5:16" x14ac:dyDescent="0.2">
      <c r="M31" s="14"/>
      <c r="N31" s="14"/>
      <c r="O31" s="14"/>
      <c r="P31" s="14"/>
    </row>
    <row r="32" spans="5:16" x14ac:dyDescent="0.2">
      <c r="M32" s="14"/>
      <c r="N32" s="14"/>
      <c r="O32" s="14"/>
      <c r="P32" s="14"/>
    </row>
    <row r="40" spans="13:16" x14ac:dyDescent="0.2">
      <c r="M40" s="14"/>
      <c r="N40" s="14"/>
      <c r="O40" s="14"/>
      <c r="P40" s="14"/>
    </row>
    <row r="41" spans="13:16" x14ac:dyDescent="0.2">
      <c r="M41" s="14"/>
      <c r="N41" s="14"/>
      <c r="O41" s="14"/>
      <c r="P41" s="14"/>
    </row>
    <row r="42" spans="13:16" x14ac:dyDescent="0.2">
      <c r="M42" s="14"/>
      <c r="N42" s="14"/>
      <c r="O42" s="14"/>
      <c r="P42" s="14"/>
    </row>
    <row r="43" spans="13:16" x14ac:dyDescent="0.2">
      <c r="M43" s="14"/>
      <c r="N43" s="14"/>
      <c r="O43" s="14"/>
      <c r="P43" s="14"/>
    </row>
    <row r="44" spans="13:16" x14ac:dyDescent="0.2">
      <c r="M44" s="14"/>
      <c r="N44" s="14"/>
      <c r="O44" s="14"/>
      <c r="P44" s="14"/>
    </row>
    <row r="45" spans="13:16" x14ac:dyDescent="0.2">
      <c r="M45" s="14"/>
      <c r="N45" s="14"/>
      <c r="O45" s="14"/>
      <c r="P45" s="14"/>
    </row>
    <row r="46" spans="13:16" x14ac:dyDescent="0.2">
      <c r="M46" s="14"/>
      <c r="N46" s="14"/>
      <c r="O46" s="14"/>
      <c r="P46" s="14"/>
    </row>
    <row r="47" spans="13:16" x14ac:dyDescent="0.2">
      <c r="M47" s="14"/>
      <c r="N47" s="14"/>
      <c r="O47" s="14"/>
      <c r="P47" s="14"/>
    </row>
    <row r="48" spans="13:16" x14ac:dyDescent="0.2">
      <c r="M48" s="14"/>
      <c r="N48" s="14"/>
      <c r="O48" s="14"/>
      <c r="P48" s="14"/>
    </row>
    <row r="49" spans="13:16" x14ac:dyDescent="0.2">
      <c r="M49" s="14"/>
      <c r="N49" s="14"/>
      <c r="O49" s="14"/>
      <c r="P49" s="14"/>
    </row>
    <row r="50" spans="13:16" x14ac:dyDescent="0.2">
      <c r="M50" s="14"/>
      <c r="N50" s="14"/>
      <c r="O50" s="14"/>
      <c r="P50" s="14"/>
    </row>
    <row r="51" spans="13:16" x14ac:dyDescent="0.2">
      <c r="M51" s="14"/>
      <c r="N51" s="14"/>
      <c r="O51" s="14"/>
      <c r="P51" s="14"/>
    </row>
    <row r="52" spans="13:16" x14ac:dyDescent="0.2">
      <c r="M52" s="14"/>
      <c r="N52" s="14"/>
      <c r="O52" s="14"/>
      <c r="P52" s="14"/>
    </row>
    <row r="53" spans="13:16" x14ac:dyDescent="0.2">
      <c r="M53" s="14"/>
      <c r="N53" s="14"/>
      <c r="O53" s="14"/>
      <c r="P53" s="14"/>
    </row>
    <row r="54" spans="13:16" x14ac:dyDescent="0.2">
      <c r="M54" s="14"/>
      <c r="N54" s="14"/>
      <c r="O54" s="14"/>
      <c r="P54" s="14"/>
    </row>
    <row r="55" spans="13:16" x14ac:dyDescent="0.2">
      <c r="M55" s="14"/>
      <c r="N55" s="14"/>
      <c r="O55" s="14"/>
      <c r="P55" s="14"/>
    </row>
    <row r="56" spans="13:16" x14ac:dyDescent="0.2">
      <c r="M56" s="14"/>
      <c r="N56" s="14"/>
      <c r="O56" s="14"/>
      <c r="P56" s="14"/>
    </row>
    <row r="57" spans="13:16" x14ac:dyDescent="0.2">
      <c r="M57" s="14"/>
      <c r="N57" s="14"/>
      <c r="O57" s="14"/>
      <c r="P57" s="14"/>
    </row>
    <row r="58" spans="13:16" x14ac:dyDescent="0.2">
      <c r="M58" s="14"/>
      <c r="N58" s="14"/>
      <c r="O58" s="14"/>
      <c r="P58" s="14"/>
    </row>
    <row r="59" spans="13:16" x14ac:dyDescent="0.2">
      <c r="M59" s="14"/>
      <c r="N59" s="14"/>
      <c r="O59" s="14"/>
      <c r="P59" s="14"/>
    </row>
    <row r="60" spans="13:16" x14ac:dyDescent="0.2">
      <c r="M60" s="14"/>
      <c r="N60" s="14"/>
      <c r="O60" s="14"/>
      <c r="P60" s="14"/>
    </row>
    <row r="61" spans="13:16" x14ac:dyDescent="0.2">
      <c r="M61" s="14"/>
      <c r="N61" s="14"/>
      <c r="O61" s="14"/>
      <c r="P61" s="14"/>
    </row>
    <row r="62" spans="13:16" x14ac:dyDescent="0.2">
      <c r="M62" s="14"/>
      <c r="N62" s="14"/>
      <c r="O62" s="14"/>
      <c r="P62" s="14"/>
    </row>
    <row r="63" spans="13:16" x14ac:dyDescent="0.2">
      <c r="M63" s="14"/>
      <c r="N63" s="14"/>
      <c r="O63" s="14"/>
      <c r="P63" s="14"/>
    </row>
    <row r="64" spans="13:16" x14ac:dyDescent="0.2">
      <c r="M64" s="14"/>
      <c r="N64" s="14"/>
      <c r="O64" s="14"/>
      <c r="P64" s="14"/>
    </row>
    <row r="65" spans="13:16" x14ac:dyDescent="0.2">
      <c r="M65" s="14"/>
      <c r="N65" s="14"/>
      <c r="O65" s="14"/>
      <c r="P65" s="14"/>
    </row>
    <row r="66" spans="13:16" x14ac:dyDescent="0.2">
      <c r="M66" s="14"/>
      <c r="N66" s="14"/>
      <c r="O66" s="14"/>
      <c r="P66" s="14"/>
    </row>
    <row r="67" spans="13:16" x14ac:dyDescent="0.2">
      <c r="M67" s="14"/>
      <c r="N67" s="14"/>
      <c r="O67" s="14"/>
      <c r="P67" s="14"/>
    </row>
    <row r="68" spans="13:16" x14ac:dyDescent="0.2">
      <c r="M68" s="14"/>
      <c r="N68" s="14"/>
      <c r="O68" s="14"/>
      <c r="P68" s="14"/>
    </row>
    <row r="69" spans="13:16" x14ac:dyDescent="0.2">
      <c r="M69" s="14"/>
      <c r="N69" s="14"/>
      <c r="O69" s="14"/>
      <c r="P69" s="14"/>
    </row>
    <row r="70" spans="13:16" x14ac:dyDescent="0.2">
      <c r="M70" s="14"/>
      <c r="N70" s="14"/>
      <c r="O70" s="14"/>
      <c r="P70" s="14"/>
    </row>
    <row r="71" spans="13:16" x14ac:dyDescent="0.2">
      <c r="M71" s="14"/>
      <c r="N71" s="14"/>
      <c r="O71" s="14"/>
      <c r="P71" s="14"/>
    </row>
    <row r="72" spans="13:16" x14ac:dyDescent="0.2">
      <c r="M72" s="14"/>
      <c r="N72" s="14"/>
      <c r="O72" s="14"/>
      <c r="P72" s="14"/>
    </row>
    <row r="73" spans="13:16" x14ac:dyDescent="0.2">
      <c r="M73" s="14"/>
      <c r="N73" s="14"/>
      <c r="O73" s="14"/>
      <c r="P73" s="14"/>
    </row>
    <row r="74" spans="13:16" x14ac:dyDescent="0.2">
      <c r="M74" s="14"/>
      <c r="N74" s="14"/>
      <c r="O74" s="14"/>
      <c r="P74" s="14"/>
    </row>
    <row r="75" spans="13:16" x14ac:dyDescent="0.2">
      <c r="M75" s="14"/>
      <c r="N75" s="14"/>
      <c r="O75" s="14"/>
      <c r="P75" s="14"/>
    </row>
    <row r="76" spans="13:16" x14ac:dyDescent="0.2">
      <c r="M76" s="14"/>
      <c r="N76" s="14"/>
      <c r="O76" s="14"/>
      <c r="P76" s="14"/>
    </row>
    <row r="77" spans="13:16" x14ac:dyDescent="0.2">
      <c r="M77" s="14"/>
      <c r="N77" s="14"/>
      <c r="O77" s="14"/>
      <c r="P77" s="14"/>
    </row>
    <row r="78" spans="13:16" x14ac:dyDescent="0.2">
      <c r="M78" s="14"/>
      <c r="N78" s="14"/>
      <c r="O78" s="14"/>
      <c r="P78" s="14"/>
    </row>
    <row r="79" spans="13:16" x14ac:dyDescent="0.2">
      <c r="M79" s="14"/>
      <c r="N79" s="14"/>
      <c r="O79" s="14"/>
      <c r="P79" s="14"/>
    </row>
    <row r="80" spans="13:16" x14ac:dyDescent="0.2">
      <c r="M80" s="14"/>
      <c r="N80" s="14"/>
      <c r="O80" s="14"/>
      <c r="P80" s="14"/>
    </row>
    <row r="81" spans="13:16" x14ac:dyDescent="0.2">
      <c r="M81" s="14"/>
      <c r="N81" s="14"/>
      <c r="O81" s="14"/>
      <c r="P81" s="14"/>
    </row>
    <row r="82" spans="13:16" x14ac:dyDescent="0.2">
      <c r="M82" s="14"/>
      <c r="N82" s="14"/>
      <c r="O82" s="14"/>
      <c r="P82" s="14"/>
    </row>
    <row r="83" spans="13:16" x14ac:dyDescent="0.2">
      <c r="M83" s="14"/>
      <c r="N83" s="14"/>
      <c r="O83" s="14"/>
      <c r="P83" s="14"/>
    </row>
    <row r="84" spans="13:16" x14ac:dyDescent="0.2">
      <c r="M84" s="14"/>
      <c r="N84" s="14"/>
      <c r="O84" s="14"/>
      <c r="P84" s="14"/>
    </row>
    <row r="85" spans="13:16" x14ac:dyDescent="0.2">
      <c r="M85" s="14"/>
      <c r="N85" s="14"/>
      <c r="O85" s="14"/>
      <c r="P85" s="14"/>
    </row>
    <row r="86" spans="13:16" x14ac:dyDescent="0.2">
      <c r="M86" s="14"/>
      <c r="N86" s="14"/>
      <c r="O86" s="14"/>
      <c r="P86" s="14"/>
    </row>
    <row r="87" spans="13:16" x14ac:dyDescent="0.2">
      <c r="M87" s="14"/>
      <c r="N87" s="14"/>
      <c r="O87" s="14"/>
      <c r="P87" s="14"/>
    </row>
    <row r="88" spans="13:16" x14ac:dyDescent="0.2">
      <c r="M88" s="14"/>
      <c r="N88" s="14"/>
      <c r="O88" s="14"/>
      <c r="P88" s="14"/>
    </row>
    <row r="89" spans="13:16" x14ac:dyDescent="0.2">
      <c r="M89" s="14"/>
      <c r="N89" s="14"/>
      <c r="O89" s="14"/>
      <c r="P89" s="14"/>
    </row>
    <row r="90" spans="13:16" x14ac:dyDescent="0.2">
      <c r="M90" s="14"/>
      <c r="N90" s="14"/>
      <c r="O90" s="14"/>
      <c r="P90" s="14"/>
    </row>
    <row r="91" spans="13:16" x14ac:dyDescent="0.2">
      <c r="M91" s="14"/>
      <c r="N91" s="14"/>
      <c r="O91" s="14"/>
      <c r="P91" s="14"/>
    </row>
    <row r="92" spans="13:16" x14ac:dyDescent="0.2">
      <c r="M92" s="14"/>
      <c r="N92" s="14"/>
      <c r="O92" s="14"/>
      <c r="P92" s="14"/>
    </row>
    <row r="93" spans="13:16" x14ac:dyDescent="0.2">
      <c r="M93" s="14"/>
      <c r="N93" s="14"/>
      <c r="O93" s="14"/>
      <c r="P93" s="14"/>
    </row>
    <row r="94" spans="13:16" x14ac:dyDescent="0.2">
      <c r="M94" s="14"/>
      <c r="N94" s="14"/>
      <c r="O94" s="14"/>
      <c r="P94" s="14"/>
    </row>
    <row r="95" spans="13:16" x14ac:dyDescent="0.2">
      <c r="M95" s="14"/>
      <c r="N95" s="14"/>
      <c r="O95" s="14"/>
      <c r="P95" s="14"/>
    </row>
    <row r="96" spans="13:16" x14ac:dyDescent="0.2">
      <c r="M96" s="14"/>
      <c r="N96" s="14"/>
      <c r="O96" s="14"/>
      <c r="P96" s="14"/>
    </row>
    <row r="97" spans="13:16" x14ac:dyDescent="0.2">
      <c r="M97" s="14"/>
      <c r="N97" s="14"/>
      <c r="O97" s="14"/>
      <c r="P97" s="14"/>
    </row>
    <row r="98" spans="13:16" x14ac:dyDescent="0.2">
      <c r="M98" s="14"/>
      <c r="N98" s="14"/>
      <c r="O98" s="14"/>
      <c r="P98" s="14"/>
    </row>
    <row r="99" spans="13:16" x14ac:dyDescent="0.2">
      <c r="M99" s="14"/>
      <c r="N99" s="14"/>
      <c r="O99" s="14"/>
      <c r="P99" s="14"/>
    </row>
    <row r="100" spans="13:16" x14ac:dyDescent="0.2">
      <c r="M100" s="14"/>
      <c r="N100" s="14"/>
      <c r="O100" s="14"/>
      <c r="P100" s="14"/>
    </row>
    <row r="101" spans="13:16" x14ac:dyDescent="0.2">
      <c r="M101" s="14"/>
      <c r="N101" s="14"/>
      <c r="O101" s="14"/>
      <c r="P101" s="14"/>
    </row>
    <row r="102" spans="13:16" x14ac:dyDescent="0.2">
      <c r="M102" s="14"/>
      <c r="N102" s="14"/>
      <c r="O102" s="14"/>
      <c r="P102" s="14"/>
    </row>
    <row r="103" spans="13:16" x14ac:dyDescent="0.2">
      <c r="M103" s="14"/>
      <c r="N103" s="14"/>
      <c r="O103" s="14"/>
      <c r="P103" s="14"/>
    </row>
    <row r="104" spans="13:16" x14ac:dyDescent="0.2">
      <c r="M104" s="14"/>
      <c r="N104" s="14"/>
      <c r="O104" s="14"/>
      <c r="P104" s="14"/>
    </row>
    <row r="105" spans="13:16" x14ac:dyDescent="0.2">
      <c r="M105" s="14"/>
      <c r="N105" s="14"/>
      <c r="O105" s="14"/>
      <c r="P105" s="14"/>
    </row>
    <row r="106" spans="13:16" x14ac:dyDescent="0.2">
      <c r="M106" s="14"/>
      <c r="N106" s="14"/>
      <c r="O106" s="14"/>
      <c r="P106" s="14"/>
    </row>
    <row r="107" spans="13:16" x14ac:dyDescent="0.2">
      <c r="M107" s="14"/>
      <c r="N107" s="14"/>
      <c r="O107" s="14"/>
      <c r="P107" s="14"/>
    </row>
    <row r="108" spans="13:16" x14ac:dyDescent="0.2">
      <c r="M108" s="14"/>
      <c r="N108" s="14"/>
      <c r="O108" s="14"/>
      <c r="P108" s="14"/>
    </row>
    <row r="109" spans="13:16" x14ac:dyDescent="0.2">
      <c r="M109" s="14"/>
      <c r="N109" s="14"/>
      <c r="O109" s="14"/>
      <c r="P109" s="14"/>
    </row>
    <row r="110" spans="13:16" x14ac:dyDescent="0.2">
      <c r="M110" s="14"/>
      <c r="N110" s="14"/>
      <c r="O110" s="14"/>
      <c r="P110" s="14"/>
    </row>
    <row r="111" spans="13:16" x14ac:dyDescent="0.2">
      <c r="M111" s="14"/>
      <c r="N111" s="14"/>
      <c r="O111" s="14"/>
      <c r="P111" s="14"/>
    </row>
    <row r="112" spans="13:16" x14ac:dyDescent="0.2">
      <c r="M112" s="14"/>
      <c r="N112" s="14"/>
      <c r="O112" s="14"/>
      <c r="P112" s="14"/>
    </row>
    <row r="113" spans="13:16" x14ac:dyDescent="0.2">
      <c r="M113" s="14"/>
      <c r="N113" s="14"/>
      <c r="O113" s="14"/>
      <c r="P113" s="14"/>
    </row>
    <row r="114" spans="13:16" x14ac:dyDescent="0.2">
      <c r="M114" s="14"/>
      <c r="N114" s="14"/>
      <c r="O114" s="14"/>
      <c r="P114" s="14"/>
    </row>
    <row r="115" spans="13:16" x14ac:dyDescent="0.2">
      <c r="M115" s="14"/>
      <c r="N115" s="14"/>
      <c r="O115" s="14"/>
      <c r="P115" s="14"/>
    </row>
    <row r="116" spans="13:16" x14ac:dyDescent="0.2">
      <c r="M116" s="14"/>
      <c r="N116" s="14"/>
      <c r="O116" s="14"/>
      <c r="P116" s="14"/>
    </row>
    <row r="117" spans="13:16" x14ac:dyDescent="0.2">
      <c r="M117" s="14"/>
      <c r="N117" s="14"/>
      <c r="O117" s="14"/>
      <c r="P117" s="14"/>
    </row>
    <row r="118" spans="13:16" x14ac:dyDescent="0.2">
      <c r="M118" s="14"/>
      <c r="N118" s="14"/>
      <c r="O118" s="14"/>
      <c r="P118" s="14"/>
    </row>
    <row r="119" spans="13:16" x14ac:dyDescent="0.2">
      <c r="M119" s="14"/>
      <c r="N119" s="14"/>
      <c r="O119" s="14"/>
      <c r="P119" s="14"/>
    </row>
    <row r="120" spans="13:16" x14ac:dyDescent="0.2">
      <c r="M120" s="14"/>
      <c r="N120" s="14"/>
      <c r="O120" s="14"/>
      <c r="P120" s="14"/>
    </row>
    <row r="121" spans="13:16" x14ac:dyDescent="0.2">
      <c r="M121" s="14"/>
      <c r="N121" s="14"/>
      <c r="O121" s="14"/>
      <c r="P121" s="14"/>
    </row>
    <row r="122" spans="13:16" x14ac:dyDescent="0.2">
      <c r="M122" s="14"/>
      <c r="N122" s="14"/>
      <c r="O122" s="14"/>
      <c r="P122" s="14"/>
    </row>
    <row r="123" spans="13:16" x14ac:dyDescent="0.2">
      <c r="M123" s="14"/>
      <c r="N123" s="14"/>
      <c r="O123" s="14"/>
      <c r="P123" s="14"/>
    </row>
    <row r="124" spans="13:16" x14ac:dyDescent="0.2">
      <c r="M124" s="14"/>
      <c r="N124" s="14"/>
      <c r="O124" s="14"/>
      <c r="P124" s="14"/>
    </row>
    <row r="125" spans="13:16" x14ac:dyDescent="0.2">
      <c r="M125" s="14"/>
      <c r="N125" s="14"/>
      <c r="O125" s="14"/>
      <c r="P125" s="14"/>
    </row>
    <row r="126" spans="13:16" x14ac:dyDescent="0.2">
      <c r="M126" s="14"/>
      <c r="N126" s="14"/>
      <c r="O126" s="14"/>
      <c r="P126" s="14"/>
    </row>
    <row r="127" spans="13:16" x14ac:dyDescent="0.2">
      <c r="M127" s="14"/>
      <c r="N127" s="14"/>
      <c r="O127" s="14"/>
      <c r="P127" s="14"/>
    </row>
    <row r="128" spans="13:16" x14ac:dyDescent="0.2">
      <c r="M128" s="14"/>
      <c r="N128" s="14"/>
      <c r="O128" s="14"/>
      <c r="P128" s="14"/>
    </row>
    <row r="129" spans="13:16" x14ac:dyDescent="0.2">
      <c r="M129" s="14"/>
      <c r="N129" s="14"/>
      <c r="O129" s="14"/>
      <c r="P129" s="14"/>
    </row>
    <row r="130" spans="13:16" x14ac:dyDescent="0.2">
      <c r="M130" s="14"/>
      <c r="N130" s="14"/>
      <c r="O130" s="14"/>
      <c r="P130" s="14"/>
    </row>
    <row r="131" spans="13:16" x14ac:dyDescent="0.2">
      <c r="M131" s="14"/>
      <c r="N131" s="14"/>
      <c r="O131" s="14"/>
      <c r="P131" s="14"/>
    </row>
    <row r="132" spans="13:16" x14ac:dyDescent="0.2">
      <c r="M132" s="14"/>
      <c r="N132" s="14"/>
      <c r="O132" s="14"/>
      <c r="P132" s="14"/>
    </row>
    <row r="133" spans="13:16" x14ac:dyDescent="0.2">
      <c r="M133" s="14"/>
      <c r="N133" s="14"/>
      <c r="O133" s="14"/>
      <c r="P133" s="14"/>
    </row>
    <row r="134" spans="13:16" x14ac:dyDescent="0.2">
      <c r="M134" s="14"/>
      <c r="N134" s="14"/>
      <c r="O134" s="14"/>
      <c r="P134" s="14"/>
    </row>
    <row r="135" spans="13:16" x14ac:dyDescent="0.2">
      <c r="M135" s="14"/>
      <c r="N135" s="14"/>
      <c r="O135" s="14"/>
      <c r="P135" s="14"/>
    </row>
    <row r="136" spans="13:16" x14ac:dyDescent="0.2">
      <c r="M136" s="14"/>
      <c r="N136" s="14"/>
      <c r="O136" s="14"/>
      <c r="P136" s="14"/>
    </row>
    <row r="137" spans="13:16" x14ac:dyDescent="0.2">
      <c r="M137" s="14"/>
      <c r="N137" s="14"/>
      <c r="O137" s="14"/>
      <c r="P137" s="14"/>
    </row>
    <row r="138" spans="13:16" x14ac:dyDescent="0.2">
      <c r="M138" s="14"/>
      <c r="N138" s="14"/>
      <c r="O138" s="14"/>
      <c r="P138" s="14"/>
    </row>
    <row r="139" spans="13:16" x14ac:dyDescent="0.2">
      <c r="M139" s="14"/>
      <c r="N139" s="14"/>
      <c r="O139" s="14"/>
      <c r="P139" s="14"/>
    </row>
    <row r="140" spans="13:16" x14ac:dyDescent="0.2">
      <c r="M140" s="14"/>
      <c r="N140" s="14"/>
      <c r="O140" s="14"/>
      <c r="P140" s="14"/>
    </row>
    <row r="141" spans="13:16" x14ac:dyDescent="0.2">
      <c r="M141" s="14"/>
      <c r="N141" s="14"/>
      <c r="O141" s="14"/>
      <c r="P141" s="14"/>
    </row>
    <row r="142" spans="13:16" x14ac:dyDescent="0.2">
      <c r="M142" s="14"/>
      <c r="N142" s="14"/>
      <c r="O142" s="14"/>
      <c r="P142" s="14"/>
    </row>
    <row r="143" spans="13:16" x14ac:dyDescent="0.2">
      <c r="M143" s="14"/>
      <c r="N143" s="14"/>
      <c r="O143" s="14"/>
      <c r="P143" s="14"/>
    </row>
    <row r="144" spans="13:16" x14ac:dyDescent="0.2">
      <c r="M144" s="14"/>
      <c r="N144" s="14"/>
      <c r="O144" s="14"/>
      <c r="P144" s="14"/>
    </row>
    <row r="145" spans="13:16" x14ac:dyDescent="0.2">
      <c r="M145" s="14"/>
      <c r="N145" s="14"/>
      <c r="O145" s="14"/>
      <c r="P145" s="14"/>
    </row>
    <row r="146" spans="13:16" x14ac:dyDescent="0.2">
      <c r="M146" s="14"/>
      <c r="N146" s="14"/>
      <c r="O146" s="14"/>
      <c r="P146" s="14"/>
    </row>
    <row r="147" spans="13:16" x14ac:dyDescent="0.2">
      <c r="M147" s="14"/>
      <c r="N147" s="14"/>
      <c r="O147" s="14"/>
      <c r="P147" s="14"/>
    </row>
    <row r="148" spans="13:16" x14ac:dyDescent="0.2">
      <c r="M148" s="14"/>
      <c r="N148" s="14"/>
      <c r="O148" s="14"/>
      <c r="P148" s="14"/>
    </row>
    <row r="149" spans="13:16" x14ac:dyDescent="0.2">
      <c r="M149" s="14"/>
      <c r="N149" s="14"/>
      <c r="O149" s="14"/>
      <c r="P149" s="14"/>
    </row>
    <row r="150" spans="13:16" x14ac:dyDescent="0.2">
      <c r="M150" s="14"/>
      <c r="N150" s="14"/>
      <c r="O150" s="14"/>
      <c r="P150" s="14"/>
    </row>
    <row r="151" spans="13:16" x14ac:dyDescent="0.2">
      <c r="M151" s="14"/>
      <c r="N151" s="14"/>
      <c r="O151" s="14"/>
      <c r="P151" s="14"/>
    </row>
    <row r="152" spans="13:16" x14ac:dyDescent="0.2">
      <c r="M152" s="14"/>
      <c r="N152" s="14"/>
      <c r="O152" s="14"/>
      <c r="P152" s="14"/>
    </row>
    <row r="153" spans="13:16" x14ac:dyDescent="0.2">
      <c r="M153" s="14"/>
      <c r="N153" s="14"/>
      <c r="O153" s="14"/>
      <c r="P153" s="14"/>
    </row>
    <row r="154" spans="13:16" x14ac:dyDescent="0.2">
      <c r="M154" s="14"/>
      <c r="N154" s="14"/>
      <c r="O154" s="14"/>
      <c r="P154" s="14"/>
    </row>
    <row r="155" spans="13:16" x14ac:dyDescent="0.2">
      <c r="M155" s="14"/>
      <c r="N155" s="14"/>
      <c r="O155" s="14"/>
      <c r="P155" s="14"/>
    </row>
    <row r="156" spans="13:16" x14ac:dyDescent="0.2">
      <c r="M156" s="14"/>
      <c r="N156" s="14"/>
      <c r="O156" s="14"/>
      <c r="P156" s="14"/>
    </row>
    <row r="157" spans="13:16" x14ac:dyDescent="0.2">
      <c r="M157" s="14"/>
      <c r="N157" s="14"/>
      <c r="O157" s="14"/>
      <c r="P157" s="14"/>
    </row>
    <row r="158" spans="13:16" x14ac:dyDescent="0.2">
      <c r="M158" s="14"/>
      <c r="N158" s="14"/>
      <c r="O158" s="14"/>
      <c r="P158" s="14"/>
    </row>
    <row r="159" spans="13:16" x14ac:dyDescent="0.2">
      <c r="M159" s="14"/>
      <c r="N159" s="14"/>
      <c r="O159" s="14"/>
      <c r="P159" s="14"/>
    </row>
    <row r="160" spans="13:16" x14ac:dyDescent="0.2">
      <c r="M160" s="14"/>
      <c r="N160" s="14"/>
      <c r="O160" s="14"/>
      <c r="P160" s="14"/>
    </row>
    <row r="161" spans="13:16" x14ac:dyDescent="0.2">
      <c r="M161" s="14"/>
      <c r="N161" s="14"/>
      <c r="O161" s="14"/>
      <c r="P161" s="14"/>
    </row>
    <row r="162" spans="13:16" x14ac:dyDescent="0.2">
      <c r="M162" s="14"/>
      <c r="N162" s="14"/>
      <c r="O162" s="14"/>
      <c r="P162" s="14"/>
    </row>
    <row r="163" spans="13:16" x14ac:dyDescent="0.2">
      <c r="M163" s="14"/>
      <c r="N163" s="14"/>
      <c r="O163" s="14"/>
      <c r="P163" s="14"/>
    </row>
    <row r="164" spans="13:16" x14ac:dyDescent="0.2">
      <c r="M164" s="14"/>
      <c r="N164" s="14"/>
      <c r="O164" s="14"/>
      <c r="P164" s="14"/>
    </row>
    <row r="165" spans="13:16" x14ac:dyDescent="0.2">
      <c r="M165" s="14"/>
      <c r="N165" s="14"/>
      <c r="O165" s="14"/>
      <c r="P165" s="14"/>
    </row>
    <row r="166" spans="13:16" x14ac:dyDescent="0.2">
      <c r="M166" s="14"/>
      <c r="N166" s="14"/>
      <c r="O166" s="14"/>
      <c r="P166" s="14"/>
    </row>
    <row r="167" spans="13:16" x14ac:dyDescent="0.2">
      <c r="M167" s="14"/>
      <c r="N167" s="14"/>
      <c r="O167" s="14"/>
      <c r="P167" s="14"/>
    </row>
    <row r="168" spans="13:16" x14ac:dyDescent="0.2">
      <c r="M168" s="14"/>
      <c r="N168" s="14"/>
      <c r="O168" s="14"/>
      <c r="P168" s="14"/>
    </row>
    <row r="169" spans="13:16" x14ac:dyDescent="0.2">
      <c r="M169" s="14"/>
      <c r="N169" s="14"/>
      <c r="O169" s="14"/>
      <c r="P169" s="14"/>
    </row>
    <row r="170" spans="13:16" x14ac:dyDescent="0.2">
      <c r="M170" s="14"/>
      <c r="N170" s="14"/>
      <c r="O170" s="14"/>
      <c r="P170" s="14"/>
    </row>
    <row r="171" spans="13:16" x14ac:dyDescent="0.2">
      <c r="M171" s="14"/>
      <c r="N171" s="14"/>
      <c r="O171" s="14"/>
      <c r="P171" s="14"/>
    </row>
    <row r="172" spans="13:16" x14ac:dyDescent="0.2">
      <c r="M172" s="14"/>
      <c r="N172" s="14"/>
      <c r="O172" s="14"/>
      <c r="P172" s="14"/>
    </row>
    <row r="173" spans="13:16" x14ac:dyDescent="0.2">
      <c r="M173" s="14"/>
      <c r="N173" s="14"/>
      <c r="O173" s="14"/>
      <c r="P173" s="14"/>
    </row>
    <row r="174" spans="13:16" x14ac:dyDescent="0.2">
      <c r="M174" s="14"/>
      <c r="N174" s="14"/>
      <c r="O174" s="14"/>
      <c r="P174" s="14"/>
    </row>
    <row r="175" spans="13:16" x14ac:dyDescent="0.2">
      <c r="M175" s="14"/>
      <c r="N175" s="14"/>
      <c r="O175" s="14"/>
      <c r="P175" s="14"/>
    </row>
    <row r="176" spans="13:16" x14ac:dyDescent="0.2">
      <c r="M176" s="14"/>
      <c r="N176" s="14"/>
      <c r="O176" s="14"/>
      <c r="P176" s="14"/>
    </row>
    <row r="177" spans="13:16" x14ac:dyDescent="0.2">
      <c r="M177" s="14"/>
      <c r="N177" s="14"/>
      <c r="O177" s="14"/>
      <c r="P177" s="14"/>
    </row>
    <row r="178" spans="13:16" x14ac:dyDescent="0.2">
      <c r="M178" s="14"/>
      <c r="N178" s="14"/>
      <c r="O178" s="14"/>
      <c r="P178" s="14"/>
    </row>
    <row r="179" spans="13:16" x14ac:dyDescent="0.2">
      <c r="M179" s="14"/>
      <c r="N179" s="14"/>
      <c r="O179" s="14"/>
      <c r="P179" s="14"/>
    </row>
    <row r="180" spans="13:16" x14ac:dyDescent="0.2">
      <c r="M180" s="14"/>
      <c r="N180" s="14"/>
      <c r="O180" s="14"/>
      <c r="P180" s="14"/>
    </row>
    <row r="181" spans="13:16" x14ac:dyDescent="0.2">
      <c r="M181" s="14"/>
      <c r="N181" s="14"/>
      <c r="O181" s="14"/>
      <c r="P181" s="14"/>
    </row>
    <row r="182" spans="13:16" x14ac:dyDescent="0.2">
      <c r="M182" s="14"/>
      <c r="N182" s="14"/>
      <c r="O182" s="14"/>
      <c r="P182" s="14"/>
    </row>
    <row r="183" spans="13:16" x14ac:dyDescent="0.2">
      <c r="M183" s="14"/>
      <c r="N183" s="14"/>
      <c r="O183" s="14"/>
      <c r="P183" s="14"/>
    </row>
    <row r="184" spans="13:16" x14ac:dyDescent="0.2">
      <c r="M184" s="14"/>
      <c r="N184" s="14"/>
      <c r="O184" s="14"/>
      <c r="P184" s="14"/>
    </row>
    <row r="185" spans="13:16" x14ac:dyDescent="0.2">
      <c r="M185" s="14"/>
      <c r="N185" s="14"/>
      <c r="O185" s="14"/>
      <c r="P185" s="14"/>
    </row>
    <row r="186" spans="13:16" x14ac:dyDescent="0.2">
      <c r="M186" s="14"/>
      <c r="N186" s="14"/>
      <c r="O186" s="14"/>
      <c r="P186" s="14"/>
    </row>
    <row r="187" spans="13:16" x14ac:dyDescent="0.2">
      <c r="M187" s="14"/>
      <c r="N187" s="14"/>
      <c r="O187" s="14"/>
      <c r="P187" s="14"/>
    </row>
    <row r="188" spans="13:16" x14ac:dyDescent="0.2">
      <c r="M188" s="14"/>
      <c r="N188" s="14"/>
      <c r="O188" s="14"/>
      <c r="P188" s="14"/>
    </row>
    <row r="189" spans="13:16" x14ac:dyDescent="0.2">
      <c r="M189" s="14"/>
      <c r="N189" s="14"/>
      <c r="O189" s="14"/>
      <c r="P189" s="14"/>
    </row>
    <row r="190" spans="13:16" x14ac:dyDescent="0.2">
      <c r="M190" s="14"/>
      <c r="N190" s="14"/>
      <c r="O190" s="14"/>
      <c r="P190" s="14"/>
    </row>
    <row r="191" spans="13:16" x14ac:dyDescent="0.2">
      <c r="M191" s="14"/>
      <c r="N191" s="14"/>
      <c r="O191" s="14"/>
      <c r="P191" s="14"/>
    </row>
    <row r="192" spans="13:16" x14ac:dyDescent="0.2">
      <c r="M192" s="14"/>
      <c r="N192" s="14"/>
      <c r="O192" s="14"/>
      <c r="P192" s="14"/>
    </row>
    <row r="193" spans="13:16" x14ac:dyDescent="0.2">
      <c r="M193" s="14"/>
      <c r="N193" s="14"/>
      <c r="O193" s="14"/>
      <c r="P193" s="14"/>
    </row>
    <row r="194" spans="13:16" x14ac:dyDescent="0.2">
      <c r="M194" s="14"/>
      <c r="N194" s="14"/>
      <c r="O194" s="14"/>
      <c r="P194" s="14"/>
    </row>
    <row r="195" spans="13:16" x14ac:dyDescent="0.2">
      <c r="M195" s="14"/>
      <c r="N195" s="14"/>
      <c r="O195" s="14"/>
      <c r="P195" s="14"/>
    </row>
  </sheetData>
  <phoneticPr fontId="15" type="noConversion"/>
  <conditionalFormatting sqref="G23:K23">
    <cfRule type="cellIs" dxfId="2496" priority="118" operator="equal">
      <formula>"-"</formula>
    </cfRule>
  </conditionalFormatting>
  <conditionalFormatting sqref="G23:K23">
    <cfRule type="cellIs" dxfId="2495" priority="117" operator="equal">
      <formula>"-"</formula>
    </cfRule>
  </conditionalFormatting>
  <conditionalFormatting sqref="G22:K22">
    <cfRule type="cellIs" dxfId="2494" priority="115" stopIfTrue="1" operator="equal">
      <formula>"-"</formula>
    </cfRule>
    <cfRule type="containsText" dxfId="2493" priority="116" stopIfTrue="1" operator="containsText" text="leer">
      <formula>NOT(ISERROR(SEARCH("leer",G22)))</formula>
    </cfRule>
  </conditionalFormatting>
  <conditionalFormatting sqref="G22:K22">
    <cfRule type="cellIs" dxfId="2492" priority="113" stopIfTrue="1" operator="equal">
      <formula>"-"</formula>
    </cfRule>
    <cfRule type="containsText" dxfId="2491" priority="114" stopIfTrue="1" operator="containsText" text="leer">
      <formula>NOT(ISERROR(SEARCH("leer",G22)))</formula>
    </cfRule>
  </conditionalFormatting>
  <conditionalFormatting sqref="G23:J23">
    <cfRule type="cellIs" dxfId="2490" priority="112" operator="equal">
      <formula>"-"</formula>
    </cfRule>
  </conditionalFormatting>
  <conditionalFormatting sqref="G21:K21">
    <cfRule type="cellIs" dxfId="2489" priority="110" stopIfTrue="1" operator="equal">
      <formula>"-"</formula>
    </cfRule>
    <cfRule type="containsText" dxfId="2488" priority="111" stopIfTrue="1" operator="containsText" text="leer">
      <formula>NOT(ISERROR(SEARCH("leer",G21)))</formula>
    </cfRule>
  </conditionalFormatting>
  <conditionalFormatting sqref="G21:K21">
    <cfRule type="cellIs" dxfId="2487" priority="108" stopIfTrue="1" operator="equal">
      <formula>"-"</formula>
    </cfRule>
    <cfRule type="containsText" dxfId="2486" priority="109" stopIfTrue="1" operator="containsText" text="leer">
      <formula>NOT(ISERROR(SEARCH("leer",G21)))</formula>
    </cfRule>
  </conditionalFormatting>
  <conditionalFormatting sqref="G21:K21">
    <cfRule type="cellIs" dxfId="2485" priority="106" stopIfTrue="1" operator="equal">
      <formula>"-"</formula>
    </cfRule>
    <cfRule type="containsText" dxfId="2484" priority="107" stopIfTrue="1" operator="containsText" text="leer">
      <formula>NOT(ISERROR(SEARCH("leer",G21)))</formula>
    </cfRule>
  </conditionalFormatting>
  <conditionalFormatting sqref="G21:K21">
    <cfRule type="cellIs" dxfId="2483" priority="104" stopIfTrue="1" operator="equal">
      <formula>"-"</formula>
    </cfRule>
    <cfRule type="containsText" dxfId="2482" priority="105" stopIfTrue="1" operator="containsText" text="leer">
      <formula>NOT(ISERROR(SEARCH("leer",G21)))</formula>
    </cfRule>
  </conditionalFormatting>
  <conditionalFormatting sqref="G21:K21">
    <cfRule type="cellIs" dxfId="2481" priority="102" stopIfTrue="1" operator="equal">
      <formula>"-"</formula>
    </cfRule>
    <cfRule type="containsText" dxfId="2480" priority="103" stopIfTrue="1" operator="containsText" text="leer">
      <formula>NOT(ISERROR(SEARCH("leer",G21)))</formula>
    </cfRule>
  </conditionalFormatting>
  <conditionalFormatting sqref="G21:K21">
    <cfRule type="cellIs" dxfId="2479" priority="100" stopIfTrue="1" operator="equal">
      <formula>"-"</formula>
    </cfRule>
    <cfRule type="containsText" dxfId="2478" priority="101" stopIfTrue="1" operator="containsText" text="leer">
      <formula>NOT(ISERROR(SEARCH("leer",G21)))</formula>
    </cfRule>
  </conditionalFormatting>
  <conditionalFormatting sqref="G21:K21">
    <cfRule type="cellIs" dxfId="2477" priority="98" stopIfTrue="1" operator="equal">
      <formula>"-"</formula>
    </cfRule>
    <cfRule type="containsText" dxfId="2476" priority="99" stopIfTrue="1" operator="containsText" text="leer">
      <formula>NOT(ISERROR(SEARCH("leer",G21)))</formula>
    </cfRule>
  </conditionalFormatting>
  <conditionalFormatting sqref="G21:K21">
    <cfRule type="cellIs" dxfId="2475" priority="96" stopIfTrue="1" operator="equal">
      <formula>"-"</formula>
    </cfRule>
    <cfRule type="containsText" dxfId="2474" priority="97" stopIfTrue="1" operator="containsText" text="leer">
      <formula>NOT(ISERROR(SEARCH("leer",G21)))</formula>
    </cfRule>
  </conditionalFormatting>
  <conditionalFormatting sqref="G21:K21">
    <cfRule type="cellIs" dxfId="2473" priority="94" stopIfTrue="1" operator="equal">
      <formula>"-"</formula>
    </cfRule>
    <cfRule type="containsText" dxfId="2472" priority="95" stopIfTrue="1" operator="containsText" text="leer">
      <formula>NOT(ISERROR(SEARCH("leer",G21)))</formula>
    </cfRule>
  </conditionalFormatting>
  <conditionalFormatting sqref="G21:K21">
    <cfRule type="cellIs" dxfId="2471" priority="92" stopIfTrue="1" operator="equal">
      <formula>"-"</formula>
    </cfRule>
    <cfRule type="containsText" dxfId="2470" priority="93" stopIfTrue="1" operator="containsText" text="leer">
      <formula>NOT(ISERROR(SEARCH("leer",G21)))</formula>
    </cfRule>
  </conditionalFormatting>
  <conditionalFormatting sqref="G21:K21">
    <cfRule type="cellIs" dxfId="2469" priority="90" stopIfTrue="1" operator="equal">
      <formula>"-"</formula>
    </cfRule>
    <cfRule type="containsText" dxfId="2468" priority="91" stopIfTrue="1" operator="containsText" text="leer">
      <formula>NOT(ISERROR(SEARCH("leer",G21)))</formula>
    </cfRule>
  </conditionalFormatting>
  <conditionalFormatting sqref="G21:K21">
    <cfRule type="cellIs" dxfId="2467" priority="88" stopIfTrue="1" operator="equal">
      <formula>"-"</formula>
    </cfRule>
    <cfRule type="containsText" dxfId="2466" priority="89" stopIfTrue="1" operator="containsText" text="leer">
      <formula>NOT(ISERROR(SEARCH("leer",G21)))</formula>
    </cfRule>
  </conditionalFormatting>
  <conditionalFormatting sqref="G21:K21">
    <cfRule type="cellIs" dxfId="2465" priority="86" stopIfTrue="1" operator="equal">
      <formula>"-"</formula>
    </cfRule>
    <cfRule type="containsText" dxfId="2464" priority="87" stopIfTrue="1" operator="containsText" text="leer">
      <formula>NOT(ISERROR(SEARCH("leer",G21)))</formula>
    </cfRule>
  </conditionalFormatting>
  <conditionalFormatting sqref="G21:K21">
    <cfRule type="cellIs" dxfId="2463" priority="84" stopIfTrue="1" operator="equal">
      <formula>"-"</formula>
    </cfRule>
    <cfRule type="containsText" dxfId="2462" priority="85" stopIfTrue="1" operator="containsText" text="leer">
      <formula>NOT(ISERROR(SEARCH("leer",G21)))</formula>
    </cfRule>
  </conditionalFormatting>
  <conditionalFormatting sqref="G20:I20">
    <cfRule type="cellIs" dxfId="2461" priority="82" stopIfTrue="1" operator="equal">
      <formula>"-"</formula>
    </cfRule>
    <cfRule type="containsText" dxfId="2460" priority="83" stopIfTrue="1" operator="containsText" text="leer">
      <formula>NOT(ISERROR(SEARCH("leer",G20)))</formula>
    </cfRule>
  </conditionalFormatting>
  <conditionalFormatting sqref="G20:I20">
    <cfRule type="cellIs" dxfId="2459" priority="81" stopIfTrue="1" operator="equal">
      <formula>"-"</formula>
    </cfRule>
  </conditionalFormatting>
  <conditionalFormatting sqref="G20:I20">
    <cfRule type="cellIs" dxfId="2458" priority="79" stopIfTrue="1" operator="equal">
      <formula>"-"</formula>
    </cfRule>
    <cfRule type="containsText" dxfId="2457" priority="80" stopIfTrue="1" operator="containsText" text="leer">
      <formula>NOT(ISERROR(SEARCH("leer",G20)))</formula>
    </cfRule>
  </conditionalFormatting>
  <conditionalFormatting sqref="G20:I20">
    <cfRule type="cellIs" dxfId="2456" priority="78" stopIfTrue="1" operator="equal">
      <formula>"-"</formula>
    </cfRule>
  </conditionalFormatting>
  <conditionalFormatting sqref="J20:K20">
    <cfRule type="cellIs" dxfId="2455" priority="76" stopIfTrue="1" operator="equal">
      <formula>"-"</formula>
    </cfRule>
    <cfRule type="containsText" dxfId="2454" priority="77" stopIfTrue="1" operator="containsText" text="leer">
      <formula>NOT(ISERROR(SEARCH("leer",J20)))</formula>
    </cfRule>
  </conditionalFormatting>
  <conditionalFormatting sqref="J20:K20">
    <cfRule type="cellIs" dxfId="2453" priority="75" stopIfTrue="1" operator="equal">
      <formula>"-"</formula>
    </cfRule>
  </conditionalFormatting>
  <conditionalFormatting sqref="J20:K20">
    <cfRule type="cellIs" dxfId="2452" priority="73" stopIfTrue="1" operator="equal">
      <formula>"-"</formula>
    </cfRule>
    <cfRule type="containsText" dxfId="2451" priority="74" stopIfTrue="1" operator="containsText" text="leer">
      <formula>NOT(ISERROR(SEARCH("leer",J20)))</formula>
    </cfRule>
  </conditionalFormatting>
  <conditionalFormatting sqref="J20:K20">
    <cfRule type="cellIs" dxfId="2450" priority="72" stopIfTrue="1" operator="equal">
      <formula>"-"</formula>
    </cfRule>
  </conditionalFormatting>
  <conditionalFormatting sqref="G20:I20">
    <cfRule type="cellIs" dxfId="2449" priority="70" stopIfTrue="1" operator="equal">
      <formula>"-"</formula>
    </cfRule>
    <cfRule type="containsText" dxfId="2448" priority="71" stopIfTrue="1" operator="containsText" text="leer">
      <formula>NOT(ISERROR(SEARCH("leer",G20)))</formula>
    </cfRule>
  </conditionalFormatting>
  <conditionalFormatting sqref="G20:I20">
    <cfRule type="cellIs" dxfId="2447" priority="69" stopIfTrue="1" operator="equal">
      <formula>"-"</formula>
    </cfRule>
  </conditionalFormatting>
  <conditionalFormatting sqref="G20:I20">
    <cfRule type="cellIs" dxfId="2446" priority="67" stopIfTrue="1" operator="equal">
      <formula>"-"</formula>
    </cfRule>
    <cfRule type="containsText" dxfId="2445" priority="68" stopIfTrue="1" operator="containsText" text="leer">
      <formula>NOT(ISERROR(SEARCH("leer",G20)))</formula>
    </cfRule>
  </conditionalFormatting>
  <conditionalFormatting sqref="G20:I20">
    <cfRule type="cellIs" dxfId="2444" priority="66" stopIfTrue="1" operator="equal">
      <formula>"-"</formula>
    </cfRule>
  </conditionalFormatting>
  <conditionalFormatting sqref="J20:K20">
    <cfRule type="cellIs" dxfId="2443" priority="64" stopIfTrue="1" operator="equal">
      <formula>"-"</formula>
    </cfRule>
    <cfRule type="containsText" dxfId="2442" priority="65" stopIfTrue="1" operator="containsText" text="leer">
      <formula>NOT(ISERROR(SEARCH("leer",J20)))</formula>
    </cfRule>
  </conditionalFormatting>
  <conditionalFormatting sqref="J20:K20">
    <cfRule type="cellIs" dxfId="2441" priority="63" stopIfTrue="1" operator="equal">
      <formula>"-"</formula>
    </cfRule>
  </conditionalFormatting>
  <conditionalFormatting sqref="J20:K20">
    <cfRule type="cellIs" dxfId="2440" priority="61" stopIfTrue="1" operator="equal">
      <formula>"-"</formula>
    </cfRule>
    <cfRule type="containsText" dxfId="2439" priority="62" stopIfTrue="1" operator="containsText" text="leer">
      <formula>NOT(ISERROR(SEARCH("leer",J20)))</formula>
    </cfRule>
  </conditionalFormatting>
  <conditionalFormatting sqref="J20:K20">
    <cfRule type="cellIs" dxfId="2438" priority="60" stopIfTrue="1" operator="equal">
      <formula>"-"</formula>
    </cfRule>
  </conditionalFormatting>
  <conditionalFormatting sqref="K5:K9">
    <cfRule type="cellIs" dxfId="2437" priority="59" operator="equal">
      <formula>"-"</formula>
    </cfRule>
  </conditionalFormatting>
  <conditionalFormatting sqref="K5:K9">
    <cfRule type="cellIs" dxfId="2436" priority="58" operator="equal">
      <formula>"-"</formula>
    </cfRule>
  </conditionalFormatting>
  <conditionalFormatting sqref="J5:J9">
    <cfRule type="cellIs" dxfId="2435" priority="56" stopIfTrue="1" operator="equal">
      <formula>"-"</formula>
    </cfRule>
    <cfRule type="containsText" dxfId="2434" priority="57" stopIfTrue="1" operator="containsText" text="leer">
      <formula>NOT(ISERROR(SEARCH("leer",J5)))</formula>
    </cfRule>
  </conditionalFormatting>
  <conditionalFormatting sqref="J5:J9">
    <cfRule type="cellIs" dxfId="2433" priority="54" stopIfTrue="1" operator="equal">
      <formula>"-"</formula>
    </cfRule>
    <cfRule type="containsText" dxfId="2432" priority="55" stopIfTrue="1" operator="containsText" text="leer">
      <formula>NOT(ISERROR(SEARCH("leer",J5)))</formula>
    </cfRule>
  </conditionalFormatting>
  <conditionalFormatting sqref="K5:K8">
    <cfRule type="cellIs" dxfId="2431" priority="53" operator="equal">
      <formula>"-"</formula>
    </cfRule>
  </conditionalFormatting>
  <conditionalFormatting sqref="I5:I9">
    <cfRule type="cellIs" dxfId="2430" priority="51" stopIfTrue="1" operator="equal">
      <formula>"-"</formula>
    </cfRule>
    <cfRule type="containsText" dxfId="2429" priority="52" stopIfTrue="1" operator="containsText" text="leer">
      <formula>NOT(ISERROR(SEARCH("leer",I5)))</formula>
    </cfRule>
  </conditionalFormatting>
  <conditionalFormatting sqref="I5:I9">
    <cfRule type="cellIs" dxfId="2428" priority="49" stopIfTrue="1" operator="equal">
      <formula>"-"</formula>
    </cfRule>
    <cfRule type="containsText" dxfId="2427" priority="50" stopIfTrue="1" operator="containsText" text="leer">
      <formula>NOT(ISERROR(SEARCH("leer",I5)))</formula>
    </cfRule>
  </conditionalFormatting>
  <conditionalFormatting sqref="I5:I9">
    <cfRule type="cellIs" dxfId="2426" priority="47" stopIfTrue="1" operator="equal">
      <formula>"-"</formula>
    </cfRule>
    <cfRule type="containsText" dxfId="2425" priority="48" stopIfTrue="1" operator="containsText" text="leer">
      <formula>NOT(ISERROR(SEARCH("leer",I5)))</formula>
    </cfRule>
  </conditionalFormatting>
  <conditionalFormatting sqref="I5:I9">
    <cfRule type="cellIs" dxfId="2424" priority="45" stopIfTrue="1" operator="equal">
      <formula>"-"</formula>
    </cfRule>
    <cfRule type="containsText" dxfId="2423" priority="46" stopIfTrue="1" operator="containsText" text="leer">
      <formula>NOT(ISERROR(SEARCH("leer",I5)))</formula>
    </cfRule>
  </conditionalFormatting>
  <conditionalFormatting sqref="I5:I9">
    <cfRule type="cellIs" dxfId="2422" priority="43" stopIfTrue="1" operator="equal">
      <formula>"-"</formula>
    </cfRule>
    <cfRule type="containsText" dxfId="2421" priority="44" stopIfTrue="1" operator="containsText" text="leer">
      <formula>NOT(ISERROR(SEARCH("leer",I5)))</formula>
    </cfRule>
  </conditionalFormatting>
  <conditionalFormatting sqref="I5:I9">
    <cfRule type="cellIs" dxfId="2420" priority="41" stopIfTrue="1" operator="equal">
      <formula>"-"</formula>
    </cfRule>
    <cfRule type="containsText" dxfId="2419" priority="42" stopIfTrue="1" operator="containsText" text="leer">
      <formula>NOT(ISERROR(SEARCH("leer",I5)))</formula>
    </cfRule>
  </conditionalFormatting>
  <conditionalFormatting sqref="I5:I9">
    <cfRule type="cellIs" dxfId="2418" priority="39" stopIfTrue="1" operator="equal">
      <formula>"-"</formula>
    </cfRule>
    <cfRule type="containsText" dxfId="2417" priority="40" stopIfTrue="1" operator="containsText" text="leer">
      <formula>NOT(ISERROR(SEARCH("leer",I5)))</formula>
    </cfRule>
  </conditionalFormatting>
  <conditionalFormatting sqref="I5:I9">
    <cfRule type="cellIs" dxfId="2416" priority="37" stopIfTrue="1" operator="equal">
      <formula>"-"</formula>
    </cfRule>
    <cfRule type="containsText" dxfId="2415" priority="38" stopIfTrue="1" operator="containsText" text="leer">
      <formula>NOT(ISERROR(SEARCH("leer",I5)))</formula>
    </cfRule>
  </conditionalFormatting>
  <conditionalFormatting sqref="I5:I9">
    <cfRule type="cellIs" dxfId="2414" priority="35" stopIfTrue="1" operator="equal">
      <formula>"-"</formula>
    </cfRule>
    <cfRule type="containsText" dxfId="2413" priority="36" stopIfTrue="1" operator="containsText" text="leer">
      <formula>NOT(ISERROR(SEARCH("leer",I5)))</formula>
    </cfRule>
  </conditionalFormatting>
  <conditionalFormatting sqref="I5:I9">
    <cfRule type="cellIs" dxfId="2412" priority="33" stopIfTrue="1" operator="equal">
      <formula>"-"</formula>
    </cfRule>
    <cfRule type="containsText" dxfId="2411" priority="34" stopIfTrue="1" operator="containsText" text="leer">
      <formula>NOT(ISERROR(SEARCH("leer",I5)))</formula>
    </cfRule>
  </conditionalFormatting>
  <conditionalFormatting sqref="I5:I9">
    <cfRule type="cellIs" dxfId="2410" priority="31" stopIfTrue="1" operator="equal">
      <formula>"-"</formula>
    </cfRule>
    <cfRule type="containsText" dxfId="2409" priority="32" stopIfTrue="1" operator="containsText" text="leer">
      <formula>NOT(ISERROR(SEARCH("leer",I5)))</formula>
    </cfRule>
  </conditionalFormatting>
  <conditionalFormatting sqref="I5:I9">
    <cfRule type="cellIs" dxfId="2408" priority="29" stopIfTrue="1" operator="equal">
      <formula>"-"</formula>
    </cfRule>
    <cfRule type="containsText" dxfId="2407" priority="30" stopIfTrue="1" operator="containsText" text="leer">
      <formula>NOT(ISERROR(SEARCH("leer",I5)))</formula>
    </cfRule>
  </conditionalFormatting>
  <conditionalFormatting sqref="I5:I9">
    <cfRule type="cellIs" dxfId="2406" priority="27" stopIfTrue="1" operator="equal">
      <formula>"-"</formula>
    </cfRule>
    <cfRule type="containsText" dxfId="2405" priority="28" stopIfTrue="1" operator="containsText" text="leer">
      <formula>NOT(ISERROR(SEARCH("leer",I5)))</formula>
    </cfRule>
  </conditionalFormatting>
  <conditionalFormatting sqref="I5:I9">
    <cfRule type="cellIs" dxfId="2404" priority="25" stopIfTrue="1" operator="equal">
      <formula>"-"</formula>
    </cfRule>
    <cfRule type="containsText" dxfId="2403" priority="26" stopIfTrue="1" operator="containsText" text="leer">
      <formula>NOT(ISERROR(SEARCH("leer",I5)))</formula>
    </cfRule>
  </conditionalFormatting>
  <conditionalFormatting sqref="H5:H7">
    <cfRule type="cellIs" dxfId="2402" priority="23" stopIfTrue="1" operator="equal">
      <formula>"-"</formula>
    </cfRule>
    <cfRule type="containsText" dxfId="2401" priority="24" stopIfTrue="1" operator="containsText" text="leer">
      <formula>NOT(ISERROR(SEARCH("leer",H5)))</formula>
    </cfRule>
  </conditionalFormatting>
  <conditionalFormatting sqref="H5:H7">
    <cfRule type="cellIs" dxfId="2400" priority="22" stopIfTrue="1" operator="equal">
      <formula>"-"</formula>
    </cfRule>
  </conditionalFormatting>
  <conditionalFormatting sqref="H5:H7">
    <cfRule type="cellIs" dxfId="2399" priority="20" stopIfTrue="1" operator="equal">
      <formula>"-"</formula>
    </cfRule>
    <cfRule type="containsText" dxfId="2398" priority="21" stopIfTrue="1" operator="containsText" text="leer">
      <formula>NOT(ISERROR(SEARCH("leer",H5)))</formula>
    </cfRule>
  </conditionalFormatting>
  <conditionalFormatting sqref="H5:H7">
    <cfRule type="cellIs" dxfId="2397" priority="19" stopIfTrue="1" operator="equal">
      <formula>"-"</formula>
    </cfRule>
  </conditionalFormatting>
  <conditionalFormatting sqref="H8:H9">
    <cfRule type="cellIs" dxfId="2396" priority="17" stopIfTrue="1" operator="equal">
      <formula>"-"</formula>
    </cfRule>
    <cfRule type="containsText" dxfId="2395" priority="18" stopIfTrue="1" operator="containsText" text="leer">
      <formula>NOT(ISERROR(SEARCH("leer",H8)))</formula>
    </cfRule>
  </conditionalFormatting>
  <conditionalFormatting sqref="H8:H9">
    <cfRule type="cellIs" dxfId="2394" priority="16" stopIfTrue="1" operator="equal">
      <formula>"-"</formula>
    </cfRule>
  </conditionalFormatting>
  <conditionalFormatting sqref="H8:H9">
    <cfRule type="cellIs" dxfId="2393" priority="14" stopIfTrue="1" operator="equal">
      <formula>"-"</formula>
    </cfRule>
    <cfRule type="containsText" dxfId="2392" priority="15" stopIfTrue="1" operator="containsText" text="leer">
      <formula>NOT(ISERROR(SEARCH("leer",H8)))</formula>
    </cfRule>
  </conditionalFormatting>
  <conditionalFormatting sqref="H8:H9">
    <cfRule type="cellIs" dxfId="2391" priority="13" stopIfTrue="1" operator="equal">
      <formula>"-"</formula>
    </cfRule>
  </conditionalFormatting>
  <conditionalFormatting sqref="H5:H7">
    <cfRule type="cellIs" dxfId="2390" priority="11" stopIfTrue="1" operator="equal">
      <formula>"-"</formula>
    </cfRule>
    <cfRule type="containsText" dxfId="2389" priority="12" stopIfTrue="1" operator="containsText" text="leer">
      <formula>NOT(ISERROR(SEARCH("leer",H5)))</formula>
    </cfRule>
  </conditionalFormatting>
  <conditionalFormatting sqref="H5:H7">
    <cfRule type="cellIs" dxfId="2388" priority="10" stopIfTrue="1" operator="equal">
      <formula>"-"</formula>
    </cfRule>
  </conditionalFormatting>
  <conditionalFormatting sqref="H5:H7">
    <cfRule type="cellIs" dxfId="2387" priority="8" stopIfTrue="1" operator="equal">
      <formula>"-"</formula>
    </cfRule>
    <cfRule type="containsText" dxfId="2386" priority="9" stopIfTrue="1" operator="containsText" text="leer">
      <formula>NOT(ISERROR(SEARCH("leer",H5)))</formula>
    </cfRule>
  </conditionalFormatting>
  <conditionalFormatting sqref="H5:H7">
    <cfRule type="cellIs" dxfId="2385" priority="7" stopIfTrue="1" operator="equal">
      <formula>"-"</formula>
    </cfRule>
  </conditionalFormatting>
  <conditionalFormatting sqref="H8:H9">
    <cfRule type="cellIs" dxfId="2384" priority="5" stopIfTrue="1" operator="equal">
      <formula>"-"</formula>
    </cfRule>
    <cfRule type="containsText" dxfId="2383" priority="6" stopIfTrue="1" operator="containsText" text="leer">
      <formula>NOT(ISERROR(SEARCH("leer",H8)))</formula>
    </cfRule>
  </conditionalFormatting>
  <conditionalFormatting sqref="H8:H9">
    <cfRule type="cellIs" dxfId="2382" priority="4" stopIfTrue="1" operator="equal">
      <formula>"-"</formula>
    </cfRule>
  </conditionalFormatting>
  <conditionalFormatting sqref="H8:H9">
    <cfRule type="cellIs" dxfId="2381" priority="2" stopIfTrue="1" operator="equal">
      <formula>"-"</formula>
    </cfRule>
    <cfRule type="containsText" dxfId="2380" priority="3" stopIfTrue="1" operator="containsText" text="leer">
      <formula>NOT(ISERROR(SEARCH("leer",H8)))</formula>
    </cfRule>
  </conditionalFormatting>
  <conditionalFormatting sqref="H8:H9">
    <cfRule type="cellIs" dxfId="2379"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201"/>
  <sheetViews>
    <sheetView showRuler="0" zoomScale="70" zoomScaleNormal="70" workbookViewId="0"/>
  </sheetViews>
  <sheetFormatPr baseColWidth="10" defaultColWidth="10.7109375" defaultRowHeight="12.75" x14ac:dyDescent="0.2"/>
  <cols>
    <col min="1" max="1" width="17" style="48" customWidth="1"/>
    <col min="2" max="2" width="24.42578125" style="14" customWidth="1"/>
    <col min="3" max="3" width="8.140625" style="17" customWidth="1"/>
    <col min="4" max="5" width="12.28515625" style="8" customWidth="1"/>
    <col min="6" max="8" width="11.42578125" style="8" customWidth="1"/>
    <col min="9" max="10" width="11.28515625" style="17" customWidth="1"/>
    <col min="11" max="16" width="11.42578125" style="17" customWidth="1"/>
    <col min="17" max="16384" width="10.7109375" style="14"/>
  </cols>
  <sheetData>
    <row r="1" spans="1:16" s="5" customFormat="1" x14ac:dyDescent="0.2">
      <c r="A1" s="92" t="s">
        <v>356</v>
      </c>
    </row>
    <row r="2" spans="1:16" s="5" customFormat="1" x14ac:dyDescent="0.2">
      <c r="A2" s="92"/>
    </row>
    <row r="3" spans="1:16" s="62" customFormat="1" x14ac:dyDescent="0.2">
      <c r="A3" s="102" t="s">
        <v>81</v>
      </c>
      <c r="C3" s="5" t="s">
        <v>399</v>
      </c>
      <c r="D3" s="5" t="s">
        <v>497</v>
      </c>
      <c r="E3" s="61">
        <v>2004</v>
      </c>
      <c r="F3" s="61">
        <v>2005</v>
      </c>
      <c r="G3" s="61">
        <v>2006</v>
      </c>
      <c r="H3" s="61">
        <v>2007</v>
      </c>
      <c r="I3" s="61">
        <v>2008</v>
      </c>
      <c r="J3" s="61">
        <v>2009</v>
      </c>
      <c r="K3" s="61">
        <v>2010</v>
      </c>
      <c r="L3" s="61">
        <v>2011</v>
      </c>
      <c r="M3" s="61">
        <v>2012</v>
      </c>
      <c r="N3" s="61">
        <v>2013</v>
      </c>
      <c r="O3" s="4">
        <v>2014</v>
      </c>
      <c r="P3" s="369">
        <v>2015</v>
      </c>
    </row>
    <row r="4" spans="1:16" x14ac:dyDescent="0.2">
      <c r="E4" s="64"/>
      <c r="F4" s="64"/>
      <c r="G4" s="64"/>
      <c r="H4" s="64"/>
      <c r="M4" s="8"/>
      <c r="N4" s="8"/>
      <c r="O4" s="8"/>
      <c r="P4" s="362"/>
    </row>
    <row r="5" spans="1:16" x14ac:dyDescent="0.2">
      <c r="A5" s="48" t="s">
        <v>134</v>
      </c>
      <c r="B5" s="14" t="s">
        <v>155</v>
      </c>
      <c r="C5" s="17">
        <v>1</v>
      </c>
      <c r="D5" s="8" t="s">
        <v>857</v>
      </c>
      <c r="E5" s="179">
        <v>89.1</v>
      </c>
      <c r="F5" s="179">
        <v>89.4</v>
      </c>
      <c r="G5" s="179">
        <v>89.6</v>
      </c>
      <c r="H5" s="179">
        <v>89.8</v>
      </c>
      <c r="I5" s="177">
        <v>88.8</v>
      </c>
      <c r="J5" s="177">
        <v>88.1</v>
      </c>
      <c r="K5" s="89">
        <v>87</v>
      </c>
      <c r="L5" s="68">
        <v>86.4</v>
      </c>
      <c r="M5" s="188">
        <v>85.7</v>
      </c>
      <c r="N5" s="8">
        <v>85.1</v>
      </c>
      <c r="O5" s="37">
        <v>84.6</v>
      </c>
      <c r="P5" s="362">
        <v>84.1</v>
      </c>
    </row>
    <row r="6" spans="1:16" x14ac:dyDescent="0.2">
      <c r="A6" s="48" t="s">
        <v>55</v>
      </c>
      <c r="B6" s="14" t="s">
        <v>155</v>
      </c>
      <c r="C6" s="17">
        <v>1</v>
      </c>
      <c r="D6" s="8" t="s">
        <v>857</v>
      </c>
      <c r="E6" s="179">
        <v>10.9</v>
      </c>
      <c r="F6" s="179">
        <v>10.6</v>
      </c>
      <c r="G6" s="179">
        <v>10.4</v>
      </c>
      <c r="H6" s="179">
        <v>10.199999999999999</v>
      </c>
      <c r="I6" s="177">
        <v>11.2</v>
      </c>
      <c r="J6" s="177">
        <v>11.9</v>
      </c>
      <c r="K6" s="89">
        <v>13</v>
      </c>
      <c r="L6" s="68">
        <v>13.6</v>
      </c>
      <c r="M6" s="188">
        <v>14.299999999999997</v>
      </c>
      <c r="N6" s="8">
        <v>14.9</v>
      </c>
      <c r="O6" s="37">
        <v>15.4</v>
      </c>
      <c r="P6" s="362">
        <v>15.900000000000006</v>
      </c>
    </row>
    <row r="7" spans="1:16" x14ac:dyDescent="0.2">
      <c r="A7" s="48" t="s">
        <v>421</v>
      </c>
      <c r="B7" s="14" t="s">
        <v>155</v>
      </c>
      <c r="C7" s="17">
        <v>1</v>
      </c>
      <c r="D7" s="8" t="s">
        <v>857</v>
      </c>
      <c r="E7" s="179">
        <v>35</v>
      </c>
      <c r="F7" s="179">
        <v>35.1</v>
      </c>
      <c r="G7" s="179">
        <v>34.6</v>
      </c>
      <c r="H7" s="179">
        <v>34.299999999999997</v>
      </c>
      <c r="I7" s="176">
        <v>31.2</v>
      </c>
      <c r="J7" s="177">
        <v>29.2</v>
      </c>
      <c r="K7" s="89">
        <v>27.1</v>
      </c>
      <c r="L7" s="68">
        <v>25.9</v>
      </c>
      <c r="M7" s="188">
        <v>24.7</v>
      </c>
      <c r="N7" s="8">
        <v>23.4</v>
      </c>
      <c r="O7" s="37">
        <v>23</v>
      </c>
      <c r="P7" s="362">
        <v>22.6</v>
      </c>
    </row>
    <row r="8" spans="1:16" x14ac:dyDescent="0.2">
      <c r="A8" s="48" t="s">
        <v>395</v>
      </c>
      <c r="B8" s="14" t="s">
        <v>155</v>
      </c>
      <c r="C8" s="17">
        <v>1</v>
      </c>
      <c r="D8" s="8" t="s">
        <v>857</v>
      </c>
      <c r="E8" s="179">
        <v>3.7</v>
      </c>
      <c r="F8" s="179">
        <v>4.4000000000000004</v>
      </c>
      <c r="G8" s="179">
        <v>5.2</v>
      </c>
      <c r="H8" s="179">
        <v>6.5</v>
      </c>
      <c r="I8" s="176">
        <v>8.4</v>
      </c>
      <c r="J8" s="177">
        <v>10.3</v>
      </c>
      <c r="K8" s="89">
        <v>10.199999999999999</v>
      </c>
      <c r="L8" s="68">
        <v>11.1</v>
      </c>
      <c r="M8" s="188">
        <v>11.6</v>
      </c>
      <c r="N8" s="8">
        <v>12</v>
      </c>
      <c r="O8" s="37">
        <v>12.1</v>
      </c>
      <c r="P8" s="362">
        <v>12.2</v>
      </c>
    </row>
    <row r="9" spans="1:16" x14ac:dyDescent="0.2">
      <c r="A9" s="48" t="s">
        <v>422</v>
      </c>
      <c r="B9" s="14" t="s">
        <v>155</v>
      </c>
      <c r="C9" s="17">
        <v>1</v>
      </c>
      <c r="D9" s="8" t="s">
        <v>857</v>
      </c>
      <c r="E9" s="179">
        <v>15.8</v>
      </c>
      <c r="F9" s="179">
        <v>14.9</v>
      </c>
      <c r="G9" s="179">
        <v>13.9</v>
      </c>
      <c r="H9" s="179">
        <v>12.1</v>
      </c>
      <c r="I9" s="176">
        <v>9.6999999999999993</v>
      </c>
      <c r="J9" s="177">
        <v>8.8000000000000007</v>
      </c>
      <c r="K9" s="89">
        <v>7.7</v>
      </c>
      <c r="L9" s="68">
        <v>7.2</v>
      </c>
      <c r="M9" s="237">
        <v>7</v>
      </c>
      <c r="N9" s="8">
        <v>6.6</v>
      </c>
      <c r="O9" s="37">
        <v>6.4</v>
      </c>
      <c r="P9" s="362">
        <v>6.2</v>
      </c>
    </row>
    <row r="10" spans="1:16" x14ac:dyDescent="0.2">
      <c r="A10" s="129" t="s">
        <v>351</v>
      </c>
      <c r="B10" s="14" t="s">
        <v>155</v>
      </c>
      <c r="C10" s="17">
        <v>1</v>
      </c>
      <c r="D10" s="8" t="s">
        <v>857</v>
      </c>
      <c r="E10" s="179">
        <v>8.4</v>
      </c>
      <c r="F10" s="179">
        <v>8.4</v>
      </c>
      <c r="G10" s="179">
        <v>8.4</v>
      </c>
      <c r="H10" s="179">
        <v>8.5</v>
      </c>
      <c r="I10" s="176">
        <v>7.7</v>
      </c>
      <c r="J10" s="177">
        <v>7.9</v>
      </c>
      <c r="K10" s="89">
        <v>7.2</v>
      </c>
      <c r="L10" s="68">
        <v>7.2</v>
      </c>
      <c r="M10" s="188">
        <v>7.1</v>
      </c>
      <c r="N10" s="8">
        <v>7.6</v>
      </c>
      <c r="O10" s="37">
        <v>8.1</v>
      </c>
      <c r="P10" s="362">
        <v>8.5</v>
      </c>
    </row>
    <row r="11" spans="1:16" x14ac:dyDescent="0.2">
      <c r="A11" s="48" t="s">
        <v>418</v>
      </c>
      <c r="B11" s="14" t="s">
        <v>155</v>
      </c>
      <c r="C11" s="17">
        <v>1</v>
      </c>
      <c r="D11" s="8" t="s">
        <v>857</v>
      </c>
      <c r="E11" s="179">
        <v>7.1</v>
      </c>
      <c r="F11" s="179">
        <v>6.9</v>
      </c>
      <c r="G11" s="179">
        <v>6.6</v>
      </c>
      <c r="H11" s="179">
        <v>6.3</v>
      </c>
      <c r="I11" s="176">
        <v>6.3</v>
      </c>
      <c r="J11" s="177">
        <v>6.2</v>
      </c>
      <c r="K11" s="89">
        <v>6.6</v>
      </c>
      <c r="L11" s="89">
        <v>6</v>
      </c>
      <c r="M11" s="188">
        <v>5.9</v>
      </c>
      <c r="N11" s="8">
        <v>5.7</v>
      </c>
      <c r="O11" s="37">
        <v>5.6</v>
      </c>
      <c r="P11" s="362">
        <v>5.4</v>
      </c>
    </row>
    <row r="12" spans="1:16" x14ac:dyDescent="0.2">
      <c r="A12" s="48" t="s">
        <v>396</v>
      </c>
      <c r="B12" s="14" t="s">
        <v>155</v>
      </c>
      <c r="C12" s="17">
        <v>1</v>
      </c>
      <c r="D12" s="8" t="s">
        <v>857</v>
      </c>
      <c r="E12" s="179">
        <v>4.2</v>
      </c>
      <c r="F12" s="179">
        <v>4.5999999999999996</v>
      </c>
      <c r="G12" s="179">
        <v>4.9000000000000004</v>
      </c>
      <c r="H12" s="179">
        <v>5.2</v>
      </c>
      <c r="I12" s="176">
        <v>5.8</v>
      </c>
      <c r="J12" s="177">
        <v>6.6</v>
      </c>
      <c r="K12" s="89">
        <v>5.8</v>
      </c>
      <c r="L12" s="68">
        <v>6.2</v>
      </c>
      <c r="M12" s="188">
        <v>6.3</v>
      </c>
      <c r="N12" s="8">
        <v>6.4</v>
      </c>
      <c r="O12" s="37">
        <v>6.6</v>
      </c>
      <c r="P12" s="362">
        <v>6.9</v>
      </c>
    </row>
    <row r="13" spans="1:16" x14ac:dyDescent="0.2">
      <c r="A13" s="48" t="s">
        <v>419</v>
      </c>
      <c r="B13" s="14" t="s">
        <v>155</v>
      </c>
      <c r="C13" s="17">
        <v>1</v>
      </c>
      <c r="D13" s="8" t="s">
        <v>857</v>
      </c>
      <c r="E13" s="177">
        <v>25.799999999999997</v>
      </c>
      <c r="F13" s="177">
        <v>25.700000000000003</v>
      </c>
      <c r="G13" s="177">
        <v>26.399999999999991</v>
      </c>
      <c r="H13" s="177">
        <v>27.099999999999994</v>
      </c>
      <c r="I13" s="177">
        <v>30.900000000000006</v>
      </c>
      <c r="J13" s="177">
        <v>31</v>
      </c>
      <c r="K13" s="89">
        <v>35.4</v>
      </c>
      <c r="L13" s="68">
        <v>36.399999999999991</v>
      </c>
      <c r="M13" s="188">
        <v>37.400000000000006</v>
      </c>
      <c r="N13" s="8">
        <v>38.299999999999997</v>
      </c>
      <c r="O13" s="37">
        <v>38.200000000000003</v>
      </c>
      <c r="P13" s="362">
        <v>38.200000000000003</v>
      </c>
    </row>
    <row r="14" spans="1:16" ht="25.5" x14ac:dyDescent="0.2">
      <c r="A14" s="187" t="s">
        <v>195</v>
      </c>
      <c r="B14" s="14" t="s">
        <v>274</v>
      </c>
      <c r="C14" s="17">
        <v>1</v>
      </c>
      <c r="D14" s="8" t="s">
        <v>857</v>
      </c>
      <c r="E14" s="174">
        <v>114</v>
      </c>
      <c r="F14" s="174">
        <v>111</v>
      </c>
      <c r="G14" s="174">
        <v>115</v>
      </c>
      <c r="H14" s="174">
        <v>119</v>
      </c>
      <c r="I14" s="176">
        <v>121</v>
      </c>
      <c r="J14" s="173">
        <v>117</v>
      </c>
      <c r="K14" s="68">
        <v>133</v>
      </c>
      <c r="L14" s="68">
        <v>140</v>
      </c>
      <c r="M14" s="188">
        <v>140</v>
      </c>
      <c r="N14" s="8">
        <v>144</v>
      </c>
      <c r="O14" s="19">
        <v>142</v>
      </c>
      <c r="P14" s="362">
        <v>142</v>
      </c>
    </row>
    <row r="15" spans="1:16" x14ac:dyDescent="0.2">
      <c r="A15" s="187"/>
      <c r="I15" s="68"/>
      <c r="J15" s="68"/>
      <c r="K15" s="173"/>
      <c r="L15" s="176"/>
      <c r="M15" s="174"/>
      <c r="N15" s="174"/>
      <c r="O15" s="174"/>
      <c r="P15" s="174"/>
    </row>
    <row r="16" spans="1:16" x14ac:dyDescent="0.2">
      <c r="M16" s="14"/>
      <c r="N16" s="14"/>
      <c r="O16" s="14"/>
      <c r="P16" s="14"/>
    </row>
    <row r="17" spans="1:16" x14ac:dyDescent="0.2">
      <c r="A17" s="226" t="s">
        <v>919</v>
      </c>
      <c r="B17" s="135"/>
      <c r="C17" s="135"/>
      <c r="D17" s="135"/>
      <c r="E17" s="135"/>
      <c r="F17" s="135"/>
      <c r="G17" s="135"/>
      <c r="H17" s="135"/>
      <c r="M17" s="14"/>
      <c r="N17" s="14"/>
      <c r="O17" s="14"/>
      <c r="P17" s="14"/>
    </row>
    <row r="18" spans="1:16" x14ac:dyDescent="0.2">
      <c r="M18" s="14"/>
      <c r="N18" s="14"/>
      <c r="O18" s="14"/>
      <c r="P18" s="14"/>
    </row>
    <row r="19" spans="1:16" x14ac:dyDescent="0.2">
      <c r="M19" s="14"/>
      <c r="N19" s="14"/>
      <c r="O19" s="14"/>
      <c r="P19" s="14"/>
    </row>
    <row r="20" spans="1:16" x14ac:dyDescent="0.2">
      <c r="M20" s="14"/>
      <c r="N20" s="14"/>
      <c r="O20" s="14"/>
      <c r="P20" s="14"/>
    </row>
    <row r="21" spans="1:16" x14ac:dyDescent="0.2">
      <c r="M21" s="14"/>
      <c r="N21" s="14"/>
      <c r="O21" s="14"/>
      <c r="P21" s="14"/>
    </row>
    <row r="22" spans="1:16" x14ac:dyDescent="0.2">
      <c r="M22" s="14"/>
      <c r="N22" s="14"/>
      <c r="O22" s="14"/>
      <c r="P22" s="14"/>
    </row>
    <row r="23" spans="1:16" x14ac:dyDescent="0.2">
      <c r="M23" s="14"/>
      <c r="N23" s="14"/>
      <c r="O23" s="14"/>
      <c r="P23" s="14"/>
    </row>
    <row r="24" spans="1:16" x14ac:dyDescent="0.2">
      <c r="M24" s="14"/>
      <c r="N24" s="14"/>
      <c r="O24" s="14"/>
      <c r="P24" s="14"/>
    </row>
    <row r="25" spans="1:16" x14ac:dyDescent="0.2">
      <c r="M25" s="14"/>
      <c r="N25" s="14"/>
      <c r="O25" s="14"/>
      <c r="P25" s="14"/>
    </row>
    <row r="26" spans="1:16" x14ac:dyDescent="0.2">
      <c r="E26" s="61"/>
      <c r="F26" s="64"/>
      <c r="G26" s="179"/>
      <c r="H26" s="179"/>
      <c r="I26" s="179"/>
      <c r="J26" s="179"/>
      <c r="K26" s="179"/>
      <c r="L26" s="179"/>
      <c r="M26" s="179"/>
      <c r="N26" s="179"/>
      <c r="O26" s="177"/>
      <c r="P26" s="174"/>
    </row>
    <row r="27" spans="1:16" x14ac:dyDescent="0.2">
      <c r="E27" s="61"/>
      <c r="F27" s="64"/>
      <c r="G27" s="179"/>
      <c r="H27" s="179"/>
      <c r="I27" s="179"/>
      <c r="J27" s="179"/>
      <c r="K27" s="179"/>
      <c r="L27" s="179"/>
      <c r="M27" s="179"/>
      <c r="N27" s="179"/>
      <c r="O27" s="177"/>
      <c r="P27" s="174"/>
    </row>
    <row r="28" spans="1:16" x14ac:dyDescent="0.2">
      <c r="E28" s="61"/>
      <c r="F28" s="64"/>
      <c r="G28" s="179"/>
      <c r="H28" s="179"/>
      <c r="I28" s="179"/>
      <c r="J28" s="179"/>
      <c r="K28" s="179"/>
      <c r="L28" s="179"/>
      <c r="M28" s="179"/>
      <c r="N28" s="179"/>
      <c r="O28" s="177"/>
      <c r="P28" s="174"/>
    </row>
    <row r="29" spans="1:16" x14ac:dyDescent="0.2">
      <c r="E29" s="61"/>
      <c r="F29" s="64"/>
      <c r="G29" s="179"/>
      <c r="H29" s="179"/>
      <c r="I29" s="179"/>
      <c r="J29" s="179"/>
      <c r="K29" s="179"/>
      <c r="L29" s="179"/>
      <c r="M29" s="179"/>
      <c r="N29" s="179"/>
      <c r="O29" s="177"/>
      <c r="P29" s="174"/>
    </row>
    <row r="30" spans="1:16" x14ac:dyDescent="0.2">
      <c r="E30" s="61"/>
      <c r="F30" s="17"/>
      <c r="G30" s="177"/>
      <c r="H30" s="177"/>
      <c r="I30" s="176"/>
      <c r="J30" s="176"/>
      <c r="K30" s="176"/>
      <c r="L30" s="176"/>
      <c r="M30" s="176"/>
      <c r="N30" s="176"/>
      <c r="O30" s="177"/>
      <c r="P30" s="176"/>
    </row>
    <row r="31" spans="1:16" x14ac:dyDescent="0.2">
      <c r="E31" s="61"/>
      <c r="F31" s="17"/>
      <c r="G31" s="177"/>
      <c r="H31" s="177"/>
      <c r="I31" s="177"/>
      <c r="J31" s="177"/>
      <c r="K31" s="177"/>
      <c r="L31" s="177"/>
      <c r="M31" s="177"/>
      <c r="N31" s="177"/>
      <c r="O31" s="177"/>
      <c r="P31" s="173"/>
    </row>
    <row r="32" spans="1:16" x14ac:dyDescent="0.2">
      <c r="E32" s="61"/>
      <c r="F32" s="17"/>
      <c r="G32" s="89"/>
      <c r="H32" s="89"/>
      <c r="I32" s="89"/>
      <c r="J32" s="89"/>
      <c r="K32" s="89"/>
      <c r="L32" s="89"/>
      <c r="M32" s="89"/>
      <c r="N32" s="89"/>
      <c r="O32" s="89"/>
      <c r="P32" s="68"/>
    </row>
    <row r="33" spans="5:16" x14ac:dyDescent="0.2">
      <c r="E33" s="61"/>
      <c r="F33" s="17"/>
      <c r="G33" s="68"/>
      <c r="H33" s="68"/>
      <c r="I33" s="68"/>
      <c r="J33" s="68"/>
      <c r="K33" s="68"/>
      <c r="L33" s="68"/>
      <c r="M33" s="89"/>
      <c r="N33" s="68"/>
      <c r="O33" s="68"/>
      <c r="P33" s="68"/>
    </row>
    <row r="34" spans="5:16" x14ac:dyDescent="0.2">
      <c r="E34" s="61"/>
      <c r="G34" s="188"/>
      <c r="H34" s="188"/>
      <c r="I34" s="188"/>
      <c r="J34" s="188"/>
      <c r="K34" s="237"/>
      <c r="L34" s="188"/>
      <c r="M34" s="188"/>
      <c r="N34" s="188"/>
      <c r="O34" s="188"/>
      <c r="P34" s="188"/>
    </row>
    <row r="35" spans="5:16" x14ac:dyDescent="0.2">
      <c r="E35" s="61"/>
      <c r="I35" s="8"/>
      <c r="J35" s="8"/>
      <c r="K35" s="8"/>
      <c r="L35" s="8"/>
      <c r="M35" s="8"/>
      <c r="N35" s="8"/>
      <c r="O35" s="8"/>
      <c r="P35" s="8"/>
    </row>
    <row r="36" spans="5:16" x14ac:dyDescent="0.2">
      <c r="E36" s="4"/>
      <c r="G36" s="37"/>
      <c r="H36" s="37"/>
      <c r="I36" s="37"/>
      <c r="J36" s="37"/>
      <c r="K36" s="37"/>
      <c r="L36" s="37"/>
      <c r="M36" s="37"/>
      <c r="N36" s="37"/>
      <c r="O36" s="37"/>
      <c r="P36" s="19"/>
    </row>
    <row r="37" spans="5:16" x14ac:dyDescent="0.2">
      <c r="E37" s="4"/>
      <c r="I37" s="8"/>
      <c r="J37" s="8"/>
      <c r="K37" s="8"/>
      <c r="L37" s="8"/>
      <c r="M37" s="8"/>
      <c r="N37" s="8"/>
      <c r="O37" s="8"/>
      <c r="P37" s="8"/>
    </row>
    <row r="38" spans="5:16" x14ac:dyDescent="0.2">
      <c r="M38" s="14"/>
      <c r="N38" s="14"/>
      <c r="O38" s="14"/>
      <c r="P38" s="14"/>
    </row>
    <row r="39" spans="5:16" x14ac:dyDescent="0.2">
      <c r="M39" s="14"/>
      <c r="N39" s="14"/>
      <c r="O39" s="14"/>
      <c r="P39" s="14"/>
    </row>
    <row r="40" spans="5:16" x14ac:dyDescent="0.2">
      <c r="M40" s="14"/>
      <c r="N40" s="14"/>
      <c r="O40" s="14"/>
      <c r="P40" s="14"/>
    </row>
    <row r="53" spans="13:16" x14ac:dyDescent="0.2">
      <c r="M53" s="14"/>
      <c r="N53" s="14"/>
      <c r="O53" s="14"/>
      <c r="P53" s="14"/>
    </row>
    <row r="54" spans="13:16" x14ac:dyDescent="0.2">
      <c r="M54" s="14"/>
      <c r="N54" s="14"/>
      <c r="O54" s="14"/>
      <c r="P54" s="14"/>
    </row>
    <row r="55" spans="13:16" x14ac:dyDescent="0.2">
      <c r="M55" s="14"/>
      <c r="N55" s="14"/>
      <c r="O55" s="14"/>
      <c r="P55" s="14"/>
    </row>
    <row r="56" spans="13:16" x14ac:dyDescent="0.2">
      <c r="M56" s="14"/>
      <c r="N56" s="14"/>
      <c r="O56" s="14"/>
      <c r="P56" s="14"/>
    </row>
    <row r="57" spans="13:16" x14ac:dyDescent="0.2">
      <c r="M57" s="14"/>
      <c r="N57" s="14"/>
      <c r="O57" s="14"/>
      <c r="P57" s="14"/>
    </row>
    <row r="58" spans="13:16" x14ac:dyDescent="0.2">
      <c r="M58" s="14"/>
      <c r="N58" s="14"/>
      <c r="O58" s="14"/>
      <c r="P58" s="14"/>
    </row>
    <row r="59" spans="13:16" x14ac:dyDescent="0.2">
      <c r="M59" s="14"/>
      <c r="N59" s="14"/>
      <c r="O59" s="14"/>
      <c r="P59" s="14"/>
    </row>
    <row r="60" spans="13:16" x14ac:dyDescent="0.2">
      <c r="M60" s="14"/>
      <c r="N60" s="14"/>
      <c r="O60" s="14"/>
      <c r="P60" s="14"/>
    </row>
    <row r="61" spans="13:16" x14ac:dyDescent="0.2">
      <c r="M61" s="14"/>
      <c r="N61" s="14"/>
      <c r="O61" s="14"/>
      <c r="P61" s="14"/>
    </row>
    <row r="62" spans="13:16" x14ac:dyDescent="0.2">
      <c r="M62" s="14"/>
      <c r="N62" s="14"/>
      <c r="O62" s="14"/>
      <c r="P62" s="14"/>
    </row>
    <row r="63" spans="13:16" x14ac:dyDescent="0.2">
      <c r="M63" s="14"/>
      <c r="N63" s="14"/>
      <c r="O63" s="14"/>
      <c r="P63" s="14"/>
    </row>
    <row r="64" spans="13:16" x14ac:dyDescent="0.2">
      <c r="M64" s="14"/>
      <c r="N64" s="14"/>
      <c r="O64" s="14"/>
      <c r="P64" s="14"/>
    </row>
    <row r="65" spans="13:16" x14ac:dyDescent="0.2">
      <c r="M65" s="14"/>
      <c r="N65" s="14"/>
      <c r="O65" s="14"/>
      <c r="P65" s="14"/>
    </row>
    <row r="66" spans="13:16" x14ac:dyDescent="0.2">
      <c r="M66" s="14"/>
      <c r="N66" s="14"/>
      <c r="O66" s="14"/>
      <c r="P66" s="14"/>
    </row>
    <row r="67" spans="13:16" x14ac:dyDescent="0.2">
      <c r="M67" s="14"/>
      <c r="N67" s="14"/>
      <c r="O67" s="14"/>
      <c r="P67" s="14"/>
    </row>
    <row r="68" spans="13:16" x14ac:dyDescent="0.2">
      <c r="M68" s="14"/>
      <c r="N68" s="14"/>
      <c r="O68" s="14"/>
      <c r="P68" s="14"/>
    </row>
    <row r="69" spans="13:16" x14ac:dyDescent="0.2">
      <c r="M69" s="14"/>
      <c r="N69" s="14"/>
      <c r="O69" s="14"/>
      <c r="P69" s="14"/>
    </row>
    <row r="70" spans="13:16" x14ac:dyDescent="0.2">
      <c r="M70" s="14"/>
      <c r="N70" s="14"/>
      <c r="O70" s="14"/>
      <c r="P70" s="14"/>
    </row>
    <row r="71" spans="13:16" x14ac:dyDescent="0.2">
      <c r="M71" s="14"/>
      <c r="N71" s="14"/>
      <c r="O71" s="14"/>
      <c r="P71" s="14"/>
    </row>
    <row r="72" spans="13:16" x14ac:dyDescent="0.2">
      <c r="M72" s="14"/>
      <c r="N72" s="14"/>
      <c r="O72" s="14"/>
      <c r="P72" s="14"/>
    </row>
    <row r="73" spans="13:16" x14ac:dyDescent="0.2">
      <c r="M73" s="14"/>
      <c r="N73" s="14"/>
      <c r="O73" s="14"/>
      <c r="P73" s="14"/>
    </row>
    <row r="74" spans="13:16" x14ac:dyDescent="0.2">
      <c r="M74" s="14"/>
      <c r="N74" s="14"/>
      <c r="O74" s="14"/>
      <c r="P74" s="14"/>
    </row>
    <row r="75" spans="13:16" x14ac:dyDescent="0.2">
      <c r="M75" s="14"/>
      <c r="N75" s="14"/>
      <c r="O75" s="14"/>
      <c r="P75" s="14"/>
    </row>
    <row r="76" spans="13:16" x14ac:dyDescent="0.2">
      <c r="M76" s="14"/>
      <c r="N76" s="14"/>
      <c r="O76" s="14"/>
      <c r="P76" s="14"/>
    </row>
    <row r="77" spans="13:16" x14ac:dyDescent="0.2">
      <c r="M77" s="14"/>
      <c r="N77" s="14"/>
      <c r="O77" s="14"/>
      <c r="P77" s="14"/>
    </row>
    <row r="78" spans="13:16" x14ac:dyDescent="0.2">
      <c r="M78" s="14"/>
      <c r="N78" s="14"/>
      <c r="O78" s="14"/>
      <c r="P78" s="14"/>
    </row>
    <row r="79" spans="13:16" x14ac:dyDescent="0.2">
      <c r="M79" s="14"/>
      <c r="N79" s="14"/>
      <c r="O79" s="14"/>
      <c r="P79" s="14"/>
    </row>
    <row r="80" spans="13:16" x14ac:dyDescent="0.2">
      <c r="M80" s="14"/>
      <c r="N80" s="14"/>
      <c r="O80" s="14"/>
      <c r="P80" s="14"/>
    </row>
    <row r="81" spans="13:16" x14ac:dyDescent="0.2">
      <c r="M81" s="14"/>
      <c r="N81" s="14"/>
      <c r="O81" s="14"/>
      <c r="P81" s="14"/>
    </row>
    <row r="82" spans="13:16" x14ac:dyDescent="0.2">
      <c r="M82" s="14"/>
      <c r="N82" s="14"/>
      <c r="O82" s="14"/>
      <c r="P82" s="14"/>
    </row>
    <row r="83" spans="13:16" x14ac:dyDescent="0.2">
      <c r="M83" s="14"/>
      <c r="N83" s="14"/>
      <c r="O83" s="14"/>
      <c r="P83" s="14"/>
    </row>
    <row r="84" spans="13:16" x14ac:dyDescent="0.2">
      <c r="M84" s="14"/>
      <c r="N84" s="14"/>
      <c r="O84" s="14"/>
      <c r="P84" s="14"/>
    </row>
    <row r="85" spans="13:16" x14ac:dyDescent="0.2">
      <c r="M85" s="14"/>
      <c r="N85" s="14"/>
      <c r="O85" s="14"/>
      <c r="P85" s="14"/>
    </row>
    <row r="86" spans="13:16" x14ac:dyDescent="0.2">
      <c r="M86" s="14"/>
      <c r="N86" s="14"/>
      <c r="O86" s="14"/>
      <c r="P86" s="14"/>
    </row>
    <row r="87" spans="13:16" x14ac:dyDescent="0.2">
      <c r="M87" s="14"/>
      <c r="N87" s="14"/>
      <c r="O87" s="14"/>
      <c r="P87" s="14"/>
    </row>
    <row r="88" spans="13:16" x14ac:dyDescent="0.2">
      <c r="M88" s="14"/>
      <c r="N88" s="14"/>
      <c r="O88" s="14"/>
      <c r="P88" s="14"/>
    </row>
    <row r="89" spans="13:16" x14ac:dyDescent="0.2">
      <c r="M89" s="14"/>
      <c r="N89" s="14"/>
      <c r="O89" s="14"/>
      <c r="P89" s="14"/>
    </row>
    <row r="90" spans="13:16" x14ac:dyDescent="0.2">
      <c r="M90" s="14"/>
      <c r="N90" s="14"/>
      <c r="O90" s="14"/>
      <c r="P90" s="14"/>
    </row>
    <row r="91" spans="13:16" x14ac:dyDescent="0.2">
      <c r="M91" s="14"/>
      <c r="N91" s="14"/>
      <c r="O91" s="14"/>
      <c r="P91" s="14"/>
    </row>
    <row r="92" spans="13:16" x14ac:dyDescent="0.2">
      <c r="M92" s="14"/>
      <c r="N92" s="14"/>
      <c r="O92" s="14"/>
      <c r="P92" s="14"/>
    </row>
    <row r="93" spans="13:16" x14ac:dyDescent="0.2">
      <c r="M93" s="14"/>
      <c r="N93" s="14"/>
      <c r="O93" s="14"/>
      <c r="P93" s="14"/>
    </row>
    <row r="94" spans="13:16" x14ac:dyDescent="0.2">
      <c r="M94" s="14"/>
      <c r="N94" s="14"/>
      <c r="O94" s="14"/>
      <c r="P94" s="14"/>
    </row>
    <row r="95" spans="13:16" x14ac:dyDescent="0.2">
      <c r="M95" s="14"/>
      <c r="N95" s="14"/>
      <c r="O95" s="14"/>
      <c r="P95" s="14"/>
    </row>
    <row r="96" spans="13:16" x14ac:dyDescent="0.2">
      <c r="M96" s="14"/>
      <c r="N96" s="14"/>
      <c r="O96" s="14"/>
      <c r="P96" s="14"/>
    </row>
    <row r="97" spans="13:16" x14ac:dyDescent="0.2">
      <c r="M97" s="14"/>
      <c r="N97" s="14"/>
      <c r="O97" s="14"/>
      <c r="P97" s="14"/>
    </row>
    <row r="98" spans="13:16" x14ac:dyDescent="0.2">
      <c r="M98" s="14"/>
      <c r="N98" s="14"/>
      <c r="O98" s="14"/>
      <c r="P98" s="14"/>
    </row>
    <row r="99" spans="13:16" x14ac:dyDescent="0.2">
      <c r="M99" s="14"/>
      <c r="N99" s="14"/>
      <c r="O99" s="14"/>
      <c r="P99" s="14"/>
    </row>
    <row r="100" spans="13:16" x14ac:dyDescent="0.2">
      <c r="M100" s="14"/>
      <c r="N100" s="14"/>
      <c r="O100" s="14"/>
      <c r="P100" s="14"/>
    </row>
    <row r="101" spans="13:16" x14ac:dyDescent="0.2">
      <c r="M101" s="14"/>
      <c r="N101" s="14"/>
      <c r="O101" s="14"/>
      <c r="P101" s="14"/>
    </row>
    <row r="102" spans="13:16" x14ac:dyDescent="0.2">
      <c r="M102" s="14"/>
      <c r="N102" s="14"/>
      <c r="O102" s="14"/>
      <c r="P102" s="14"/>
    </row>
    <row r="103" spans="13:16" x14ac:dyDescent="0.2">
      <c r="M103" s="14"/>
      <c r="N103" s="14"/>
      <c r="O103" s="14"/>
      <c r="P103" s="14"/>
    </row>
    <row r="104" spans="13:16" x14ac:dyDescent="0.2">
      <c r="M104" s="14"/>
      <c r="N104" s="14"/>
      <c r="O104" s="14"/>
      <c r="P104" s="14"/>
    </row>
    <row r="105" spans="13:16" x14ac:dyDescent="0.2">
      <c r="M105" s="14"/>
      <c r="N105" s="14"/>
      <c r="O105" s="14"/>
      <c r="P105" s="14"/>
    </row>
    <row r="106" spans="13:16" x14ac:dyDescent="0.2">
      <c r="M106" s="14"/>
      <c r="N106" s="14"/>
      <c r="O106" s="14"/>
      <c r="P106" s="14"/>
    </row>
    <row r="107" spans="13:16" x14ac:dyDescent="0.2">
      <c r="M107" s="14"/>
      <c r="N107" s="14"/>
      <c r="O107" s="14"/>
      <c r="P107" s="14"/>
    </row>
    <row r="108" spans="13:16" x14ac:dyDescent="0.2">
      <c r="M108" s="14"/>
      <c r="N108" s="14"/>
      <c r="O108" s="14"/>
      <c r="P108" s="14"/>
    </row>
    <row r="109" spans="13:16" x14ac:dyDescent="0.2">
      <c r="M109" s="14"/>
      <c r="N109" s="14"/>
      <c r="O109" s="14"/>
      <c r="P109" s="14"/>
    </row>
    <row r="110" spans="13:16" x14ac:dyDescent="0.2">
      <c r="M110" s="14"/>
      <c r="N110" s="14"/>
      <c r="O110" s="14"/>
      <c r="P110" s="14"/>
    </row>
    <row r="111" spans="13:16" x14ac:dyDescent="0.2">
      <c r="M111" s="14"/>
      <c r="N111" s="14"/>
      <c r="O111" s="14"/>
      <c r="P111" s="14"/>
    </row>
    <row r="112" spans="13:16" x14ac:dyDescent="0.2">
      <c r="M112" s="14"/>
      <c r="N112" s="14"/>
      <c r="O112" s="14"/>
      <c r="P112" s="14"/>
    </row>
    <row r="113" spans="13:16" x14ac:dyDescent="0.2">
      <c r="M113" s="14"/>
      <c r="N113" s="14"/>
      <c r="O113" s="14"/>
      <c r="P113" s="14"/>
    </row>
    <row r="114" spans="13:16" x14ac:dyDescent="0.2">
      <c r="M114" s="14"/>
      <c r="N114" s="14"/>
      <c r="O114" s="14"/>
      <c r="P114" s="14"/>
    </row>
    <row r="115" spans="13:16" x14ac:dyDescent="0.2">
      <c r="M115" s="14"/>
      <c r="N115" s="14"/>
      <c r="O115" s="14"/>
      <c r="P115" s="14"/>
    </row>
    <row r="116" spans="13:16" x14ac:dyDescent="0.2">
      <c r="M116" s="14"/>
      <c r="N116" s="14"/>
      <c r="O116" s="14"/>
      <c r="P116" s="14"/>
    </row>
    <row r="117" spans="13:16" x14ac:dyDescent="0.2">
      <c r="M117" s="14"/>
      <c r="N117" s="14"/>
      <c r="O117" s="14"/>
      <c r="P117" s="14"/>
    </row>
    <row r="118" spans="13:16" x14ac:dyDescent="0.2">
      <c r="M118" s="14"/>
      <c r="N118" s="14"/>
      <c r="O118" s="14"/>
      <c r="P118" s="14"/>
    </row>
    <row r="119" spans="13:16" x14ac:dyDescent="0.2">
      <c r="M119" s="14"/>
      <c r="N119" s="14"/>
      <c r="O119" s="14"/>
      <c r="P119" s="14"/>
    </row>
    <row r="120" spans="13:16" x14ac:dyDescent="0.2">
      <c r="M120" s="14"/>
      <c r="N120" s="14"/>
      <c r="O120" s="14"/>
      <c r="P120" s="14"/>
    </row>
    <row r="121" spans="13:16" x14ac:dyDescent="0.2">
      <c r="M121" s="14"/>
      <c r="N121" s="14"/>
      <c r="O121" s="14"/>
      <c r="P121" s="14"/>
    </row>
    <row r="122" spans="13:16" x14ac:dyDescent="0.2">
      <c r="M122" s="14"/>
      <c r="N122" s="14"/>
      <c r="O122" s="14"/>
      <c r="P122" s="14"/>
    </row>
    <row r="123" spans="13:16" x14ac:dyDescent="0.2">
      <c r="M123" s="14"/>
      <c r="N123" s="14"/>
      <c r="O123" s="14"/>
      <c r="P123" s="14"/>
    </row>
    <row r="124" spans="13:16" x14ac:dyDescent="0.2">
      <c r="M124" s="14"/>
      <c r="N124" s="14"/>
      <c r="O124" s="14"/>
      <c r="P124" s="14"/>
    </row>
    <row r="125" spans="13:16" x14ac:dyDescent="0.2">
      <c r="M125" s="14"/>
      <c r="N125" s="14"/>
      <c r="O125" s="14"/>
      <c r="P125" s="14"/>
    </row>
    <row r="126" spans="13:16" x14ac:dyDescent="0.2">
      <c r="M126" s="14"/>
      <c r="N126" s="14"/>
      <c r="O126" s="14"/>
      <c r="P126" s="14"/>
    </row>
    <row r="127" spans="13:16" x14ac:dyDescent="0.2">
      <c r="M127" s="14"/>
      <c r="N127" s="14"/>
      <c r="O127" s="14"/>
      <c r="P127" s="14"/>
    </row>
    <row r="128" spans="13:16" x14ac:dyDescent="0.2">
      <c r="M128" s="14"/>
      <c r="N128" s="14"/>
      <c r="O128" s="14"/>
      <c r="P128" s="14"/>
    </row>
    <row r="129" spans="13:16" x14ac:dyDescent="0.2">
      <c r="M129" s="14"/>
      <c r="N129" s="14"/>
      <c r="O129" s="14"/>
      <c r="P129" s="14"/>
    </row>
    <row r="130" spans="13:16" x14ac:dyDescent="0.2">
      <c r="M130" s="14"/>
      <c r="N130" s="14"/>
      <c r="O130" s="14"/>
      <c r="P130" s="14"/>
    </row>
    <row r="131" spans="13:16" x14ac:dyDescent="0.2">
      <c r="M131" s="14"/>
      <c r="N131" s="14"/>
      <c r="O131" s="14"/>
      <c r="P131" s="14"/>
    </row>
    <row r="132" spans="13:16" x14ac:dyDescent="0.2">
      <c r="M132" s="14"/>
      <c r="N132" s="14"/>
      <c r="O132" s="14"/>
      <c r="P132" s="14"/>
    </row>
    <row r="133" spans="13:16" x14ac:dyDescent="0.2">
      <c r="M133" s="14"/>
      <c r="N133" s="14"/>
      <c r="O133" s="14"/>
      <c r="P133" s="14"/>
    </row>
    <row r="134" spans="13:16" x14ac:dyDescent="0.2">
      <c r="M134" s="14"/>
      <c r="N134" s="14"/>
      <c r="O134" s="14"/>
      <c r="P134" s="14"/>
    </row>
    <row r="135" spans="13:16" x14ac:dyDescent="0.2">
      <c r="M135" s="14"/>
      <c r="N135" s="14"/>
      <c r="O135" s="14"/>
      <c r="P135" s="14"/>
    </row>
    <row r="136" spans="13:16" x14ac:dyDescent="0.2">
      <c r="M136" s="14"/>
      <c r="N136" s="14"/>
      <c r="O136" s="14"/>
      <c r="P136" s="14"/>
    </row>
    <row r="137" spans="13:16" x14ac:dyDescent="0.2">
      <c r="M137" s="14"/>
      <c r="N137" s="14"/>
      <c r="O137" s="14"/>
      <c r="P137" s="14"/>
    </row>
    <row r="138" spans="13:16" x14ac:dyDescent="0.2">
      <c r="M138" s="14"/>
      <c r="N138" s="14"/>
      <c r="O138" s="14"/>
      <c r="P138" s="14"/>
    </row>
    <row r="139" spans="13:16" x14ac:dyDescent="0.2">
      <c r="M139" s="14"/>
      <c r="N139" s="14"/>
      <c r="O139" s="14"/>
      <c r="P139" s="14"/>
    </row>
    <row r="140" spans="13:16" x14ac:dyDescent="0.2">
      <c r="M140" s="14"/>
      <c r="N140" s="14"/>
      <c r="O140" s="14"/>
      <c r="P140" s="14"/>
    </row>
    <row r="141" spans="13:16" x14ac:dyDescent="0.2">
      <c r="M141" s="14"/>
      <c r="N141" s="14"/>
      <c r="O141" s="14"/>
      <c r="P141" s="14"/>
    </row>
    <row r="142" spans="13:16" x14ac:dyDescent="0.2">
      <c r="M142" s="14"/>
      <c r="N142" s="14"/>
      <c r="O142" s="14"/>
      <c r="P142" s="14"/>
    </row>
    <row r="143" spans="13:16" x14ac:dyDescent="0.2">
      <c r="M143" s="14"/>
      <c r="N143" s="14"/>
      <c r="O143" s="14"/>
      <c r="P143" s="14"/>
    </row>
    <row r="144" spans="13:16" x14ac:dyDescent="0.2">
      <c r="M144" s="14"/>
      <c r="N144" s="14"/>
      <c r="O144" s="14"/>
      <c r="P144" s="14"/>
    </row>
    <row r="145" spans="13:16" x14ac:dyDescent="0.2">
      <c r="M145" s="14"/>
      <c r="N145" s="14"/>
      <c r="O145" s="14"/>
      <c r="P145" s="14"/>
    </row>
    <row r="146" spans="13:16" x14ac:dyDescent="0.2">
      <c r="M146" s="14"/>
      <c r="N146" s="14"/>
      <c r="O146" s="14"/>
      <c r="P146" s="14"/>
    </row>
    <row r="147" spans="13:16" x14ac:dyDescent="0.2">
      <c r="M147" s="14"/>
      <c r="N147" s="14"/>
      <c r="O147" s="14"/>
      <c r="P147" s="14"/>
    </row>
    <row r="148" spans="13:16" x14ac:dyDescent="0.2">
      <c r="M148" s="14"/>
      <c r="N148" s="14"/>
      <c r="O148" s="14"/>
      <c r="P148" s="14"/>
    </row>
    <row r="149" spans="13:16" x14ac:dyDescent="0.2">
      <c r="M149" s="14"/>
      <c r="N149" s="14"/>
      <c r="O149" s="14"/>
      <c r="P149" s="14"/>
    </row>
    <row r="150" spans="13:16" x14ac:dyDescent="0.2">
      <c r="M150" s="14"/>
      <c r="N150" s="14"/>
      <c r="O150" s="14"/>
      <c r="P150" s="14"/>
    </row>
    <row r="151" spans="13:16" x14ac:dyDescent="0.2">
      <c r="M151" s="14"/>
      <c r="N151" s="14"/>
      <c r="O151" s="14"/>
      <c r="P151" s="14"/>
    </row>
    <row r="152" spans="13:16" x14ac:dyDescent="0.2">
      <c r="M152" s="14"/>
      <c r="N152" s="14"/>
      <c r="O152" s="14"/>
      <c r="P152" s="14"/>
    </row>
    <row r="153" spans="13:16" x14ac:dyDescent="0.2">
      <c r="M153" s="14"/>
      <c r="N153" s="14"/>
      <c r="O153" s="14"/>
      <c r="P153" s="14"/>
    </row>
    <row r="154" spans="13:16" x14ac:dyDescent="0.2">
      <c r="M154" s="14"/>
      <c r="N154" s="14"/>
      <c r="O154" s="14"/>
      <c r="P154" s="14"/>
    </row>
    <row r="155" spans="13:16" x14ac:dyDescent="0.2">
      <c r="M155" s="14"/>
      <c r="N155" s="14"/>
      <c r="O155" s="14"/>
      <c r="P155" s="14"/>
    </row>
    <row r="156" spans="13:16" x14ac:dyDescent="0.2">
      <c r="M156" s="14"/>
      <c r="N156" s="14"/>
      <c r="O156" s="14"/>
      <c r="P156" s="14"/>
    </row>
    <row r="157" spans="13:16" x14ac:dyDescent="0.2">
      <c r="M157" s="14"/>
      <c r="N157" s="14"/>
      <c r="O157" s="14"/>
      <c r="P157" s="14"/>
    </row>
    <row r="158" spans="13:16" x14ac:dyDescent="0.2">
      <c r="M158" s="14"/>
      <c r="N158" s="14"/>
      <c r="O158" s="14"/>
      <c r="P158" s="14"/>
    </row>
    <row r="159" spans="13:16" x14ac:dyDescent="0.2">
      <c r="M159" s="14"/>
      <c r="N159" s="14"/>
      <c r="O159" s="14"/>
      <c r="P159" s="14"/>
    </row>
    <row r="160" spans="13:16" x14ac:dyDescent="0.2">
      <c r="M160" s="14"/>
      <c r="N160" s="14"/>
      <c r="O160" s="14"/>
      <c r="P160" s="14"/>
    </row>
    <row r="161" spans="13:16" x14ac:dyDescent="0.2">
      <c r="M161" s="14"/>
      <c r="N161" s="14"/>
      <c r="O161" s="14"/>
      <c r="P161" s="14"/>
    </row>
    <row r="162" spans="13:16" x14ac:dyDescent="0.2">
      <c r="M162" s="14"/>
      <c r="N162" s="14"/>
      <c r="O162" s="14"/>
      <c r="P162" s="14"/>
    </row>
    <row r="163" spans="13:16" x14ac:dyDescent="0.2">
      <c r="M163" s="14"/>
      <c r="N163" s="14"/>
      <c r="O163" s="14"/>
      <c r="P163" s="14"/>
    </row>
    <row r="164" spans="13:16" x14ac:dyDescent="0.2">
      <c r="M164" s="14"/>
      <c r="N164" s="14"/>
      <c r="O164" s="14"/>
      <c r="P164" s="14"/>
    </row>
    <row r="165" spans="13:16" x14ac:dyDescent="0.2">
      <c r="M165" s="14"/>
      <c r="N165" s="14"/>
      <c r="O165" s="14"/>
      <c r="P165" s="14"/>
    </row>
    <row r="166" spans="13:16" x14ac:dyDescent="0.2">
      <c r="M166" s="14"/>
      <c r="N166" s="14"/>
      <c r="O166" s="14"/>
      <c r="P166" s="14"/>
    </row>
    <row r="167" spans="13:16" x14ac:dyDescent="0.2">
      <c r="M167" s="14"/>
      <c r="N167" s="14"/>
      <c r="O167" s="14"/>
      <c r="P167" s="14"/>
    </row>
    <row r="168" spans="13:16" x14ac:dyDescent="0.2">
      <c r="M168" s="14"/>
      <c r="N168" s="14"/>
      <c r="O168" s="14"/>
      <c r="P168" s="14"/>
    </row>
    <row r="169" spans="13:16" x14ac:dyDescent="0.2">
      <c r="M169" s="14"/>
      <c r="N169" s="14"/>
      <c r="O169" s="14"/>
      <c r="P169" s="14"/>
    </row>
    <row r="170" spans="13:16" x14ac:dyDescent="0.2">
      <c r="M170" s="14"/>
      <c r="N170" s="14"/>
      <c r="O170" s="14"/>
      <c r="P170" s="14"/>
    </row>
    <row r="171" spans="13:16" x14ac:dyDescent="0.2">
      <c r="M171" s="14"/>
      <c r="N171" s="14"/>
      <c r="O171" s="14"/>
      <c r="P171" s="14"/>
    </row>
    <row r="172" spans="13:16" x14ac:dyDescent="0.2">
      <c r="M172" s="14"/>
      <c r="N172" s="14"/>
      <c r="O172" s="14"/>
      <c r="P172" s="14"/>
    </row>
    <row r="173" spans="13:16" x14ac:dyDescent="0.2">
      <c r="M173" s="14"/>
      <c r="N173" s="14"/>
      <c r="O173" s="14"/>
      <c r="P173" s="14"/>
    </row>
    <row r="174" spans="13:16" x14ac:dyDescent="0.2">
      <c r="M174" s="14"/>
      <c r="N174" s="14"/>
      <c r="O174" s="14"/>
      <c r="P174" s="14"/>
    </row>
    <row r="175" spans="13:16" x14ac:dyDescent="0.2">
      <c r="M175" s="14"/>
      <c r="N175" s="14"/>
      <c r="O175" s="14"/>
      <c r="P175" s="14"/>
    </row>
    <row r="176" spans="13:16" x14ac:dyDescent="0.2">
      <c r="M176" s="14"/>
      <c r="N176" s="14"/>
      <c r="O176" s="14"/>
      <c r="P176" s="14"/>
    </row>
    <row r="177" spans="13:16" x14ac:dyDescent="0.2">
      <c r="M177" s="14"/>
      <c r="N177" s="14"/>
      <c r="O177" s="14"/>
      <c r="P177" s="14"/>
    </row>
    <row r="178" spans="13:16" x14ac:dyDescent="0.2">
      <c r="M178" s="14"/>
      <c r="N178" s="14"/>
      <c r="O178" s="14"/>
      <c r="P178" s="14"/>
    </row>
    <row r="179" spans="13:16" x14ac:dyDescent="0.2">
      <c r="M179" s="14"/>
      <c r="N179" s="14"/>
      <c r="O179" s="14"/>
      <c r="P179" s="14"/>
    </row>
    <row r="180" spans="13:16" x14ac:dyDescent="0.2">
      <c r="M180" s="14"/>
      <c r="N180" s="14"/>
      <c r="O180" s="14"/>
      <c r="P180" s="14"/>
    </row>
    <row r="181" spans="13:16" x14ac:dyDescent="0.2">
      <c r="M181" s="14"/>
      <c r="N181" s="14"/>
      <c r="O181" s="14"/>
      <c r="P181" s="14"/>
    </row>
    <row r="182" spans="13:16" x14ac:dyDescent="0.2">
      <c r="M182" s="14"/>
      <c r="N182" s="14"/>
      <c r="O182" s="14"/>
      <c r="P182" s="14"/>
    </row>
    <row r="183" spans="13:16" x14ac:dyDescent="0.2">
      <c r="M183" s="14"/>
      <c r="N183" s="14"/>
      <c r="O183" s="14"/>
      <c r="P183" s="14"/>
    </row>
    <row r="184" spans="13:16" x14ac:dyDescent="0.2">
      <c r="M184" s="14"/>
      <c r="N184" s="14"/>
      <c r="O184" s="14"/>
      <c r="P184" s="14"/>
    </row>
    <row r="185" spans="13:16" x14ac:dyDescent="0.2">
      <c r="M185" s="14"/>
      <c r="N185" s="14"/>
      <c r="O185" s="14"/>
      <c r="P185" s="14"/>
    </row>
    <row r="186" spans="13:16" x14ac:dyDescent="0.2">
      <c r="M186" s="14"/>
      <c r="N186" s="14"/>
      <c r="O186" s="14"/>
      <c r="P186" s="14"/>
    </row>
    <row r="187" spans="13:16" x14ac:dyDescent="0.2">
      <c r="M187" s="14"/>
      <c r="N187" s="14"/>
      <c r="O187" s="14"/>
      <c r="P187" s="14"/>
    </row>
    <row r="188" spans="13:16" x14ac:dyDescent="0.2">
      <c r="M188" s="14"/>
      <c r="N188" s="14"/>
      <c r="O188" s="14"/>
      <c r="P188" s="14"/>
    </row>
    <row r="189" spans="13:16" x14ac:dyDescent="0.2">
      <c r="M189" s="14"/>
      <c r="N189" s="14"/>
      <c r="O189" s="14"/>
      <c r="P189" s="14"/>
    </row>
    <row r="190" spans="13:16" x14ac:dyDescent="0.2">
      <c r="M190" s="14"/>
      <c r="N190" s="14"/>
      <c r="O190" s="14"/>
      <c r="P190" s="14"/>
    </row>
    <row r="191" spans="13:16" x14ac:dyDescent="0.2">
      <c r="M191" s="14"/>
      <c r="N191" s="14"/>
      <c r="O191" s="14"/>
      <c r="P191" s="14"/>
    </row>
    <row r="192" spans="13:16" x14ac:dyDescent="0.2">
      <c r="M192" s="14"/>
      <c r="N192" s="14"/>
      <c r="O192" s="14"/>
      <c r="P192" s="14"/>
    </row>
    <row r="193" spans="13:16" x14ac:dyDescent="0.2">
      <c r="M193" s="14"/>
      <c r="N193" s="14"/>
      <c r="O193" s="14"/>
      <c r="P193" s="14"/>
    </row>
    <row r="194" spans="13:16" x14ac:dyDescent="0.2">
      <c r="M194" s="14"/>
      <c r="N194" s="14"/>
      <c r="O194" s="14"/>
      <c r="P194" s="14"/>
    </row>
    <row r="195" spans="13:16" x14ac:dyDescent="0.2">
      <c r="M195" s="14"/>
      <c r="N195" s="14"/>
      <c r="O195" s="14"/>
      <c r="P195" s="14"/>
    </row>
    <row r="196" spans="13:16" x14ac:dyDescent="0.2">
      <c r="M196" s="14"/>
      <c r="N196" s="14"/>
      <c r="O196" s="14"/>
      <c r="P196" s="14"/>
    </row>
    <row r="197" spans="13:16" x14ac:dyDescent="0.2">
      <c r="M197" s="14"/>
      <c r="N197" s="14"/>
      <c r="O197" s="14"/>
      <c r="P197" s="14"/>
    </row>
    <row r="198" spans="13:16" x14ac:dyDescent="0.2">
      <c r="M198" s="14"/>
      <c r="N198" s="14"/>
      <c r="O198" s="14"/>
      <c r="P198" s="14"/>
    </row>
    <row r="199" spans="13:16" x14ac:dyDescent="0.2">
      <c r="M199" s="14"/>
      <c r="N199" s="14"/>
      <c r="O199" s="14"/>
      <c r="P199" s="14"/>
    </row>
    <row r="200" spans="13:16" x14ac:dyDescent="0.2">
      <c r="M200" s="14"/>
      <c r="N200" s="14"/>
      <c r="O200" s="14"/>
      <c r="P200" s="14"/>
    </row>
    <row r="201" spans="13:16" x14ac:dyDescent="0.2">
      <c r="M201" s="14"/>
      <c r="N201" s="14"/>
      <c r="O201" s="14"/>
      <c r="P201" s="14"/>
    </row>
  </sheetData>
  <phoneticPr fontId="15" type="noConversion"/>
  <conditionalFormatting sqref="K15">
    <cfRule type="cellIs" dxfId="2378" priority="128" operator="equal">
      <formula>"-"</formula>
    </cfRule>
  </conditionalFormatting>
  <conditionalFormatting sqref="J15">
    <cfRule type="cellIs" dxfId="2377" priority="125" stopIfTrue="1" operator="equal">
      <formula>"-"</formula>
    </cfRule>
    <cfRule type="containsText" dxfId="2376" priority="126" stopIfTrue="1" operator="containsText" text="leer">
      <formula>NOT(ISERROR(SEARCH("leer",J15)))</formula>
    </cfRule>
  </conditionalFormatting>
  <conditionalFormatting sqref="I15">
    <cfRule type="cellIs" dxfId="2375" priority="117" stopIfTrue="1" operator="equal">
      <formula>"-"</formula>
    </cfRule>
    <cfRule type="containsText" dxfId="2374" priority="118" stopIfTrue="1" operator="containsText" text="leer">
      <formula>NOT(ISERROR(SEARCH("leer",I15)))</formula>
    </cfRule>
  </conditionalFormatting>
  <conditionalFormatting sqref="I15">
    <cfRule type="cellIs" dxfId="2373" priority="115" stopIfTrue="1" operator="equal">
      <formula>"-"</formula>
    </cfRule>
    <cfRule type="containsText" dxfId="2372" priority="116" stopIfTrue="1" operator="containsText" text="leer">
      <formula>NOT(ISERROR(SEARCH("leer",I15)))</formula>
    </cfRule>
  </conditionalFormatting>
  <conditionalFormatting sqref="I15">
    <cfRule type="cellIs" dxfId="2371" priority="113" stopIfTrue="1" operator="equal">
      <formula>"-"</formula>
    </cfRule>
    <cfRule type="containsText" dxfId="2370" priority="114" stopIfTrue="1" operator="containsText" text="leer">
      <formula>NOT(ISERROR(SEARCH("leer",I15)))</formula>
    </cfRule>
  </conditionalFormatting>
  <conditionalFormatting sqref="I15">
    <cfRule type="cellIs" dxfId="2369" priority="111" stopIfTrue="1" operator="equal">
      <formula>"-"</formula>
    </cfRule>
    <cfRule type="containsText" dxfId="2368" priority="112" stopIfTrue="1" operator="containsText" text="leer">
      <formula>NOT(ISERROR(SEARCH("leer",I15)))</formula>
    </cfRule>
  </conditionalFormatting>
  <conditionalFormatting sqref="I15">
    <cfRule type="cellIs" dxfId="2367" priority="109" stopIfTrue="1" operator="equal">
      <formula>"-"</formula>
    </cfRule>
    <cfRule type="containsText" dxfId="2366" priority="110" stopIfTrue="1" operator="containsText" text="leer">
      <formula>NOT(ISERROR(SEARCH("leer",I15)))</formula>
    </cfRule>
  </conditionalFormatting>
  <conditionalFormatting sqref="I15">
    <cfRule type="cellIs" dxfId="2365" priority="107" stopIfTrue="1" operator="equal">
      <formula>"-"</formula>
    </cfRule>
    <cfRule type="containsText" dxfId="2364" priority="108" stopIfTrue="1" operator="containsText" text="leer">
      <formula>NOT(ISERROR(SEARCH("leer",I15)))</formula>
    </cfRule>
  </conditionalFormatting>
  <conditionalFormatting sqref="I15">
    <cfRule type="cellIs" dxfId="2363" priority="105" stopIfTrue="1" operator="equal">
      <formula>"-"</formula>
    </cfRule>
    <cfRule type="containsText" dxfId="2362" priority="106" stopIfTrue="1" operator="containsText" text="leer">
      <formula>NOT(ISERROR(SEARCH("leer",I15)))</formula>
    </cfRule>
  </conditionalFormatting>
  <conditionalFormatting sqref="I15">
    <cfRule type="cellIs" dxfId="2361" priority="103" stopIfTrue="1" operator="equal">
      <formula>"-"</formula>
    </cfRule>
    <cfRule type="containsText" dxfId="2360" priority="104" stopIfTrue="1" operator="containsText" text="leer">
      <formula>NOT(ISERROR(SEARCH("leer",I15)))</formula>
    </cfRule>
  </conditionalFormatting>
  <conditionalFormatting sqref="I15">
    <cfRule type="cellIs" dxfId="2359" priority="101" stopIfTrue="1" operator="equal">
      <formula>"-"</formula>
    </cfRule>
    <cfRule type="containsText" dxfId="2358" priority="102" stopIfTrue="1" operator="containsText" text="leer">
      <formula>NOT(ISERROR(SEARCH("leer",I15)))</formula>
    </cfRule>
  </conditionalFormatting>
  <conditionalFormatting sqref="I15">
    <cfRule type="cellIs" dxfId="2357" priority="99" stopIfTrue="1" operator="equal">
      <formula>"-"</formula>
    </cfRule>
    <cfRule type="containsText" dxfId="2356" priority="100" stopIfTrue="1" operator="containsText" text="leer">
      <formula>NOT(ISERROR(SEARCH("leer",I15)))</formula>
    </cfRule>
  </conditionalFormatting>
  <conditionalFormatting sqref="I15">
    <cfRule type="cellIs" dxfId="2355" priority="97" stopIfTrue="1" operator="equal">
      <formula>"-"</formula>
    </cfRule>
    <cfRule type="containsText" dxfId="2354" priority="98" stopIfTrue="1" operator="containsText" text="leer">
      <formula>NOT(ISERROR(SEARCH("leer",I15)))</formula>
    </cfRule>
  </conditionalFormatting>
  <conditionalFormatting sqref="I15">
    <cfRule type="cellIs" dxfId="2353" priority="95" stopIfTrue="1" operator="equal">
      <formula>"-"</formula>
    </cfRule>
    <cfRule type="containsText" dxfId="2352" priority="96" stopIfTrue="1" operator="containsText" text="leer">
      <formula>NOT(ISERROR(SEARCH("leer",I15)))</formula>
    </cfRule>
  </conditionalFormatting>
  <conditionalFormatting sqref="G32:P32">
    <cfRule type="cellIs" dxfId="2351" priority="82" operator="equal">
      <formula>"-"</formula>
    </cfRule>
  </conditionalFormatting>
  <conditionalFormatting sqref="G31:P31">
    <cfRule type="cellIs" dxfId="2350" priority="80" stopIfTrue="1" operator="equal">
      <formula>"-"</formula>
    </cfRule>
    <cfRule type="containsText" dxfId="2349" priority="81" stopIfTrue="1" operator="containsText" text="leer">
      <formula>NOT(ISERROR(SEARCH("leer",G31)))</formula>
    </cfRule>
  </conditionalFormatting>
  <conditionalFormatting sqref="O33:O37">
    <cfRule type="cellIs" dxfId="2348" priority="79" operator="equal">
      <formula>"-"</formula>
    </cfRule>
  </conditionalFormatting>
  <conditionalFormatting sqref="O33:O37">
    <cfRule type="cellIs" dxfId="2347" priority="78" operator="equal">
      <formula>"-"</formula>
    </cfRule>
  </conditionalFormatting>
  <conditionalFormatting sqref="G30:P30">
    <cfRule type="cellIs" dxfId="2346" priority="76" stopIfTrue="1" operator="equal">
      <formula>"-"</formula>
    </cfRule>
    <cfRule type="containsText" dxfId="2345" priority="77" stopIfTrue="1" operator="containsText" text="leer">
      <formula>NOT(ISERROR(SEARCH("leer",G30)))</formula>
    </cfRule>
  </conditionalFormatting>
  <conditionalFormatting sqref="G30:P30">
    <cfRule type="cellIs" dxfId="2344" priority="74" stopIfTrue="1" operator="equal">
      <formula>"-"</formula>
    </cfRule>
    <cfRule type="containsText" dxfId="2343" priority="75" stopIfTrue="1" operator="containsText" text="leer">
      <formula>NOT(ISERROR(SEARCH("leer",G30)))</formula>
    </cfRule>
  </conditionalFormatting>
  <conditionalFormatting sqref="G30:P30">
    <cfRule type="cellIs" dxfId="2342" priority="72" stopIfTrue="1" operator="equal">
      <formula>"-"</formula>
    </cfRule>
    <cfRule type="containsText" dxfId="2341" priority="73" stopIfTrue="1" operator="containsText" text="leer">
      <formula>NOT(ISERROR(SEARCH("leer",G30)))</formula>
    </cfRule>
  </conditionalFormatting>
  <conditionalFormatting sqref="G30:P30">
    <cfRule type="cellIs" dxfId="2340" priority="70" stopIfTrue="1" operator="equal">
      <formula>"-"</formula>
    </cfRule>
    <cfRule type="containsText" dxfId="2339" priority="71" stopIfTrue="1" operator="containsText" text="leer">
      <formula>NOT(ISERROR(SEARCH("leer",G30)))</formula>
    </cfRule>
  </conditionalFormatting>
  <conditionalFormatting sqref="G30:P30">
    <cfRule type="cellIs" dxfId="2338" priority="68" stopIfTrue="1" operator="equal">
      <formula>"-"</formula>
    </cfRule>
    <cfRule type="containsText" dxfId="2337" priority="69" stopIfTrue="1" operator="containsText" text="leer">
      <formula>NOT(ISERROR(SEARCH("leer",G30)))</formula>
    </cfRule>
  </conditionalFormatting>
  <conditionalFormatting sqref="G30:P30">
    <cfRule type="cellIs" dxfId="2336" priority="66" stopIfTrue="1" operator="equal">
      <formula>"-"</formula>
    </cfRule>
    <cfRule type="containsText" dxfId="2335" priority="67" stopIfTrue="1" operator="containsText" text="leer">
      <formula>NOT(ISERROR(SEARCH("leer",G30)))</formula>
    </cfRule>
  </conditionalFormatting>
  <conditionalFormatting sqref="G30:P30">
    <cfRule type="cellIs" dxfId="2334" priority="64" stopIfTrue="1" operator="equal">
      <formula>"-"</formula>
    </cfRule>
    <cfRule type="containsText" dxfId="2333" priority="65" stopIfTrue="1" operator="containsText" text="leer">
      <formula>NOT(ISERROR(SEARCH("leer",G30)))</formula>
    </cfRule>
  </conditionalFormatting>
  <conditionalFormatting sqref="G30:P30">
    <cfRule type="cellIs" dxfId="2332" priority="62" stopIfTrue="1" operator="equal">
      <formula>"-"</formula>
    </cfRule>
    <cfRule type="containsText" dxfId="2331" priority="63" stopIfTrue="1" operator="containsText" text="leer">
      <formula>NOT(ISERROR(SEARCH("leer",G30)))</formula>
    </cfRule>
  </conditionalFormatting>
  <conditionalFormatting sqref="G30:P30">
    <cfRule type="cellIs" dxfId="2330" priority="60" stopIfTrue="1" operator="equal">
      <formula>"-"</formula>
    </cfRule>
    <cfRule type="containsText" dxfId="2329" priority="61" stopIfTrue="1" operator="containsText" text="leer">
      <formula>NOT(ISERROR(SEARCH("leer",G30)))</formula>
    </cfRule>
  </conditionalFormatting>
  <conditionalFormatting sqref="G30:P30">
    <cfRule type="cellIs" dxfId="2328" priority="58" stopIfTrue="1" operator="equal">
      <formula>"-"</formula>
    </cfRule>
    <cfRule type="containsText" dxfId="2327" priority="59" stopIfTrue="1" operator="containsText" text="leer">
      <formula>NOT(ISERROR(SEARCH("leer",G30)))</formula>
    </cfRule>
  </conditionalFormatting>
  <conditionalFormatting sqref="G30:P30">
    <cfRule type="cellIs" dxfId="2326" priority="56" stopIfTrue="1" operator="equal">
      <formula>"-"</formula>
    </cfRule>
    <cfRule type="containsText" dxfId="2325" priority="57" stopIfTrue="1" operator="containsText" text="leer">
      <formula>NOT(ISERROR(SEARCH("leer",G30)))</formula>
    </cfRule>
  </conditionalFormatting>
  <conditionalFormatting sqref="G30:P30">
    <cfRule type="cellIs" dxfId="2324" priority="54" stopIfTrue="1" operator="equal">
      <formula>"-"</formula>
    </cfRule>
    <cfRule type="containsText" dxfId="2323" priority="55" stopIfTrue="1" operator="containsText" text="leer">
      <formula>NOT(ISERROR(SEARCH("leer",G30)))</formula>
    </cfRule>
  </conditionalFormatting>
  <conditionalFormatting sqref="G29:P29">
    <cfRule type="cellIs" dxfId="2322" priority="52" stopIfTrue="1" operator="equal">
      <formula>"-"</formula>
    </cfRule>
    <cfRule type="containsText" dxfId="2321" priority="53" stopIfTrue="1" operator="containsText" text="leer">
      <formula>NOT(ISERROR(SEARCH("leer",G29)))</formula>
    </cfRule>
  </conditionalFormatting>
  <conditionalFormatting sqref="G29:P29">
    <cfRule type="cellIs" dxfId="2320" priority="51" stopIfTrue="1" operator="equal">
      <formula>"-"</formula>
    </cfRule>
  </conditionalFormatting>
  <conditionalFormatting sqref="G29:P29">
    <cfRule type="cellIs" dxfId="2319" priority="49" stopIfTrue="1" operator="equal">
      <formula>"-"</formula>
    </cfRule>
    <cfRule type="containsText" dxfId="2318" priority="50" stopIfTrue="1" operator="containsText" text="leer">
      <formula>NOT(ISERROR(SEARCH("leer",G29)))</formula>
    </cfRule>
  </conditionalFormatting>
  <conditionalFormatting sqref="G29:P29">
    <cfRule type="cellIs" dxfId="2317" priority="48" stopIfTrue="1" operator="equal">
      <formula>"-"</formula>
    </cfRule>
  </conditionalFormatting>
  <conditionalFormatting sqref="G29:P29">
    <cfRule type="cellIs" dxfId="2316" priority="46" stopIfTrue="1" operator="equal">
      <formula>"-"</formula>
    </cfRule>
    <cfRule type="containsText" dxfId="2315" priority="47" stopIfTrue="1" operator="containsText" text="leer">
      <formula>NOT(ISERROR(SEARCH("leer",G29)))</formula>
    </cfRule>
  </conditionalFormatting>
  <conditionalFormatting sqref="G29:P29">
    <cfRule type="cellIs" dxfId="2314" priority="45" stopIfTrue="1" operator="equal">
      <formula>"-"</formula>
    </cfRule>
  </conditionalFormatting>
  <conditionalFormatting sqref="G29:P29">
    <cfRule type="cellIs" dxfId="2313" priority="43" stopIfTrue="1" operator="equal">
      <formula>"-"</formula>
    </cfRule>
    <cfRule type="containsText" dxfId="2312" priority="44" stopIfTrue="1" operator="containsText" text="leer">
      <formula>NOT(ISERROR(SEARCH("leer",G29)))</formula>
    </cfRule>
  </conditionalFormatting>
  <conditionalFormatting sqref="G29:P29">
    <cfRule type="cellIs" dxfId="2311" priority="42" stopIfTrue="1" operator="equal">
      <formula>"-"</formula>
    </cfRule>
  </conditionalFormatting>
  <conditionalFormatting sqref="K5:K14">
    <cfRule type="cellIs" dxfId="2310" priority="41" operator="equal">
      <formula>"-"</formula>
    </cfRule>
  </conditionalFormatting>
  <conditionalFormatting sqref="J5:J14">
    <cfRule type="cellIs" dxfId="2309" priority="39" stopIfTrue="1" operator="equal">
      <formula>"-"</formula>
    </cfRule>
    <cfRule type="containsText" dxfId="2308" priority="40" stopIfTrue="1" operator="containsText" text="leer">
      <formula>NOT(ISERROR(SEARCH("leer",J5)))</formula>
    </cfRule>
  </conditionalFormatting>
  <conditionalFormatting sqref="L13:P13">
    <cfRule type="cellIs" dxfId="2307" priority="38" operator="equal">
      <formula>"-"</formula>
    </cfRule>
  </conditionalFormatting>
  <conditionalFormatting sqref="L13:P13">
    <cfRule type="cellIs" dxfId="2306" priority="37" operator="equal">
      <formula>"-"</formula>
    </cfRule>
  </conditionalFormatting>
  <conditionalFormatting sqref="I5:I14">
    <cfRule type="cellIs" dxfId="2305" priority="35" stopIfTrue="1" operator="equal">
      <formula>"-"</formula>
    </cfRule>
    <cfRule type="containsText" dxfId="2304" priority="36" stopIfTrue="1" operator="containsText" text="leer">
      <formula>NOT(ISERROR(SEARCH("leer",I5)))</formula>
    </cfRule>
  </conditionalFormatting>
  <conditionalFormatting sqref="I5:I14">
    <cfRule type="cellIs" dxfId="2303" priority="33" stopIfTrue="1" operator="equal">
      <formula>"-"</formula>
    </cfRule>
    <cfRule type="containsText" dxfId="2302" priority="34" stopIfTrue="1" operator="containsText" text="leer">
      <formula>NOT(ISERROR(SEARCH("leer",I5)))</formula>
    </cfRule>
  </conditionalFormatting>
  <conditionalFormatting sqref="I5:I14">
    <cfRule type="cellIs" dxfId="2301" priority="31" stopIfTrue="1" operator="equal">
      <formula>"-"</formula>
    </cfRule>
    <cfRule type="containsText" dxfId="2300" priority="32" stopIfTrue="1" operator="containsText" text="leer">
      <formula>NOT(ISERROR(SEARCH("leer",I5)))</formula>
    </cfRule>
  </conditionalFormatting>
  <conditionalFormatting sqref="I5:I14">
    <cfRule type="cellIs" dxfId="2299" priority="29" stopIfTrue="1" operator="equal">
      <formula>"-"</formula>
    </cfRule>
    <cfRule type="containsText" dxfId="2298" priority="30" stopIfTrue="1" operator="containsText" text="leer">
      <formula>NOT(ISERROR(SEARCH("leer",I5)))</formula>
    </cfRule>
  </conditionalFormatting>
  <conditionalFormatting sqref="I5:I14">
    <cfRule type="cellIs" dxfId="2297" priority="27" stopIfTrue="1" operator="equal">
      <formula>"-"</formula>
    </cfRule>
    <cfRule type="containsText" dxfId="2296" priority="28" stopIfTrue="1" operator="containsText" text="leer">
      <formula>NOT(ISERROR(SEARCH("leer",I5)))</formula>
    </cfRule>
  </conditionalFormatting>
  <conditionalFormatting sqref="I5:I14">
    <cfRule type="cellIs" dxfId="2295" priority="25" stopIfTrue="1" operator="equal">
      <formula>"-"</formula>
    </cfRule>
    <cfRule type="containsText" dxfId="2294" priority="26" stopIfTrue="1" operator="containsText" text="leer">
      <formula>NOT(ISERROR(SEARCH("leer",I5)))</formula>
    </cfRule>
  </conditionalFormatting>
  <conditionalFormatting sqref="I5:I14">
    <cfRule type="cellIs" dxfId="2293" priority="23" stopIfTrue="1" operator="equal">
      <formula>"-"</formula>
    </cfRule>
    <cfRule type="containsText" dxfId="2292" priority="24" stopIfTrue="1" operator="containsText" text="leer">
      <formula>NOT(ISERROR(SEARCH("leer",I5)))</formula>
    </cfRule>
  </conditionalFormatting>
  <conditionalFormatting sqref="I5:I14">
    <cfRule type="cellIs" dxfId="2291" priority="21" stopIfTrue="1" operator="equal">
      <formula>"-"</formula>
    </cfRule>
    <cfRule type="containsText" dxfId="2290" priority="22" stopIfTrue="1" operator="containsText" text="leer">
      <formula>NOT(ISERROR(SEARCH("leer",I5)))</formula>
    </cfRule>
  </conditionalFormatting>
  <conditionalFormatting sqref="I5:I14">
    <cfRule type="cellIs" dxfId="2289" priority="19" stopIfTrue="1" operator="equal">
      <formula>"-"</formula>
    </cfRule>
    <cfRule type="containsText" dxfId="2288" priority="20" stopIfTrue="1" operator="containsText" text="leer">
      <formula>NOT(ISERROR(SEARCH("leer",I5)))</formula>
    </cfRule>
  </conditionalFormatting>
  <conditionalFormatting sqref="I5:I14">
    <cfRule type="cellIs" dxfId="2287" priority="17" stopIfTrue="1" operator="equal">
      <formula>"-"</formula>
    </cfRule>
    <cfRule type="containsText" dxfId="2286" priority="18" stopIfTrue="1" operator="containsText" text="leer">
      <formula>NOT(ISERROR(SEARCH("leer",I5)))</formula>
    </cfRule>
  </conditionalFormatting>
  <conditionalFormatting sqref="I5:I14">
    <cfRule type="cellIs" dxfId="2285" priority="15" stopIfTrue="1" operator="equal">
      <formula>"-"</formula>
    </cfRule>
    <cfRule type="containsText" dxfId="2284" priority="16" stopIfTrue="1" operator="containsText" text="leer">
      <formula>NOT(ISERROR(SEARCH("leer",I5)))</formula>
    </cfRule>
  </conditionalFormatting>
  <conditionalFormatting sqref="I5:I14">
    <cfRule type="cellIs" dxfId="2283" priority="13" stopIfTrue="1" operator="equal">
      <formula>"-"</formula>
    </cfRule>
    <cfRule type="containsText" dxfId="2282" priority="14" stopIfTrue="1" operator="containsText" text="leer">
      <formula>NOT(ISERROR(SEARCH("leer",I5)))</formula>
    </cfRule>
  </conditionalFormatting>
  <conditionalFormatting sqref="H5:H14">
    <cfRule type="cellIs" dxfId="2281" priority="11" stopIfTrue="1" operator="equal">
      <formula>"-"</formula>
    </cfRule>
    <cfRule type="containsText" dxfId="2280" priority="12" stopIfTrue="1" operator="containsText" text="leer">
      <formula>NOT(ISERROR(SEARCH("leer",H5)))</formula>
    </cfRule>
  </conditionalFormatting>
  <conditionalFormatting sqref="H5:H14">
    <cfRule type="cellIs" dxfId="2279" priority="10" stopIfTrue="1" operator="equal">
      <formula>"-"</formula>
    </cfRule>
  </conditionalFormatting>
  <conditionalFormatting sqref="H5:H14">
    <cfRule type="cellIs" dxfId="2278" priority="8" stopIfTrue="1" operator="equal">
      <formula>"-"</formula>
    </cfRule>
    <cfRule type="containsText" dxfId="2277" priority="9" stopIfTrue="1" operator="containsText" text="leer">
      <formula>NOT(ISERROR(SEARCH("leer",H5)))</formula>
    </cfRule>
  </conditionalFormatting>
  <conditionalFormatting sqref="H5:H14">
    <cfRule type="cellIs" dxfId="2276" priority="7" stopIfTrue="1" operator="equal">
      <formula>"-"</formula>
    </cfRule>
  </conditionalFormatting>
  <conditionalFormatting sqref="H5:H14">
    <cfRule type="cellIs" dxfId="2275" priority="5" stopIfTrue="1" operator="equal">
      <formula>"-"</formula>
    </cfRule>
    <cfRule type="containsText" dxfId="2274" priority="6" stopIfTrue="1" operator="containsText" text="leer">
      <formula>NOT(ISERROR(SEARCH("leer",H5)))</formula>
    </cfRule>
  </conditionalFormatting>
  <conditionalFormatting sqref="H5:H14">
    <cfRule type="cellIs" dxfId="2273" priority="4" stopIfTrue="1" operator="equal">
      <formula>"-"</formula>
    </cfRule>
  </conditionalFormatting>
  <conditionalFormatting sqref="H5:H14">
    <cfRule type="cellIs" dxfId="2272" priority="2" stopIfTrue="1" operator="equal">
      <formula>"-"</formula>
    </cfRule>
    <cfRule type="containsText" dxfId="2271" priority="3" stopIfTrue="1" operator="containsText" text="leer">
      <formula>NOT(ISERROR(SEARCH("leer",H5)))</formula>
    </cfRule>
  </conditionalFormatting>
  <conditionalFormatting sqref="H5:H14">
    <cfRule type="cellIs" dxfId="2270"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33"/>
  <sheetViews>
    <sheetView showRuler="0" zoomScale="70" zoomScaleNormal="70" workbookViewId="0"/>
  </sheetViews>
  <sheetFormatPr baseColWidth="10" defaultColWidth="11.42578125" defaultRowHeight="12.75" x14ac:dyDescent="0.2"/>
  <cols>
    <col min="1" max="1" width="21.85546875" style="5" customWidth="1"/>
    <col min="2" max="2" width="37.42578125" style="5" customWidth="1"/>
    <col min="3" max="3" width="11.42578125" style="5"/>
    <col min="4" max="5" width="12.28515625" style="8" customWidth="1"/>
    <col min="6" max="8" width="11.42578125" style="8" customWidth="1"/>
    <col min="9" max="16384" width="11.42578125" style="5"/>
  </cols>
  <sheetData>
    <row r="1" spans="1:17" x14ac:dyDescent="0.2">
      <c r="A1" s="92" t="s">
        <v>356</v>
      </c>
      <c r="D1" s="5"/>
      <c r="E1" s="5"/>
      <c r="F1" s="5"/>
      <c r="G1" s="5"/>
      <c r="H1" s="5"/>
    </row>
    <row r="2" spans="1:17" x14ac:dyDescent="0.2">
      <c r="A2" s="92"/>
      <c r="D2" s="5"/>
      <c r="E2" s="5"/>
      <c r="F2" s="5"/>
      <c r="G2" s="5"/>
      <c r="H2" s="5"/>
    </row>
    <row r="3" spans="1:17" x14ac:dyDescent="0.2">
      <c r="A3" s="4" t="s">
        <v>76</v>
      </c>
      <c r="B3" s="4"/>
      <c r="C3" s="5" t="s">
        <v>399</v>
      </c>
      <c r="D3" s="5" t="s">
        <v>497</v>
      </c>
      <c r="E3" s="4">
        <v>2004</v>
      </c>
      <c r="F3" s="4">
        <v>2005</v>
      </c>
      <c r="G3" s="4">
        <v>2006</v>
      </c>
      <c r="H3" s="4">
        <v>2007</v>
      </c>
      <c r="I3" s="22">
        <v>2008</v>
      </c>
      <c r="J3" s="22">
        <v>2009</v>
      </c>
      <c r="K3" s="22">
        <v>2010</v>
      </c>
      <c r="L3" s="22">
        <v>2011</v>
      </c>
      <c r="M3" s="22">
        <v>2012</v>
      </c>
      <c r="N3" s="22">
        <v>2013</v>
      </c>
      <c r="O3" s="4">
        <v>2014</v>
      </c>
      <c r="P3" s="369">
        <v>2015</v>
      </c>
    </row>
    <row r="4" spans="1:17" x14ac:dyDescent="0.2">
      <c r="E4" s="5"/>
      <c r="F4" s="5"/>
      <c r="G4" s="5"/>
      <c r="H4" s="5"/>
      <c r="M4" s="8"/>
      <c r="N4" s="8"/>
      <c r="O4" s="8"/>
      <c r="P4" s="362"/>
    </row>
    <row r="5" spans="1:17" x14ac:dyDescent="0.2">
      <c r="A5" s="4" t="s">
        <v>180</v>
      </c>
      <c r="E5" s="5"/>
      <c r="F5" s="5"/>
      <c r="G5" s="5"/>
      <c r="H5" s="5"/>
      <c r="M5" s="8"/>
      <c r="N5" s="8"/>
      <c r="O5" s="8"/>
      <c r="P5" s="362"/>
    </row>
    <row r="6" spans="1:17" x14ac:dyDescent="0.2">
      <c r="A6" s="5" t="s">
        <v>135</v>
      </c>
      <c r="B6" s="14" t="s">
        <v>50</v>
      </c>
      <c r="C6" s="17">
        <v>1</v>
      </c>
      <c r="D6" s="8" t="s">
        <v>857</v>
      </c>
      <c r="E6" s="17">
        <v>0.8</v>
      </c>
      <c r="F6" s="40">
        <v>0.75853436192007206</v>
      </c>
      <c r="G6" s="40">
        <v>0.72263723862857954</v>
      </c>
      <c r="H6" s="17">
        <v>0.7</v>
      </c>
      <c r="I6" s="17">
        <v>0.7</v>
      </c>
      <c r="J6" s="150">
        <v>0.6</v>
      </c>
      <c r="K6" s="89">
        <v>0.6</v>
      </c>
      <c r="L6" s="68">
        <v>0.7</v>
      </c>
      <c r="M6" s="188">
        <v>0.7</v>
      </c>
      <c r="N6" s="237">
        <v>0.7414526622821811</v>
      </c>
      <c r="O6" s="37">
        <v>0.6</v>
      </c>
      <c r="P6" s="365">
        <v>0.65583945381193698</v>
      </c>
      <c r="Q6" s="27"/>
    </row>
    <row r="7" spans="1:17" x14ac:dyDescent="0.2">
      <c r="A7" s="27" t="s">
        <v>659</v>
      </c>
      <c r="B7" s="14" t="s">
        <v>50</v>
      </c>
      <c r="C7" s="17">
        <v>1</v>
      </c>
      <c r="D7" s="8" t="s">
        <v>857</v>
      </c>
      <c r="E7" s="17">
        <v>12.2</v>
      </c>
      <c r="F7" s="40">
        <v>11.456261211366733</v>
      </c>
      <c r="G7" s="40">
        <v>10.947345763682705</v>
      </c>
      <c r="H7" s="17">
        <v>10.8</v>
      </c>
      <c r="I7" s="40">
        <v>11</v>
      </c>
      <c r="J7" s="150">
        <v>11.4</v>
      </c>
      <c r="K7" s="89">
        <v>11</v>
      </c>
      <c r="L7" s="68">
        <v>11.3</v>
      </c>
      <c r="M7" s="188">
        <v>12.8</v>
      </c>
      <c r="N7" s="25">
        <v>12.746129869178008</v>
      </c>
      <c r="O7" s="37">
        <v>11.7</v>
      </c>
      <c r="P7" s="365">
        <v>11.784593634702301</v>
      </c>
      <c r="Q7" s="27"/>
    </row>
    <row r="8" spans="1:17" x14ac:dyDescent="0.2">
      <c r="A8" s="27" t="s">
        <v>660</v>
      </c>
      <c r="B8" s="14" t="s">
        <v>50</v>
      </c>
      <c r="C8" s="17">
        <v>1</v>
      </c>
      <c r="D8" s="8" t="s">
        <v>857</v>
      </c>
      <c r="E8" s="17">
        <v>29.8</v>
      </c>
      <c r="F8" s="40">
        <v>28.273228971641984</v>
      </c>
      <c r="G8" s="40">
        <v>26.617106492079223</v>
      </c>
      <c r="H8" s="17">
        <v>25.5</v>
      </c>
      <c r="I8" s="17">
        <v>24.3</v>
      </c>
      <c r="J8" s="152">
        <v>23</v>
      </c>
      <c r="K8" s="89">
        <v>21.7</v>
      </c>
      <c r="L8" s="68">
        <v>20.3</v>
      </c>
      <c r="M8" s="188">
        <v>18.600000000000001</v>
      </c>
      <c r="N8" s="25">
        <v>18.596085994914251</v>
      </c>
      <c r="O8" s="37">
        <v>17.7</v>
      </c>
      <c r="P8" s="365">
        <v>17.344919140719298</v>
      </c>
      <c r="Q8" s="27"/>
    </row>
    <row r="9" spans="1:17" x14ac:dyDescent="0.2">
      <c r="A9" s="27" t="s">
        <v>661</v>
      </c>
      <c r="B9" s="14" t="s">
        <v>50</v>
      </c>
      <c r="C9" s="17">
        <v>1</v>
      </c>
      <c r="D9" s="8" t="s">
        <v>857</v>
      </c>
      <c r="E9" s="17">
        <v>30.9</v>
      </c>
      <c r="F9" s="40">
        <v>31.863644294578354</v>
      </c>
      <c r="G9" s="40">
        <v>32.641711619999484</v>
      </c>
      <c r="H9" s="17">
        <v>33.200000000000003</v>
      </c>
      <c r="I9" s="17">
        <v>33.200000000000003</v>
      </c>
      <c r="J9" s="150">
        <v>33.4</v>
      </c>
      <c r="K9" s="89">
        <v>33.6</v>
      </c>
      <c r="L9" s="68">
        <v>33.6</v>
      </c>
      <c r="M9" s="188">
        <v>33.299999999999997</v>
      </c>
      <c r="N9" s="25">
        <v>33.341698738199248</v>
      </c>
      <c r="O9" s="37">
        <v>31.9</v>
      </c>
      <c r="P9" s="365">
        <v>30.374297438019401</v>
      </c>
      <c r="Q9" s="27"/>
    </row>
    <row r="10" spans="1:17" x14ac:dyDescent="0.2">
      <c r="A10" s="27" t="s">
        <v>662</v>
      </c>
      <c r="B10" s="14" t="s">
        <v>50</v>
      </c>
      <c r="C10" s="17">
        <v>1</v>
      </c>
      <c r="D10" s="8" t="s">
        <v>857</v>
      </c>
      <c r="E10" s="17">
        <v>22.8</v>
      </c>
      <c r="F10" s="40">
        <v>23.920360332101513</v>
      </c>
      <c r="G10" s="40">
        <v>24.948244699802391</v>
      </c>
      <c r="H10" s="17">
        <v>26.1</v>
      </c>
      <c r="I10" s="17">
        <v>26.5</v>
      </c>
      <c r="J10" s="150">
        <v>26.7</v>
      </c>
      <c r="K10" s="89">
        <v>26.5</v>
      </c>
      <c r="L10" s="68">
        <v>26.9</v>
      </c>
      <c r="M10" s="188">
        <v>28.4</v>
      </c>
      <c r="N10" s="25">
        <v>28.424184389991645</v>
      </c>
      <c r="O10" s="37">
        <v>29.9</v>
      </c>
      <c r="P10" s="365">
        <v>30.6625633598841</v>
      </c>
      <c r="Q10" s="27"/>
    </row>
    <row r="11" spans="1:17" x14ac:dyDescent="0.2">
      <c r="A11" s="5" t="s">
        <v>169</v>
      </c>
      <c r="B11" s="14" t="s">
        <v>50</v>
      </c>
      <c r="C11" s="17">
        <v>1</v>
      </c>
      <c r="D11" s="8" t="s">
        <v>857</v>
      </c>
      <c r="E11" s="17">
        <v>3.5</v>
      </c>
      <c r="F11" s="40">
        <v>3.7279727888489176</v>
      </c>
      <c r="G11" s="40">
        <v>4.1229521775503466</v>
      </c>
      <c r="H11" s="17">
        <v>3.7</v>
      </c>
      <c r="I11" s="17">
        <v>4.3</v>
      </c>
      <c r="J11" s="150">
        <v>4.9000000000000004</v>
      </c>
      <c r="K11" s="89">
        <v>6.6</v>
      </c>
      <c r="L11" s="68">
        <v>7.2</v>
      </c>
      <c r="M11" s="188">
        <v>6.2</v>
      </c>
      <c r="N11" s="25">
        <v>6.1504483454346666</v>
      </c>
      <c r="O11" s="37">
        <v>8.3000000000000007</v>
      </c>
      <c r="P11" s="365">
        <v>9.1777869728630108</v>
      </c>
      <c r="Q11" s="27"/>
    </row>
    <row r="12" spans="1:17" x14ac:dyDescent="0.2">
      <c r="A12" s="5" t="s">
        <v>453</v>
      </c>
      <c r="B12" s="14" t="s">
        <v>52</v>
      </c>
      <c r="C12" s="17">
        <v>1</v>
      </c>
      <c r="D12" s="8" t="s">
        <v>857</v>
      </c>
      <c r="E12" s="17">
        <v>41.9</v>
      </c>
      <c r="F12" s="40">
        <v>42.3</v>
      </c>
      <c r="G12" s="40">
        <v>42.7</v>
      </c>
      <c r="H12" s="17">
        <v>42.9</v>
      </c>
      <c r="I12" s="17">
        <v>43.2</v>
      </c>
      <c r="J12" s="150">
        <v>43.4</v>
      </c>
      <c r="K12" s="89">
        <v>44.2</v>
      </c>
      <c r="L12" s="68">
        <v>44.4</v>
      </c>
      <c r="M12" s="188">
        <v>44.7</v>
      </c>
      <c r="N12" s="8">
        <v>44.8</v>
      </c>
      <c r="O12" s="37">
        <v>45.1</v>
      </c>
      <c r="P12" s="362">
        <v>45.3</v>
      </c>
      <c r="Q12" s="27"/>
    </row>
    <row r="13" spans="1:17" x14ac:dyDescent="0.2">
      <c r="C13" s="8"/>
      <c r="I13" s="8"/>
      <c r="J13" s="8"/>
      <c r="K13" s="8"/>
      <c r="L13" s="8"/>
      <c r="M13" s="8"/>
      <c r="N13" s="8"/>
      <c r="O13" s="8"/>
      <c r="P13" s="8"/>
    </row>
    <row r="14" spans="1:17" x14ac:dyDescent="0.2">
      <c r="A14" s="155"/>
      <c r="C14" s="8"/>
      <c r="I14" s="8"/>
      <c r="J14" s="8"/>
      <c r="K14" s="8"/>
      <c r="L14" s="8"/>
      <c r="M14" s="8"/>
      <c r="N14" s="8"/>
      <c r="O14" s="8"/>
      <c r="P14" s="8"/>
    </row>
    <row r="15" spans="1:17" x14ac:dyDescent="0.2">
      <c r="A15" s="226" t="s">
        <v>919</v>
      </c>
      <c r="B15" s="135"/>
      <c r="C15" s="135"/>
      <c r="D15" s="135"/>
      <c r="E15" s="135"/>
      <c r="F15" s="135"/>
      <c r="G15" s="135"/>
      <c r="H15" s="135"/>
    </row>
    <row r="22" spans="5:14" x14ac:dyDescent="0.2">
      <c r="E22" s="4"/>
      <c r="F22" s="5"/>
      <c r="G22" s="5"/>
      <c r="H22" s="17"/>
      <c r="I22" s="17"/>
      <c r="J22" s="17"/>
      <c r="K22" s="17"/>
      <c r="L22" s="17"/>
      <c r="M22" s="17"/>
      <c r="N22" s="17"/>
    </row>
    <row r="23" spans="5:14" x14ac:dyDescent="0.2">
      <c r="E23" s="4"/>
      <c r="F23" s="5"/>
      <c r="G23" s="5"/>
      <c r="H23" s="40"/>
      <c r="I23" s="40"/>
      <c r="J23" s="40"/>
      <c r="K23" s="40"/>
      <c r="L23" s="40"/>
      <c r="M23" s="40"/>
      <c r="N23" s="40"/>
    </row>
    <row r="24" spans="5:14" x14ac:dyDescent="0.2">
      <c r="E24" s="4"/>
      <c r="F24" s="5"/>
      <c r="G24" s="5"/>
      <c r="H24" s="40"/>
      <c r="I24" s="40"/>
      <c r="J24" s="40"/>
      <c r="K24" s="40"/>
      <c r="L24" s="40"/>
      <c r="M24" s="40"/>
      <c r="N24" s="40"/>
    </row>
    <row r="25" spans="5:14" x14ac:dyDescent="0.2">
      <c r="E25" s="4"/>
      <c r="F25" s="5"/>
      <c r="G25" s="5"/>
      <c r="H25" s="17"/>
      <c r="I25" s="17"/>
      <c r="J25" s="17"/>
      <c r="K25" s="17"/>
      <c r="L25" s="17"/>
      <c r="M25" s="17"/>
      <c r="N25" s="17"/>
    </row>
    <row r="26" spans="5:14" x14ac:dyDescent="0.2">
      <c r="E26" s="22"/>
      <c r="F26" s="5"/>
      <c r="G26" s="5"/>
      <c r="H26" s="17"/>
      <c r="I26" s="40"/>
      <c r="J26" s="17"/>
      <c r="K26" s="17"/>
      <c r="L26" s="17"/>
      <c r="M26" s="17"/>
      <c r="N26" s="17"/>
    </row>
    <row r="27" spans="5:14" x14ac:dyDescent="0.2">
      <c r="E27" s="22"/>
      <c r="F27" s="5"/>
      <c r="G27" s="5"/>
      <c r="H27" s="150"/>
      <c r="I27" s="150"/>
      <c r="J27" s="152"/>
      <c r="K27" s="150"/>
      <c r="L27" s="150"/>
      <c r="M27" s="150"/>
      <c r="N27" s="150"/>
    </row>
    <row r="28" spans="5:14" x14ac:dyDescent="0.2">
      <c r="E28" s="22"/>
      <c r="F28" s="5"/>
      <c r="G28" s="5"/>
      <c r="H28" s="89"/>
      <c r="I28" s="89"/>
      <c r="J28" s="89"/>
      <c r="K28" s="89"/>
      <c r="L28" s="89"/>
      <c r="M28" s="89"/>
      <c r="N28" s="89"/>
    </row>
    <row r="29" spans="5:14" x14ac:dyDescent="0.2">
      <c r="E29" s="22"/>
      <c r="F29" s="5"/>
      <c r="G29" s="5"/>
      <c r="H29" s="68"/>
      <c r="I29" s="68"/>
      <c r="J29" s="68"/>
      <c r="K29" s="68"/>
      <c r="L29" s="68"/>
      <c r="M29" s="68"/>
      <c r="N29" s="68"/>
    </row>
    <row r="30" spans="5:14" x14ac:dyDescent="0.2">
      <c r="E30" s="22"/>
      <c r="H30" s="188"/>
      <c r="I30" s="188"/>
      <c r="J30" s="188"/>
      <c r="K30" s="188"/>
      <c r="L30" s="188"/>
      <c r="M30" s="188"/>
      <c r="N30" s="188"/>
    </row>
    <row r="31" spans="5:14" x14ac:dyDescent="0.2">
      <c r="E31" s="22"/>
      <c r="H31" s="237"/>
      <c r="I31" s="25"/>
      <c r="J31" s="25"/>
      <c r="K31" s="25"/>
      <c r="L31" s="25"/>
      <c r="M31" s="25"/>
      <c r="N31" s="8"/>
    </row>
    <row r="32" spans="5:14" x14ac:dyDescent="0.2">
      <c r="E32" s="4"/>
      <c r="H32" s="37"/>
      <c r="I32" s="37"/>
      <c r="J32" s="37"/>
      <c r="K32" s="37"/>
      <c r="L32" s="37"/>
      <c r="M32" s="37"/>
      <c r="N32" s="37"/>
    </row>
    <row r="33" spans="5:14" x14ac:dyDescent="0.2">
      <c r="E33" s="4"/>
      <c r="H33" s="25"/>
      <c r="I33" s="25"/>
      <c r="J33" s="25"/>
      <c r="K33" s="25"/>
      <c r="L33" s="25"/>
      <c r="M33" s="25"/>
      <c r="N33" s="8"/>
    </row>
  </sheetData>
  <phoneticPr fontId="15" type="noConversion"/>
  <conditionalFormatting sqref="H28:N28">
    <cfRule type="cellIs" dxfId="2269" priority="118" operator="equal">
      <formula>"-"</formula>
    </cfRule>
  </conditionalFormatting>
  <conditionalFormatting sqref="H28:N28">
    <cfRule type="cellIs" dxfId="2268" priority="117" operator="equal">
      <formula>"-"</formula>
    </cfRule>
  </conditionalFormatting>
  <conditionalFormatting sqref="H28:N28">
    <cfRule type="cellIs" dxfId="2267" priority="116" operator="equal">
      <formula>"-"</formula>
    </cfRule>
  </conditionalFormatting>
  <conditionalFormatting sqref="H27:N27">
    <cfRule type="cellIs" dxfId="2266" priority="114" stopIfTrue="1" operator="equal">
      <formula>"-"</formula>
    </cfRule>
    <cfRule type="containsText" dxfId="2265" priority="115" stopIfTrue="1" operator="containsText" text="leer">
      <formula>NOT(ISERROR(SEARCH("leer",H27)))</formula>
    </cfRule>
  </conditionalFormatting>
  <conditionalFormatting sqref="H27:N27">
    <cfRule type="cellIs" dxfId="2264" priority="112" stopIfTrue="1" operator="equal">
      <formula>"-"</formula>
    </cfRule>
    <cfRule type="containsText" dxfId="2263" priority="113" stopIfTrue="1" operator="containsText" text="leer">
      <formula>NOT(ISERROR(SEARCH("leer",H27)))</formula>
    </cfRule>
  </conditionalFormatting>
  <conditionalFormatting sqref="H26:N26">
    <cfRule type="cellIs" dxfId="2262" priority="110" stopIfTrue="1" operator="equal">
      <formula>"-"</formula>
    </cfRule>
    <cfRule type="containsText" dxfId="2261" priority="111" stopIfTrue="1" operator="containsText" text="leer">
      <formula>NOT(ISERROR(SEARCH("leer",H26)))</formula>
    </cfRule>
  </conditionalFormatting>
  <conditionalFormatting sqref="H26:N26">
    <cfRule type="cellIs" dxfId="2260" priority="108" stopIfTrue="1" operator="equal">
      <formula>"-"</formula>
    </cfRule>
    <cfRule type="containsText" dxfId="2259" priority="109" stopIfTrue="1" operator="containsText" text="leer">
      <formula>NOT(ISERROR(SEARCH("leer",H26)))</formula>
    </cfRule>
  </conditionalFormatting>
  <conditionalFormatting sqref="H26:N26">
    <cfRule type="cellIs" dxfId="2258" priority="106" stopIfTrue="1" operator="equal">
      <formula>"-"</formula>
    </cfRule>
    <cfRule type="containsText" dxfId="2257" priority="107" stopIfTrue="1" operator="containsText" text="leer">
      <formula>NOT(ISERROR(SEARCH("leer",H26)))</formula>
    </cfRule>
  </conditionalFormatting>
  <conditionalFormatting sqref="H26:N26">
    <cfRule type="cellIs" dxfId="2256" priority="104" stopIfTrue="1" operator="equal">
      <formula>"-"</formula>
    </cfRule>
    <cfRule type="containsText" dxfId="2255" priority="105" stopIfTrue="1" operator="containsText" text="leer">
      <formula>NOT(ISERROR(SEARCH("leer",H26)))</formula>
    </cfRule>
  </conditionalFormatting>
  <conditionalFormatting sqref="H26:N26">
    <cfRule type="cellIs" dxfId="2254" priority="102" stopIfTrue="1" operator="equal">
      <formula>"-"</formula>
    </cfRule>
    <cfRule type="containsText" dxfId="2253" priority="103" stopIfTrue="1" operator="containsText" text="leer">
      <formula>NOT(ISERROR(SEARCH("leer",H26)))</formula>
    </cfRule>
  </conditionalFormatting>
  <conditionalFormatting sqref="H26:N26">
    <cfRule type="cellIs" dxfId="2252" priority="100" stopIfTrue="1" operator="equal">
      <formula>"-"</formula>
    </cfRule>
    <cfRule type="containsText" dxfId="2251" priority="101" stopIfTrue="1" operator="containsText" text="leer">
      <formula>NOT(ISERROR(SEARCH("leer",H26)))</formula>
    </cfRule>
  </conditionalFormatting>
  <conditionalFormatting sqref="H26:N26">
    <cfRule type="cellIs" dxfId="2250" priority="98" stopIfTrue="1" operator="equal">
      <formula>"-"</formula>
    </cfRule>
    <cfRule type="containsText" dxfId="2249" priority="99" stopIfTrue="1" operator="containsText" text="leer">
      <formula>NOT(ISERROR(SEARCH("leer",H26)))</formula>
    </cfRule>
  </conditionalFormatting>
  <conditionalFormatting sqref="H26:N26">
    <cfRule type="cellIs" dxfId="2248" priority="96" stopIfTrue="1" operator="equal">
      <formula>"-"</formula>
    </cfRule>
    <cfRule type="containsText" dxfId="2247" priority="97" stopIfTrue="1" operator="containsText" text="leer">
      <formula>NOT(ISERROR(SEARCH("leer",H26)))</formula>
    </cfRule>
  </conditionalFormatting>
  <conditionalFormatting sqref="H26:N26">
    <cfRule type="cellIs" dxfId="2246" priority="94" stopIfTrue="1" operator="equal">
      <formula>"-"</formula>
    </cfRule>
    <cfRule type="containsText" dxfId="2245" priority="95" stopIfTrue="1" operator="containsText" text="leer">
      <formula>NOT(ISERROR(SEARCH("leer",H26)))</formula>
    </cfRule>
  </conditionalFormatting>
  <conditionalFormatting sqref="H26:N26">
    <cfRule type="cellIs" dxfId="2244" priority="92" stopIfTrue="1" operator="equal">
      <formula>"-"</formula>
    </cfRule>
    <cfRule type="containsText" dxfId="2243" priority="93" stopIfTrue="1" operator="containsText" text="leer">
      <formula>NOT(ISERROR(SEARCH("leer",H26)))</formula>
    </cfRule>
  </conditionalFormatting>
  <conditionalFormatting sqref="H26:N26">
    <cfRule type="cellIs" dxfId="2242" priority="90" stopIfTrue="1" operator="equal">
      <formula>"-"</formula>
    </cfRule>
    <cfRule type="containsText" dxfId="2241" priority="91" stopIfTrue="1" operator="containsText" text="leer">
      <formula>NOT(ISERROR(SEARCH("leer",H26)))</formula>
    </cfRule>
  </conditionalFormatting>
  <conditionalFormatting sqref="H26:N26">
    <cfRule type="cellIs" dxfId="2240" priority="88" stopIfTrue="1" operator="equal">
      <formula>"-"</formula>
    </cfRule>
    <cfRule type="containsText" dxfId="2239" priority="89" stopIfTrue="1" operator="containsText" text="leer">
      <formula>NOT(ISERROR(SEARCH("leer",H26)))</formula>
    </cfRule>
  </conditionalFormatting>
  <conditionalFormatting sqref="H26:N26">
    <cfRule type="cellIs" dxfId="2238" priority="86" stopIfTrue="1" operator="equal">
      <formula>"-"</formula>
    </cfRule>
    <cfRule type="containsText" dxfId="2237" priority="87" stopIfTrue="1" operator="containsText" text="leer">
      <formula>NOT(ISERROR(SEARCH("leer",H26)))</formula>
    </cfRule>
  </conditionalFormatting>
  <conditionalFormatting sqref="H26:N26">
    <cfRule type="cellIs" dxfId="2236" priority="84" stopIfTrue="1" operator="equal">
      <formula>"-"</formula>
    </cfRule>
    <cfRule type="containsText" dxfId="2235" priority="85" stopIfTrue="1" operator="containsText" text="leer">
      <formula>NOT(ISERROR(SEARCH("leer",H26)))</formula>
    </cfRule>
  </conditionalFormatting>
  <conditionalFormatting sqref="H25:N25">
    <cfRule type="cellIs" dxfId="2234" priority="82" stopIfTrue="1" operator="equal">
      <formula>"-"</formula>
    </cfRule>
    <cfRule type="containsText" dxfId="2233" priority="83" stopIfTrue="1" operator="containsText" text="leer">
      <formula>NOT(ISERROR(SEARCH("leer",H25)))</formula>
    </cfRule>
  </conditionalFormatting>
  <conditionalFormatting sqref="H25:N25">
    <cfRule type="cellIs" dxfId="2232" priority="81" stopIfTrue="1" operator="equal">
      <formula>"-"</formula>
    </cfRule>
  </conditionalFormatting>
  <conditionalFormatting sqref="H25:N25">
    <cfRule type="cellIs" dxfId="2231" priority="79" stopIfTrue="1" operator="equal">
      <formula>"-"</formula>
    </cfRule>
    <cfRule type="containsText" dxfId="2230" priority="80" stopIfTrue="1" operator="containsText" text="leer">
      <formula>NOT(ISERROR(SEARCH("leer",H25)))</formula>
    </cfRule>
  </conditionalFormatting>
  <conditionalFormatting sqref="H25:N25">
    <cfRule type="cellIs" dxfId="2229" priority="78" stopIfTrue="1" operator="equal">
      <formula>"-"</formula>
    </cfRule>
  </conditionalFormatting>
  <conditionalFormatting sqref="H25:N25">
    <cfRule type="cellIs" dxfId="2228" priority="76" stopIfTrue="1" operator="equal">
      <formula>"-"</formula>
    </cfRule>
    <cfRule type="containsText" dxfId="2227" priority="77" stopIfTrue="1" operator="containsText" text="leer">
      <formula>NOT(ISERROR(SEARCH("leer",H25)))</formula>
    </cfRule>
  </conditionalFormatting>
  <conditionalFormatting sqref="H25:N25">
    <cfRule type="cellIs" dxfId="2226" priority="75" stopIfTrue="1" operator="equal">
      <formula>"-"</formula>
    </cfRule>
  </conditionalFormatting>
  <conditionalFormatting sqref="H25:N25">
    <cfRule type="cellIs" dxfId="2225" priority="73" stopIfTrue="1" operator="equal">
      <formula>"-"</formula>
    </cfRule>
    <cfRule type="containsText" dxfId="2224" priority="74" stopIfTrue="1" operator="containsText" text="leer">
      <formula>NOT(ISERROR(SEARCH("leer",H25)))</formula>
    </cfRule>
  </conditionalFormatting>
  <conditionalFormatting sqref="H25:N25">
    <cfRule type="cellIs" dxfId="2223" priority="72" stopIfTrue="1" operator="equal">
      <formula>"-"</formula>
    </cfRule>
  </conditionalFormatting>
  <conditionalFormatting sqref="H24">
    <cfRule type="cellIs" dxfId="2222" priority="70" stopIfTrue="1" operator="equal">
      <formula>"-"</formula>
    </cfRule>
    <cfRule type="containsText" dxfId="2221" priority="71" stopIfTrue="1" operator="containsText" text="leer">
      <formula>NOT(ISERROR(SEARCH("leer",H24)))</formula>
    </cfRule>
  </conditionalFormatting>
  <conditionalFormatting sqref="H24">
    <cfRule type="cellIs" dxfId="2220" priority="69" stopIfTrue="1" operator="equal">
      <formula>"-"</formula>
    </cfRule>
  </conditionalFormatting>
  <conditionalFormatting sqref="H24">
    <cfRule type="cellIs" dxfId="2219" priority="67" stopIfTrue="1" operator="equal">
      <formula>"-"</formula>
    </cfRule>
    <cfRule type="containsText" dxfId="2218" priority="68" stopIfTrue="1" operator="containsText" text="leer">
      <formula>NOT(ISERROR(SEARCH("leer",H24)))</formula>
    </cfRule>
  </conditionalFormatting>
  <conditionalFormatting sqref="H24">
    <cfRule type="cellIs" dxfId="2217" priority="66" stopIfTrue="1" operator="equal">
      <formula>"-"</formula>
    </cfRule>
  </conditionalFormatting>
  <conditionalFormatting sqref="H24">
    <cfRule type="cellIs" dxfId="2216" priority="64" stopIfTrue="1" operator="equal">
      <formula>"-"</formula>
    </cfRule>
    <cfRule type="containsText" dxfId="2215" priority="65" stopIfTrue="1" operator="containsText" text="leer">
      <formula>NOT(ISERROR(SEARCH("leer",H24)))</formula>
    </cfRule>
  </conditionalFormatting>
  <conditionalFormatting sqref="H24">
    <cfRule type="cellIs" dxfId="2214" priority="63" stopIfTrue="1" operator="equal">
      <formula>"-"</formula>
    </cfRule>
  </conditionalFormatting>
  <conditionalFormatting sqref="H24">
    <cfRule type="cellIs" dxfId="2213" priority="61" stopIfTrue="1" operator="equal">
      <formula>"-"</formula>
    </cfRule>
    <cfRule type="containsText" dxfId="2212" priority="62" stopIfTrue="1" operator="containsText" text="leer">
      <formula>NOT(ISERROR(SEARCH("leer",H24)))</formula>
    </cfRule>
  </conditionalFormatting>
  <conditionalFormatting sqref="H24">
    <cfRule type="cellIs" dxfId="2211" priority="60" stopIfTrue="1" operator="equal">
      <formula>"-"</formula>
    </cfRule>
  </conditionalFormatting>
  <conditionalFormatting sqref="K6:K12">
    <cfRule type="cellIs" dxfId="2210" priority="59" operator="equal">
      <formula>"-"</formula>
    </cfRule>
  </conditionalFormatting>
  <conditionalFormatting sqref="K6:K12">
    <cfRule type="cellIs" dxfId="2209" priority="58" operator="equal">
      <formula>"-"</formula>
    </cfRule>
  </conditionalFormatting>
  <conditionalFormatting sqref="K6:K12">
    <cfRule type="cellIs" dxfId="2208" priority="57" operator="equal">
      <formula>"-"</formula>
    </cfRule>
  </conditionalFormatting>
  <conditionalFormatting sqref="J6:J12">
    <cfRule type="cellIs" dxfId="2207" priority="55" stopIfTrue="1" operator="equal">
      <formula>"-"</formula>
    </cfRule>
    <cfRule type="containsText" dxfId="2206" priority="56" stopIfTrue="1" operator="containsText" text="leer">
      <formula>NOT(ISERROR(SEARCH("leer",J6)))</formula>
    </cfRule>
  </conditionalFormatting>
  <conditionalFormatting sqref="J6:J12">
    <cfRule type="cellIs" dxfId="2205" priority="53" stopIfTrue="1" operator="equal">
      <formula>"-"</formula>
    </cfRule>
    <cfRule type="containsText" dxfId="2204" priority="54" stopIfTrue="1" operator="containsText" text="leer">
      <formula>NOT(ISERROR(SEARCH("leer",J6)))</formula>
    </cfRule>
  </conditionalFormatting>
  <conditionalFormatting sqref="I6:I12">
    <cfRule type="cellIs" dxfId="2203" priority="51" stopIfTrue="1" operator="equal">
      <formula>"-"</formula>
    </cfRule>
    <cfRule type="containsText" dxfId="2202" priority="52" stopIfTrue="1" operator="containsText" text="leer">
      <formula>NOT(ISERROR(SEARCH("leer",I6)))</formula>
    </cfRule>
  </conditionalFormatting>
  <conditionalFormatting sqref="I6:I12">
    <cfRule type="cellIs" dxfId="2201" priority="49" stopIfTrue="1" operator="equal">
      <formula>"-"</formula>
    </cfRule>
    <cfRule type="containsText" dxfId="2200" priority="50" stopIfTrue="1" operator="containsText" text="leer">
      <formula>NOT(ISERROR(SEARCH("leer",I6)))</formula>
    </cfRule>
  </conditionalFormatting>
  <conditionalFormatting sqref="I6:I12">
    <cfRule type="cellIs" dxfId="2199" priority="47" stopIfTrue="1" operator="equal">
      <formula>"-"</formula>
    </cfRule>
    <cfRule type="containsText" dxfId="2198" priority="48" stopIfTrue="1" operator="containsText" text="leer">
      <formula>NOT(ISERROR(SEARCH("leer",I6)))</formula>
    </cfRule>
  </conditionalFormatting>
  <conditionalFormatting sqref="I6:I12">
    <cfRule type="cellIs" dxfId="2197" priority="45" stopIfTrue="1" operator="equal">
      <formula>"-"</formula>
    </cfRule>
    <cfRule type="containsText" dxfId="2196" priority="46" stopIfTrue="1" operator="containsText" text="leer">
      <formula>NOT(ISERROR(SEARCH("leer",I6)))</formula>
    </cfRule>
  </conditionalFormatting>
  <conditionalFormatting sqref="I6:I12">
    <cfRule type="cellIs" dxfId="2195" priority="43" stopIfTrue="1" operator="equal">
      <formula>"-"</formula>
    </cfRule>
    <cfRule type="containsText" dxfId="2194" priority="44" stopIfTrue="1" operator="containsText" text="leer">
      <formula>NOT(ISERROR(SEARCH("leer",I6)))</formula>
    </cfRule>
  </conditionalFormatting>
  <conditionalFormatting sqref="I6:I12">
    <cfRule type="cellIs" dxfId="2193" priority="41" stopIfTrue="1" operator="equal">
      <formula>"-"</formula>
    </cfRule>
    <cfRule type="containsText" dxfId="2192" priority="42" stopIfTrue="1" operator="containsText" text="leer">
      <formula>NOT(ISERROR(SEARCH("leer",I6)))</formula>
    </cfRule>
  </conditionalFormatting>
  <conditionalFormatting sqref="I6:I12">
    <cfRule type="cellIs" dxfId="2191" priority="39" stopIfTrue="1" operator="equal">
      <formula>"-"</formula>
    </cfRule>
    <cfRule type="containsText" dxfId="2190" priority="40" stopIfTrue="1" operator="containsText" text="leer">
      <formula>NOT(ISERROR(SEARCH("leer",I6)))</formula>
    </cfRule>
  </conditionalFormatting>
  <conditionalFormatting sqref="I6:I12">
    <cfRule type="cellIs" dxfId="2189" priority="37" stopIfTrue="1" operator="equal">
      <formula>"-"</formula>
    </cfRule>
    <cfRule type="containsText" dxfId="2188" priority="38" stopIfTrue="1" operator="containsText" text="leer">
      <formula>NOT(ISERROR(SEARCH("leer",I6)))</formula>
    </cfRule>
  </conditionalFormatting>
  <conditionalFormatting sqref="I6:I12">
    <cfRule type="cellIs" dxfId="2187" priority="35" stopIfTrue="1" operator="equal">
      <formula>"-"</formula>
    </cfRule>
    <cfRule type="containsText" dxfId="2186" priority="36" stopIfTrue="1" operator="containsText" text="leer">
      <formula>NOT(ISERROR(SEARCH("leer",I6)))</formula>
    </cfRule>
  </conditionalFormatting>
  <conditionalFormatting sqref="I6:I12">
    <cfRule type="cellIs" dxfId="2185" priority="33" stopIfTrue="1" operator="equal">
      <formula>"-"</formula>
    </cfRule>
    <cfRule type="containsText" dxfId="2184" priority="34" stopIfTrue="1" operator="containsText" text="leer">
      <formula>NOT(ISERROR(SEARCH("leer",I6)))</formula>
    </cfRule>
  </conditionalFormatting>
  <conditionalFormatting sqref="I6:I12">
    <cfRule type="cellIs" dxfId="2183" priority="31" stopIfTrue="1" operator="equal">
      <formula>"-"</formula>
    </cfRule>
    <cfRule type="containsText" dxfId="2182" priority="32" stopIfTrue="1" operator="containsText" text="leer">
      <formula>NOT(ISERROR(SEARCH("leer",I6)))</formula>
    </cfRule>
  </conditionalFormatting>
  <conditionalFormatting sqref="I6:I12">
    <cfRule type="cellIs" dxfId="2181" priority="29" stopIfTrue="1" operator="equal">
      <formula>"-"</formula>
    </cfRule>
    <cfRule type="containsText" dxfId="2180" priority="30" stopIfTrue="1" operator="containsText" text="leer">
      <formula>NOT(ISERROR(SEARCH("leer",I6)))</formula>
    </cfRule>
  </conditionalFormatting>
  <conditionalFormatting sqref="I6:I12">
    <cfRule type="cellIs" dxfId="2179" priority="27" stopIfTrue="1" operator="equal">
      <formula>"-"</formula>
    </cfRule>
    <cfRule type="containsText" dxfId="2178" priority="28" stopIfTrue="1" operator="containsText" text="leer">
      <formula>NOT(ISERROR(SEARCH("leer",I6)))</formula>
    </cfRule>
  </conditionalFormatting>
  <conditionalFormatting sqref="I6:I12">
    <cfRule type="cellIs" dxfId="2177" priority="25" stopIfTrue="1" operator="equal">
      <formula>"-"</formula>
    </cfRule>
    <cfRule type="containsText" dxfId="2176" priority="26" stopIfTrue="1" operator="containsText" text="leer">
      <formula>NOT(ISERROR(SEARCH("leer",I6)))</formula>
    </cfRule>
  </conditionalFormatting>
  <conditionalFormatting sqref="H6:H12">
    <cfRule type="cellIs" dxfId="2175" priority="23" stopIfTrue="1" operator="equal">
      <formula>"-"</formula>
    </cfRule>
    <cfRule type="containsText" dxfId="2174" priority="24" stopIfTrue="1" operator="containsText" text="leer">
      <formula>NOT(ISERROR(SEARCH("leer",H6)))</formula>
    </cfRule>
  </conditionalFormatting>
  <conditionalFormatting sqref="H6:H12">
    <cfRule type="cellIs" dxfId="2173" priority="22" stopIfTrue="1" operator="equal">
      <formula>"-"</formula>
    </cfRule>
  </conditionalFormatting>
  <conditionalFormatting sqref="H6:H12">
    <cfRule type="cellIs" dxfId="2172" priority="20" stopIfTrue="1" operator="equal">
      <formula>"-"</formula>
    </cfRule>
    <cfRule type="containsText" dxfId="2171" priority="21" stopIfTrue="1" operator="containsText" text="leer">
      <formula>NOT(ISERROR(SEARCH("leer",H6)))</formula>
    </cfRule>
  </conditionalFormatting>
  <conditionalFormatting sqref="H6:H12">
    <cfRule type="cellIs" dxfId="2170" priority="19" stopIfTrue="1" operator="equal">
      <formula>"-"</formula>
    </cfRule>
  </conditionalFormatting>
  <conditionalFormatting sqref="H6:H12">
    <cfRule type="cellIs" dxfId="2169" priority="17" stopIfTrue="1" operator="equal">
      <formula>"-"</formula>
    </cfRule>
    <cfRule type="containsText" dxfId="2168" priority="18" stopIfTrue="1" operator="containsText" text="leer">
      <formula>NOT(ISERROR(SEARCH("leer",H6)))</formula>
    </cfRule>
  </conditionalFormatting>
  <conditionalFormatting sqref="H6:H12">
    <cfRule type="cellIs" dxfId="2167" priority="16" stopIfTrue="1" operator="equal">
      <formula>"-"</formula>
    </cfRule>
  </conditionalFormatting>
  <conditionalFormatting sqref="H6:H12">
    <cfRule type="cellIs" dxfId="2166" priority="14" stopIfTrue="1" operator="equal">
      <formula>"-"</formula>
    </cfRule>
    <cfRule type="containsText" dxfId="2165" priority="15" stopIfTrue="1" operator="containsText" text="leer">
      <formula>NOT(ISERROR(SEARCH("leer",H6)))</formula>
    </cfRule>
  </conditionalFormatting>
  <conditionalFormatting sqref="H6:H12">
    <cfRule type="cellIs" dxfId="2164" priority="13" stopIfTrue="1" operator="equal">
      <formula>"-"</formula>
    </cfRule>
  </conditionalFormatting>
  <conditionalFormatting sqref="G6">
    <cfRule type="cellIs" dxfId="2163" priority="11" stopIfTrue="1" operator="equal">
      <formula>"-"</formula>
    </cfRule>
    <cfRule type="containsText" dxfId="2162" priority="12" stopIfTrue="1" operator="containsText" text="leer">
      <formula>NOT(ISERROR(SEARCH("leer",G6)))</formula>
    </cfRule>
  </conditionalFormatting>
  <conditionalFormatting sqref="G6">
    <cfRule type="cellIs" dxfId="2161" priority="10" stopIfTrue="1" operator="equal">
      <formula>"-"</formula>
    </cfRule>
  </conditionalFormatting>
  <conditionalFormatting sqref="G6">
    <cfRule type="cellIs" dxfId="2160" priority="8" stopIfTrue="1" operator="equal">
      <formula>"-"</formula>
    </cfRule>
    <cfRule type="containsText" dxfId="2159" priority="9" stopIfTrue="1" operator="containsText" text="leer">
      <formula>NOT(ISERROR(SEARCH("leer",G6)))</formula>
    </cfRule>
  </conditionalFormatting>
  <conditionalFormatting sqref="G6">
    <cfRule type="cellIs" dxfId="2158" priority="7" stopIfTrue="1" operator="equal">
      <formula>"-"</formula>
    </cfRule>
  </conditionalFormatting>
  <conditionalFormatting sqref="G6">
    <cfRule type="cellIs" dxfId="2157" priority="5" stopIfTrue="1" operator="equal">
      <formula>"-"</formula>
    </cfRule>
    <cfRule type="containsText" dxfId="2156" priority="6" stopIfTrue="1" operator="containsText" text="leer">
      <formula>NOT(ISERROR(SEARCH("leer",G6)))</formula>
    </cfRule>
  </conditionalFormatting>
  <conditionalFormatting sqref="G6">
    <cfRule type="cellIs" dxfId="2155" priority="4" stopIfTrue="1" operator="equal">
      <formula>"-"</formula>
    </cfRule>
  </conditionalFormatting>
  <conditionalFormatting sqref="G6">
    <cfRule type="cellIs" dxfId="2154" priority="2" stopIfTrue="1" operator="equal">
      <formula>"-"</formula>
    </cfRule>
    <cfRule type="containsText" dxfId="2153" priority="3" stopIfTrue="1" operator="containsText" text="leer">
      <formula>NOT(ISERROR(SEARCH("leer",G6)))</formula>
    </cfRule>
  </conditionalFormatting>
  <conditionalFormatting sqref="G6">
    <cfRule type="cellIs" dxfId="2152"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45"/>
  <sheetViews>
    <sheetView showRuler="0" zoomScale="70" zoomScaleNormal="70" workbookViewId="0"/>
  </sheetViews>
  <sheetFormatPr baseColWidth="10" defaultColWidth="11.42578125" defaultRowHeight="12.75" x14ac:dyDescent="0.2"/>
  <cols>
    <col min="1" max="1" width="41.42578125" customWidth="1"/>
    <col min="2" max="2" width="7.42578125" customWidth="1"/>
    <col min="3" max="3" width="8.85546875" customWidth="1"/>
    <col min="4" max="5" width="12.28515625" style="8" customWidth="1"/>
    <col min="6" max="8" width="11.42578125" style="8" customWidth="1"/>
    <col min="9" max="11" width="11.42578125" customWidth="1"/>
  </cols>
  <sheetData>
    <row r="1" spans="1:16" s="5" customFormat="1" x14ac:dyDescent="0.2">
      <c r="A1" s="92" t="s">
        <v>356</v>
      </c>
    </row>
    <row r="2" spans="1:16" s="5" customFormat="1" x14ac:dyDescent="0.2">
      <c r="A2" s="92"/>
    </row>
    <row r="3" spans="1:16" x14ac:dyDescent="0.2">
      <c r="A3" s="4" t="s">
        <v>56</v>
      </c>
      <c r="B3" s="4"/>
      <c r="C3" s="5" t="s">
        <v>399</v>
      </c>
      <c r="D3" s="5" t="s">
        <v>497</v>
      </c>
      <c r="E3" s="4">
        <v>2004</v>
      </c>
      <c r="F3" s="4">
        <v>2005</v>
      </c>
      <c r="G3" s="4">
        <v>2006</v>
      </c>
      <c r="H3" s="4">
        <v>2007</v>
      </c>
      <c r="I3" s="22">
        <v>2008</v>
      </c>
      <c r="J3" s="22">
        <v>2009</v>
      </c>
      <c r="K3" s="22">
        <v>2010</v>
      </c>
      <c r="L3" s="22">
        <v>2011</v>
      </c>
      <c r="M3" s="4">
        <v>2012</v>
      </c>
      <c r="N3" s="4">
        <v>2013</v>
      </c>
      <c r="O3" s="4">
        <v>2014</v>
      </c>
      <c r="P3" s="369">
        <v>2015</v>
      </c>
    </row>
    <row r="4" spans="1:16" x14ac:dyDescent="0.2">
      <c r="A4" s="4"/>
      <c r="B4" s="4"/>
      <c r="C4" s="8"/>
      <c r="E4" s="4"/>
      <c r="F4" s="4"/>
      <c r="G4" s="4"/>
      <c r="H4" s="4"/>
      <c r="I4" s="22"/>
      <c r="J4" s="22"/>
      <c r="K4" s="8"/>
      <c r="L4" s="8"/>
      <c r="M4" s="8"/>
      <c r="N4" s="8"/>
      <c r="O4" s="8"/>
      <c r="P4" s="362"/>
    </row>
    <row r="5" spans="1:16" x14ac:dyDescent="0.2">
      <c r="A5" s="4" t="s">
        <v>229</v>
      </c>
      <c r="B5" s="5"/>
      <c r="C5" s="8"/>
      <c r="E5" s="5"/>
      <c r="F5" s="5"/>
      <c r="G5" s="5"/>
      <c r="H5" s="5"/>
      <c r="I5" s="8"/>
      <c r="J5" s="8"/>
      <c r="K5" s="8"/>
      <c r="L5" s="8"/>
      <c r="M5" s="8"/>
      <c r="N5" s="8"/>
      <c r="O5" s="8"/>
      <c r="P5" s="362"/>
    </row>
    <row r="6" spans="1:16" x14ac:dyDescent="0.2">
      <c r="A6" s="5" t="s">
        <v>174</v>
      </c>
      <c r="B6" s="5" t="s">
        <v>295</v>
      </c>
      <c r="C6" s="8">
        <v>1</v>
      </c>
      <c r="D6" s="8" t="s">
        <v>604</v>
      </c>
      <c r="E6" s="177">
        <v>23.5</v>
      </c>
      <c r="F6" s="179">
        <v>23.8</v>
      </c>
      <c r="G6" s="179">
        <v>23.4</v>
      </c>
      <c r="H6" s="179">
        <v>23.3</v>
      </c>
      <c r="I6" s="176">
        <v>22.8</v>
      </c>
      <c r="J6" s="176">
        <v>20.9</v>
      </c>
      <c r="K6" s="89">
        <v>26.4</v>
      </c>
      <c r="L6" s="68">
        <v>26.2</v>
      </c>
      <c r="M6" s="188">
        <v>25.4</v>
      </c>
      <c r="N6" s="8">
        <v>25.2</v>
      </c>
      <c r="O6" s="37">
        <v>24.5</v>
      </c>
      <c r="P6" s="365">
        <v>24</v>
      </c>
    </row>
    <row r="7" spans="1:16" x14ac:dyDescent="0.2">
      <c r="A7" s="5" t="s">
        <v>175</v>
      </c>
      <c r="B7" s="5" t="s">
        <v>295</v>
      </c>
      <c r="C7" s="8">
        <v>1</v>
      </c>
      <c r="D7" s="8" t="s">
        <v>604</v>
      </c>
      <c r="E7" s="177">
        <v>18.100000000000001</v>
      </c>
      <c r="F7" s="179">
        <v>18.899999999999999</v>
      </c>
      <c r="G7" s="179">
        <v>19.899999999999999</v>
      </c>
      <c r="H7" s="179">
        <v>20.6</v>
      </c>
      <c r="I7" s="176">
        <v>21.5</v>
      </c>
      <c r="J7" s="176">
        <v>22.9</v>
      </c>
      <c r="K7" s="89">
        <v>21.6</v>
      </c>
      <c r="L7" s="68">
        <v>22.4</v>
      </c>
      <c r="M7" s="188">
        <v>23.2</v>
      </c>
      <c r="N7" s="8">
        <v>23.9</v>
      </c>
      <c r="O7" s="37">
        <v>24.5</v>
      </c>
      <c r="P7" s="362">
        <v>24.8</v>
      </c>
    </row>
    <row r="8" spans="1:16" x14ac:dyDescent="0.2">
      <c r="A8" s="5" t="s">
        <v>176</v>
      </c>
      <c r="B8" s="5" t="s">
        <v>295</v>
      </c>
      <c r="C8" s="8">
        <v>1</v>
      </c>
      <c r="D8" s="8" t="s">
        <v>604</v>
      </c>
      <c r="E8" s="176">
        <v>58.4</v>
      </c>
      <c r="F8" s="176">
        <v>57.3</v>
      </c>
      <c r="G8" s="176">
        <v>56.7</v>
      </c>
      <c r="H8" s="176">
        <v>56.099999999999994</v>
      </c>
      <c r="I8" s="176">
        <v>55.7</v>
      </c>
      <c r="J8" s="176">
        <v>56.2</v>
      </c>
      <c r="K8" s="89">
        <v>52</v>
      </c>
      <c r="L8" s="68">
        <v>51.4</v>
      </c>
      <c r="M8" s="188">
        <v>51.4</v>
      </c>
      <c r="N8" s="8">
        <v>50.9</v>
      </c>
      <c r="O8" s="37">
        <v>50.9</v>
      </c>
      <c r="P8" s="362">
        <v>51.2</v>
      </c>
    </row>
    <row r="9" spans="1:16" x14ac:dyDescent="0.2">
      <c r="A9" s="5"/>
      <c r="B9" s="5"/>
      <c r="C9" s="8"/>
      <c r="E9" s="179"/>
      <c r="F9" s="179"/>
      <c r="G9" s="179"/>
      <c r="H9" s="179"/>
      <c r="I9" s="176"/>
      <c r="J9" s="176"/>
      <c r="K9" s="25"/>
      <c r="L9" s="25"/>
      <c r="M9" s="8"/>
      <c r="N9" s="8"/>
      <c r="O9" s="37"/>
      <c r="P9" s="362"/>
    </row>
    <row r="10" spans="1:16" x14ac:dyDescent="0.2">
      <c r="A10" s="4" t="s">
        <v>233</v>
      </c>
      <c r="B10" s="5"/>
      <c r="C10" s="8"/>
      <c r="D10" s="22"/>
      <c r="E10" s="179"/>
      <c r="F10" s="179"/>
      <c r="G10" s="179"/>
      <c r="H10" s="179"/>
      <c r="I10" s="176"/>
      <c r="J10" s="176"/>
      <c r="K10" s="25"/>
      <c r="L10" s="25"/>
      <c r="M10" s="22"/>
      <c r="N10" s="22"/>
      <c r="O10" s="290"/>
      <c r="P10" s="368"/>
    </row>
    <row r="11" spans="1:16" x14ac:dyDescent="0.2">
      <c r="A11" s="5" t="s">
        <v>230</v>
      </c>
      <c r="B11" s="5" t="s">
        <v>295</v>
      </c>
      <c r="C11" s="8">
        <v>1</v>
      </c>
      <c r="D11" s="8" t="s">
        <v>604</v>
      </c>
      <c r="E11" s="177">
        <v>6.6</v>
      </c>
      <c r="F11" s="179">
        <v>6.9</v>
      </c>
      <c r="G11" s="179">
        <v>6.6</v>
      </c>
      <c r="H11" s="179">
        <v>6.8</v>
      </c>
      <c r="I11" s="176">
        <v>7.7</v>
      </c>
      <c r="J11" s="176">
        <v>7.2</v>
      </c>
      <c r="K11" s="89">
        <v>15.2</v>
      </c>
      <c r="L11" s="68">
        <v>16.3</v>
      </c>
      <c r="M11" s="188">
        <v>16.3</v>
      </c>
      <c r="N11" s="8">
        <v>16.7</v>
      </c>
      <c r="O11" s="37">
        <v>16.5</v>
      </c>
      <c r="P11" s="362">
        <v>16.5</v>
      </c>
    </row>
    <row r="12" spans="1:16" x14ac:dyDescent="0.2">
      <c r="A12" s="5" t="s">
        <v>231</v>
      </c>
      <c r="B12" s="5" t="s">
        <v>295</v>
      </c>
      <c r="C12" s="8">
        <v>1</v>
      </c>
      <c r="D12" s="8" t="s">
        <v>604</v>
      </c>
      <c r="E12" s="177">
        <v>7.1</v>
      </c>
      <c r="F12" s="179">
        <v>7.6</v>
      </c>
      <c r="G12" s="179">
        <v>8.1999999999999993</v>
      </c>
      <c r="H12" s="179">
        <v>9</v>
      </c>
      <c r="I12" s="176">
        <v>9.8000000000000007</v>
      </c>
      <c r="J12" s="176">
        <v>10.1</v>
      </c>
      <c r="K12" s="89">
        <v>9.3000000000000007</v>
      </c>
      <c r="L12" s="68">
        <v>9.8000000000000007</v>
      </c>
      <c r="M12" s="188">
        <v>10.3</v>
      </c>
      <c r="N12" s="8">
        <v>10.8</v>
      </c>
      <c r="O12" s="37">
        <v>11.4</v>
      </c>
      <c r="P12" s="362">
        <v>11.3</v>
      </c>
    </row>
    <row r="13" spans="1:16" x14ac:dyDescent="0.2">
      <c r="A13" s="5" t="s">
        <v>232</v>
      </c>
      <c r="B13" s="5" t="s">
        <v>295</v>
      </c>
      <c r="C13" s="8">
        <v>1</v>
      </c>
      <c r="D13" s="8" t="s">
        <v>604</v>
      </c>
      <c r="E13" s="176">
        <v>86.3</v>
      </c>
      <c r="F13" s="176">
        <v>85.5</v>
      </c>
      <c r="G13" s="176">
        <v>85.2</v>
      </c>
      <c r="H13" s="176">
        <v>84.2</v>
      </c>
      <c r="I13" s="176">
        <v>82.5</v>
      </c>
      <c r="J13" s="176">
        <v>82.7</v>
      </c>
      <c r="K13" s="89">
        <v>75.5</v>
      </c>
      <c r="L13" s="68">
        <v>73.900000000000006</v>
      </c>
      <c r="M13" s="188">
        <v>73.400000000000006</v>
      </c>
      <c r="N13" s="8">
        <v>72.5</v>
      </c>
      <c r="O13" s="37">
        <v>72.099999999999994</v>
      </c>
      <c r="P13" s="362">
        <v>72.2</v>
      </c>
    </row>
    <row r="14" spans="1:16" x14ac:dyDescent="0.2">
      <c r="A14" s="5"/>
      <c r="B14" s="5"/>
      <c r="C14" s="8"/>
      <c r="D14" s="8" t="s">
        <v>604</v>
      </c>
      <c r="E14" s="179"/>
      <c r="F14" s="179"/>
      <c r="G14" s="179"/>
      <c r="H14" s="179"/>
      <c r="I14" s="176"/>
      <c r="J14" s="176"/>
      <c r="K14" s="25"/>
      <c r="L14" s="25"/>
      <c r="M14" s="8"/>
      <c r="N14" s="8"/>
      <c r="O14" s="37"/>
      <c r="P14" s="362"/>
    </row>
    <row r="15" spans="1:16" x14ac:dyDescent="0.2">
      <c r="A15" s="4" t="s">
        <v>171</v>
      </c>
      <c r="B15" s="5"/>
      <c r="C15" s="8"/>
      <c r="E15" s="179"/>
      <c r="F15" s="179"/>
      <c r="G15" s="179"/>
      <c r="H15" s="179"/>
      <c r="I15" s="176"/>
      <c r="J15" s="176"/>
      <c r="K15" s="25"/>
      <c r="L15" s="25"/>
      <c r="M15" s="8"/>
      <c r="N15" s="8"/>
      <c r="O15" s="37"/>
      <c r="P15" s="362"/>
    </row>
    <row r="16" spans="1:16" x14ac:dyDescent="0.2">
      <c r="A16" s="5" t="s">
        <v>706</v>
      </c>
      <c r="B16" s="5" t="s">
        <v>295</v>
      </c>
      <c r="C16" s="8">
        <v>1</v>
      </c>
      <c r="D16" s="8" t="s">
        <v>604</v>
      </c>
      <c r="E16" s="177">
        <v>41.6</v>
      </c>
      <c r="F16" s="179">
        <v>41.7</v>
      </c>
      <c r="G16" s="179">
        <v>41.1</v>
      </c>
      <c r="H16" s="179">
        <v>40.6</v>
      </c>
      <c r="I16" s="176">
        <v>38.700000000000003</v>
      </c>
      <c r="J16" s="176">
        <v>35.5</v>
      </c>
      <c r="K16" s="89">
        <v>38.4</v>
      </c>
      <c r="L16" s="68">
        <v>37.1</v>
      </c>
      <c r="M16" s="188">
        <v>35.6</v>
      </c>
      <c r="N16" s="8">
        <v>34.6</v>
      </c>
      <c r="O16" s="37">
        <v>33.5</v>
      </c>
      <c r="P16" s="362">
        <v>32.4</v>
      </c>
    </row>
    <row r="17" spans="1:16" x14ac:dyDescent="0.2">
      <c r="A17" s="5" t="s">
        <v>172</v>
      </c>
      <c r="B17" s="5" t="s">
        <v>295</v>
      </c>
      <c r="C17" s="8">
        <v>1</v>
      </c>
      <c r="D17" s="8" t="s">
        <v>604</v>
      </c>
      <c r="E17" s="177">
        <v>30</v>
      </c>
      <c r="F17" s="179">
        <v>30.8</v>
      </c>
      <c r="G17" s="179">
        <v>32.1</v>
      </c>
      <c r="H17" s="179">
        <v>32.700000000000003</v>
      </c>
      <c r="I17" s="176">
        <v>33.9</v>
      </c>
      <c r="J17" s="176">
        <v>36.5</v>
      </c>
      <c r="K17" s="89">
        <v>35.1</v>
      </c>
      <c r="L17" s="68">
        <v>36.1</v>
      </c>
      <c r="M17" s="188">
        <v>37.4</v>
      </c>
      <c r="N17" s="8">
        <v>38.4</v>
      </c>
      <c r="O17" s="37">
        <v>39.299999999999997</v>
      </c>
      <c r="P17" s="365">
        <v>40</v>
      </c>
    </row>
    <row r="18" spans="1:16" x14ac:dyDescent="0.2">
      <c r="A18" s="5" t="s">
        <v>173</v>
      </c>
      <c r="B18" s="5" t="s">
        <v>295</v>
      </c>
      <c r="C18" s="8">
        <v>1</v>
      </c>
      <c r="D18" s="8" t="s">
        <v>604</v>
      </c>
      <c r="E18" s="176">
        <v>28.400000000000006</v>
      </c>
      <c r="F18" s="176">
        <v>27.5</v>
      </c>
      <c r="G18" s="176">
        <v>26.799999999999997</v>
      </c>
      <c r="H18" s="176">
        <v>26.699999999999989</v>
      </c>
      <c r="I18" s="176">
        <v>27.400000000000006</v>
      </c>
      <c r="J18" s="177">
        <v>28</v>
      </c>
      <c r="K18" s="89">
        <v>26.5</v>
      </c>
      <c r="L18" s="68">
        <v>26.8</v>
      </c>
      <c r="M18" s="237">
        <v>27</v>
      </c>
      <c r="N18" s="8">
        <v>27</v>
      </c>
      <c r="O18" s="37">
        <v>27.2</v>
      </c>
      <c r="P18" s="362">
        <v>27.6</v>
      </c>
    </row>
    <row r="19" spans="1:16" x14ac:dyDescent="0.2">
      <c r="A19" s="5"/>
      <c r="B19" s="5"/>
      <c r="C19" s="8"/>
      <c r="E19" s="179"/>
      <c r="F19" s="179"/>
      <c r="G19" s="179"/>
      <c r="H19" s="179"/>
      <c r="I19" s="176"/>
      <c r="J19" s="176"/>
      <c r="K19" s="25"/>
      <c r="L19" s="25"/>
      <c r="M19" s="8"/>
      <c r="N19" s="8"/>
      <c r="O19" s="37"/>
      <c r="P19" s="362"/>
    </row>
    <row r="20" spans="1:16" x14ac:dyDescent="0.2">
      <c r="A20" s="4" t="s">
        <v>609</v>
      </c>
      <c r="B20" s="5"/>
      <c r="C20" s="8"/>
      <c r="E20" s="193"/>
      <c r="F20" s="193"/>
      <c r="G20" s="193"/>
      <c r="H20" s="193"/>
      <c r="I20" s="194"/>
      <c r="J20" s="193"/>
      <c r="K20" s="25"/>
      <c r="L20" s="25"/>
      <c r="M20" s="8"/>
      <c r="N20" s="8"/>
      <c r="O20" s="37"/>
      <c r="P20" s="362"/>
    </row>
    <row r="21" spans="1:16" x14ac:dyDescent="0.2">
      <c r="A21" s="5" t="s">
        <v>177</v>
      </c>
      <c r="B21" s="5" t="s">
        <v>295</v>
      </c>
      <c r="C21" s="188" t="s">
        <v>564</v>
      </c>
      <c r="D21" s="8" t="s">
        <v>604</v>
      </c>
      <c r="E21" s="188" t="s">
        <v>49</v>
      </c>
      <c r="F21" s="188" t="s">
        <v>49</v>
      </c>
      <c r="G21" s="188" t="s">
        <v>49</v>
      </c>
      <c r="H21" s="188" t="s">
        <v>49</v>
      </c>
      <c r="I21" s="195">
        <v>7.4321837240937825</v>
      </c>
      <c r="J21" s="195">
        <v>7.9040128065017621</v>
      </c>
      <c r="K21" s="89">
        <v>7.5500428422476169</v>
      </c>
      <c r="L21" s="89">
        <v>7.8</v>
      </c>
      <c r="M21" s="188">
        <v>7.6</v>
      </c>
      <c r="N21" s="8">
        <v>7.8</v>
      </c>
      <c r="O21" s="37">
        <v>8.4</v>
      </c>
      <c r="P21" s="362">
        <v>8.6999999999999993</v>
      </c>
    </row>
    <row r="22" spans="1:16" x14ac:dyDescent="0.2">
      <c r="A22" s="5" t="s">
        <v>178</v>
      </c>
      <c r="B22" s="5" t="s">
        <v>295</v>
      </c>
      <c r="C22" s="188" t="s">
        <v>564</v>
      </c>
      <c r="D22" s="8" t="s">
        <v>604</v>
      </c>
      <c r="E22" s="188" t="s">
        <v>49</v>
      </c>
      <c r="F22" s="188" t="s">
        <v>49</v>
      </c>
      <c r="G22" s="188" t="s">
        <v>49</v>
      </c>
      <c r="H22" s="188" t="s">
        <v>49</v>
      </c>
      <c r="I22" s="195">
        <v>3.7338018888644844</v>
      </c>
      <c r="J22" s="195">
        <v>3.7744993505612312</v>
      </c>
      <c r="K22" s="89">
        <v>3.2079841416262682</v>
      </c>
      <c r="L22" s="89">
        <v>3.2753661087866108</v>
      </c>
      <c r="M22" s="188">
        <v>3.6</v>
      </c>
      <c r="N22" s="8">
        <v>3.6</v>
      </c>
      <c r="O22" s="37">
        <v>3.7</v>
      </c>
      <c r="P22" s="362">
        <v>3.8</v>
      </c>
    </row>
    <row r="23" spans="1:16" x14ac:dyDescent="0.2">
      <c r="A23" s="5" t="s">
        <v>179</v>
      </c>
      <c r="B23" s="5" t="s">
        <v>295</v>
      </c>
      <c r="C23" s="188" t="s">
        <v>564</v>
      </c>
      <c r="D23" s="8" t="s">
        <v>604</v>
      </c>
      <c r="E23" s="188" t="s">
        <v>49</v>
      </c>
      <c r="F23" s="188" t="s">
        <v>49</v>
      </c>
      <c r="G23" s="188" t="s">
        <v>49</v>
      </c>
      <c r="H23" s="188" t="s">
        <v>49</v>
      </c>
      <c r="I23" s="195">
        <v>22.319591803677003</v>
      </c>
      <c r="J23" s="195">
        <v>23.55229687266198</v>
      </c>
      <c r="K23" s="89">
        <v>23.28856624319419</v>
      </c>
      <c r="L23" s="89">
        <v>23.5</v>
      </c>
      <c r="M23" s="188">
        <v>22.1</v>
      </c>
      <c r="N23" s="8">
        <v>22.2</v>
      </c>
      <c r="O23" s="37">
        <v>24.6</v>
      </c>
      <c r="P23" s="362">
        <v>25.3</v>
      </c>
    </row>
    <row r="24" spans="1:16" x14ac:dyDescent="0.2">
      <c r="A24" s="5"/>
      <c r="B24" s="5"/>
      <c r="C24" s="8"/>
      <c r="I24" s="8"/>
      <c r="J24" s="8"/>
      <c r="K24" s="60"/>
      <c r="L24" s="60"/>
      <c r="M24" s="60"/>
      <c r="N24" s="60"/>
      <c r="O24" s="60"/>
      <c r="P24" s="60"/>
    </row>
    <row r="25" spans="1:16" x14ac:dyDescent="0.2">
      <c r="A25" s="5"/>
      <c r="B25" s="5"/>
      <c r="C25" s="8"/>
      <c r="I25" s="8"/>
      <c r="J25" s="8"/>
      <c r="K25" s="60"/>
      <c r="L25" s="60"/>
      <c r="M25" s="60"/>
      <c r="N25" s="60"/>
      <c r="O25" s="60"/>
      <c r="P25" s="60"/>
    </row>
    <row r="26" spans="1:16" x14ac:dyDescent="0.2">
      <c r="A26" s="226" t="s">
        <v>919</v>
      </c>
      <c r="B26" s="135"/>
      <c r="C26" s="135"/>
      <c r="D26" s="135"/>
      <c r="E26" s="135"/>
      <c r="F26" s="135"/>
      <c r="G26" s="135"/>
      <c r="H26" s="135"/>
      <c r="I26" s="8"/>
      <c r="J26" s="8"/>
      <c r="K26" s="25"/>
      <c r="L26" s="25"/>
      <c r="M26" s="25"/>
      <c r="N26" s="25"/>
      <c r="O26" s="25"/>
      <c r="P26" s="25"/>
    </row>
    <row r="27" spans="1:16" x14ac:dyDescent="0.2">
      <c r="A27" s="135" t="s">
        <v>579</v>
      </c>
      <c r="B27" s="218"/>
      <c r="C27" s="218"/>
      <c r="D27" s="218"/>
      <c r="E27" s="218"/>
      <c r="F27" s="218"/>
      <c r="G27" s="218"/>
      <c r="H27" s="218"/>
      <c r="I27" s="8"/>
      <c r="J27" s="8"/>
      <c r="K27" s="8"/>
      <c r="L27" s="8"/>
      <c r="M27" s="8"/>
      <c r="N27" s="8"/>
      <c r="O27" s="8"/>
      <c r="P27" s="8"/>
    </row>
    <row r="28" spans="1:16" x14ac:dyDescent="0.2">
      <c r="A28" s="5"/>
      <c r="B28" s="5"/>
      <c r="C28" s="8"/>
      <c r="I28" s="8"/>
      <c r="J28" s="8"/>
      <c r="K28" s="60"/>
      <c r="L28" s="60"/>
      <c r="M28" s="60"/>
      <c r="N28" s="60"/>
      <c r="O28" s="60"/>
      <c r="P28" s="60"/>
    </row>
    <row r="29" spans="1:16" x14ac:dyDescent="0.2">
      <c r="A29" s="5"/>
      <c r="B29" s="5"/>
      <c r="C29" s="8"/>
      <c r="I29" s="8"/>
      <c r="J29" s="8"/>
      <c r="K29" s="60"/>
      <c r="L29" s="60"/>
      <c r="M29" s="84"/>
      <c r="N29" s="60"/>
      <c r="O29" s="60"/>
      <c r="P29" s="60"/>
    </row>
    <row r="30" spans="1:16" x14ac:dyDescent="0.2">
      <c r="A30" s="5"/>
      <c r="B30" s="5"/>
      <c r="C30" s="8"/>
      <c r="I30" s="8"/>
      <c r="J30" s="8"/>
      <c r="K30" s="60"/>
      <c r="L30" s="60"/>
      <c r="M30" s="60"/>
      <c r="N30" s="60"/>
      <c r="O30" s="60"/>
      <c r="P30" s="60"/>
    </row>
    <row r="31" spans="1:16" x14ac:dyDescent="0.2">
      <c r="A31" s="5"/>
      <c r="B31" s="5"/>
      <c r="C31" s="8"/>
      <c r="I31" s="8"/>
      <c r="J31" s="8"/>
      <c r="K31" s="25"/>
      <c r="L31" s="25"/>
      <c r="M31" s="25"/>
      <c r="N31" s="25"/>
      <c r="O31" s="25"/>
      <c r="P31" s="25"/>
    </row>
    <row r="32" spans="1:16" x14ac:dyDescent="0.2">
      <c r="A32" s="4"/>
      <c r="B32" s="5"/>
      <c r="C32" s="8"/>
      <c r="I32" s="8"/>
      <c r="J32" s="8"/>
      <c r="K32" s="8"/>
      <c r="L32" s="8"/>
      <c r="M32" s="8"/>
      <c r="N32" s="8"/>
      <c r="O32" s="8"/>
      <c r="P32" s="8"/>
    </row>
    <row r="33" spans="1:25" x14ac:dyDescent="0.2">
      <c r="A33" s="5"/>
      <c r="B33" s="5"/>
      <c r="C33" s="8"/>
      <c r="E33" s="4"/>
      <c r="F33" s="4"/>
      <c r="G33" s="5"/>
      <c r="H33" s="177"/>
      <c r="I33" s="177"/>
      <c r="J33" s="176"/>
      <c r="K33" s="179"/>
      <c r="L33" s="179"/>
      <c r="M33" s="177"/>
      <c r="N33" s="177"/>
      <c r="O33" s="176"/>
      <c r="P33" s="179"/>
      <c r="Q33" s="179"/>
      <c r="R33" s="177"/>
      <c r="S33" s="177"/>
      <c r="T33" s="176"/>
      <c r="U33" s="179"/>
      <c r="V33" s="193"/>
      <c r="W33" s="188"/>
      <c r="X33" s="188"/>
      <c r="Y33" s="188"/>
    </row>
    <row r="34" spans="1:25" x14ac:dyDescent="0.2">
      <c r="A34" s="5"/>
      <c r="B34" s="5"/>
      <c r="C34" s="8"/>
      <c r="E34" s="4"/>
      <c r="F34" s="4"/>
      <c r="G34" s="5"/>
      <c r="H34" s="179"/>
      <c r="I34" s="179"/>
      <c r="J34" s="176"/>
      <c r="K34" s="179"/>
      <c r="L34" s="179"/>
      <c r="M34" s="179"/>
      <c r="N34" s="179"/>
      <c r="O34" s="176"/>
      <c r="P34" s="179"/>
      <c r="Q34" s="179"/>
      <c r="R34" s="179"/>
      <c r="S34" s="179"/>
      <c r="T34" s="176"/>
      <c r="U34" s="179"/>
      <c r="V34" s="193"/>
      <c r="W34" s="188"/>
      <c r="X34" s="188"/>
      <c r="Y34" s="188"/>
    </row>
    <row r="35" spans="1:25" x14ac:dyDescent="0.2">
      <c r="A35" s="5"/>
      <c r="B35" s="5"/>
      <c r="C35" s="8"/>
      <c r="E35" s="4"/>
      <c r="F35" s="4"/>
      <c r="G35" s="5"/>
      <c r="H35" s="179"/>
      <c r="I35" s="179"/>
      <c r="J35" s="176"/>
      <c r="K35" s="179"/>
      <c r="L35" s="179"/>
      <c r="M35" s="179"/>
      <c r="N35" s="179"/>
      <c r="O35" s="176"/>
      <c r="P35" s="179"/>
      <c r="Q35" s="179"/>
      <c r="R35" s="179"/>
      <c r="S35" s="179"/>
      <c r="T35" s="176"/>
      <c r="U35" s="179"/>
      <c r="V35" s="193"/>
      <c r="W35" s="188"/>
      <c r="X35" s="188"/>
      <c r="Y35" s="188"/>
    </row>
    <row r="36" spans="1:25" x14ac:dyDescent="0.2">
      <c r="A36" s="5"/>
      <c r="B36" s="5"/>
      <c r="C36" s="8"/>
      <c r="E36" s="4"/>
      <c r="F36" s="4"/>
      <c r="G36" s="5"/>
      <c r="H36" s="179"/>
      <c r="I36" s="179"/>
      <c r="J36" s="176"/>
      <c r="K36" s="179"/>
      <c r="L36" s="179"/>
      <c r="M36" s="179"/>
      <c r="N36" s="179"/>
      <c r="O36" s="176"/>
      <c r="P36" s="179"/>
      <c r="Q36" s="179"/>
      <c r="R36" s="179"/>
      <c r="S36" s="179"/>
      <c r="T36" s="176"/>
      <c r="U36" s="179"/>
      <c r="V36" s="193"/>
      <c r="W36" s="188"/>
      <c r="X36" s="188"/>
      <c r="Y36" s="188"/>
    </row>
    <row r="37" spans="1:25" x14ac:dyDescent="0.2">
      <c r="A37" s="4"/>
      <c r="B37" s="5"/>
      <c r="C37" s="8"/>
      <c r="E37" s="22"/>
      <c r="F37" s="22"/>
      <c r="H37" s="176"/>
      <c r="I37" s="176"/>
      <c r="J37" s="176"/>
      <c r="K37" s="176"/>
      <c r="L37" s="176"/>
      <c r="M37" s="176"/>
      <c r="N37" s="176"/>
      <c r="O37" s="176"/>
      <c r="P37" s="176"/>
      <c r="Q37" s="176"/>
      <c r="R37" s="176"/>
      <c r="S37" s="176"/>
      <c r="T37" s="176"/>
      <c r="U37" s="176"/>
      <c r="V37" s="194"/>
      <c r="W37" s="195"/>
      <c r="X37" s="195"/>
      <c r="Y37" s="195"/>
    </row>
    <row r="38" spans="1:25" x14ac:dyDescent="0.2">
      <c r="A38" s="5"/>
      <c r="B38" s="5"/>
      <c r="C38" s="8"/>
      <c r="E38" s="22"/>
      <c r="F38" s="22"/>
      <c r="H38" s="176"/>
      <c r="I38" s="176"/>
      <c r="J38" s="176"/>
      <c r="K38" s="176"/>
      <c r="L38" s="176"/>
      <c r="M38" s="176"/>
      <c r="N38" s="176"/>
      <c r="O38" s="176"/>
      <c r="P38" s="176"/>
      <c r="Q38" s="176"/>
      <c r="R38" s="176"/>
      <c r="S38" s="176"/>
      <c r="T38" s="177"/>
      <c r="U38" s="176"/>
      <c r="V38" s="193"/>
      <c r="W38" s="195"/>
      <c r="X38" s="195"/>
      <c r="Y38" s="195"/>
    </row>
    <row r="39" spans="1:25" x14ac:dyDescent="0.2">
      <c r="A39" s="5"/>
      <c r="B39" s="5"/>
      <c r="C39" s="8"/>
      <c r="E39" s="22"/>
      <c r="H39" s="89"/>
      <c r="I39" s="89"/>
      <c r="J39" s="89"/>
      <c r="K39" s="25"/>
      <c r="L39" s="25"/>
      <c r="M39" s="89"/>
      <c r="N39" s="89"/>
      <c r="O39" s="89"/>
      <c r="P39" s="25"/>
      <c r="Q39" s="25"/>
      <c r="R39" s="89"/>
      <c r="S39" s="89"/>
      <c r="T39" s="89"/>
      <c r="U39" s="25"/>
      <c r="V39" s="25"/>
      <c r="W39" s="89"/>
      <c r="X39" s="89"/>
      <c r="Y39" s="89"/>
    </row>
    <row r="40" spans="1:25" x14ac:dyDescent="0.2">
      <c r="A40" s="5"/>
      <c r="B40" s="5"/>
      <c r="C40" s="8"/>
      <c r="E40" s="22"/>
      <c r="H40" s="68"/>
      <c r="I40" s="68"/>
      <c r="J40" s="68"/>
      <c r="K40" s="25"/>
      <c r="L40" s="25"/>
      <c r="M40" s="68"/>
      <c r="N40" s="68"/>
      <c r="O40" s="68"/>
      <c r="P40" s="25"/>
      <c r="Q40" s="25"/>
      <c r="R40" s="68"/>
      <c r="S40" s="68"/>
      <c r="T40" s="68"/>
      <c r="U40" s="25"/>
      <c r="V40" s="25"/>
      <c r="W40" s="89"/>
      <c r="X40" s="89"/>
      <c r="Y40" s="89"/>
    </row>
    <row r="41" spans="1:25" x14ac:dyDescent="0.2">
      <c r="A41" s="5"/>
      <c r="B41" s="5"/>
      <c r="C41" s="5"/>
      <c r="E41" s="4"/>
      <c r="H41" s="188"/>
      <c r="I41" s="188"/>
      <c r="J41" s="188"/>
      <c r="K41" s="8"/>
      <c r="L41" s="22"/>
      <c r="M41" s="188"/>
      <c r="N41" s="188"/>
      <c r="O41" s="188"/>
      <c r="P41" s="8"/>
      <c r="Q41" s="8"/>
      <c r="R41" s="188"/>
      <c r="S41" s="188"/>
      <c r="T41" s="237"/>
      <c r="U41" s="8"/>
      <c r="V41" s="8"/>
      <c r="W41" s="188"/>
      <c r="X41" s="188"/>
      <c r="Y41" s="188"/>
    </row>
    <row r="42" spans="1:25" x14ac:dyDescent="0.2">
      <c r="A42" s="4"/>
      <c r="B42" s="76"/>
      <c r="C42" s="5"/>
      <c r="E42" s="4"/>
      <c r="I42" s="8"/>
      <c r="J42" s="8"/>
      <c r="K42" s="8"/>
      <c r="L42" s="22"/>
      <c r="M42" s="8"/>
      <c r="N42" s="8"/>
      <c r="O42" s="8"/>
      <c r="P42" s="8"/>
      <c r="Q42" s="8"/>
      <c r="R42" s="8"/>
      <c r="S42" s="8"/>
      <c r="T42" s="8"/>
      <c r="U42" s="8"/>
      <c r="V42" s="8"/>
      <c r="W42" s="8"/>
      <c r="X42" s="8"/>
      <c r="Y42" s="8"/>
    </row>
    <row r="43" spans="1:25" x14ac:dyDescent="0.2">
      <c r="A43" s="5"/>
      <c r="B43" s="76"/>
      <c r="C43" s="5"/>
      <c r="E43" s="4"/>
      <c r="H43" s="37"/>
      <c r="I43" s="37"/>
      <c r="J43" s="37"/>
      <c r="K43" s="37"/>
      <c r="L43" s="290"/>
      <c r="M43" s="37"/>
      <c r="N43" s="37"/>
      <c r="O43" s="37"/>
      <c r="P43" s="37"/>
      <c r="Q43" s="37"/>
      <c r="R43" s="37"/>
      <c r="S43" s="37"/>
      <c r="T43" s="37"/>
      <c r="U43" s="37"/>
      <c r="V43" s="37"/>
      <c r="W43" s="37"/>
      <c r="X43" s="37"/>
      <c r="Y43" s="37"/>
    </row>
    <row r="44" spans="1:25" x14ac:dyDescent="0.2">
      <c r="A44" s="5"/>
      <c r="B44" s="76"/>
      <c r="C44" s="5"/>
      <c r="E44" s="4"/>
      <c r="H44" s="25"/>
      <c r="I44" s="8"/>
      <c r="J44" s="8"/>
      <c r="K44" s="8"/>
      <c r="L44" s="22"/>
      <c r="M44" s="8"/>
      <c r="N44" s="8"/>
      <c r="O44" s="8"/>
      <c r="P44" s="8"/>
      <c r="Q44" s="8"/>
      <c r="R44" s="8"/>
      <c r="S44" s="25"/>
      <c r="T44" s="8"/>
      <c r="U44" s="8"/>
      <c r="V44" s="8"/>
      <c r="W44" s="8"/>
      <c r="X44" s="8"/>
      <c r="Y44" s="8"/>
    </row>
    <row r="45" spans="1:25" x14ac:dyDescent="0.2">
      <c r="A45" s="5"/>
      <c r="B45" s="44"/>
      <c r="C45" s="5"/>
      <c r="I45" s="5"/>
      <c r="J45" s="5"/>
      <c r="K45" s="5"/>
      <c r="L45" s="5"/>
      <c r="M45" s="5"/>
      <c r="N45" s="5"/>
      <c r="O45" s="5"/>
      <c r="P45" s="5"/>
    </row>
  </sheetData>
  <phoneticPr fontId="15" type="noConversion"/>
  <conditionalFormatting sqref="K24:P32">
    <cfRule type="cellIs" dxfId="2151" priority="352" operator="equal">
      <formula>"-"</formula>
    </cfRule>
  </conditionalFormatting>
  <conditionalFormatting sqref="H39:U39">
    <cfRule type="cellIs" dxfId="2150" priority="222" operator="equal">
      <formula>"-"</formula>
    </cfRule>
  </conditionalFormatting>
  <conditionalFormatting sqref="H39:U39">
    <cfRule type="cellIs" dxfId="2149" priority="221" operator="equal">
      <formula>"-"</formula>
    </cfRule>
  </conditionalFormatting>
  <conditionalFormatting sqref="H38:J38">
    <cfRule type="cellIs" dxfId="2148" priority="219" stopIfTrue="1" operator="equal">
      <formula>"-"</formula>
    </cfRule>
    <cfRule type="containsText" dxfId="2147" priority="220" stopIfTrue="1" operator="containsText" text="leer">
      <formula>NOT(ISERROR(SEARCH("leer",H38)))</formula>
    </cfRule>
  </conditionalFormatting>
  <conditionalFormatting sqref="H38:J38">
    <cfRule type="cellIs" dxfId="2146" priority="217" stopIfTrue="1" operator="equal">
      <formula>"-"</formula>
    </cfRule>
    <cfRule type="containsText" dxfId="2145" priority="218" stopIfTrue="1" operator="containsText" text="leer">
      <formula>NOT(ISERROR(SEARCH("leer",H38)))</formula>
    </cfRule>
  </conditionalFormatting>
  <conditionalFormatting sqref="M38:O38">
    <cfRule type="cellIs" dxfId="2144" priority="215" stopIfTrue="1" operator="equal">
      <formula>"-"</formula>
    </cfRule>
    <cfRule type="containsText" dxfId="2143" priority="216" stopIfTrue="1" operator="containsText" text="leer">
      <formula>NOT(ISERROR(SEARCH("leer",M38)))</formula>
    </cfRule>
  </conditionalFormatting>
  <conditionalFormatting sqref="M38:O38">
    <cfRule type="cellIs" dxfId="2142" priority="213" stopIfTrue="1" operator="equal">
      <formula>"-"</formula>
    </cfRule>
    <cfRule type="containsText" dxfId="2141" priority="214" stopIfTrue="1" operator="containsText" text="leer">
      <formula>NOT(ISERROR(SEARCH("leer",M38)))</formula>
    </cfRule>
  </conditionalFormatting>
  <conditionalFormatting sqref="R38:T38">
    <cfRule type="cellIs" dxfId="2140" priority="211" stopIfTrue="1" operator="equal">
      <formula>"-"</formula>
    </cfRule>
    <cfRule type="containsText" dxfId="2139" priority="212" stopIfTrue="1" operator="containsText" text="leer">
      <formula>NOT(ISERROR(SEARCH("leer",R38)))</formula>
    </cfRule>
  </conditionalFormatting>
  <conditionalFormatting sqref="R38:T38">
    <cfRule type="cellIs" dxfId="2138" priority="209" stopIfTrue="1" operator="equal">
      <formula>"-"</formula>
    </cfRule>
    <cfRule type="containsText" dxfId="2137" priority="210" stopIfTrue="1" operator="containsText" text="leer">
      <formula>NOT(ISERROR(SEARCH("leer",R38)))</formula>
    </cfRule>
  </conditionalFormatting>
  <conditionalFormatting sqref="H39:U39 J40:J44 O40:O44 T40:T44">
    <cfRule type="cellIs" dxfId="2136" priority="208" operator="equal">
      <formula>"-"</formula>
    </cfRule>
  </conditionalFormatting>
  <conditionalFormatting sqref="H39:U39 J40:J44 O40:O44 T40:T44">
    <cfRule type="cellIs" dxfId="2135" priority="207" operator="equal">
      <formula>"-"</formula>
    </cfRule>
  </conditionalFormatting>
  <conditionalFormatting sqref="H37:J37">
    <cfRule type="cellIs" dxfId="2134" priority="205" stopIfTrue="1" operator="equal">
      <formula>"-"</formula>
    </cfRule>
    <cfRule type="containsText" dxfId="2133" priority="206" stopIfTrue="1" operator="containsText" text="leer">
      <formula>NOT(ISERROR(SEARCH("leer",H37)))</formula>
    </cfRule>
  </conditionalFormatting>
  <conditionalFormatting sqref="H37:J37">
    <cfRule type="cellIs" dxfId="2132" priority="203" stopIfTrue="1" operator="equal">
      <formula>"-"</formula>
    </cfRule>
    <cfRule type="containsText" dxfId="2131" priority="204" stopIfTrue="1" operator="containsText" text="leer">
      <formula>NOT(ISERROR(SEARCH("leer",H37)))</formula>
    </cfRule>
  </conditionalFormatting>
  <conditionalFormatting sqref="M37:O37">
    <cfRule type="cellIs" dxfId="2130" priority="201" stopIfTrue="1" operator="equal">
      <formula>"-"</formula>
    </cfRule>
    <cfRule type="containsText" dxfId="2129" priority="202" stopIfTrue="1" operator="containsText" text="leer">
      <formula>NOT(ISERROR(SEARCH("leer",M37)))</formula>
    </cfRule>
  </conditionalFormatting>
  <conditionalFormatting sqref="M37:O37">
    <cfRule type="cellIs" dxfId="2128" priority="199" stopIfTrue="1" operator="equal">
      <formula>"-"</formula>
    </cfRule>
    <cfRule type="containsText" dxfId="2127" priority="200" stopIfTrue="1" operator="containsText" text="leer">
      <formula>NOT(ISERROR(SEARCH("leer",M37)))</formula>
    </cfRule>
  </conditionalFormatting>
  <conditionalFormatting sqref="R37:T37">
    <cfRule type="cellIs" dxfId="2126" priority="197" stopIfTrue="1" operator="equal">
      <formula>"-"</formula>
    </cfRule>
    <cfRule type="containsText" dxfId="2125" priority="198" stopIfTrue="1" operator="containsText" text="leer">
      <formula>NOT(ISERROR(SEARCH("leer",R37)))</formula>
    </cfRule>
  </conditionalFormatting>
  <conditionalFormatting sqref="R37:T37">
    <cfRule type="cellIs" dxfId="2124" priority="195" stopIfTrue="1" operator="equal">
      <formula>"-"</formula>
    </cfRule>
    <cfRule type="containsText" dxfId="2123" priority="196" stopIfTrue="1" operator="containsText" text="leer">
      <formula>NOT(ISERROR(SEARCH("leer",R37)))</formula>
    </cfRule>
  </conditionalFormatting>
  <conditionalFormatting sqref="H37:J37">
    <cfRule type="cellIs" dxfId="2122" priority="193" stopIfTrue="1" operator="equal">
      <formula>"-"</formula>
    </cfRule>
    <cfRule type="containsText" dxfId="2121" priority="194" stopIfTrue="1" operator="containsText" text="leer">
      <formula>NOT(ISERROR(SEARCH("leer",H37)))</formula>
    </cfRule>
  </conditionalFormatting>
  <conditionalFormatting sqref="H37:J37">
    <cfRule type="cellIs" dxfId="2120" priority="191" stopIfTrue="1" operator="equal">
      <formula>"-"</formula>
    </cfRule>
    <cfRule type="containsText" dxfId="2119" priority="192" stopIfTrue="1" operator="containsText" text="leer">
      <formula>NOT(ISERROR(SEARCH("leer",H37)))</formula>
    </cfRule>
  </conditionalFormatting>
  <conditionalFormatting sqref="H37:J37">
    <cfRule type="cellIs" dxfId="2118" priority="189" stopIfTrue="1" operator="equal">
      <formula>"-"</formula>
    </cfRule>
    <cfRule type="containsText" dxfId="2117" priority="190" stopIfTrue="1" operator="containsText" text="leer">
      <formula>NOT(ISERROR(SEARCH("leer",H37)))</formula>
    </cfRule>
  </conditionalFormatting>
  <conditionalFormatting sqref="H37:J37">
    <cfRule type="cellIs" dxfId="2116" priority="187" stopIfTrue="1" operator="equal">
      <formula>"-"</formula>
    </cfRule>
    <cfRule type="containsText" dxfId="2115" priority="188" stopIfTrue="1" operator="containsText" text="leer">
      <formula>NOT(ISERROR(SEARCH("leer",H37)))</formula>
    </cfRule>
  </conditionalFormatting>
  <conditionalFormatting sqref="H37:J37">
    <cfRule type="cellIs" dxfId="2114" priority="185" stopIfTrue="1" operator="equal">
      <formula>"-"</formula>
    </cfRule>
    <cfRule type="containsText" dxfId="2113" priority="186" stopIfTrue="1" operator="containsText" text="leer">
      <formula>NOT(ISERROR(SEARCH("leer",H37)))</formula>
    </cfRule>
  </conditionalFormatting>
  <conditionalFormatting sqref="M37:O37">
    <cfRule type="cellIs" dxfId="2112" priority="183" stopIfTrue="1" operator="equal">
      <formula>"-"</formula>
    </cfRule>
    <cfRule type="containsText" dxfId="2111" priority="184" stopIfTrue="1" operator="containsText" text="leer">
      <formula>NOT(ISERROR(SEARCH("leer",M37)))</formula>
    </cfRule>
  </conditionalFormatting>
  <conditionalFormatting sqref="M37:O37">
    <cfRule type="cellIs" dxfId="2110" priority="181" stopIfTrue="1" operator="equal">
      <formula>"-"</formula>
    </cfRule>
    <cfRule type="containsText" dxfId="2109" priority="182" stopIfTrue="1" operator="containsText" text="leer">
      <formula>NOT(ISERROR(SEARCH("leer",M37)))</formula>
    </cfRule>
  </conditionalFormatting>
  <conditionalFormatting sqref="M37:O37">
    <cfRule type="cellIs" dxfId="2108" priority="179" stopIfTrue="1" operator="equal">
      <formula>"-"</formula>
    </cfRule>
    <cfRule type="containsText" dxfId="2107" priority="180" stopIfTrue="1" operator="containsText" text="leer">
      <formula>NOT(ISERROR(SEARCH("leer",M37)))</formula>
    </cfRule>
  </conditionalFormatting>
  <conditionalFormatting sqref="M37:O37">
    <cfRule type="cellIs" dxfId="2106" priority="177" stopIfTrue="1" operator="equal">
      <formula>"-"</formula>
    </cfRule>
    <cfRule type="containsText" dxfId="2105" priority="178" stopIfTrue="1" operator="containsText" text="leer">
      <formula>NOT(ISERROR(SEARCH("leer",M37)))</formula>
    </cfRule>
  </conditionalFormatting>
  <conditionalFormatting sqref="M37:O37">
    <cfRule type="cellIs" dxfId="2104" priority="175" stopIfTrue="1" operator="equal">
      <formula>"-"</formula>
    </cfRule>
    <cfRule type="containsText" dxfId="2103" priority="176" stopIfTrue="1" operator="containsText" text="leer">
      <formula>NOT(ISERROR(SEARCH("leer",M37)))</formula>
    </cfRule>
  </conditionalFormatting>
  <conditionalFormatting sqref="R37:T37">
    <cfRule type="cellIs" dxfId="2102" priority="173" stopIfTrue="1" operator="equal">
      <formula>"-"</formula>
    </cfRule>
    <cfRule type="containsText" dxfId="2101" priority="174" stopIfTrue="1" operator="containsText" text="leer">
      <formula>NOT(ISERROR(SEARCH("leer",R37)))</formula>
    </cfRule>
  </conditionalFormatting>
  <conditionalFormatting sqref="R37:T37">
    <cfRule type="cellIs" dxfId="2100" priority="171" stopIfTrue="1" operator="equal">
      <formula>"-"</formula>
    </cfRule>
    <cfRule type="containsText" dxfId="2099" priority="172" stopIfTrue="1" operator="containsText" text="leer">
      <formula>NOT(ISERROR(SEARCH("leer",R37)))</formula>
    </cfRule>
  </conditionalFormatting>
  <conditionalFormatting sqref="R37:T37">
    <cfRule type="cellIs" dxfId="2098" priority="169" stopIfTrue="1" operator="equal">
      <formula>"-"</formula>
    </cfRule>
    <cfRule type="containsText" dxfId="2097" priority="170" stopIfTrue="1" operator="containsText" text="leer">
      <formula>NOT(ISERROR(SEARCH("leer",R37)))</formula>
    </cfRule>
  </conditionalFormatting>
  <conditionalFormatting sqref="R37:T37">
    <cfRule type="cellIs" dxfId="2096" priority="167" stopIfTrue="1" operator="equal">
      <formula>"-"</formula>
    </cfRule>
    <cfRule type="containsText" dxfId="2095" priority="168" stopIfTrue="1" operator="containsText" text="leer">
      <formula>NOT(ISERROR(SEARCH("leer",R37)))</formula>
    </cfRule>
  </conditionalFormatting>
  <conditionalFormatting sqref="R37:T37">
    <cfRule type="cellIs" dxfId="2094" priority="165" stopIfTrue="1" operator="equal">
      <formula>"-"</formula>
    </cfRule>
    <cfRule type="containsText" dxfId="2093" priority="166" stopIfTrue="1" operator="containsText" text="leer">
      <formula>NOT(ISERROR(SEARCH("leer",R37)))</formula>
    </cfRule>
  </conditionalFormatting>
  <conditionalFormatting sqref="H37:J37 M37:O37 R37:T37">
    <cfRule type="cellIs" dxfId="2092" priority="163" stopIfTrue="1" operator="equal">
      <formula>"-"</formula>
    </cfRule>
    <cfRule type="containsText" dxfId="2091" priority="164" stopIfTrue="1" operator="containsText" text="leer">
      <formula>NOT(ISERROR(SEARCH("leer",H37)))</formula>
    </cfRule>
  </conditionalFormatting>
  <conditionalFormatting sqref="V39:Y39 W41:Y44">
    <cfRule type="cellIs" dxfId="2090" priority="162" operator="equal">
      <formula>"-"</formula>
    </cfRule>
  </conditionalFormatting>
  <conditionalFormatting sqref="W37:Y38">
    <cfRule type="cellIs" dxfId="2089" priority="160" stopIfTrue="1" operator="equal">
      <formula>"-"</formula>
    </cfRule>
    <cfRule type="containsText" dxfId="2088" priority="161" stopIfTrue="1" operator="containsText" text="leer">
      <formula>NOT(ISERROR(SEARCH("leer",W37)))</formula>
    </cfRule>
  </conditionalFormatting>
  <conditionalFormatting sqref="H36:J36">
    <cfRule type="cellIs" dxfId="2087" priority="158" stopIfTrue="1" operator="equal">
      <formula>"-"</formula>
    </cfRule>
    <cfRule type="containsText" dxfId="2086" priority="159" stopIfTrue="1" operator="containsText" text="leer">
      <formula>NOT(ISERROR(SEARCH("leer",H36)))</formula>
    </cfRule>
  </conditionalFormatting>
  <conditionalFormatting sqref="H36:J36">
    <cfRule type="cellIs" dxfId="2085" priority="157" stopIfTrue="1" operator="equal">
      <formula>"-"</formula>
    </cfRule>
  </conditionalFormatting>
  <conditionalFormatting sqref="H36:J36">
    <cfRule type="cellIs" dxfId="2084" priority="155" stopIfTrue="1" operator="equal">
      <formula>"-"</formula>
    </cfRule>
    <cfRule type="containsText" dxfId="2083" priority="156" stopIfTrue="1" operator="containsText" text="leer">
      <formula>NOT(ISERROR(SEARCH("leer",H36)))</formula>
    </cfRule>
  </conditionalFormatting>
  <conditionalFormatting sqref="H36:J36">
    <cfRule type="cellIs" dxfId="2082" priority="154" stopIfTrue="1" operator="equal">
      <formula>"-"</formula>
    </cfRule>
  </conditionalFormatting>
  <conditionalFormatting sqref="M36:O36">
    <cfRule type="cellIs" dxfId="2081" priority="152" stopIfTrue="1" operator="equal">
      <formula>"-"</formula>
    </cfRule>
    <cfRule type="containsText" dxfId="2080" priority="153" stopIfTrue="1" operator="containsText" text="leer">
      <formula>NOT(ISERROR(SEARCH("leer",M36)))</formula>
    </cfRule>
  </conditionalFormatting>
  <conditionalFormatting sqref="M36:O36">
    <cfRule type="cellIs" dxfId="2079" priority="151" stopIfTrue="1" operator="equal">
      <formula>"-"</formula>
    </cfRule>
  </conditionalFormatting>
  <conditionalFormatting sqref="M36:O36">
    <cfRule type="cellIs" dxfId="2078" priority="149" stopIfTrue="1" operator="equal">
      <formula>"-"</formula>
    </cfRule>
    <cfRule type="containsText" dxfId="2077" priority="150" stopIfTrue="1" operator="containsText" text="leer">
      <formula>NOT(ISERROR(SEARCH("leer",M36)))</formula>
    </cfRule>
  </conditionalFormatting>
  <conditionalFormatting sqref="M36:O36">
    <cfRule type="cellIs" dxfId="2076" priority="148" stopIfTrue="1" operator="equal">
      <formula>"-"</formula>
    </cfRule>
  </conditionalFormatting>
  <conditionalFormatting sqref="R36:T36">
    <cfRule type="cellIs" dxfId="2075" priority="146" stopIfTrue="1" operator="equal">
      <formula>"-"</formula>
    </cfRule>
    <cfRule type="containsText" dxfId="2074" priority="147" stopIfTrue="1" operator="containsText" text="leer">
      <formula>NOT(ISERROR(SEARCH("leer",R36)))</formula>
    </cfRule>
  </conditionalFormatting>
  <conditionalFormatting sqref="R36:T36">
    <cfRule type="cellIs" dxfId="2073" priority="145" stopIfTrue="1" operator="equal">
      <formula>"-"</formula>
    </cfRule>
  </conditionalFormatting>
  <conditionalFormatting sqref="R36:T36">
    <cfRule type="cellIs" dxfId="2072" priority="143" stopIfTrue="1" operator="equal">
      <formula>"-"</formula>
    </cfRule>
    <cfRule type="containsText" dxfId="2071" priority="144" stopIfTrue="1" operator="containsText" text="leer">
      <formula>NOT(ISERROR(SEARCH("leer",R36)))</formula>
    </cfRule>
  </conditionalFormatting>
  <conditionalFormatting sqref="R36:T36">
    <cfRule type="cellIs" dxfId="2070" priority="142" stopIfTrue="1" operator="equal">
      <formula>"-"</formula>
    </cfRule>
  </conditionalFormatting>
  <conditionalFormatting sqref="W36:Y36">
    <cfRule type="cellIs" dxfId="2069" priority="140" stopIfTrue="1" operator="equal">
      <formula>"-"</formula>
    </cfRule>
    <cfRule type="containsText" dxfId="2068" priority="141" stopIfTrue="1" operator="containsText" text="leer">
      <formula>NOT(ISERROR(SEARCH("leer",W36)))</formula>
    </cfRule>
  </conditionalFormatting>
  <conditionalFormatting sqref="W36:Y36">
    <cfRule type="cellIs" dxfId="2067" priority="139" stopIfTrue="1" operator="equal">
      <formula>"-"</formula>
    </cfRule>
  </conditionalFormatting>
  <conditionalFormatting sqref="W36:Y36">
    <cfRule type="cellIs" dxfId="2066" priority="137" stopIfTrue="1" operator="equal">
      <formula>"-"</formula>
    </cfRule>
    <cfRule type="containsText" dxfId="2065" priority="138" stopIfTrue="1" operator="containsText" text="leer">
      <formula>NOT(ISERROR(SEARCH("leer",W36)))</formula>
    </cfRule>
  </conditionalFormatting>
  <conditionalFormatting sqref="W36:Y36">
    <cfRule type="cellIs" dxfId="2064" priority="136" stopIfTrue="1" operator="equal">
      <formula>"-"</formula>
    </cfRule>
  </conditionalFormatting>
  <conditionalFormatting sqref="H36:J36">
    <cfRule type="cellIs" dxfId="2063" priority="134" stopIfTrue="1" operator="equal">
      <formula>"-"</formula>
    </cfRule>
    <cfRule type="containsText" dxfId="2062" priority="135" stopIfTrue="1" operator="containsText" text="leer">
      <formula>NOT(ISERROR(SEARCH("leer",H36)))</formula>
    </cfRule>
  </conditionalFormatting>
  <conditionalFormatting sqref="H36:J36">
    <cfRule type="cellIs" dxfId="2061" priority="133" stopIfTrue="1" operator="equal">
      <formula>"-"</formula>
    </cfRule>
  </conditionalFormatting>
  <conditionalFormatting sqref="H36:J36">
    <cfRule type="cellIs" dxfId="2060" priority="131" stopIfTrue="1" operator="equal">
      <formula>"-"</formula>
    </cfRule>
    <cfRule type="containsText" dxfId="2059" priority="132" stopIfTrue="1" operator="containsText" text="leer">
      <formula>NOT(ISERROR(SEARCH("leer",H36)))</formula>
    </cfRule>
  </conditionalFormatting>
  <conditionalFormatting sqref="H36:J36">
    <cfRule type="cellIs" dxfId="2058" priority="130" stopIfTrue="1" operator="equal">
      <formula>"-"</formula>
    </cfRule>
  </conditionalFormatting>
  <conditionalFormatting sqref="M36:O36">
    <cfRule type="cellIs" dxfId="2057" priority="128" stopIfTrue="1" operator="equal">
      <formula>"-"</formula>
    </cfRule>
    <cfRule type="containsText" dxfId="2056" priority="129" stopIfTrue="1" operator="containsText" text="leer">
      <formula>NOT(ISERROR(SEARCH("leer",M36)))</formula>
    </cfRule>
  </conditionalFormatting>
  <conditionalFormatting sqref="M36:O36">
    <cfRule type="cellIs" dxfId="2055" priority="127" stopIfTrue="1" operator="equal">
      <formula>"-"</formula>
    </cfRule>
  </conditionalFormatting>
  <conditionalFormatting sqref="M36:O36">
    <cfRule type="cellIs" dxfId="2054" priority="125" stopIfTrue="1" operator="equal">
      <formula>"-"</formula>
    </cfRule>
    <cfRule type="containsText" dxfId="2053" priority="126" stopIfTrue="1" operator="containsText" text="leer">
      <formula>NOT(ISERROR(SEARCH("leer",M36)))</formula>
    </cfRule>
  </conditionalFormatting>
  <conditionalFormatting sqref="M36:O36">
    <cfRule type="cellIs" dxfId="2052" priority="124" stopIfTrue="1" operator="equal">
      <formula>"-"</formula>
    </cfRule>
  </conditionalFormatting>
  <conditionalFormatting sqref="R36:T36">
    <cfRule type="cellIs" dxfId="2051" priority="122" stopIfTrue="1" operator="equal">
      <formula>"-"</formula>
    </cfRule>
    <cfRule type="containsText" dxfId="2050" priority="123" stopIfTrue="1" operator="containsText" text="leer">
      <formula>NOT(ISERROR(SEARCH("leer",R36)))</formula>
    </cfRule>
  </conditionalFormatting>
  <conditionalFormatting sqref="R36:T36">
    <cfRule type="cellIs" dxfId="2049" priority="121" stopIfTrue="1" operator="equal">
      <formula>"-"</formula>
    </cfRule>
  </conditionalFormatting>
  <conditionalFormatting sqref="R36:T36">
    <cfRule type="cellIs" dxfId="2048" priority="119" stopIfTrue="1" operator="equal">
      <formula>"-"</formula>
    </cfRule>
    <cfRule type="containsText" dxfId="2047" priority="120" stopIfTrue="1" operator="containsText" text="leer">
      <formula>NOT(ISERROR(SEARCH("leer",R36)))</formula>
    </cfRule>
  </conditionalFormatting>
  <conditionalFormatting sqref="R36:T36">
    <cfRule type="cellIs" dxfId="2046" priority="118" stopIfTrue="1" operator="equal">
      <formula>"-"</formula>
    </cfRule>
  </conditionalFormatting>
  <conditionalFormatting sqref="W36:Y36">
    <cfRule type="cellIs" dxfId="2045" priority="116" stopIfTrue="1" operator="equal">
      <formula>"-"</formula>
    </cfRule>
    <cfRule type="containsText" dxfId="2044" priority="117" stopIfTrue="1" operator="containsText" text="leer">
      <formula>NOT(ISERROR(SEARCH("leer",W36)))</formula>
    </cfRule>
  </conditionalFormatting>
  <conditionalFormatting sqref="W36:Y36">
    <cfRule type="cellIs" dxfId="2043" priority="115" stopIfTrue="1" operator="equal">
      <formula>"-"</formula>
    </cfRule>
  </conditionalFormatting>
  <conditionalFormatting sqref="W36:Y36">
    <cfRule type="cellIs" dxfId="2042" priority="113" stopIfTrue="1" operator="equal">
      <formula>"-"</formula>
    </cfRule>
    <cfRule type="containsText" dxfId="2041" priority="114" stopIfTrue="1" operator="containsText" text="leer">
      <formula>NOT(ISERROR(SEARCH("leer",W36)))</formula>
    </cfRule>
  </conditionalFormatting>
  <conditionalFormatting sqref="W36:Y36">
    <cfRule type="cellIs" dxfId="2040" priority="112" stopIfTrue="1" operator="equal">
      <formula>"-"</formula>
    </cfRule>
  </conditionalFormatting>
  <conditionalFormatting sqref="K6:K19">
    <cfRule type="cellIs" dxfId="2039" priority="111" operator="equal">
      <formula>"-"</formula>
    </cfRule>
  </conditionalFormatting>
  <conditionalFormatting sqref="K6:K19">
    <cfRule type="cellIs" dxfId="2038" priority="110" operator="equal">
      <formula>"-"</formula>
    </cfRule>
  </conditionalFormatting>
  <conditionalFormatting sqref="J6:J8">
    <cfRule type="cellIs" dxfId="2037" priority="108" stopIfTrue="1" operator="equal">
      <formula>"-"</formula>
    </cfRule>
    <cfRule type="containsText" dxfId="2036" priority="109" stopIfTrue="1" operator="containsText" text="leer">
      <formula>NOT(ISERROR(SEARCH("leer",J6)))</formula>
    </cfRule>
  </conditionalFormatting>
  <conditionalFormatting sqref="J6:J8">
    <cfRule type="cellIs" dxfId="2035" priority="106" stopIfTrue="1" operator="equal">
      <formula>"-"</formula>
    </cfRule>
    <cfRule type="containsText" dxfId="2034" priority="107" stopIfTrue="1" operator="containsText" text="leer">
      <formula>NOT(ISERROR(SEARCH("leer",J6)))</formula>
    </cfRule>
  </conditionalFormatting>
  <conditionalFormatting sqref="J11:J13">
    <cfRule type="cellIs" dxfId="2033" priority="104" stopIfTrue="1" operator="equal">
      <formula>"-"</formula>
    </cfRule>
    <cfRule type="containsText" dxfId="2032" priority="105" stopIfTrue="1" operator="containsText" text="leer">
      <formula>NOT(ISERROR(SEARCH("leer",J11)))</formula>
    </cfRule>
  </conditionalFormatting>
  <conditionalFormatting sqref="J11:J13">
    <cfRule type="cellIs" dxfId="2031" priority="102" stopIfTrue="1" operator="equal">
      <formula>"-"</formula>
    </cfRule>
    <cfRule type="containsText" dxfId="2030" priority="103" stopIfTrue="1" operator="containsText" text="leer">
      <formula>NOT(ISERROR(SEARCH("leer",J11)))</formula>
    </cfRule>
  </conditionalFormatting>
  <conditionalFormatting sqref="J16:J18">
    <cfRule type="cellIs" dxfId="2029" priority="100" stopIfTrue="1" operator="equal">
      <formula>"-"</formula>
    </cfRule>
    <cfRule type="containsText" dxfId="2028" priority="101" stopIfTrue="1" operator="containsText" text="leer">
      <formula>NOT(ISERROR(SEARCH("leer",J16)))</formula>
    </cfRule>
  </conditionalFormatting>
  <conditionalFormatting sqref="J16:J18">
    <cfRule type="cellIs" dxfId="2027" priority="98" stopIfTrue="1" operator="equal">
      <formula>"-"</formula>
    </cfRule>
    <cfRule type="containsText" dxfId="2026" priority="99" stopIfTrue="1" operator="containsText" text="leer">
      <formula>NOT(ISERROR(SEARCH("leer",J16)))</formula>
    </cfRule>
  </conditionalFormatting>
  <conditionalFormatting sqref="K6:K19 L8:P8 L13:P13 L18:P18">
    <cfRule type="cellIs" dxfId="2025" priority="97" operator="equal">
      <formula>"-"</formula>
    </cfRule>
  </conditionalFormatting>
  <conditionalFormatting sqref="K6:K19 L8:P8 L13:P13 L18:P18">
    <cfRule type="cellIs" dxfId="2024" priority="96" operator="equal">
      <formula>"-"</formula>
    </cfRule>
  </conditionalFormatting>
  <conditionalFormatting sqref="I6:I8">
    <cfRule type="cellIs" dxfId="2023" priority="94" stopIfTrue="1" operator="equal">
      <formula>"-"</formula>
    </cfRule>
    <cfRule type="containsText" dxfId="2022" priority="95" stopIfTrue="1" operator="containsText" text="leer">
      <formula>NOT(ISERROR(SEARCH("leer",I6)))</formula>
    </cfRule>
  </conditionalFormatting>
  <conditionalFormatting sqref="I6:I8">
    <cfRule type="cellIs" dxfId="2021" priority="92" stopIfTrue="1" operator="equal">
      <formula>"-"</formula>
    </cfRule>
    <cfRule type="containsText" dxfId="2020" priority="93" stopIfTrue="1" operator="containsText" text="leer">
      <formula>NOT(ISERROR(SEARCH("leer",I6)))</formula>
    </cfRule>
  </conditionalFormatting>
  <conditionalFormatting sqref="I11:I13">
    <cfRule type="cellIs" dxfId="2019" priority="90" stopIfTrue="1" operator="equal">
      <formula>"-"</formula>
    </cfRule>
    <cfRule type="containsText" dxfId="2018" priority="91" stopIfTrue="1" operator="containsText" text="leer">
      <formula>NOT(ISERROR(SEARCH("leer",I11)))</formula>
    </cfRule>
  </conditionalFormatting>
  <conditionalFormatting sqref="I11:I13">
    <cfRule type="cellIs" dxfId="2017" priority="88" stopIfTrue="1" operator="equal">
      <formula>"-"</formula>
    </cfRule>
    <cfRule type="containsText" dxfId="2016" priority="89" stopIfTrue="1" operator="containsText" text="leer">
      <formula>NOT(ISERROR(SEARCH("leer",I11)))</formula>
    </cfRule>
  </conditionalFormatting>
  <conditionalFormatting sqref="I16:I18">
    <cfRule type="cellIs" dxfId="2015" priority="86" stopIfTrue="1" operator="equal">
      <formula>"-"</formula>
    </cfRule>
    <cfRule type="containsText" dxfId="2014" priority="87" stopIfTrue="1" operator="containsText" text="leer">
      <formula>NOT(ISERROR(SEARCH("leer",I16)))</formula>
    </cfRule>
  </conditionalFormatting>
  <conditionalFormatting sqref="I16:I18">
    <cfRule type="cellIs" dxfId="2013" priority="84" stopIfTrue="1" operator="equal">
      <formula>"-"</formula>
    </cfRule>
    <cfRule type="containsText" dxfId="2012" priority="85" stopIfTrue="1" operator="containsText" text="leer">
      <formula>NOT(ISERROR(SEARCH("leer",I16)))</formula>
    </cfRule>
  </conditionalFormatting>
  <conditionalFormatting sqref="I6:I8">
    <cfRule type="cellIs" dxfId="2011" priority="82" stopIfTrue="1" operator="equal">
      <formula>"-"</formula>
    </cfRule>
    <cfRule type="containsText" dxfId="2010" priority="83" stopIfTrue="1" operator="containsText" text="leer">
      <formula>NOT(ISERROR(SEARCH("leer",I6)))</formula>
    </cfRule>
  </conditionalFormatting>
  <conditionalFormatting sqref="I6:I8">
    <cfRule type="cellIs" dxfId="2009" priority="80" stopIfTrue="1" operator="equal">
      <formula>"-"</formula>
    </cfRule>
    <cfRule type="containsText" dxfId="2008" priority="81" stopIfTrue="1" operator="containsText" text="leer">
      <formula>NOT(ISERROR(SEARCH("leer",I6)))</formula>
    </cfRule>
  </conditionalFormatting>
  <conditionalFormatting sqref="I6:I8">
    <cfRule type="cellIs" dxfId="2007" priority="78" stopIfTrue="1" operator="equal">
      <formula>"-"</formula>
    </cfRule>
    <cfRule type="containsText" dxfId="2006" priority="79" stopIfTrue="1" operator="containsText" text="leer">
      <formula>NOT(ISERROR(SEARCH("leer",I6)))</formula>
    </cfRule>
  </conditionalFormatting>
  <conditionalFormatting sqref="I6:I8">
    <cfRule type="cellIs" dxfId="2005" priority="76" stopIfTrue="1" operator="equal">
      <formula>"-"</formula>
    </cfRule>
    <cfRule type="containsText" dxfId="2004" priority="77" stopIfTrue="1" operator="containsText" text="leer">
      <formula>NOT(ISERROR(SEARCH("leer",I6)))</formula>
    </cfRule>
  </conditionalFormatting>
  <conditionalFormatting sqref="I6:I8">
    <cfRule type="cellIs" dxfId="2003" priority="74" stopIfTrue="1" operator="equal">
      <formula>"-"</formula>
    </cfRule>
    <cfRule type="containsText" dxfId="2002" priority="75" stopIfTrue="1" operator="containsText" text="leer">
      <formula>NOT(ISERROR(SEARCH("leer",I6)))</formula>
    </cfRule>
  </conditionalFormatting>
  <conditionalFormatting sqref="I11:I13">
    <cfRule type="cellIs" dxfId="2001" priority="72" stopIfTrue="1" operator="equal">
      <formula>"-"</formula>
    </cfRule>
    <cfRule type="containsText" dxfId="2000" priority="73" stopIfTrue="1" operator="containsText" text="leer">
      <formula>NOT(ISERROR(SEARCH("leer",I11)))</formula>
    </cfRule>
  </conditionalFormatting>
  <conditionalFormatting sqref="I11:I13">
    <cfRule type="cellIs" dxfId="1999" priority="70" stopIfTrue="1" operator="equal">
      <formula>"-"</formula>
    </cfRule>
    <cfRule type="containsText" dxfId="1998" priority="71" stopIfTrue="1" operator="containsText" text="leer">
      <formula>NOT(ISERROR(SEARCH("leer",I11)))</formula>
    </cfRule>
  </conditionalFormatting>
  <conditionalFormatting sqref="I11:I13">
    <cfRule type="cellIs" dxfId="1997" priority="68" stopIfTrue="1" operator="equal">
      <formula>"-"</formula>
    </cfRule>
    <cfRule type="containsText" dxfId="1996" priority="69" stopIfTrue="1" operator="containsText" text="leer">
      <formula>NOT(ISERROR(SEARCH("leer",I11)))</formula>
    </cfRule>
  </conditionalFormatting>
  <conditionalFormatting sqref="I11:I13">
    <cfRule type="cellIs" dxfId="1995" priority="66" stopIfTrue="1" operator="equal">
      <formula>"-"</formula>
    </cfRule>
    <cfRule type="containsText" dxfId="1994" priority="67" stopIfTrue="1" operator="containsText" text="leer">
      <formula>NOT(ISERROR(SEARCH("leer",I11)))</formula>
    </cfRule>
  </conditionalFormatting>
  <conditionalFormatting sqref="I11:I13">
    <cfRule type="cellIs" dxfId="1993" priority="64" stopIfTrue="1" operator="equal">
      <formula>"-"</formula>
    </cfRule>
    <cfRule type="containsText" dxfId="1992" priority="65" stopIfTrue="1" operator="containsText" text="leer">
      <formula>NOT(ISERROR(SEARCH("leer",I11)))</formula>
    </cfRule>
  </conditionalFormatting>
  <conditionalFormatting sqref="I16:I18">
    <cfRule type="cellIs" dxfId="1991" priority="62" stopIfTrue="1" operator="equal">
      <formula>"-"</formula>
    </cfRule>
    <cfRule type="containsText" dxfId="1990" priority="63" stopIfTrue="1" operator="containsText" text="leer">
      <formula>NOT(ISERROR(SEARCH("leer",I16)))</formula>
    </cfRule>
  </conditionalFormatting>
  <conditionalFormatting sqref="I16:I18">
    <cfRule type="cellIs" dxfId="1989" priority="60" stopIfTrue="1" operator="equal">
      <formula>"-"</formula>
    </cfRule>
    <cfRule type="containsText" dxfId="1988" priority="61" stopIfTrue="1" operator="containsText" text="leer">
      <formula>NOT(ISERROR(SEARCH("leer",I16)))</formula>
    </cfRule>
  </conditionalFormatting>
  <conditionalFormatting sqref="I16:I18">
    <cfRule type="cellIs" dxfId="1987" priority="58" stopIfTrue="1" operator="equal">
      <formula>"-"</formula>
    </cfRule>
    <cfRule type="containsText" dxfId="1986" priority="59" stopIfTrue="1" operator="containsText" text="leer">
      <formula>NOT(ISERROR(SEARCH("leer",I16)))</formula>
    </cfRule>
  </conditionalFormatting>
  <conditionalFormatting sqref="I16:I18">
    <cfRule type="cellIs" dxfId="1985" priority="56" stopIfTrue="1" operator="equal">
      <formula>"-"</formula>
    </cfRule>
    <cfRule type="containsText" dxfId="1984" priority="57" stopIfTrue="1" operator="containsText" text="leer">
      <formula>NOT(ISERROR(SEARCH("leer",I16)))</formula>
    </cfRule>
  </conditionalFormatting>
  <conditionalFormatting sqref="I16:I18">
    <cfRule type="cellIs" dxfId="1983" priority="54" stopIfTrue="1" operator="equal">
      <formula>"-"</formula>
    </cfRule>
    <cfRule type="containsText" dxfId="1982" priority="55" stopIfTrue="1" operator="containsText" text="leer">
      <formula>NOT(ISERROR(SEARCH("leer",I16)))</formula>
    </cfRule>
  </conditionalFormatting>
  <conditionalFormatting sqref="I6:I8 I11:I13 I16:I18">
    <cfRule type="cellIs" dxfId="1981" priority="52" stopIfTrue="1" operator="equal">
      <formula>"-"</formula>
    </cfRule>
    <cfRule type="containsText" dxfId="1980" priority="53" stopIfTrue="1" operator="containsText" text="leer">
      <formula>NOT(ISERROR(SEARCH("leer",I6)))</formula>
    </cfRule>
  </conditionalFormatting>
  <conditionalFormatting sqref="K20:K23 M21:P23">
    <cfRule type="cellIs" dxfId="1979" priority="51" operator="equal">
      <formula>"-"</formula>
    </cfRule>
  </conditionalFormatting>
  <conditionalFormatting sqref="I21:J23">
    <cfRule type="cellIs" dxfId="1978" priority="49" stopIfTrue="1" operator="equal">
      <formula>"-"</formula>
    </cfRule>
    <cfRule type="containsText" dxfId="1977" priority="50" stopIfTrue="1" operator="containsText" text="leer">
      <formula>NOT(ISERROR(SEARCH("leer",I21)))</formula>
    </cfRule>
  </conditionalFormatting>
  <conditionalFormatting sqref="H6:H8">
    <cfRule type="cellIs" dxfId="1976" priority="47" stopIfTrue="1" operator="equal">
      <formula>"-"</formula>
    </cfRule>
    <cfRule type="containsText" dxfId="1975" priority="48" stopIfTrue="1" operator="containsText" text="leer">
      <formula>NOT(ISERROR(SEARCH("leer",H6)))</formula>
    </cfRule>
  </conditionalFormatting>
  <conditionalFormatting sqref="H6:H8">
    <cfRule type="cellIs" dxfId="1974" priority="46" stopIfTrue="1" operator="equal">
      <formula>"-"</formula>
    </cfRule>
  </conditionalFormatting>
  <conditionalFormatting sqref="H6:H8">
    <cfRule type="cellIs" dxfId="1973" priority="44" stopIfTrue="1" operator="equal">
      <formula>"-"</formula>
    </cfRule>
    <cfRule type="containsText" dxfId="1972" priority="45" stopIfTrue="1" operator="containsText" text="leer">
      <formula>NOT(ISERROR(SEARCH("leer",H6)))</formula>
    </cfRule>
  </conditionalFormatting>
  <conditionalFormatting sqref="H6:H8">
    <cfRule type="cellIs" dxfId="1971" priority="43" stopIfTrue="1" operator="equal">
      <formula>"-"</formula>
    </cfRule>
  </conditionalFormatting>
  <conditionalFormatting sqref="H11:H13">
    <cfRule type="cellIs" dxfId="1970" priority="41" stopIfTrue="1" operator="equal">
      <formula>"-"</formula>
    </cfRule>
    <cfRule type="containsText" dxfId="1969" priority="42" stopIfTrue="1" operator="containsText" text="leer">
      <formula>NOT(ISERROR(SEARCH("leer",H11)))</formula>
    </cfRule>
  </conditionalFormatting>
  <conditionalFormatting sqref="H11:H13">
    <cfRule type="cellIs" dxfId="1968" priority="40" stopIfTrue="1" operator="equal">
      <formula>"-"</formula>
    </cfRule>
  </conditionalFormatting>
  <conditionalFormatting sqref="H11:H13">
    <cfRule type="cellIs" dxfId="1967" priority="38" stopIfTrue="1" operator="equal">
      <formula>"-"</formula>
    </cfRule>
    <cfRule type="containsText" dxfId="1966" priority="39" stopIfTrue="1" operator="containsText" text="leer">
      <formula>NOT(ISERROR(SEARCH("leer",H11)))</formula>
    </cfRule>
  </conditionalFormatting>
  <conditionalFormatting sqref="H11:H13">
    <cfRule type="cellIs" dxfId="1965" priority="37" stopIfTrue="1" operator="equal">
      <formula>"-"</formula>
    </cfRule>
  </conditionalFormatting>
  <conditionalFormatting sqref="H16:H18">
    <cfRule type="cellIs" dxfId="1964" priority="35" stopIfTrue="1" operator="equal">
      <formula>"-"</formula>
    </cfRule>
    <cfRule type="containsText" dxfId="1963" priority="36" stopIfTrue="1" operator="containsText" text="leer">
      <formula>NOT(ISERROR(SEARCH("leer",H16)))</formula>
    </cfRule>
  </conditionalFormatting>
  <conditionalFormatting sqref="H16:H18">
    <cfRule type="cellIs" dxfId="1962" priority="34" stopIfTrue="1" operator="equal">
      <formula>"-"</formula>
    </cfRule>
  </conditionalFormatting>
  <conditionalFormatting sqref="H16:H18">
    <cfRule type="cellIs" dxfId="1961" priority="32" stopIfTrue="1" operator="equal">
      <formula>"-"</formula>
    </cfRule>
    <cfRule type="containsText" dxfId="1960" priority="33" stopIfTrue="1" operator="containsText" text="leer">
      <formula>NOT(ISERROR(SEARCH("leer",H16)))</formula>
    </cfRule>
  </conditionalFormatting>
  <conditionalFormatting sqref="H16:H18">
    <cfRule type="cellIs" dxfId="1959" priority="31" stopIfTrue="1" operator="equal">
      <formula>"-"</formula>
    </cfRule>
  </conditionalFormatting>
  <conditionalFormatting sqref="H21:H23">
    <cfRule type="cellIs" dxfId="1958" priority="29" stopIfTrue="1" operator="equal">
      <formula>"-"</formula>
    </cfRule>
    <cfRule type="containsText" dxfId="1957" priority="30" stopIfTrue="1" operator="containsText" text="leer">
      <formula>NOT(ISERROR(SEARCH("leer",H21)))</formula>
    </cfRule>
  </conditionalFormatting>
  <conditionalFormatting sqref="H21:H23">
    <cfRule type="cellIs" dxfId="1956" priority="28" stopIfTrue="1" operator="equal">
      <formula>"-"</formula>
    </cfRule>
  </conditionalFormatting>
  <conditionalFormatting sqref="H21:H23">
    <cfRule type="cellIs" dxfId="1955" priority="26" stopIfTrue="1" operator="equal">
      <formula>"-"</formula>
    </cfRule>
    <cfRule type="containsText" dxfId="1954" priority="27" stopIfTrue="1" operator="containsText" text="leer">
      <formula>NOT(ISERROR(SEARCH("leer",H21)))</formula>
    </cfRule>
  </conditionalFormatting>
  <conditionalFormatting sqref="H21:H23">
    <cfRule type="cellIs" dxfId="1953" priority="25" stopIfTrue="1" operator="equal">
      <formula>"-"</formula>
    </cfRule>
  </conditionalFormatting>
  <conditionalFormatting sqref="H6:H8">
    <cfRule type="cellIs" dxfId="1952" priority="23" stopIfTrue="1" operator="equal">
      <formula>"-"</formula>
    </cfRule>
    <cfRule type="containsText" dxfId="1951" priority="24" stopIfTrue="1" operator="containsText" text="leer">
      <formula>NOT(ISERROR(SEARCH("leer",H6)))</formula>
    </cfRule>
  </conditionalFormatting>
  <conditionalFormatting sqref="H6:H8">
    <cfRule type="cellIs" dxfId="1950" priority="22" stopIfTrue="1" operator="equal">
      <formula>"-"</formula>
    </cfRule>
  </conditionalFormatting>
  <conditionalFormatting sqref="H6:H8">
    <cfRule type="cellIs" dxfId="1949" priority="20" stopIfTrue="1" operator="equal">
      <formula>"-"</formula>
    </cfRule>
    <cfRule type="containsText" dxfId="1948" priority="21" stopIfTrue="1" operator="containsText" text="leer">
      <formula>NOT(ISERROR(SEARCH("leer",H6)))</formula>
    </cfRule>
  </conditionalFormatting>
  <conditionalFormatting sqref="H6:H8">
    <cfRule type="cellIs" dxfId="1947" priority="19" stopIfTrue="1" operator="equal">
      <formula>"-"</formula>
    </cfRule>
  </conditionalFormatting>
  <conditionalFormatting sqref="H11:H13">
    <cfRule type="cellIs" dxfId="1946" priority="17" stopIfTrue="1" operator="equal">
      <formula>"-"</formula>
    </cfRule>
    <cfRule type="containsText" dxfId="1945" priority="18" stopIfTrue="1" operator="containsText" text="leer">
      <formula>NOT(ISERROR(SEARCH("leer",H11)))</formula>
    </cfRule>
  </conditionalFormatting>
  <conditionalFormatting sqref="H11:H13">
    <cfRule type="cellIs" dxfId="1944" priority="16" stopIfTrue="1" operator="equal">
      <formula>"-"</formula>
    </cfRule>
  </conditionalFormatting>
  <conditionalFormatting sqref="H11:H13">
    <cfRule type="cellIs" dxfId="1943" priority="14" stopIfTrue="1" operator="equal">
      <formula>"-"</formula>
    </cfRule>
    <cfRule type="containsText" dxfId="1942" priority="15" stopIfTrue="1" operator="containsText" text="leer">
      <formula>NOT(ISERROR(SEARCH("leer",H11)))</formula>
    </cfRule>
  </conditionalFormatting>
  <conditionalFormatting sqref="H11:H13">
    <cfRule type="cellIs" dxfId="1941" priority="13" stopIfTrue="1" operator="equal">
      <formula>"-"</formula>
    </cfRule>
  </conditionalFormatting>
  <conditionalFormatting sqref="H16:H18">
    <cfRule type="cellIs" dxfId="1940" priority="11" stopIfTrue="1" operator="equal">
      <formula>"-"</formula>
    </cfRule>
    <cfRule type="containsText" dxfId="1939" priority="12" stopIfTrue="1" operator="containsText" text="leer">
      <formula>NOT(ISERROR(SEARCH("leer",H16)))</formula>
    </cfRule>
  </conditionalFormatting>
  <conditionalFormatting sqref="H16:H18">
    <cfRule type="cellIs" dxfId="1938" priority="10" stopIfTrue="1" operator="equal">
      <formula>"-"</formula>
    </cfRule>
  </conditionalFormatting>
  <conditionalFormatting sqref="H16:H18">
    <cfRule type="cellIs" dxfId="1937" priority="8" stopIfTrue="1" operator="equal">
      <formula>"-"</formula>
    </cfRule>
    <cfRule type="containsText" dxfId="1936" priority="9" stopIfTrue="1" operator="containsText" text="leer">
      <formula>NOT(ISERROR(SEARCH("leer",H16)))</formula>
    </cfRule>
  </conditionalFormatting>
  <conditionalFormatting sqref="H16:H18">
    <cfRule type="cellIs" dxfId="1935" priority="7" stopIfTrue="1" operator="equal">
      <formula>"-"</formula>
    </cfRule>
  </conditionalFormatting>
  <conditionalFormatting sqref="H21:H23">
    <cfRule type="cellIs" dxfId="1934" priority="5" stopIfTrue="1" operator="equal">
      <formula>"-"</formula>
    </cfRule>
    <cfRule type="containsText" dxfId="1933" priority="6" stopIfTrue="1" operator="containsText" text="leer">
      <formula>NOT(ISERROR(SEARCH("leer",H21)))</formula>
    </cfRule>
  </conditionalFormatting>
  <conditionalFormatting sqref="H21:H23">
    <cfRule type="cellIs" dxfId="1932" priority="4" stopIfTrue="1" operator="equal">
      <formula>"-"</formula>
    </cfRule>
  </conditionalFormatting>
  <conditionalFormatting sqref="H21:H23">
    <cfRule type="cellIs" dxfId="1931" priority="2" stopIfTrue="1" operator="equal">
      <formula>"-"</formula>
    </cfRule>
    <cfRule type="containsText" dxfId="1930" priority="3" stopIfTrue="1" operator="containsText" text="leer">
      <formula>NOT(ISERROR(SEARCH("leer",H21)))</formula>
    </cfRule>
  </conditionalFormatting>
  <conditionalFormatting sqref="H21:H23">
    <cfRule type="cellIs" dxfId="1929"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H109"/>
  <sheetViews>
    <sheetView showRuler="0" zoomScale="70" zoomScaleNormal="70" workbookViewId="0"/>
  </sheetViews>
  <sheetFormatPr baseColWidth="10" defaultColWidth="11.42578125" defaultRowHeight="12.75" x14ac:dyDescent="0.2"/>
  <cols>
    <col min="1" max="1" width="37.140625" customWidth="1"/>
    <col min="2" max="2" width="30.140625" customWidth="1"/>
    <col min="3" max="3" width="8.140625" style="3" customWidth="1"/>
    <col min="4" max="5" width="12.28515625" style="8" customWidth="1"/>
    <col min="6" max="8" width="11.42578125" style="8" customWidth="1"/>
    <col min="9" max="11" width="10.7109375" style="3" customWidth="1"/>
    <col min="12" max="16" width="8.7109375" style="3" customWidth="1"/>
    <col min="17" max="19" width="8.7109375" customWidth="1"/>
  </cols>
  <sheetData>
    <row r="1" spans="1:21" s="5" customFormat="1" x14ac:dyDescent="0.2">
      <c r="A1" s="92" t="s">
        <v>356</v>
      </c>
    </row>
    <row r="2" spans="1:21" s="5" customFormat="1" x14ac:dyDescent="0.2">
      <c r="A2" s="92"/>
    </row>
    <row r="3" spans="1:21" s="2" customFormat="1" x14ac:dyDescent="0.2">
      <c r="A3" s="4" t="s">
        <v>402</v>
      </c>
      <c r="C3" s="5" t="s">
        <v>399</v>
      </c>
      <c r="D3" s="5" t="s">
        <v>497</v>
      </c>
      <c r="E3" s="6">
        <v>2001</v>
      </c>
      <c r="F3" s="6">
        <v>2002</v>
      </c>
      <c r="G3" s="6">
        <v>2003</v>
      </c>
      <c r="H3" s="6">
        <v>2004</v>
      </c>
      <c r="I3" s="6">
        <v>2005</v>
      </c>
      <c r="J3" s="6">
        <v>2006</v>
      </c>
      <c r="K3" s="6">
        <v>2007</v>
      </c>
      <c r="L3" s="6">
        <v>2008</v>
      </c>
      <c r="M3" s="6">
        <v>2009</v>
      </c>
      <c r="N3" s="6">
        <v>2010</v>
      </c>
      <c r="O3" s="6">
        <v>2011</v>
      </c>
      <c r="P3" s="6">
        <v>2012</v>
      </c>
      <c r="Q3" s="6">
        <v>2013</v>
      </c>
      <c r="R3" s="4">
        <v>2014</v>
      </c>
      <c r="S3" s="369">
        <v>2015</v>
      </c>
    </row>
    <row r="4" spans="1:21" x14ac:dyDescent="0.2">
      <c r="A4" s="2"/>
      <c r="E4"/>
      <c r="F4"/>
      <c r="G4"/>
      <c r="H4" s="9"/>
      <c r="I4" s="9"/>
      <c r="J4" s="9"/>
      <c r="K4" s="7"/>
      <c r="P4" s="8"/>
      <c r="Q4" s="8"/>
      <c r="R4" s="8"/>
      <c r="S4" s="362"/>
    </row>
    <row r="5" spans="1:21" x14ac:dyDescent="0.2">
      <c r="A5" s="2" t="s">
        <v>93</v>
      </c>
      <c r="G5" s="162"/>
      <c r="I5" s="88"/>
      <c r="J5" s="88"/>
      <c r="K5" s="88"/>
      <c r="L5" s="68"/>
      <c r="M5" s="8"/>
      <c r="N5" s="163"/>
      <c r="O5" s="163"/>
      <c r="P5" s="8"/>
      <c r="Q5" s="8"/>
      <c r="R5" s="8"/>
      <c r="S5" s="362"/>
      <c r="T5" s="5"/>
      <c r="U5" s="5"/>
    </row>
    <row r="6" spans="1:21" s="5" customFormat="1" x14ac:dyDescent="0.2">
      <c r="A6" s="27" t="s">
        <v>460</v>
      </c>
      <c r="B6" s="5" t="s">
        <v>23</v>
      </c>
      <c r="C6" s="8" t="s">
        <v>564</v>
      </c>
      <c r="D6" s="8" t="s">
        <v>813</v>
      </c>
      <c r="E6" s="183" t="s">
        <v>291</v>
      </c>
      <c r="F6" s="183" t="s">
        <v>291</v>
      </c>
      <c r="G6" s="183" t="s">
        <v>291</v>
      </c>
      <c r="H6" s="185">
        <v>6.4</v>
      </c>
      <c r="I6" s="182">
        <v>6.12</v>
      </c>
      <c r="J6" s="385">
        <v>5.93</v>
      </c>
      <c r="K6" s="182">
        <v>5.48</v>
      </c>
      <c r="L6" s="168">
        <v>6.28</v>
      </c>
      <c r="M6" s="168">
        <v>6.49</v>
      </c>
      <c r="N6" s="132">
        <v>7.49</v>
      </c>
      <c r="O6" s="68">
        <v>6.92</v>
      </c>
      <c r="P6" s="188">
        <v>7.23</v>
      </c>
      <c r="Q6" s="8">
        <v>6.61</v>
      </c>
      <c r="R6" s="289">
        <v>5.92</v>
      </c>
      <c r="S6" s="362">
        <v>6.06</v>
      </c>
    </row>
    <row r="7" spans="1:21" s="5" customFormat="1" x14ac:dyDescent="0.2">
      <c r="A7" s="15" t="s">
        <v>151</v>
      </c>
      <c r="B7" s="5" t="s">
        <v>404</v>
      </c>
      <c r="C7" s="8" t="s">
        <v>564</v>
      </c>
      <c r="D7" s="8" t="s">
        <v>813</v>
      </c>
      <c r="E7" s="183" t="s">
        <v>291</v>
      </c>
      <c r="F7" s="183" t="s">
        <v>291</v>
      </c>
      <c r="G7" s="183" t="s">
        <v>291</v>
      </c>
      <c r="H7" s="185">
        <v>7.2</v>
      </c>
      <c r="I7" s="182">
        <v>7.14</v>
      </c>
      <c r="J7" s="386">
        <v>6.94</v>
      </c>
      <c r="K7" s="182">
        <v>6.48</v>
      </c>
      <c r="L7" s="168">
        <v>7.96</v>
      </c>
      <c r="M7" s="186">
        <v>8.77</v>
      </c>
      <c r="N7" s="132">
        <v>11.04</v>
      </c>
      <c r="O7" s="101">
        <v>9.4</v>
      </c>
      <c r="P7" s="188">
        <v>10.54</v>
      </c>
      <c r="Q7" s="8">
        <v>9.66</v>
      </c>
      <c r="R7" s="289">
        <v>8.15</v>
      </c>
      <c r="S7" s="362">
        <v>8.42</v>
      </c>
    </row>
    <row r="8" spans="1:21" s="5" customFormat="1" x14ac:dyDescent="0.2">
      <c r="A8" s="15" t="s">
        <v>24</v>
      </c>
      <c r="B8" s="5" t="s">
        <v>404</v>
      </c>
      <c r="C8" s="8" t="s">
        <v>564</v>
      </c>
      <c r="D8" s="8" t="s">
        <v>813</v>
      </c>
      <c r="E8" s="183" t="s">
        <v>291</v>
      </c>
      <c r="F8" s="183" t="s">
        <v>291</v>
      </c>
      <c r="G8" s="183" t="s">
        <v>291</v>
      </c>
      <c r="H8" s="182">
        <v>11.38</v>
      </c>
      <c r="I8" s="182">
        <v>10.73</v>
      </c>
      <c r="J8" s="386">
        <v>10.18</v>
      </c>
      <c r="K8" s="182">
        <v>9.9600000000000009</v>
      </c>
      <c r="L8" s="168">
        <v>11.02</v>
      </c>
      <c r="M8" s="168">
        <v>11.01</v>
      </c>
      <c r="N8" s="132">
        <v>11.69</v>
      </c>
      <c r="O8" s="68">
        <v>11.71</v>
      </c>
      <c r="P8" s="188">
        <v>10.79</v>
      </c>
      <c r="Q8" s="8">
        <v>9.91</v>
      </c>
      <c r="R8" s="289">
        <v>10.29</v>
      </c>
      <c r="S8" s="391">
        <v>10.3</v>
      </c>
    </row>
    <row r="9" spans="1:21" s="5" customFormat="1" x14ac:dyDescent="0.2">
      <c r="A9" s="15" t="s">
        <v>152</v>
      </c>
      <c r="B9" s="5" t="s">
        <v>404</v>
      </c>
      <c r="C9" s="8" t="s">
        <v>564</v>
      </c>
      <c r="D9" s="8" t="s">
        <v>813</v>
      </c>
      <c r="E9" s="183" t="s">
        <v>291</v>
      </c>
      <c r="F9" s="183" t="s">
        <v>291</v>
      </c>
      <c r="G9" s="183" t="s">
        <v>291</v>
      </c>
      <c r="H9" s="185">
        <v>5.2</v>
      </c>
      <c r="I9" s="182">
        <v>5.04</v>
      </c>
      <c r="J9" s="386">
        <v>5.09</v>
      </c>
      <c r="K9" s="185">
        <v>4.5999999999999996</v>
      </c>
      <c r="L9" s="168">
        <v>2.57</v>
      </c>
      <c r="M9" s="168">
        <v>2.38</v>
      </c>
      <c r="N9" s="132">
        <v>2.15</v>
      </c>
      <c r="O9" s="68">
        <v>2.77</v>
      </c>
      <c r="P9" s="188">
        <v>2.19</v>
      </c>
      <c r="Q9" s="8">
        <v>2.0299999999999998</v>
      </c>
      <c r="R9" s="289">
        <v>2.17</v>
      </c>
      <c r="S9" s="362">
        <v>2.35</v>
      </c>
    </row>
    <row r="10" spans="1:21" s="5" customFormat="1" x14ac:dyDescent="0.2">
      <c r="A10" s="15" t="s">
        <v>153</v>
      </c>
      <c r="B10" s="5" t="s">
        <v>404</v>
      </c>
      <c r="C10" s="8" t="s">
        <v>564</v>
      </c>
      <c r="D10" s="8" t="s">
        <v>813</v>
      </c>
      <c r="E10" s="183" t="s">
        <v>291</v>
      </c>
      <c r="F10" s="183" t="s">
        <v>291</v>
      </c>
      <c r="G10" s="183" t="s">
        <v>291</v>
      </c>
      <c r="H10" s="182">
        <v>1.29</v>
      </c>
      <c r="I10" s="182">
        <v>1.38</v>
      </c>
      <c r="J10" s="386">
        <v>0.83</v>
      </c>
      <c r="K10" s="185">
        <v>0.7</v>
      </c>
      <c r="L10" s="168">
        <v>0.87</v>
      </c>
      <c r="M10" s="168">
        <v>0.85</v>
      </c>
      <c r="N10" s="132">
        <v>0.77</v>
      </c>
      <c r="O10" s="68">
        <v>0.88</v>
      </c>
      <c r="P10" s="188">
        <v>0.92</v>
      </c>
      <c r="Q10" s="8">
        <v>0.64</v>
      </c>
      <c r="R10" s="289">
        <v>0.43</v>
      </c>
      <c r="S10" s="362">
        <v>1.0900000000000001</v>
      </c>
    </row>
    <row r="11" spans="1:21" s="27" customFormat="1" x14ac:dyDescent="0.2">
      <c r="A11" s="15" t="s">
        <v>154</v>
      </c>
      <c r="B11" s="5" t="s">
        <v>404</v>
      </c>
      <c r="C11" s="8" t="s">
        <v>564</v>
      </c>
      <c r="D11" s="8" t="s">
        <v>813</v>
      </c>
      <c r="E11" s="183" t="s">
        <v>291</v>
      </c>
      <c r="F11" s="183" t="s">
        <v>291</v>
      </c>
      <c r="G11" s="183" t="s">
        <v>291</v>
      </c>
      <c r="H11" s="182">
        <v>3.57</v>
      </c>
      <c r="I11" s="185">
        <v>3.37</v>
      </c>
      <c r="J11" s="387">
        <v>4.5599999999999996</v>
      </c>
      <c r="K11" s="185">
        <v>2.99</v>
      </c>
      <c r="L11" s="168">
        <v>3.83</v>
      </c>
      <c r="M11" s="168">
        <v>4.4400000000000004</v>
      </c>
      <c r="N11" s="132">
        <v>4.71</v>
      </c>
      <c r="O11" s="68">
        <v>4.6100000000000003</v>
      </c>
      <c r="P11" s="188">
        <v>4.24</v>
      </c>
      <c r="Q11" s="8">
        <v>4.04</v>
      </c>
      <c r="R11" s="289">
        <v>3.27</v>
      </c>
      <c r="S11" s="362">
        <v>3.08</v>
      </c>
    </row>
    <row r="12" spans="1:21" s="27" customFormat="1" x14ac:dyDescent="0.2">
      <c r="A12" s="15" t="s">
        <v>462</v>
      </c>
      <c r="B12" s="5" t="s">
        <v>404</v>
      </c>
      <c r="C12" s="8" t="s">
        <v>743</v>
      </c>
      <c r="D12" s="8" t="s">
        <v>813</v>
      </c>
      <c r="E12" s="183" t="s">
        <v>291</v>
      </c>
      <c r="F12" s="183" t="s">
        <v>291</v>
      </c>
      <c r="G12" s="183" t="s">
        <v>291</v>
      </c>
      <c r="H12" s="182">
        <v>4.33</v>
      </c>
      <c r="I12" s="182">
        <v>4.16</v>
      </c>
      <c r="J12" s="386">
        <v>3.63</v>
      </c>
      <c r="K12" s="182">
        <v>4.67</v>
      </c>
      <c r="L12" s="183">
        <v>5.19</v>
      </c>
      <c r="M12" s="183">
        <v>6.8</v>
      </c>
      <c r="N12" s="132">
        <v>6.12</v>
      </c>
      <c r="O12" s="68">
        <v>4.45</v>
      </c>
      <c r="P12" s="80" t="s">
        <v>611</v>
      </c>
      <c r="Q12" s="80" t="s">
        <v>611</v>
      </c>
      <c r="R12" s="289" t="s">
        <v>611</v>
      </c>
      <c r="S12" s="362" t="s">
        <v>291</v>
      </c>
    </row>
    <row r="13" spans="1:21" s="27" customFormat="1" x14ac:dyDescent="0.2">
      <c r="A13" s="15" t="s">
        <v>463</v>
      </c>
      <c r="B13" s="5" t="s">
        <v>404</v>
      </c>
      <c r="C13" s="13" t="s">
        <v>581</v>
      </c>
      <c r="D13" s="8" t="s">
        <v>813</v>
      </c>
      <c r="E13" s="183" t="s">
        <v>291</v>
      </c>
      <c r="F13" s="183" t="s">
        <v>291</v>
      </c>
      <c r="G13" s="183" t="s">
        <v>291</v>
      </c>
      <c r="H13" s="183" t="s">
        <v>291</v>
      </c>
      <c r="I13" s="183" t="s">
        <v>291</v>
      </c>
      <c r="J13" s="183" t="s">
        <v>291</v>
      </c>
      <c r="K13" s="183" t="s">
        <v>291</v>
      </c>
      <c r="L13" s="183">
        <v>2.0699999999999998</v>
      </c>
      <c r="M13" s="183">
        <v>3.2</v>
      </c>
      <c r="N13" s="132">
        <v>3.37</v>
      </c>
      <c r="O13" s="68">
        <v>2.31</v>
      </c>
      <c r="P13" s="188">
        <v>2.06</v>
      </c>
      <c r="Q13" s="8">
        <v>3.03</v>
      </c>
      <c r="R13" s="289">
        <v>2.15</v>
      </c>
      <c r="S13" s="362">
        <v>2.4500000000000002</v>
      </c>
    </row>
    <row r="14" spans="1:21" s="5" customFormat="1" x14ac:dyDescent="0.2">
      <c r="A14" s="15" t="s">
        <v>461</v>
      </c>
      <c r="B14" s="27" t="s">
        <v>403</v>
      </c>
      <c r="C14" s="8">
        <v>2</v>
      </c>
      <c r="D14" s="8" t="s">
        <v>813</v>
      </c>
      <c r="E14" s="183" t="s">
        <v>291</v>
      </c>
      <c r="F14" s="183" t="s">
        <v>291</v>
      </c>
      <c r="G14" s="183" t="s">
        <v>291</v>
      </c>
      <c r="H14" s="183" t="s">
        <v>291</v>
      </c>
      <c r="I14" s="183" t="s">
        <v>291</v>
      </c>
      <c r="J14" s="183" t="s">
        <v>291</v>
      </c>
      <c r="K14" s="182">
        <v>0</v>
      </c>
      <c r="L14" s="168">
        <v>0</v>
      </c>
      <c r="M14" s="168">
        <v>0</v>
      </c>
      <c r="N14" s="132">
        <v>1</v>
      </c>
      <c r="O14" s="132">
        <v>1</v>
      </c>
      <c r="P14" s="231">
        <v>0</v>
      </c>
      <c r="Q14" s="231">
        <v>0</v>
      </c>
      <c r="R14" s="289">
        <v>0</v>
      </c>
      <c r="S14" s="362" t="s">
        <v>291</v>
      </c>
    </row>
    <row r="15" spans="1:21" x14ac:dyDescent="0.2">
      <c r="A15" s="27" t="s">
        <v>464</v>
      </c>
      <c r="B15" s="5" t="s">
        <v>23</v>
      </c>
      <c r="C15" s="8" t="s">
        <v>564</v>
      </c>
      <c r="D15" s="8" t="s">
        <v>813</v>
      </c>
      <c r="E15" s="183" t="s">
        <v>291</v>
      </c>
      <c r="F15" s="183" t="s">
        <v>291</v>
      </c>
      <c r="G15" s="183" t="s">
        <v>291</v>
      </c>
      <c r="H15" s="182">
        <v>16.25</v>
      </c>
      <c r="I15" s="182">
        <v>15.09</v>
      </c>
      <c r="J15" s="386">
        <v>15.97</v>
      </c>
      <c r="K15" s="182">
        <v>14.75</v>
      </c>
      <c r="L15" s="168">
        <v>15.61</v>
      </c>
      <c r="M15" s="168">
        <v>15.26</v>
      </c>
      <c r="N15" s="132">
        <v>16.239999999999998</v>
      </c>
      <c r="O15" s="68">
        <v>16.739999999999998</v>
      </c>
      <c r="P15" s="188">
        <v>16.010000000000002</v>
      </c>
      <c r="Q15" s="8">
        <v>15.74</v>
      </c>
      <c r="R15" s="289">
        <v>15.53</v>
      </c>
      <c r="S15" s="362">
        <v>15.99</v>
      </c>
    </row>
    <row r="16" spans="1:21" x14ac:dyDescent="0.2">
      <c r="C16" s="8"/>
      <c r="E16" s="176"/>
      <c r="F16" s="176"/>
      <c r="G16" s="183"/>
      <c r="H16" s="182"/>
      <c r="I16" s="182"/>
      <c r="J16" s="182"/>
      <c r="K16" s="182"/>
      <c r="L16" s="168"/>
      <c r="M16" s="168"/>
      <c r="N16" s="8"/>
      <c r="O16" s="8"/>
      <c r="P16" s="8"/>
      <c r="Q16" s="8"/>
      <c r="R16" s="289"/>
      <c r="S16" s="362"/>
    </row>
    <row r="17" spans="1:19" x14ac:dyDescent="0.2">
      <c r="A17" s="2" t="s">
        <v>194</v>
      </c>
      <c r="C17" s="8"/>
      <c r="E17" s="182"/>
      <c r="F17" s="182"/>
      <c r="G17" s="183"/>
      <c r="H17" s="182"/>
      <c r="I17" s="182"/>
      <c r="J17" s="182"/>
      <c r="K17" s="182"/>
      <c r="L17" s="184"/>
      <c r="M17" s="168"/>
      <c r="N17" s="8"/>
      <c r="O17" s="8"/>
      <c r="P17" s="8"/>
      <c r="Q17" s="8"/>
      <c r="R17" s="289"/>
      <c r="S17" s="362"/>
    </row>
    <row r="18" spans="1:19" x14ac:dyDescent="0.2">
      <c r="A18" s="76" t="s">
        <v>460</v>
      </c>
      <c r="B18" s="5" t="s">
        <v>368</v>
      </c>
      <c r="C18" s="8" t="s">
        <v>583</v>
      </c>
      <c r="D18" s="8" t="s">
        <v>813</v>
      </c>
      <c r="E18" s="183" t="s">
        <v>291</v>
      </c>
      <c r="F18" s="183" t="s">
        <v>291</v>
      </c>
      <c r="G18" s="183" t="s">
        <v>291</v>
      </c>
      <c r="H18" s="179">
        <v>47.375999999999998</v>
      </c>
      <c r="I18" s="179">
        <v>43.762161599999999</v>
      </c>
      <c r="J18" s="389">
        <v>41.414052599999991</v>
      </c>
      <c r="K18" s="182">
        <v>37.4</v>
      </c>
      <c r="L18" s="169">
        <v>42.8</v>
      </c>
      <c r="M18" s="168">
        <v>44.2</v>
      </c>
      <c r="N18" s="132">
        <v>51.1</v>
      </c>
      <c r="O18" s="89">
        <v>47</v>
      </c>
      <c r="P18" s="237">
        <v>49.4</v>
      </c>
      <c r="Q18" s="237">
        <v>45.47</v>
      </c>
      <c r="R18" s="37">
        <v>39.4</v>
      </c>
      <c r="S18" s="365">
        <v>38.340000000000003</v>
      </c>
    </row>
    <row r="19" spans="1:19" s="5" customFormat="1" x14ac:dyDescent="0.2">
      <c r="A19" s="76" t="s">
        <v>510</v>
      </c>
      <c r="B19" s="5" t="s">
        <v>368</v>
      </c>
      <c r="C19" s="8" t="s">
        <v>583</v>
      </c>
      <c r="D19" s="8" t="s">
        <v>813</v>
      </c>
      <c r="E19" s="183" t="s">
        <v>291</v>
      </c>
      <c r="F19" s="183" t="s">
        <v>291</v>
      </c>
      <c r="G19" s="183" t="s">
        <v>291</v>
      </c>
      <c r="H19" s="179">
        <v>47.375999999999998</v>
      </c>
      <c r="I19" s="179">
        <v>43.762161599999999</v>
      </c>
      <c r="J19" s="389">
        <v>41.414052599999991</v>
      </c>
      <c r="K19" s="179">
        <v>37.4</v>
      </c>
      <c r="L19" s="169">
        <v>37.299999999999997</v>
      </c>
      <c r="M19" s="168">
        <v>36.4</v>
      </c>
      <c r="N19" s="132">
        <v>38.700000000000003</v>
      </c>
      <c r="O19" s="68">
        <v>39.6</v>
      </c>
      <c r="P19" s="237">
        <v>38.299999999999997</v>
      </c>
      <c r="Q19" s="237">
        <v>37.29</v>
      </c>
      <c r="R19" s="37">
        <v>36.200000000000003</v>
      </c>
      <c r="S19" s="365">
        <v>35.424900000000001</v>
      </c>
    </row>
    <row r="20" spans="1:19" s="5" customFormat="1" x14ac:dyDescent="0.2">
      <c r="A20" s="76" t="s">
        <v>511</v>
      </c>
      <c r="B20" s="5" t="s">
        <v>368</v>
      </c>
      <c r="C20" s="8" t="s">
        <v>583</v>
      </c>
      <c r="D20" s="8" t="s">
        <v>813</v>
      </c>
      <c r="E20" s="183" t="s">
        <v>291</v>
      </c>
      <c r="F20" s="183" t="s">
        <v>291</v>
      </c>
      <c r="G20" s="183" t="s">
        <v>291</v>
      </c>
      <c r="H20" s="179">
        <v>94.751999999999995</v>
      </c>
      <c r="I20" s="179">
        <v>87.524323199999998</v>
      </c>
      <c r="J20" s="389">
        <v>82.828105199999982</v>
      </c>
      <c r="K20" s="179">
        <v>74.8</v>
      </c>
      <c r="L20" s="169">
        <v>80.099999999999994</v>
      </c>
      <c r="M20" s="169">
        <v>80.599999999999994</v>
      </c>
      <c r="N20" s="132">
        <f>SUM(N18:N19)</f>
        <v>89.800000000000011</v>
      </c>
      <c r="O20" s="89">
        <f>SUM(O18:O19)</f>
        <v>86.6</v>
      </c>
      <c r="P20" s="237">
        <f>SUM(P18:P19)</f>
        <v>87.699999999999989</v>
      </c>
      <c r="Q20" s="237">
        <v>82.759999999999991</v>
      </c>
      <c r="R20" s="37">
        <v>75.599999999999994</v>
      </c>
      <c r="S20" s="365">
        <v>73.764900000000011</v>
      </c>
    </row>
    <row r="21" spans="1:19" s="5" customFormat="1" x14ac:dyDescent="0.2">
      <c r="A21"/>
      <c r="B21"/>
      <c r="C21" s="8"/>
      <c r="D21" s="8"/>
      <c r="E21" s="176"/>
      <c r="F21" s="176"/>
      <c r="G21" s="176"/>
      <c r="H21" s="182"/>
      <c r="I21" s="182"/>
      <c r="J21" s="182"/>
      <c r="K21" s="182"/>
      <c r="L21" s="168"/>
      <c r="M21" s="168"/>
      <c r="N21" s="8"/>
      <c r="O21" s="8"/>
      <c r="P21" s="8"/>
      <c r="Q21" s="8"/>
      <c r="R21" s="289"/>
      <c r="S21" s="362"/>
    </row>
    <row r="22" spans="1:19" s="5" customFormat="1" x14ac:dyDescent="0.2">
      <c r="A22" s="2" t="s">
        <v>25</v>
      </c>
      <c r="B22"/>
      <c r="C22" s="8"/>
      <c r="D22" s="8"/>
      <c r="E22" s="176"/>
      <c r="F22" s="176"/>
      <c r="G22" s="176"/>
      <c r="H22" s="182"/>
      <c r="I22" s="182"/>
      <c r="J22" s="182"/>
      <c r="K22" s="182"/>
      <c r="L22" s="184"/>
      <c r="M22" s="168"/>
      <c r="N22" s="8"/>
      <c r="O22" s="8"/>
      <c r="P22" s="8"/>
      <c r="Q22" s="8"/>
      <c r="R22" s="289"/>
      <c r="S22" s="362"/>
    </row>
    <row r="23" spans="1:19" x14ac:dyDescent="0.2">
      <c r="A23" s="5" t="s">
        <v>279</v>
      </c>
      <c r="B23" s="5" t="s">
        <v>282</v>
      </c>
      <c r="C23" s="8" t="s">
        <v>584</v>
      </c>
      <c r="D23" s="8" t="s">
        <v>813</v>
      </c>
      <c r="E23" s="185">
        <v>11.56</v>
      </c>
      <c r="F23" s="185">
        <v>12.04</v>
      </c>
      <c r="G23" s="185">
        <v>12.54</v>
      </c>
      <c r="H23" s="185">
        <v>12.46</v>
      </c>
      <c r="I23" s="185">
        <v>11.9</v>
      </c>
      <c r="J23" s="386">
        <v>11.41</v>
      </c>
      <c r="K23" s="182">
        <v>10.95</v>
      </c>
      <c r="L23" s="168">
        <v>10.69</v>
      </c>
      <c r="M23" s="168">
        <v>10.36</v>
      </c>
      <c r="N23" s="132">
        <v>10.54</v>
      </c>
      <c r="O23" s="68">
        <v>10.83</v>
      </c>
      <c r="P23" s="188">
        <v>11.01</v>
      </c>
      <c r="Q23" s="8">
        <v>11.59</v>
      </c>
      <c r="R23" s="289">
        <v>11.82</v>
      </c>
      <c r="S23" s="362">
        <v>12.36</v>
      </c>
    </row>
    <row r="24" spans="1:19" x14ac:dyDescent="0.2">
      <c r="A24" s="15" t="s">
        <v>506</v>
      </c>
      <c r="B24" s="5" t="s">
        <v>282</v>
      </c>
      <c r="C24" s="8" t="s">
        <v>584</v>
      </c>
      <c r="D24" s="8" t="s">
        <v>813</v>
      </c>
      <c r="E24" s="185">
        <v>1.46</v>
      </c>
      <c r="F24" s="185">
        <v>1.53</v>
      </c>
      <c r="G24" s="185">
        <v>1.4</v>
      </c>
      <c r="H24" s="185">
        <v>1.27</v>
      </c>
      <c r="I24" s="185">
        <v>1.38</v>
      </c>
      <c r="J24" s="386">
        <v>1.34</v>
      </c>
      <c r="K24" s="182">
        <v>1.46</v>
      </c>
      <c r="L24" s="168">
        <v>1.54</v>
      </c>
      <c r="M24" s="168">
        <v>1.69</v>
      </c>
      <c r="N24" s="132">
        <v>1.54</v>
      </c>
      <c r="O24" s="68">
        <v>1.58</v>
      </c>
      <c r="P24" s="188">
        <v>1.58</v>
      </c>
      <c r="Q24" s="7">
        <v>1.7027223666216518</v>
      </c>
      <c r="R24" s="289">
        <v>1.56</v>
      </c>
      <c r="S24" s="391">
        <v>1.7</v>
      </c>
    </row>
    <row r="25" spans="1:19" x14ac:dyDescent="0.2">
      <c r="A25" s="15" t="s">
        <v>507</v>
      </c>
      <c r="B25" s="5" t="s">
        <v>282</v>
      </c>
      <c r="C25" s="8" t="s">
        <v>584</v>
      </c>
      <c r="D25" s="8" t="s">
        <v>813</v>
      </c>
      <c r="E25" s="185">
        <v>7.42</v>
      </c>
      <c r="F25" s="185">
        <v>7.7</v>
      </c>
      <c r="G25" s="185">
        <v>8.19</v>
      </c>
      <c r="H25" s="185">
        <v>8.23</v>
      </c>
      <c r="I25" s="185">
        <v>7.71</v>
      </c>
      <c r="J25" s="386">
        <v>7.34</v>
      </c>
      <c r="K25" s="182">
        <v>7.03</v>
      </c>
      <c r="L25" s="168">
        <v>6.87</v>
      </c>
      <c r="M25" s="168">
        <v>6.31</v>
      </c>
      <c r="N25" s="132">
        <v>6.56</v>
      </c>
      <c r="O25" s="68">
        <v>6.87</v>
      </c>
      <c r="P25" s="188">
        <v>7.02</v>
      </c>
      <c r="Q25" s="7">
        <v>7.3864796161702015</v>
      </c>
      <c r="R25" s="289">
        <v>7.88</v>
      </c>
      <c r="S25" s="391">
        <v>8.1</v>
      </c>
    </row>
    <row r="26" spans="1:19" x14ac:dyDescent="0.2">
      <c r="A26" s="15" t="s">
        <v>508</v>
      </c>
      <c r="B26" s="5" t="s">
        <v>282</v>
      </c>
      <c r="C26" s="8" t="s">
        <v>584</v>
      </c>
      <c r="D26" s="8" t="s">
        <v>813</v>
      </c>
      <c r="E26" s="185">
        <v>0.73</v>
      </c>
      <c r="F26" s="185">
        <v>0.75</v>
      </c>
      <c r="G26" s="185">
        <v>0.79</v>
      </c>
      <c r="H26" s="185">
        <v>0.89</v>
      </c>
      <c r="I26" s="185">
        <v>0.85</v>
      </c>
      <c r="J26" s="386">
        <v>0.86</v>
      </c>
      <c r="K26" s="182">
        <v>0.69</v>
      </c>
      <c r="L26" s="168">
        <v>0.71</v>
      </c>
      <c r="M26" s="168">
        <v>0.78</v>
      </c>
      <c r="N26" s="132">
        <v>0.89</v>
      </c>
      <c r="O26" s="101">
        <v>0.8</v>
      </c>
      <c r="P26" s="188">
        <v>0.82</v>
      </c>
      <c r="Q26" s="7">
        <v>0.80571355007129164</v>
      </c>
      <c r="R26" s="289">
        <v>0.66</v>
      </c>
      <c r="S26" s="391">
        <v>0.8</v>
      </c>
    </row>
    <row r="27" spans="1:19" x14ac:dyDescent="0.2">
      <c r="A27" s="15" t="s">
        <v>509</v>
      </c>
      <c r="B27" s="5" t="s">
        <v>282</v>
      </c>
      <c r="C27" s="8" t="s">
        <v>584</v>
      </c>
      <c r="D27" s="8" t="s">
        <v>813</v>
      </c>
      <c r="E27" s="185">
        <v>1.95</v>
      </c>
      <c r="F27" s="185">
        <v>2.06</v>
      </c>
      <c r="G27" s="185">
        <v>2.16</v>
      </c>
      <c r="H27" s="185">
        <v>2.0699999999999998</v>
      </c>
      <c r="I27" s="185">
        <v>1.96</v>
      </c>
      <c r="J27" s="386">
        <v>1.87</v>
      </c>
      <c r="K27" s="182">
        <v>1.77</v>
      </c>
      <c r="L27" s="168">
        <v>1.57</v>
      </c>
      <c r="M27" s="168">
        <v>1.58</v>
      </c>
      <c r="N27" s="132">
        <v>1.55</v>
      </c>
      <c r="O27" s="200">
        <v>1.6</v>
      </c>
      <c r="P27" s="188">
        <v>1.6</v>
      </c>
      <c r="Q27" s="7">
        <v>1.6920094658812532</v>
      </c>
      <c r="R27" s="289">
        <v>1.71</v>
      </c>
      <c r="S27" s="362">
        <v>1.75</v>
      </c>
    </row>
    <row r="28" spans="1:19" x14ac:dyDescent="0.2">
      <c r="A28" s="5" t="s">
        <v>280</v>
      </c>
      <c r="B28" s="5" t="s">
        <v>283</v>
      </c>
      <c r="C28" s="8" t="s">
        <v>584</v>
      </c>
      <c r="D28" s="8" t="s">
        <v>813</v>
      </c>
      <c r="E28" s="260" t="s">
        <v>291</v>
      </c>
      <c r="F28" s="253">
        <v>497490</v>
      </c>
      <c r="G28" s="253">
        <v>507405</v>
      </c>
      <c r="H28" s="253">
        <v>480097</v>
      </c>
      <c r="I28" s="253">
        <v>439975</v>
      </c>
      <c r="J28" s="390">
        <v>411575</v>
      </c>
      <c r="K28" s="253">
        <v>380052</v>
      </c>
      <c r="L28" s="259">
        <v>373709</v>
      </c>
      <c r="M28" s="259">
        <v>361782</v>
      </c>
      <c r="N28" s="258">
        <v>365273</v>
      </c>
      <c r="O28" s="258">
        <v>376546</v>
      </c>
      <c r="P28" s="205">
        <v>379940</v>
      </c>
      <c r="Q28" s="205">
        <v>391090.99119047617</v>
      </c>
      <c r="R28" s="19">
        <v>394906</v>
      </c>
      <c r="S28" s="363">
        <v>409737</v>
      </c>
    </row>
    <row r="29" spans="1:19" x14ac:dyDescent="0.2">
      <c r="A29" s="15" t="s">
        <v>26</v>
      </c>
      <c r="B29" s="5" t="s">
        <v>368</v>
      </c>
      <c r="C29" s="8" t="s">
        <v>584</v>
      </c>
      <c r="D29" s="8" t="s">
        <v>813</v>
      </c>
      <c r="E29" s="183" t="s">
        <v>291</v>
      </c>
      <c r="F29" s="182">
        <v>123.6</v>
      </c>
      <c r="G29" s="182">
        <v>129.1</v>
      </c>
      <c r="H29" s="182">
        <v>129.69999999999999</v>
      </c>
      <c r="I29" s="182">
        <v>126.3</v>
      </c>
      <c r="J29" s="386">
        <v>121.4</v>
      </c>
      <c r="K29" s="179">
        <v>115</v>
      </c>
      <c r="L29" s="168">
        <v>118.5</v>
      </c>
      <c r="M29" s="168">
        <v>117.6</v>
      </c>
      <c r="N29" s="132">
        <v>121.3</v>
      </c>
      <c r="O29" s="132">
        <v>124.2</v>
      </c>
      <c r="P29" s="188">
        <v>127.3</v>
      </c>
      <c r="Q29" s="237">
        <f>132273136.892904/1000000</f>
        <v>132.27313689290401</v>
      </c>
      <c r="R29" s="37">
        <v>134</v>
      </c>
      <c r="S29" s="362">
        <v>139.30000000000001</v>
      </c>
    </row>
    <row r="30" spans="1:19" x14ac:dyDescent="0.2">
      <c r="E30"/>
      <c r="F30"/>
      <c r="G30"/>
      <c r="H30"/>
      <c r="I30"/>
      <c r="J30"/>
      <c r="K30"/>
      <c r="P30" s="8"/>
      <c r="Q30" s="8"/>
      <c r="R30" s="8"/>
      <c r="S30" s="362"/>
    </row>
    <row r="31" spans="1:19" s="5" customFormat="1" x14ac:dyDescent="0.2">
      <c r="A31" s="10" t="s">
        <v>819</v>
      </c>
      <c r="C31" s="8"/>
      <c r="D31" s="8"/>
      <c r="L31" s="8"/>
      <c r="M31" s="8"/>
      <c r="N31" s="8"/>
      <c r="O31" s="8"/>
      <c r="P31" s="8"/>
      <c r="Q31" s="8"/>
      <c r="R31" s="8"/>
      <c r="S31" s="362"/>
    </row>
    <row r="32" spans="1:19" s="5" customFormat="1" x14ac:dyDescent="0.2">
      <c r="A32" s="27" t="s">
        <v>820</v>
      </c>
      <c r="B32" s="27" t="s">
        <v>23</v>
      </c>
      <c r="C32" s="68" t="s">
        <v>564</v>
      </c>
      <c r="D32" s="68" t="s">
        <v>821</v>
      </c>
      <c r="L32" s="8"/>
      <c r="M32" s="8"/>
      <c r="N32" s="8"/>
      <c r="O32" s="8"/>
      <c r="P32" s="8">
        <v>0.23</v>
      </c>
      <c r="Q32" s="8">
        <v>0.24</v>
      </c>
      <c r="R32" s="8">
        <v>0.24</v>
      </c>
      <c r="S32" s="366">
        <v>0.24</v>
      </c>
    </row>
    <row r="33" spans="1:16" s="5" customFormat="1" x14ac:dyDescent="0.2">
      <c r="A33" s="27"/>
      <c r="B33" s="27"/>
      <c r="C33" s="8"/>
      <c r="D33" s="68"/>
      <c r="E33" s="68"/>
      <c r="F33" s="8"/>
      <c r="G33" s="8"/>
      <c r="H33" s="8"/>
      <c r="I33" s="8"/>
      <c r="J33" s="8"/>
      <c r="K33" s="8"/>
      <c r="L33" s="8"/>
    </row>
    <row r="34" spans="1:16" s="5" customFormat="1" x14ac:dyDescent="0.2">
      <c r="C34" s="8"/>
      <c r="D34" s="8"/>
      <c r="E34" s="8"/>
      <c r="F34" s="8"/>
      <c r="G34" s="8"/>
      <c r="H34" s="8"/>
      <c r="I34" s="8"/>
      <c r="J34" s="8"/>
      <c r="K34" s="8"/>
      <c r="L34" s="8"/>
    </row>
    <row r="35" spans="1:16" s="5" customFormat="1" x14ac:dyDescent="0.2">
      <c r="A35" s="135" t="s">
        <v>585</v>
      </c>
      <c r="B35" s="212"/>
      <c r="C35" s="8"/>
      <c r="D35" s="8"/>
      <c r="E35" s="8"/>
      <c r="F35" s="8"/>
      <c r="G35" s="8"/>
      <c r="H35" s="8"/>
      <c r="I35" s="8"/>
      <c r="J35" s="8"/>
      <c r="K35" s="8"/>
      <c r="L35" s="8"/>
    </row>
    <row r="36" spans="1:16" s="5" customFormat="1" x14ac:dyDescent="0.2">
      <c r="A36" s="226" t="s">
        <v>920</v>
      </c>
      <c r="B36" s="135"/>
      <c r="C36" s="8"/>
      <c r="D36" s="8"/>
      <c r="E36" s="8"/>
      <c r="F36" s="8"/>
      <c r="G36" s="8"/>
      <c r="H36" s="8"/>
      <c r="I36" s="8"/>
      <c r="J36" s="8"/>
      <c r="K36" s="8"/>
      <c r="L36" s="8"/>
    </row>
    <row r="37" spans="1:16" x14ac:dyDescent="0.2">
      <c r="A37" s="229" t="s">
        <v>666</v>
      </c>
      <c r="B37" s="212"/>
      <c r="M37"/>
      <c r="N37"/>
      <c r="O37"/>
      <c r="P37"/>
    </row>
    <row r="38" spans="1:16" x14ac:dyDescent="0.2">
      <c r="A38" s="210" t="s">
        <v>748</v>
      </c>
      <c r="B38" s="212"/>
      <c r="M38"/>
      <c r="N38"/>
      <c r="O38"/>
      <c r="P38"/>
    </row>
    <row r="39" spans="1:16" s="5" customFormat="1" x14ac:dyDescent="0.2">
      <c r="A39" s="135" t="s">
        <v>862</v>
      </c>
      <c r="B39" s="228"/>
      <c r="C39" s="8"/>
      <c r="D39" s="8"/>
      <c r="E39" s="8"/>
      <c r="F39" s="8"/>
      <c r="G39" s="8"/>
      <c r="H39" s="8"/>
      <c r="I39" s="8"/>
      <c r="J39" s="8"/>
      <c r="K39" s="8"/>
      <c r="L39" s="8"/>
    </row>
    <row r="40" spans="1:16" x14ac:dyDescent="0.2">
      <c r="A40" s="135" t="s">
        <v>663</v>
      </c>
      <c r="B40" s="214"/>
      <c r="M40"/>
      <c r="N40"/>
      <c r="O40"/>
      <c r="P40"/>
    </row>
    <row r="41" spans="1:16" x14ac:dyDescent="0.2">
      <c r="M41"/>
      <c r="N41"/>
      <c r="O41"/>
      <c r="P41"/>
    </row>
    <row r="42" spans="1:16" x14ac:dyDescent="0.2">
      <c r="M42"/>
      <c r="N42"/>
      <c r="O42"/>
      <c r="P42"/>
    </row>
    <row r="43" spans="1:16" x14ac:dyDescent="0.2">
      <c r="M43"/>
      <c r="N43"/>
      <c r="O43"/>
      <c r="P43"/>
    </row>
    <row r="44" spans="1:16" x14ac:dyDescent="0.2">
      <c r="M44"/>
      <c r="N44"/>
      <c r="O44"/>
      <c r="P44"/>
    </row>
    <row r="45" spans="1:16" x14ac:dyDescent="0.2">
      <c r="M45"/>
      <c r="N45"/>
      <c r="O45"/>
      <c r="P45"/>
    </row>
    <row r="46" spans="1:16" x14ac:dyDescent="0.2">
      <c r="M46"/>
      <c r="N46"/>
      <c r="O46"/>
      <c r="P46"/>
    </row>
    <row r="47" spans="1:16" x14ac:dyDescent="0.2">
      <c r="M47"/>
      <c r="N47"/>
      <c r="O47"/>
      <c r="P47"/>
    </row>
    <row r="48" spans="1:16" x14ac:dyDescent="0.2">
      <c r="M48"/>
      <c r="N48"/>
      <c r="O48"/>
      <c r="P48"/>
    </row>
    <row r="49" spans="5:34" x14ac:dyDescent="0.2">
      <c r="M49"/>
      <c r="N49"/>
      <c r="O49"/>
      <c r="P49"/>
    </row>
    <row r="50" spans="5:34" x14ac:dyDescent="0.2">
      <c r="E50" s="6"/>
      <c r="F50"/>
      <c r="H50" s="183"/>
      <c r="I50" s="183"/>
      <c r="J50" s="183"/>
      <c r="K50" s="183"/>
      <c r="L50" s="183"/>
      <c r="M50" s="183"/>
      <c r="N50" s="183"/>
      <c r="O50" s="183"/>
      <c r="P50" s="183"/>
      <c r="Q50" s="183"/>
      <c r="R50" s="176"/>
      <c r="S50" s="182"/>
      <c r="T50" s="183"/>
      <c r="U50" s="183"/>
      <c r="V50" s="183"/>
      <c r="W50" s="176"/>
      <c r="X50" s="176"/>
      <c r="Y50" s="185"/>
      <c r="Z50" s="185"/>
      <c r="AA50" s="185"/>
      <c r="AB50" s="185"/>
      <c r="AC50" s="185"/>
      <c r="AD50" s="260"/>
      <c r="AE50" s="183"/>
      <c r="AG50" s="5"/>
      <c r="AH50" s="5"/>
    </row>
    <row r="51" spans="5:34" x14ac:dyDescent="0.2">
      <c r="E51" s="6"/>
      <c r="F51"/>
      <c r="H51" s="183"/>
      <c r="I51" s="183"/>
      <c r="J51" s="183"/>
      <c r="K51" s="183"/>
      <c r="L51" s="183"/>
      <c r="M51" s="183"/>
      <c r="N51" s="183"/>
      <c r="O51" s="183"/>
      <c r="P51" s="183"/>
      <c r="Q51" s="183"/>
      <c r="R51" s="176"/>
      <c r="S51" s="182"/>
      <c r="T51" s="183"/>
      <c r="U51" s="183"/>
      <c r="V51" s="183"/>
      <c r="W51" s="176"/>
      <c r="X51" s="176"/>
      <c r="Y51" s="185"/>
      <c r="Z51" s="185"/>
      <c r="AA51" s="185"/>
      <c r="AB51" s="185"/>
      <c r="AC51" s="185"/>
      <c r="AD51" s="253"/>
      <c r="AE51" s="182"/>
      <c r="AG51" s="5"/>
      <c r="AH51" s="5"/>
    </row>
    <row r="52" spans="5:34" x14ac:dyDescent="0.2">
      <c r="E52" s="6"/>
      <c r="F52"/>
      <c r="G52" s="162"/>
      <c r="H52" s="183"/>
      <c r="I52" s="183"/>
      <c r="J52" s="183"/>
      <c r="K52" s="183"/>
      <c r="L52" s="183"/>
      <c r="M52" s="183"/>
      <c r="N52" s="183"/>
      <c r="O52" s="183"/>
      <c r="P52" s="183"/>
      <c r="Q52" s="183"/>
      <c r="R52" s="176"/>
      <c r="S52" s="182"/>
      <c r="T52" s="183"/>
      <c r="U52" s="183"/>
      <c r="V52" s="183"/>
      <c r="W52" s="176"/>
      <c r="X52" s="176"/>
      <c r="Y52" s="185"/>
      <c r="Z52" s="185"/>
      <c r="AA52" s="185"/>
      <c r="AB52" s="185"/>
      <c r="AC52" s="185"/>
      <c r="AD52" s="253"/>
      <c r="AE52" s="182"/>
      <c r="AG52" s="5"/>
      <c r="AH52" s="5"/>
    </row>
    <row r="53" spans="5:34" x14ac:dyDescent="0.2">
      <c r="E53" s="6"/>
      <c r="F53" s="9"/>
      <c r="H53" s="185"/>
      <c r="I53" s="185"/>
      <c r="J53" s="182"/>
      <c r="K53" s="185"/>
      <c r="L53" s="182"/>
      <c r="M53" s="182"/>
      <c r="N53" s="182"/>
      <c r="O53" s="183"/>
      <c r="P53" s="183"/>
      <c r="Q53" s="182"/>
      <c r="R53" s="182"/>
      <c r="S53" s="182"/>
      <c r="T53" s="179"/>
      <c r="U53" s="179"/>
      <c r="V53" s="179"/>
      <c r="W53" s="182"/>
      <c r="X53" s="182"/>
      <c r="Y53" s="185"/>
      <c r="Z53" s="185"/>
      <c r="AA53" s="185"/>
      <c r="AB53" s="185"/>
      <c r="AC53" s="185"/>
      <c r="AD53" s="253"/>
      <c r="AE53" s="182"/>
      <c r="AG53" s="5"/>
      <c r="AH53" s="5"/>
    </row>
    <row r="54" spans="5:34" x14ac:dyDescent="0.2">
      <c r="E54" s="6"/>
      <c r="F54" s="9"/>
      <c r="G54" s="88"/>
      <c r="H54" s="182"/>
      <c r="I54" s="182"/>
      <c r="J54" s="182"/>
      <c r="K54" s="182"/>
      <c r="L54" s="182"/>
      <c r="M54" s="185"/>
      <c r="N54" s="182"/>
      <c r="O54" s="183"/>
      <c r="P54" s="388"/>
      <c r="Q54" s="182"/>
      <c r="R54" s="182"/>
      <c r="S54" s="182"/>
      <c r="T54" s="179"/>
      <c r="U54" s="179"/>
      <c r="V54" s="179"/>
      <c r="W54" s="182"/>
      <c r="X54" s="182"/>
      <c r="Y54" s="185"/>
      <c r="Z54" s="185"/>
      <c r="AA54" s="185"/>
      <c r="AB54" s="185"/>
      <c r="AC54" s="185"/>
      <c r="AD54" s="253"/>
      <c r="AE54" s="182"/>
      <c r="AG54" s="5"/>
      <c r="AH54" s="5"/>
    </row>
    <row r="55" spans="5:34" x14ac:dyDescent="0.2">
      <c r="E55" s="6"/>
      <c r="F55" s="9"/>
      <c r="G55" s="88"/>
      <c r="H55" s="385"/>
      <c r="I55" s="386"/>
      <c r="J55" s="386"/>
      <c r="K55" s="386"/>
      <c r="L55" s="386"/>
      <c r="M55" s="387"/>
      <c r="N55" s="386"/>
      <c r="O55" s="388"/>
      <c r="P55" s="388"/>
      <c r="Q55" s="386"/>
      <c r="R55" s="182"/>
      <c r="S55" s="182"/>
      <c r="T55" s="389"/>
      <c r="U55" s="389"/>
      <c r="V55" s="389"/>
      <c r="W55" s="182"/>
      <c r="X55" s="182"/>
      <c r="Y55" s="386"/>
      <c r="Z55" s="386"/>
      <c r="AA55" s="386"/>
      <c r="AB55" s="386"/>
      <c r="AC55" s="386"/>
      <c r="AD55" s="390"/>
      <c r="AE55" s="386"/>
      <c r="AG55" s="5"/>
      <c r="AH55" s="5"/>
    </row>
    <row r="56" spans="5:34" x14ac:dyDescent="0.2">
      <c r="E56" s="6"/>
      <c r="F56" s="7"/>
      <c r="G56" s="88"/>
      <c r="H56" s="182"/>
      <c r="I56" s="182"/>
      <c r="J56" s="182"/>
      <c r="K56" s="185"/>
      <c r="L56" s="185"/>
      <c r="M56" s="185"/>
      <c r="N56" s="182"/>
      <c r="O56" s="183"/>
      <c r="P56" s="182"/>
      <c r="Q56" s="182"/>
      <c r="R56" s="182"/>
      <c r="S56" s="182"/>
      <c r="T56" s="182"/>
      <c r="U56" s="179"/>
      <c r="V56" s="179"/>
      <c r="W56" s="182"/>
      <c r="X56" s="182"/>
      <c r="Y56" s="182"/>
      <c r="Z56" s="182"/>
      <c r="AA56" s="182"/>
      <c r="AB56" s="182"/>
      <c r="AC56" s="182"/>
      <c r="AD56" s="253"/>
      <c r="AE56" s="179"/>
      <c r="AG56" s="5"/>
      <c r="AH56" s="5"/>
    </row>
    <row r="57" spans="5:34" x14ac:dyDescent="0.2">
      <c r="E57" s="6"/>
      <c r="F57" s="3"/>
      <c r="G57" s="68"/>
      <c r="H57" s="168"/>
      <c r="I57" s="168"/>
      <c r="J57" s="168"/>
      <c r="K57" s="168"/>
      <c r="L57" s="168"/>
      <c r="M57" s="168"/>
      <c r="N57" s="183"/>
      <c r="O57" s="183"/>
      <c r="P57" s="168"/>
      <c r="Q57" s="168"/>
      <c r="R57" s="168"/>
      <c r="S57" s="184"/>
      <c r="T57" s="169"/>
      <c r="U57" s="169"/>
      <c r="V57" s="169"/>
      <c r="W57" s="168"/>
      <c r="X57" s="184"/>
      <c r="Y57" s="168"/>
      <c r="Z57" s="168"/>
      <c r="AA57" s="168"/>
      <c r="AB57" s="168"/>
      <c r="AC57" s="168"/>
      <c r="AD57" s="259"/>
      <c r="AE57" s="168"/>
      <c r="AF57" s="3"/>
      <c r="AG57" s="8"/>
      <c r="AH57" s="8"/>
    </row>
    <row r="58" spans="5:34" x14ac:dyDescent="0.2">
      <c r="E58" s="6"/>
      <c r="F58" s="3"/>
      <c r="H58" s="168"/>
      <c r="I58" s="186"/>
      <c r="J58" s="168"/>
      <c r="K58" s="168"/>
      <c r="L58" s="168"/>
      <c r="M58" s="168"/>
      <c r="N58" s="183"/>
      <c r="O58" s="183"/>
      <c r="P58" s="168"/>
      <c r="Q58" s="168"/>
      <c r="R58" s="168"/>
      <c r="S58" s="168"/>
      <c r="T58" s="168"/>
      <c r="U58" s="168"/>
      <c r="V58" s="169"/>
      <c r="W58" s="168"/>
      <c r="X58" s="168"/>
      <c r="Y58" s="168"/>
      <c r="Z58" s="168"/>
      <c r="AA58" s="168"/>
      <c r="AB58" s="168"/>
      <c r="AC58" s="168"/>
      <c r="AD58" s="259"/>
      <c r="AE58" s="168"/>
      <c r="AF58" s="3"/>
      <c r="AG58" s="8"/>
      <c r="AH58" s="8"/>
    </row>
    <row r="59" spans="5:34" x14ac:dyDescent="0.2">
      <c r="E59" s="6"/>
      <c r="F59" s="3"/>
      <c r="G59" s="163"/>
      <c r="H59" s="132"/>
      <c r="I59" s="132"/>
      <c r="J59" s="132"/>
      <c r="K59" s="132"/>
      <c r="L59" s="132"/>
      <c r="M59" s="132"/>
      <c r="N59" s="132"/>
      <c r="O59" s="132"/>
      <c r="P59" s="132"/>
      <c r="Q59" s="132"/>
      <c r="R59" s="8"/>
      <c r="S59" s="8"/>
      <c r="T59" s="132"/>
      <c r="U59" s="132"/>
      <c r="V59" s="132"/>
      <c r="W59" s="8"/>
      <c r="X59" s="8"/>
      <c r="Y59" s="132"/>
      <c r="Z59" s="132"/>
      <c r="AA59" s="132"/>
      <c r="AB59" s="132"/>
      <c r="AC59" s="132"/>
      <c r="AD59" s="258"/>
      <c r="AE59" s="132"/>
      <c r="AF59" s="3"/>
      <c r="AG59" s="8"/>
      <c r="AH59" s="8"/>
    </row>
    <row r="60" spans="5:34" x14ac:dyDescent="0.2">
      <c r="E60" s="6"/>
      <c r="F60" s="3"/>
      <c r="G60" s="163"/>
      <c r="H60" s="68"/>
      <c r="I60" s="101"/>
      <c r="J60" s="68"/>
      <c r="K60" s="68"/>
      <c r="L60" s="68"/>
      <c r="M60" s="68"/>
      <c r="N60" s="68"/>
      <c r="O60" s="68"/>
      <c r="P60" s="132"/>
      <c r="Q60" s="68"/>
      <c r="R60" s="8"/>
      <c r="S60" s="8"/>
      <c r="T60" s="89"/>
      <c r="U60" s="68"/>
      <c r="V60" s="89"/>
      <c r="W60" s="8"/>
      <c r="X60" s="8"/>
      <c r="Y60" s="68"/>
      <c r="Z60" s="68"/>
      <c r="AA60" s="68"/>
      <c r="AB60" s="101"/>
      <c r="AC60" s="200"/>
      <c r="AD60" s="258"/>
      <c r="AE60" s="132"/>
      <c r="AF60" s="3"/>
      <c r="AG60" s="8"/>
      <c r="AH60" s="8"/>
    </row>
    <row r="61" spans="5:34" x14ac:dyDescent="0.2">
      <c r="E61" s="6"/>
      <c r="H61" s="188"/>
      <c r="I61" s="188"/>
      <c r="J61" s="188"/>
      <c r="K61" s="188"/>
      <c r="L61" s="188"/>
      <c r="M61" s="188"/>
      <c r="N61" s="80"/>
      <c r="O61" s="188"/>
      <c r="P61" s="231"/>
      <c r="Q61" s="188"/>
      <c r="R61" s="8"/>
      <c r="S61" s="8"/>
      <c r="T61" s="237"/>
      <c r="U61" s="237"/>
      <c r="V61" s="237"/>
      <c r="W61" s="8"/>
      <c r="X61" s="8"/>
      <c r="Y61" s="188"/>
      <c r="Z61" s="188"/>
      <c r="AA61" s="188"/>
      <c r="AB61" s="188"/>
      <c r="AC61" s="188"/>
      <c r="AD61" s="205"/>
      <c r="AE61" s="188"/>
      <c r="AF61" s="8"/>
      <c r="AG61" s="8"/>
      <c r="AH61" s="8"/>
    </row>
    <row r="62" spans="5:34" x14ac:dyDescent="0.2">
      <c r="E62" s="6"/>
      <c r="I62" s="8"/>
      <c r="J62" s="8"/>
      <c r="K62" s="8"/>
      <c r="L62" s="8"/>
      <c r="M62" s="8"/>
      <c r="N62" s="80"/>
      <c r="O62" s="8"/>
      <c r="P62" s="231"/>
      <c r="Q62" s="8"/>
      <c r="R62" s="8"/>
      <c r="S62" s="8"/>
      <c r="T62" s="237"/>
      <c r="U62" s="237"/>
      <c r="V62" s="237"/>
      <c r="W62" s="8"/>
      <c r="X62" s="8"/>
      <c r="Y62" s="8"/>
      <c r="Z62" s="7"/>
      <c r="AA62" s="7"/>
      <c r="AB62" s="7"/>
      <c r="AC62" s="7"/>
      <c r="AD62" s="205"/>
      <c r="AE62" s="237"/>
      <c r="AF62" s="8"/>
      <c r="AG62" s="8"/>
      <c r="AH62" s="8"/>
    </row>
    <row r="63" spans="5:34" x14ac:dyDescent="0.2">
      <c r="E63" s="4"/>
      <c r="H63" s="289"/>
      <c r="I63" s="289"/>
      <c r="J63" s="289"/>
      <c r="K63" s="289"/>
      <c r="L63" s="289"/>
      <c r="M63" s="289"/>
      <c r="N63" s="289"/>
      <c r="O63" s="289"/>
      <c r="P63" s="289"/>
      <c r="Q63" s="289"/>
      <c r="R63" s="289"/>
      <c r="S63" s="289"/>
      <c r="T63" s="37"/>
      <c r="U63" s="37"/>
      <c r="V63" s="37"/>
      <c r="W63" s="289"/>
      <c r="X63" s="289"/>
      <c r="Y63" s="289"/>
      <c r="Z63" s="289"/>
      <c r="AA63" s="289"/>
      <c r="AB63" s="289"/>
      <c r="AC63" s="289"/>
      <c r="AD63" s="19"/>
      <c r="AE63" s="37"/>
      <c r="AF63" s="8"/>
      <c r="AG63" s="8"/>
      <c r="AH63" s="8"/>
    </row>
    <row r="64" spans="5:34" x14ac:dyDescent="0.2">
      <c r="E64" s="4"/>
      <c r="I64" s="8"/>
      <c r="J64" s="7"/>
      <c r="K64" s="8"/>
      <c r="L64" s="8"/>
      <c r="M64" s="8"/>
      <c r="N64" s="8"/>
      <c r="O64" s="8"/>
      <c r="P64" s="8"/>
      <c r="Q64" s="8"/>
      <c r="R64" s="8"/>
      <c r="S64" s="8"/>
      <c r="T64" s="25"/>
      <c r="U64" s="25"/>
      <c r="V64" s="25"/>
      <c r="W64" s="8"/>
      <c r="X64" s="8"/>
      <c r="Y64" s="8"/>
      <c r="Z64" s="7"/>
      <c r="AA64" s="7"/>
      <c r="AB64" s="7"/>
      <c r="AC64" s="8"/>
      <c r="AD64" s="19"/>
      <c r="AE64" s="8"/>
      <c r="AF64" s="8"/>
      <c r="AG64" s="8"/>
      <c r="AH64" s="68"/>
    </row>
    <row r="65" spans="13:16" x14ac:dyDescent="0.2">
      <c r="M65"/>
      <c r="N65"/>
      <c r="O65"/>
      <c r="P65"/>
    </row>
    <row r="66" spans="13:16" x14ac:dyDescent="0.2">
      <c r="M66"/>
      <c r="N66"/>
      <c r="O66"/>
      <c r="P66"/>
    </row>
    <row r="67" spans="13:16" x14ac:dyDescent="0.2">
      <c r="M67"/>
      <c r="N67"/>
      <c r="O67"/>
      <c r="P67"/>
    </row>
    <row r="98" spans="13:16" x14ac:dyDescent="0.2">
      <c r="M98"/>
      <c r="N98"/>
      <c r="O98"/>
      <c r="P98"/>
    </row>
    <row r="99" spans="13:16" x14ac:dyDescent="0.2">
      <c r="M99"/>
      <c r="N99"/>
      <c r="O99"/>
      <c r="P99"/>
    </row>
    <row r="100" spans="13:16" x14ac:dyDescent="0.2">
      <c r="M100"/>
      <c r="N100"/>
      <c r="O100"/>
      <c r="P100"/>
    </row>
    <row r="101" spans="13:16" x14ac:dyDescent="0.2">
      <c r="M101"/>
      <c r="N101"/>
      <c r="O101"/>
      <c r="P101"/>
    </row>
    <row r="102" spans="13:16" x14ac:dyDescent="0.2">
      <c r="M102"/>
      <c r="N102"/>
      <c r="O102"/>
      <c r="P102"/>
    </row>
    <row r="103" spans="13:16" x14ac:dyDescent="0.2">
      <c r="M103"/>
      <c r="N103"/>
      <c r="O103"/>
      <c r="P103"/>
    </row>
    <row r="104" spans="13:16" x14ac:dyDescent="0.2">
      <c r="M104"/>
      <c r="N104"/>
      <c r="O104"/>
      <c r="P104"/>
    </row>
    <row r="105" spans="13:16" x14ac:dyDescent="0.2">
      <c r="M105"/>
      <c r="N105"/>
      <c r="O105"/>
      <c r="P105"/>
    </row>
    <row r="106" spans="13:16" x14ac:dyDescent="0.2">
      <c r="M106"/>
      <c r="N106"/>
      <c r="O106"/>
      <c r="P106"/>
    </row>
    <row r="107" spans="13:16" x14ac:dyDescent="0.2">
      <c r="M107"/>
      <c r="N107"/>
      <c r="O107"/>
      <c r="P107"/>
    </row>
    <row r="108" spans="13:16" x14ac:dyDescent="0.2">
      <c r="M108"/>
      <c r="N108"/>
      <c r="O108"/>
      <c r="P108"/>
    </row>
    <row r="109" spans="13:16" x14ac:dyDescent="0.2">
      <c r="M109"/>
      <c r="N109"/>
      <c r="O109"/>
      <c r="P109"/>
    </row>
  </sheetData>
  <phoneticPr fontId="15" type="noConversion"/>
  <conditionalFormatting sqref="G29">
    <cfRule type="cellIs" dxfId="1928" priority="1" stopIfTrue="1" operator="equal">
      <formula>"-"</formula>
    </cfRule>
    <cfRule type="containsText" dxfId="1927" priority="2" stopIfTrue="1" operator="containsText" text="leer">
      <formula>NOT(ISERROR(SEARCH("leer",G29)))</formula>
    </cfRule>
  </conditionalFormatting>
  <conditionalFormatting sqref="H56:M56 V57 P56:AD56">
    <cfRule type="cellIs" dxfId="1926" priority="238" operator="equal">
      <formula>"-"</formula>
    </cfRule>
  </conditionalFormatting>
  <conditionalFormatting sqref="AE56">
    <cfRule type="cellIs" dxfId="1925" priority="237" operator="equal">
      <formula>"-"</formula>
    </cfRule>
  </conditionalFormatting>
  <conditionalFormatting sqref="AE57">
    <cfRule type="cellIs" dxfId="1924" priority="236" operator="equal">
      <formula>"-"</formula>
    </cfRule>
  </conditionalFormatting>
  <conditionalFormatting sqref="H55:Q55 Y55:AE55 T55:V55">
    <cfRule type="cellIs" dxfId="1923" priority="234" stopIfTrue="1" operator="equal">
      <formula>"-"</formula>
    </cfRule>
    <cfRule type="containsText" dxfId="1922" priority="235" stopIfTrue="1" operator="containsText" text="leer">
      <formula>NOT(ISERROR(SEARCH("leer",H55)))</formula>
    </cfRule>
  </conditionalFormatting>
  <conditionalFormatting sqref="Y55:AE55">
    <cfRule type="cellIs" dxfId="1921" priority="232" stopIfTrue="1" operator="equal">
      <formula>"-"</formula>
    </cfRule>
    <cfRule type="containsText" dxfId="1920" priority="233" stopIfTrue="1" operator="containsText" text="leer">
      <formula>NOT(ISERROR(SEARCH("leer",Y55)))</formula>
    </cfRule>
  </conditionalFormatting>
  <conditionalFormatting sqref="Y55:AE55">
    <cfRule type="cellIs" dxfId="1919" priority="230" stopIfTrue="1" operator="equal">
      <formula>"-"</formula>
    </cfRule>
    <cfRule type="containsText" dxfId="1918" priority="231" stopIfTrue="1" operator="containsText" text="leer">
      <formula>NOT(ISERROR(SEARCH("leer",Y55)))</formula>
    </cfRule>
  </conditionalFormatting>
  <conditionalFormatting sqref="H54:Q54 Y54:AE54 T54:V54">
    <cfRule type="cellIs" dxfId="1917" priority="228" stopIfTrue="1" operator="equal">
      <formula>"-"</formula>
    </cfRule>
    <cfRule type="containsText" dxfId="1916" priority="229" stopIfTrue="1" operator="containsText" text="leer">
      <formula>NOT(ISERROR(SEARCH("leer",H54)))</formula>
    </cfRule>
  </conditionalFormatting>
  <conditionalFormatting sqref="Y54:AE54">
    <cfRule type="cellIs" dxfId="1915" priority="226" stopIfTrue="1" operator="equal">
      <formula>"-"</formula>
    </cfRule>
    <cfRule type="containsText" dxfId="1914" priority="227" stopIfTrue="1" operator="containsText" text="leer">
      <formula>NOT(ISERROR(SEARCH("leer",Y54)))</formula>
    </cfRule>
  </conditionalFormatting>
  <conditionalFormatting sqref="Y54:AE54">
    <cfRule type="cellIs" dxfId="1913" priority="224" stopIfTrue="1" operator="equal">
      <formula>"-"</formula>
    </cfRule>
    <cfRule type="containsText" dxfId="1912" priority="225" stopIfTrue="1" operator="containsText" text="leer">
      <formula>NOT(ISERROR(SEARCH("leer",Y54)))</formula>
    </cfRule>
  </conditionalFormatting>
  <conditionalFormatting sqref="H54:Q54">
    <cfRule type="cellIs" dxfId="1911" priority="222" stopIfTrue="1" operator="equal">
      <formula>"-"</formula>
    </cfRule>
    <cfRule type="containsText" dxfId="1910" priority="223" stopIfTrue="1" operator="containsText" text="leer">
      <formula>NOT(ISERROR(SEARCH("leer",H54)))</formula>
    </cfRule>
  </conditionalFormatting>
  <conditionalFormatting sqref="H54:Q54">
    <cfRule type="cellIs" dxfId="1909" priority="220" stopIfTrue="1" operator="equal">
      <formula>"-"</formula>
    </cfRule>
    <cfRule type="containsText" dxfId="1908" priority="221" stopIfTrue="1" operator="containsText" text="leer">
      <formula>NOT(ISERROR(SEARCH("leer",H54)))</formula>
    </cfRule>
  </conditionalFormatting>
  <conditionalFormatting sqref="H54:Q54">
    <cfRule type="cellIs" dxfId="1907" priority="218" stopIfTrue="1" operator="equal">
      <formula>"-"</formula>
    </cfRule>
    <cfRule type="containsText" dxfId="1906" priority="219" stopIfTrue="1" operator="containsText" text="leer">
      <formula>NOT(ISERROR(SEARCH("leer",H54)))</formula>
    </cfRule>
  </conditionalFormatting>
  <conditionalFormatting sqref="H54:Q54">
    <cfRule type="cellIs" dxfId="1905" priority="216" stopIfTrue="1" operator="equal">
      <formula>"-"</formula>
    </cfRule>
    <cfRule type="containsText" dxfId="1904" priority="217" stopIfTrue="1" operator="containsText" text="leer">
      <formula>NOT(ISERROR(SEARCH("leer",H54)))</formula>
    </cfRule>
  </conditionalFormatting>
  <conditionalFormatting sqref="H54:Q54">
    <cfRule type="cellIs" dxfId="1903" priority="214" stopIfTrue="1" operator="equal">
      <formula>"-"</formula>
    </cfRule>
    <cfRule type="containsText" dxfId="1902" priority="215" stopIfTrue="1" operator="containsText" text="leer">
      <formula>NOT(ISERROR(SEARCH("leer",H54)))</formula>
    </cfRule>
  </conditionalFormatting>
  <conditionalFormatting sqref="T54:V54">
    <cfRule type="cellIs" dxfId="1901" priority="212" stopIfTrue="1" operator="equal">
      <formula>"-"</formula>
    </cfRule>
    <cfRule type="containsText" dxfId="1900" priority="213" stopIfTrue="1" operator="containsText" text="leer">
      <formula>NOT(ISERROR(SEARCH("leer",T54)))</formula>
    </cfRule>
  </conditionalFormatting>
  <conditionalFormatting sqref="T54:V54">
    <cfRule type="cellIs" dxfId="1899" priority="210" stopIfTrue="1" operator="equal">
      <formula>"-"</formula>
    </cfRule>
    <cfRule type="containsText" dxfId="1898" priority="211" stopIfTrue="1" operator="containsText" text="leer">
      <formula>NOT(ISERROR(SEARCH("leer",T54)))</formula>
    </cfRule>
  </conditionalFormatting>
  <conditionalFormatting sqref="T54:V54">
    <cfRule type="cellIs" dxfId="1897" priority="208" stopIfTrue="1" operator="equal">
      <formula>"-"</formula>
    </cfRule>
    <cfRule type="containsText" dxfId="1896" priority="209" stopIfTrue="1" operator="containsText" text="leer">
      <formula>NOT(ISERROR(SEARCH("leer",T54)))</formula>
    </cfRule>
  </conditionalFormatting>
  <conditionalFormatting sqref="T54:V54">
    <cfRule type="cellIs" dxfId="1895" priority="206" stopIfTrue="1" operator="equal">
      <formula>"-"</formula>
    </cfRule>
    <cfRule type="containsText" dxfId="1894" priority="207" stopIfTrue="1" operator="containsText" text="leer">
      <formula>NOT(ISERROR(SEARCH("leer",T54)))</formula>
    </cfRule>
  </conditionalFormatting>
  <conditionalFormatting sqref="T54:V54">
    <cfRule type="cellIs" dxfId="1893" priority="204" stopIfTrue="1" operator="equal">
      <formula>"-"</formula>
    </cfRule>
    <cfRule type="containsText" dxfId="1892" priority="205" stopIfTrue="1" operator="containsText" text="leer">
      <formula>NOT(ISERROR(SEARCH("leer",T54)))</formula>
    </cfRule>
  </conditionalFormatting>
  <conditionalFormatting sqref="Y54:AE54">
    <cfRule type="cellIs" dxfId="1891" priority="202" stopIfTrue="1" operator="equal">
      <formula>"-"</formula>
    </cfRule>
    <cfRule type="containsText" dxfId="1890" priority="203" stopIfTrue="1" operator="containsText" text="leer">
      <formula>NOT(ISERROR(SEARCH("leer",Y54)))</formula>
    </cfRule>
  </conditionalFormatting>
  <conditionalFormatting sqref="Y54:AE54">
    <cfRule type="cellIs" dxfId="1889" priority="200" stopIfTrue="1" operator="equal">
      <formula>"-"</formula>
    </cfRule>
    <cfRule type="containsText" dxfId="1888" priority="201" stopIfTrue="1" operator="containsText" text="leer">
      <formula>NOT(ISERROR(SEARCH("leer",Y54)))</formula>
    </cfRule>
  </conditionalFormatting>
  <conditionalFormatting sqref="Y54:AE54">
    <cfRule type="cellIs" dxfId="1887" priority="198" stopIfTrue="1" operator="equal">
      <formula>"-"</formula>
    </cfRule>
    <cfRule type="containsText" dxfId="1886" priority="199" stopIfTrue="1" operator="containsText" text="leer">
      <formula>NOT(ISERROR(SEARCH("leer",Y54)))</formula>
    </cfRule>
  </conditionalFormatting>
  <conditionalFormatting sqref="Y54:AE54">
    <cfRule type="cellIs" dxfId="1885" priority="196" stopIfTrue="1" operator="equal">
      <formula>"-"</formula>
    </cfRule>
    <cfRule type="containsText" dxfId="1884" priority="197" stopIfTrue="1" operator="containsText" text="leer">
      <formula>NOT(ISERROR(SEARCH("leer",Y54)))</formula>
    </cfRule>
  </conditionalFormatting>
  <conditionalFormatting sqref="Y54:AE54">
    <cfRule type="cellIs" dxfId="1883" priority="194" stopIfTrue="1" operator="equal">
      <formula>"-"</formula>
    </cfRule>
    <cfRule type="containsText" dxfId="1882" priority="195" stopIfTrue="1" operator="containsText" text="leer">
      <formula>NOT(ISERROR(SEARCH("leer",Y54)))</formula>
    </cfRule>
  </conditionalFormatting>
  <conditionalFormatting sqref="P54">
    <cfRule type="cellIs" dxfId="1881" priority="192" stopIfTrue="1" operator="equal">
      <formula>"-"</formula>
    </cfRule>
    <cfRule type="containsText" dxfId="1880" priority="193" stopIfTrue="1" operator="containsText" text="leer">
      <formula>NOT(ISERROR(SEARCH("leer",P54)))</formula>
    </cfRule>
  </conditionalFormatting>
  <conditionalFormatting sqref="AD54">
    <cfRule type="cellIs" dxfId="1879" priority="190" stopIfTrue="1" operator="equal">
      <formula>"-"</formula>
    </cfRule>
    <cfRule type="containsText" dxfId="1878" priority="191" stopIfTrue="1" operator="containsText" text="leer">
      <formula>NOT(ISERROR(SEARCH("leer",AD54)))</formula>
    </cfRule>
  </conditionalFormatting>
  <conditionalFormatting sqref="AD54">
    <cfRule type="cellIs" dxfId="1877" priority="188" stopIfTrue="1" operator="equal">
      <formula>"-"</formula>
    </cfRule>
    <cfRule type="containsText" dxfId="1876" priority="189" stopIfTrue="1" operator="containsText" text="leer">
      <formula>NOT(ISERROR(SEARCH("leer",AD54)))</formula>
    </cfRule>
  </conditionalFormatting>
  <conditionalFormatting sqref="AD54">
    <cfRule type="cellIs" dxfId="1875" priority="186" stopIfTrue="1" operator="equal">
      <formula>"-"</formula>
    </cfRule>
    <cfRule type="containsText" dxfId="1874" priority="187" stopIfTrue="1" operator="containsText" text="leer">
      <formula>NOT(ISERROR(SEARCH("leer",AD54)))</formula>
    </cfRule>
  </conditionalFormatting>
  <conditionalFormatting sqref="H53:Q53">
    <cfRule type="cellIs" dxfId="1873" priority="184" stopIfTrue="1" operator="equal">
      <formula>"-"</formula>
    </cfRule>
    <cfRule type="containsText" dxfId="1872" priority="185" stopIfTrue="1" operator="containsText" text="leer">
      <formula>NOT(ISERROR(SEARCH("leer",H53)))</formula>
    </cfRule>
  </conditionalFormatting>
  <conditionalFormatting sqref="H53:Q53">
    <cfRule type="cellIs" dxfId="1871" priority="183" stopIfTrue="1" operator="equal">
      <formula>"-"</formula>
    </cfRule>
  </conditionalFormatting>
  <conditionalFormatting sqref="H53:Q53">
    <cfRule type="cellIs" dxfId="1870" priority="181" stopIfTrue="1" operator="equal">
      <formula>"-"</formula>
    </cfRule>
    <cfRule type="containsText" dxfId="1869" priority="182" stopIfTrue="1" operator="containsText" text="leer">
      <formula>NOT(ISERROR(SEARCH("leer",H53)))</formula>
    </cfRule>
  </conditionalFormatting>
  <conditionalFormatting sqref="H53:Q53">
    <cfRule type="cellIs" dxfId="1868" priority="180" stopIfTrue="1" operator="equal">
      <formula>"-"</formula>
    </cfRule>
  </conditionalFormatting>
  <conditionalFormatting sqref="T53:V53">
    <cfRule type="cellIs" dxfId="1867" priority="178" stopIfTrue="1" operator="equal">
      <formula>"-"</formula>
    </cfRule>
    <cfRule type="containsText" dxfId="1866" priority="179" stopIfTrue="1" operator="containsText" text="leer">
      <formula>NOT(ISERROR(SEARCH("leer",T53)))</formula>
    </cfRule>
  </conditionalFormatting>
  <conditionalFormatting sqref="T53:V53">
    <cfRule type="cellIs" dxfId="1865" priority="177" stopIfTrue="1" operator="equal">
      <formula>"-"</formula>
    </cfRule>
  </conditionalFormatting>
  <conditionalFormatting sqref="T53:V53">
    <cfRule type="cellIs" dxfId="1864" priority="175" stopIfTrue="1" operator="equal">
      <formula>"-"</formula>
    </cfRule>
    <cfRule type="containsText" dxfId="1863" priority="176" stopIfTrue="1" operator="containsText" text="leer">
      <formula>NOT(ISERROR(SEARCH("leer",T53)))</formula>
    </cfRule>
  </conditionalFormatting>
  <conditionalFormatting sqref="T53:V53">
    <cfRule type="cellIs" dxfId="1862" priority="174" stopIfTrue="1" operator="equal">
      <formula>"-"</formula>
    </cfRule>
  </conditionalFormatting>
  <conditionalFormatting sqref="Y53:AE53">
    <cfRule type="cellIs" dxfId="1861" priority="172" stopIfTrue="1" operator="equal">
      <formula>"-"</formula>
    </cfRule>
    <cfRule type="containsText" dxfId="1860" priority="173" stopIfTrue="1" operator="containsText" text="leer">
      <formula>NOT(ISERROR(SEARCH("leer",Y53)))</formula>
    </cfRule>
  </conditionalFormatting>
  <conditionalFormatting sqref="Y53:AE53">
    <cfRule type="cellIs" dxfId="1859" priority="171" stopIfTrue="1" operator="equal">
      <formula>"-"</formula>
    </cfRule>
  </conditionalFormatting>
  <conditionalFormatting sqref="Y53:AE53">
    <cfRule type="cellIs" dxfId="1858" priority="169" stopIfTrue="1" operator="equal">
      <formula>"-"</formula>
    </cfRule>
    <cfRule type="containsText" dxfId="1857" priority="170" stopIfTrue="1" operator="containsText" text="leer">
      <formula>NOT(ISERROR(SEARCH("leer",Y53)))</formula>
    </cfRule>
  </conditionalFormatting>
  <conditionalFormatting sqref="Y53:AE53">
    <cfRule type="cellIs" dxfId="1856" priority="168" stopIfTrue="1" operator="equal">
      <formula>"-"</formula>
    </cfRule>
  </conditionalFormatting>
  <conditionalFormatting sqref="H53:Q53 Y53:AE53 T53:V53">
    <cfRule type="cellIs" dxfId="1855" priority="167" operator="equal">
      <formula>"-"</formula>
    </cfRule>
  </conditionalFormatting>
  <conditionalFormatting sqref="H53:Q53 Y53:AE53 T53:V53">
    <cfRule type="cellIs" dxfId="1854" priority="165" stopIfTrue="1" operator="equal">
      <formula>"-"</formula>
    </cfRule>
    <cfRule type="containsText" dxfId="1853" priority="166" stopIfTrue="1" operator="containsText" text="leer">
      <formula>NOT(ISERROR(SEARCH("leer",H53)))</formula>
    </cfRule>
  </conditionalFormatting>
  <conditionalFormatting sqref="N52">
    <cfRule type="cellIs" dxfId="1852" priority="163" stopIfTrue="1" operator="equal">
      <formula>"-"</formula>
    </cfRule>
    <cfRule type="containsText" dxfId="1851" priority="164" stopIfTrue="1" operator="containsText" text="leer">
      <formula>NOT(ISERROR(SEARCH("leer",N52)))</formula>
    </cfRule>
  </conditionalFormatting>
  <conditionalFormatting sqref="N52">
    <cfRule type="cellIs" dxfId="1850" priority="162" stopIfTrue="1" operator="equal">
      <formula>"-"</formula>
    </cfRule>
  </conditionalFormatting>
  <conditionalFormatting sqref="N52">
    <cfRule type="cellIs" dxfId="1849" priority="160" stopIfTrue="1" operator="equal">
      <formula>"-"</formula>
    </cfRule>
    <cfRule type="containsText" dxfId="1848" priority="161" stopIfTrue="1" operator="containsText" text="leer">
      <formula>NOT(ISERROR(SEARCH("leer",N52)))</formula>
    </cfRule>
  </conditionalFormatting>
  <conditionalFormatting sqref="N52">
    <cfRule type="cellIs" dxfId="1847" priority="159" stopIfTrue="1" operator="equal">
      <formula>"-"</formula>
    </cfRule>
  </conditionalFormatting>
  <conditionalFormatting sqref="N52">
    <cfRule type="cellIs" dxfId="1846" priority="158" operator="equal">
      <formula>"-"</formula>
    </cfRule>
  </conditionalFormatting>
  <conditionalFormatting sqref="N52">
    <cfRule type="cellIs" dxfId="1845" priority="156" stopIfTrue="1" operator="equal">
      <formula>"-"</formula>
    </cfRule>
    <cfRule type="containsText" dxfId="1844" priority="157" stopIfTrue="1" operator="containsText" text="leer">
      <formula>NOT(ISERROR(SEARCH("leer",N52)))</formula>
    </cfRule>
  </conditionalFormatting>
  <conditionalFormatting sqref="P52">
    <cfRule type="cellIs" dxfId="1843" priority="154" stopIfTrue="1" operator="equal">
      <formula>"-"</formula>
    </cfRule>
    <cfRule type="containsText" dxfId="1842" priority="155" stopIfTrue="1" operator="containsText" text="leer">
      <formula>NOT(ISERROR(SEARCH("leer",P52)))</formula>
    </cfRule>
  </conditionalFormatting>
  <conditionalFormatting sqref="P52">
    <cfRule type="cellIs" dxfId="1841" priority="153" stopIfTrue="1" operator="equal">
      <formula>"-"</formula>
    </cfRule>
  </conditionalFormatting>
  <conditionalFormatting sqref="P52">
    <cfRule type="cellIs" dxfId="1840" priority="151" stopIfTrue="1" operator="equal">
      <formula>"-"</formula>
    </cfRule>
    <cfRule type="containsText" dxfId="1839" priority="152" stopIfTrue="1" operator="containsText" text="leer">
      <formula>NOT(ISERROR(SEARCH("leer",P52)))</formula>
    </cfRule>
  </conditionalFormatting>
  <conditionalFormatting sqref="P52">
    <cfRule type="cellIs" dxfId="1838" priority="150" stopIfTrue="1" operator="equal">
      <formula>"-"</formula>
    </cfRule>
  </conditionalFormatting>
  <conditionalFormatting sqref="P52">
    <cfRule type="cellIs" dxfId="1837" priority="149" operator="equal">
      <formula>"-"</formula>
    </cfRule>
  </conditionalFormatting>
  <conditionalFormatting sqref="P52">
    <cfRule type="cellIs" dxfId="1836" priority="147" stopIfTrue="1" operator="equal">
      <formula>"-"</formula>
    </cfRule>
    <cfRule type="containsText" dxfId="1835" priority="148" stopIfTrue="1" operator="containsText" text="leer">
      <formula>NOT(ISERROR(SEARCH("leer",P52)))</formula>
    </cfRule>
  </conditionalFormatting>
  <conditionalFormatting sqref="AD52">
    <cfRule type="cellIs" dxfId="1834" priority="136" stopIfTrue="1" operator="equal">
      <formula>"-"</formula>
    </cfRule>
    <cfRule type="containsText" dxfId="1833" priority="137" stopIfTrue="1" operator="containsText" text="leer">
      <formula>NOT(ISERROR(SEARCH("leer",AD52)))</formula>
    </cfRule>
  </conditionalFormatting>
  <conditionalFormatting sqref="AD52">
    <cfRule type="cellIs" dxfId="1832" priority="135" stopIfTrue="1" operator="equal">
      <formula>"-"</formula>
    </cfRule>
  </conditionalFormatting>
  <conditionalFormatting sqref="AD52">
    <cfRule type="cellIs" dxfId="1831" priority="133" stopIfTrue="1" operator="equal">
      <formula>"-"</formula>
    </cfRule>
    <cfRule type="containsText" dxfId="1830" priority="134" stopIfTrue="1" operator="containsText" text="leer">
      <formula>NOT(ISERROR(SEARCH("leer",AD52)))</formula>
    </cfRule>
  </conditionalFormatting>
  <conditionalFormatting sqref="AD52">
    <cfRule type="cellIs" dxfId="1829" priority="132" stopIfTrue="1" operator="equal">
      <formula>"-"</formula>
    </cfRule>
  </conditionalFormatting>
  <conditionalFormatting sqref="AD52">
    <cfRule type="cellIs" dxfId="1828" priority="131" operator="equal">
      <formula>"-"</formula>
    </cfRule>
  </conditionalFormatting>
  <conditionalFormatting sqref="AD52">
    <cfRule type="cellIs" dxfId="1827" priority="129" stopIfTrue="1" operator="equal">
      <formula>"-"</formula>
    </cfRule>
    <cfRule type="containsText" dxfId="1826" priority="130" stopIfTrue="1" operator="containsText" text="leer">
      <formula>NOT(ISERROR(SEARCH("leer",AD52)))</formula>
    </cfRule>
  </conditionalFormatting>
  <conditionalFormatting sqref="T52:V52">
    <cfRule type="cellIs" dxfId="1825" priority="145" stopIfTrue="1" operator="equal">
      <formula>"-"</formula>
    </cfRule>
    <cfRule type="containsText" dxfId="1824" priority="146" stopIfTrue="1" operator="containsText" text="leer">
      <formula>NOT(ISERROR(SEARCH("leer",T52)))</formula>
    </cfRule>
  </conditionalFormatting>
  <conditionalFormatting sqref="T52:V52">
    <cfRule type="cellIs" dxfId="1823" priority="144" stopIfTrue="1" operator="equal">
      <formula>"-"</formula>
    </cfRule>
  </conditionalFormatting>
  <conditionalFormatting sqref="T52:V52">
    <cfRule type="cellIs" dxfId="1822" priority="142" stopIfTrue="1" operator="equal">
      <formula>"-"</formula>
    </cfRule>
    <cfRule type="containsText" dxfId="1821" priority="143" stopIfTrue="1" operator="containsText" text="leer">
      <formula>NOT(ISERROR(SEARCH("leer",T52)))</formula>
    </cfRule>
  </conditionalFormatting>
  <conditionalFormatting sqref="T52:V52">
    <cfRule type="cellIs" dxfId="1820" priority="141" stopIfTrue="1" operator="equal">
      <formula>"-"</formula>
    </cfRule>
  </conditionalFormatting>
  <conditionalFormatting sqref="T52:V52">
    <cfRule type="cellIs" dxfId="1819" priority="140" operator="equal">
      <formula>"-"</formula>
    </cfRule>
  </conditionalFormatting>
  <conditionalFormatting sqref="T52:V52">
    <cfRule type="cellIs" dxfId="1818" priority="138" stopIfTrue="1" operator="equal">
      <formula>"-"</formula>
    </cfRule>
    <cfRule type="containsText" dxfId="1817" priority="139" stopIfTrue="1" operator="containsText" text="leer">
      <formula>NOT(ISERROR(SEARCH("leer",T52)))</formula>
    </cfRule>
  </conditionalFormatting>
  <conditionalFormatting sqref="AE52">
    <cfRule type="cellIs" dxfId="1816" priority="127" stopIfTrue="1" operator="equal">
      <formula>"-"</formula>
    </cfRule>
    <cfRule type="containsText" dxfId="1815" priority="128" stopIfTrue="1" operator="containsText" text="leer">
      <formula>NOT(ISERROR(SEARCH("leer",AE52)))</formula>
    </cfRule>
  </conditionalFormatting>
  <conditionalFormatting sqref="AE52">
    <cfRule type="cellIs" dxfId="1814" priority="126" stopIfTrue="1" operator="equal">
      <formula>"-"</formula>
    </cfRule>
  </conditionalFormatting>
  <conditionalFormatting sqref="AE52">
    <cfRule type="cellIs" dxfId="1813" priority="124" stopIfTrue="1" operator="equal">
      <formula>"-"</formula>
    </cfRule>
    <cfRule type="containsText" dxfId="1812" priority="125" stopIfTrue="1" operator="containsText" text="leer">
      <formula>NOT(ISERROR(SEARCH("leer",AE52)))</formula>
    </cfRule>
  </conditionalFormatting>
  <conditionalFormatting sqref="AE52">
    <cfRule type="cellIs" dxfId="1811" priority="123" stopIfTrue="1" operator="equal">
      <formula>"-"</formula>
    </cfRule>
  </conditionalFormatting>
  <conditionalFormatting sqref="AE52">
    <cfRule type="cellIs" dxfId="1810" priority="122" operator="equal">
      <formula>"-"</formula>
    </cfRule>
  </conditionalFormatting>
  <conditionalFormatting sqref="AE52">
    <cfRule type="cellIs" dxfId="1809" priority="120" stopIfTrue="1" operator="equal">
      <formula>"-"</formula>
    </cfRule>
    <cfRule type="containsText" dxfId="1808" priority="121" stopIfTrue="1" operator="containsText" text="leer">
      <formula>NOT(ISERROR(SEARCH("leer",AE52)))</formula>
    </cfRule>
  </conditionalFormatting>
  <conditionalFormatting sqref="K6:K11 L20 K14:K28">
    <cfRule type="cellIs" dxfId="1807" priority="119" operator="equal">
      <formula>"-"</formula>
    </cfRule>
  </conditionalFormatting>
  <conditionalFormatting sqref="K29">
    <cfRule type="cellIs" dxfId="1806" priority="118" operator="equal">
      <formula>"-"</formula>
    </cfRule>
  </conditionalFormatting>
  <conditionalFormatting sqref="L29">
    <cfRule type="cellIs" dxfId="1805" priority="117" operator="equal">
      <formula>"-"</formula>
    </cfRule>
  </conditionalFormatting>
  <conditionalFormatting sqref="J6:J12 J23:J29 J18:J20 J15">
    <cfRule type="cellIs" dxfId="1804" priority="115" stopIfTrue="1" operator="equal">
      <formula>"-"</formula>
    </cfRule>
    <cfRule type="containsText" dxfId="1803" priority="116" stopIfTrue="1" operator="containsText" text="leer">
      <formula>NOT(ISERROR(SEARCH("leer",J6)))</formula>
    </cfRule>
  </conditionalFormatting>
  <conditionalFormatting sqref="J23:J29">
    <cfRule type="cellIs" dxfId="1802" priority="113" stopIfTrue="1" operator="equal">
      <formula>"-"</formula>
    </cfRule>
    <cfRule type="containsText" dxfId="1801" priority="114" stopIfTrue="1" operator="containsText" text="leer">
      <formula>NOT(ISERROR(SEARCH("leer",J23)))</formula>
    </cfRule>
  </conditionalFormatting>
  <conditionalFormatting sqref="J23:J29">
    <cfRule type="cellIs" dxfId="1800" priority="111" stopIfTrue="1" operator="equal">
      <formula>"-"</formula>
    </cfRule>
    <cfRule type="containsText" dxfId="1799" priority="112" stopIfTrue="1" operator="containsText" text="leer">
      <formula>NOT(ISERROR(SEARCH("leer",J23)))</formula>
    </cfRule>
  </conditionalFormatting>
  <conditionalFormatting sqref="I6:I12 I23:I29 I18:I20 I15">
    <cfRule type="cellIs" dxfId="1798" priority="109" stopIfTrue="1" operator="equal">
      <formula>"-"</formula>
    </cfRule>
    <cfRule type="containsText" dxfId="1797" priority="110" stopIfTrue="1" operator="containsText" text="leer">
      <formula>NOT(ISERROR(SEARCH("leer",I6)))</formula>
    </cfRule>
  </conditionalFormatting>
  <conditionalFormatting sqref="I23:I29">
    <cfRule type="cellIs" dxfId="1796" priority="107" stopIfTrue="1" operator="equal">
      <formula>"-"</formula>
    </cfRule>
    <cfRule type="containsText" dxfId="1795" priority="108" stopIfTrue="1" operator="containsText" text="leer">
      <formula>NOT(ISERROR(SEARCH("leer",I23)))</formula>
    </cfRule>
  </conditionalFormatting>
  <conditionalFormatting sqref="I23:I29">
    <cfRule type="cellIs" dxfId="1794" priority="105" stopIfTrue="1" operator="equal">
      <formula>"-"</formula>
    </cfRule>
    <cfRule type="containsText" dxfId="1793" priority="106" stopIfTrue="1" operator="containsText" text="leer">
      <formula>NOT(ISERROR(SEARCH("leer",I23)))</formula>
    </cfRule>
  </conditionalFormatting>
  <conditionalFormatting sqref="I6:I12 I15">
    <cfRule type="cellIs" dxfId="1792" priority="103" stopIfTrue="1" operator="equal">
      <formula>"-"</formula>
    </cfRule>
    <cfRule type="containsText" dxfId="1791" priority="104" stopIfTrue="1" operator="containsText" text="leer">
      <formula>NOT(ISERROR(SEARCH("leer",I6)))</formula>
    </cfRule>
  </conditionalFormatting>
  <conditionalFormatting sqref="I6:I12 I15">
    <cfRule type="cellIs" dxfId="1790" priority="101" stopIfTrue="1" operator="equal">
      <formula>"-"</formula>
    </cfRule>
    <cfRule type="containsText" dxfId="1789" priority="102" stopIfTrue="1" operator="containsText" text="leer">
      <formula>NOT(ISERROR(SEARCH("leer",I6)))</formula>
    </cfRule>
  </conditionalFormatting>
  <conditionalFormatting sqref="I6:I12 I15">
    <cfRule type="cellIs" dxfId="1788" priority="99" stopIfTrue="1" operator="equal">
      <formula>"-"</formula>
    </cfRule>
    <cfRule type="containsText" dxfId="1787" priority="100" stopIfTrue="1" operator="containsText" text="leer">
      <formula>NOT(ISERROR(SEARCH("leer",I6)))</formula>
    </cfRule>
  </conditionalFormatting>
  <conditionalFormatting sqref="I6:I12 I15">
    <cfRule type="cellIs" dxfId="1786" priority="97" stopIfTrue="1" operator="equal">
      <formula>"-"</formula>
    </cfRule>
    <cfRule type="containsText" dxfId="1785" priority="98" stopIfTrue="1" operator="containsText" text="leer">
      <formula>NOT(ISERROR(SEARCH("leer",I6)))</formula>
    </cfRule>
  </conditionalFormatting>
  <conditionalFormatting sqref="I6:I12 I15">
    <cfRule type="cellIs" dxfId="1784" priority="95" stopIfTrue="1" operator="equal">
      <formula>"-"</formula>
    </cfRule>
    <cfRule type="containsText" dxfId="1783" priority="96" stopIfTrue="1" operator="containsText" text="leer">
      <formula>NOT(ISERROR(SEARCH("leer",I6)))</formula>
    </cfRule>
  </conditionalFormatting>
  <conditionalFormatting sqref="I18:I20">
    <cfRule type="cellIs" dxfId="1782" priority="93" stopIfTrue="1" operator="equal">
      <formula>"-"</formula>
    </cfRule>
    <cfRule type="containsText" dxfId="1781" priority="94" stopIfTrue="1" operator="containsText" text="leer">
      <formula>NOT(ISERROR(SEARCH("leer",I18)))</formula>
    </cfRule>
  </conditionalFormatting>
  <conditionalFormatting sqref="I18:I20">
    <cfRule type="cellIs" dxfId="1780" priority="91" stopIfTrue="1" operator="equal">
      <formula>"-"</formula>
    </cfRule>
    <cfRule type="containsText" dxfId="1779" priority="92" stopIfTrue="1" operator="containsText" text="leer">
      <formula>NOT(ISERROR(SEARCH("leer",I18)))</formula>
    </cfRule>
  </conditionalFormatting>
  <conditionalFormatting sqref="I18:I20">
    <cfRule type="cellIs" dxfId="1778" priority="89" stopIfTrue="1" operator="equal">
      <formula>"-"</formula>
    </cfRule>
    <cfRule type="containsText" dxfId="1777" priority="90" stopIfTrue="1" operator="containsText" text="leer">
      <formula>NOT(ISERROR(SEARCH("leer",I18)))</formula>
    </cfRule>
  </conditionalFormatting>
  <conditionalFormatting sqref="I18:I20">
    <cfRule type="cellIs" dxfId="1776" priority="87" stopIfTrue="1" operator="equal">
      <formula>"-"</formula>
    </cfRule>
    <cfRule type="containsText" dxfId="1775" priority="88" stopIfTrue="1" operator="containsText" text="leer">
      <formula>NOT(ISERROR(SEARCH("leer",I18)))</formula>
    </cfRule>
  </conditionalFormatting>
  <conditionalFormatting sqref="I18:I20">
    <cfRule type="cellIs" dxfId="1774" priority="85" stopIfTrue="1" operator="equal">
      <formula>"-"</formula>
    </cfRule>
    <cfRule type="containsText" dxfId="1773" priority="86" stopIfTrue="1" operator="containsText" text="leer">
      <formula>NOT(ISERROR(SEARCH("leer",I18)))</formula>
    </cfRule>
  </conditionalFormatting>
  <conditionalFormatting sqref="I23:I29">
    <cfRule type="cellIs" dxfId="1772" priority="83" stopIfTrue="1" operator="equal">
      <formula>"-"</formula>
    </cfRule>
    <cfRule type="containsText" dxfId="1771" priority="84" stopIfTrue="1" operator="containsText" text="leer">
      <formula>NOT(ISERROR(SEARCH("leer",I23)))</formula>
    </cfRule>
  </conditionalFormatting>
  <conditionalFormatting sqref="I23:I29">
    <cfRule type="cellIs" dxfId="1770" priority="81" stopIfTrue="1" operator="equal">
      <formula>"-"</formula>
    </cfRule>
    <cfRule type="containsText" dxfId="1769" priority="82" stopIfTrue="1" operator="containsText" text="leer">
      <formula>NOT(ISERROR(SEARCH("leer",I23)))</formula>
    </cfRule>
  </conditionalFormatting>
  <conditionalFormatting sqref="I23:I29">
    <cfRule type="cellIs" dxfId="1768" priority="79" stopIfTrue="1" operator="equal">
      <formula>"-"</formula>
    </cfRule>
    <cfRule type="containsText" dxfId="1767" priority="80" stopIfTrue="1" operator="containsText" text="leer">
      <formula>NOT(ISERROR(SEARCH("leer",I23)))</formula>
    </cfRule>
  </conditionalFormatting>
  <conditionalFormatting sqref="I23:I29">
    <cfRule type="cellIs" dxfId="1766" priority="77" stopIfTrue="1" operator="equal">
      <formula>"-"</formula>
    </cfRule>
    <cfRule type="containsText" dxfId="1765" priority="78" stopIfTrue="1" operator="containsText" text="leer">
      <formula>NOT(ISERROR(SEARCH("leer",I23)))</formula>
    </cfRule>
  </conditionalFormatting>
  <conditionalFormatting sqref="I23:I29">
    <cfRule type="cellIs" dxfId="1764" priority="75" stopIfTrue="1" operator="equal">
      <formula>"-"</formula>
    </cfRule>
    <cfRule type="containsText" dxfId="1763" priority="76" stopIfTrue="1" operator="containsText" text="leer">
      <formula>NOT(ISERROR(SEARCH("leer",I23)))</formula>
    </cfRule>
  </conditionalFormatting>
  <conditionalFormatting sqref="I28">
    <cfRule type="cellIs" dxfId="1762" priority="71" stopIfTrue="1" operator="equal">
      <formula>"-"</formula>
    </cfRule>
    <cfRule type="containsText" dxfId="1761" priority="72" stopIfTrue="1" operator="containsText" text="leer">
      <formula>NOT(ISERROR(SEARCH("leer",I28)))</formula>
    </cfRule>
  </conditionalFormatting>
  <conditionalFormatting sqref="I28">
    <cfRule type="cellIs" dxfId="1760" priority="69" stopIfTrue="1" operator="equal">
      <formula>"-"</formula>
    </cfRule>
    <cfRule type="containsText" dxfId="1759" priority="70" stopIfTrue="1" operator="containsText" text="leer">
      <formula>NOT(ISERROR(SEARCH("leer",I28)))</formula>
    </cfRule>
  </conditionalFormatting>
  <conditionalFormatting sqref="I28">
    <cfRule type="cellIs" dxfId="1758" priority="67" stopIfTrue="1" operator="equal">
      <formula>"-"</formula>
    </cfRule>
    <cfRule type="containsText" dxfId="1757" priority="68" stopIfTrue="1" operator="containsText" text="leer">
      <formula>NOT(ISERROR(SEARCH("leer",I28)))</formula>
    </cfRule>
  </conditionalFormatting>
  <conditionalFormatting sqref="H6:H12 H15">
    <cfRule type="cellIs" dxfId="1756" priority="65" stopIfTrue="1" operator="equal">
      <formula>"-"</formula>
    </cfRule>
    <cfRule type="containsText" dxfId="1755" priority="66" stopIfTrue="1" operator="containsText" text="leer">
      <formula>NOT(ISERROR(SEARCH("leer",H6)))</formula>
    </cfRule>
  </conditionalFormatting>
  <conditionalFormatting sqref="H6:H12 H15">
    <cfRule type="cellIs" dxfId="1754" priority="64" stopIfTrue="1" operator="equal">
      <formula>"-"</formula>
    </cfRule>
  </conditionalFormatting>
  <conditionalFormatting sqref="H6:H12 H15">
    <cfRule type="cellIs" dxfId="1753" priority="62" stopIfTrue="1" operator="equal">
      <formula>"-"</formula>
    </cfRule>
    <cfRule type="containsText" dxfId="1752" priority="63" stopIfTrue="1" operator="containsText" text="leer">
      <formula>NOT(ISERROR(SEARCH("leer",H6)))</formula>
    </cfRule>
  </conditionalFormatting>
  <conditionalFormatting sqref="H6:H12 H15">
    <cfRule type="cellIs" dxfId="1751" priority="61" stopIfTrue="1" operator="equal">
      <formula>"-"</formula>
    </cfRule>
  </conditionalFormatting>
  <conditionalFormatting sqref="H18:H20">
    <cfRule type="cellIs" dxfId="1750" priority="59" stopIfTrue="1" operator="equal">
      <formula>"-"</formula>
    </cfRule>
    <cfRule type="containsText" dxfId="1749" priority="60" stopIfTrue="1" operator="containsText" text="leer">
      <formula>NOT(ISERROR(SEARCH("leer",H18)))</formula>
    </cfRule>
  </conditionalFormatting>
  <conditionalFormatting sqref="H18:H20">
    <cfRule type="cellIs" dxfId="1748" priority="58" stopIfTrue="1" operator="equal">
      <formula>"-"</formula>
    </cfRule>
  </conditionalFormatting>
  <conditionalFormatting sqref="H18:H20">
    <cfRule type="cellIs" dxfId="1747" priority="56" stopIfTrue="1" operator="equal">
      <formula>"-"</formula>
    </cfRule>
    <cfRule type="containsText" dxfId="1746" priority="57" stopIfTrue="1" operator="containsText" text="leer">
      <formula>NOT(ISERROR(SEARCH("leer",H18)))</formula>
    </cfRule>
  </conditionalFormatting>
  <conditionalFormatting sqref="H18:H20">
    <cfRule type="cellIs" dxfId="1745" priority="55" stopIfTrue="1" operator="equal">
      <formula>"-"</formula>
    </cfRule>
  </conditionalFormatting>
  <conditionalFormatting sqref="H23:H29">
    <cfRule type="cellIs" dxfId="1744" priority="53" stopIfTrue="1" operator="equal">
      <formula>"-"</formula>
    </cfRule>
    <cfRule type="containsText" dxfId="1743" priority="54" stopIfTrue="1" operator="containsText" text="leer">
      <formula>NOT(ISERROR(SEARCH("leer",H23)))</formula>
    </cfRule>
  </conditionalFormatting>
  <conditionalFormatting sqref="H23:H29">
    <cfRule type="cellIs" dxfId="1742" priority="52" stopIfTrue="1" operator="equal">
      <formula>"-"</formula>
    </cfRule>
  </conditionalFormatting>
  <conditionalFormatting sqref="H23:H29">
    <cfRule type="cellIs" dxfId="1741" priority="50" stopIfTrue="1" operator="equal">
      <formula>"-"</formula>
    </cfRule>
    <cfRule type="containsText" dxfId="1740" priority="51" stopIfTrue="1" operator="containsText" text="leer">
      <formula>NOT(ISERROR(SEARCH("leer",H23)))</formula>
    </cfRule>
  </conditionalFormatting>
  <conditionalFormatting sqref="H23:H29">
    <cfRule type="cellIs" dxfId="1739" priority="49" stopIfTrue="1" operator="equal">
      <formula>"-"</formula>
    </cfRule>
  </conditionalFormatting>
  <conditionalFormatting sqref="H6:H12 H23:H29 H18:H20 H15">
    <cfRule type="cellIs" dxfId="1738" priority="48" operator="equal">
      <formula>"-"</formula>
    </cfRule>
  </conditionalFormatting>
  <conditionalFormatting sqref="H6:H12 H23:H29 H18:H20 H15">
    <cfRule type="cellIs" dxfId="1737" priority="46" stopIfTrue="1" operator="equal">
      <formula>"-"</formula>
    </cfRule>
    <cfRule type="containsText" dxfId="1736" priority="47" stopIfTrue="1" operator="containsText" text="leer">
      <formula>NOT(ISERROR(SEARCH("leer",H6)))</formula>
    </cfRule>
  </conditionalFormatting>
  <conditionalFormatting sqref="G28">
    <cfRule type="cellIs" dxfId="1735" priority="17" stopIfTrue="1" operator="equal">
      <formula>"-"</formula>
    </cfRule>
    <cfRule type="containsText" dxfId="1734" priority="18" stopIfTrue="1" operator="containsText" text="leer">
      <formula>NOT(ISERROR(SEARCH("leer",G28)))</formula>
    </cfRule>
  </conditionalFormatting>
  <conditionalFormatting sqref="G28">
    <cfRule type="cellIs" dxfId="1733" priority="16" stopIfTrue="1" operator="equal">
      <formula>"-"</formula>
    </cfRule>
  </conditionalFormatting>
  <conditionalFormatting sqref="G28">
    <cfRule type="cellIs" dxfId="1732" priority="14" stopIfTrue="1" operator="equal">
      <formula>"-"</formula>
    </cfRule>
    <cfRule type="containsText" dxfId="1731" priority="15" stopIfTrue="1" operator="containsText" text="leer">
      <formula>NOT(ISERROR(SEARCH("leer",G28)))</formula>
    </cfRule>
  </conditionalFormatting>
  <conditionalFormatting sqref="G28">
    <cfRule type="cellIs" dxfId="1730" priority="13" stopIfTrue="1" operator="equal">
      <formula>"-"</formula>
    </cfRule>
  </conditionalFormatting>
  <conditionalFormatting sqref="G28">
    <cfRule type="cellIs" dxfId="1729" priority="12" operator="equal">
      <formula>"-"</formula>
    </cfRule>
  </conditionalFormatting>
  <conditionalFormatting sqref="G28">
    <cfRule type="cellIs" dxfId="1728" priority="10" stopIfTrue="1" operator="equal">
      <formula>"-"</formula>
    </cfRule>
    <cfRule type="containsText" dxfId="1727" priority="11" stopIfTrue="1" operator="containsText" text="leer">
      <formula>NOT(ISERROR(SEARCH("leer",G28)))</formula>
    </cfRule>
  </conditionalFormatting>
  <conditionalFormatting sqref="G29">
    <cfRule type="cellIs" dxfId="1726" priority="8" stopIfTrue="1" operator="equal">
      <formula>"-"</formula>
    </cfRule>
    <cfRule type="containsText" dxfId="1725" priority="9" stopIfTrue="1" operator="containsText" text="leer">
      <formula>NOT(ISERROR(SEARCH("leer",G29)))</formula>
    </cfRule>
  </conditionalFormatting>
  <conditionalFormatting sqref="G29">
    <cfRule type="cellIs" dxfId="1724" priority="7" stopIfTrue="1" operator="equal">
      <formula>"-"</formula>
    </cfRule>
  </conditionalFormatting>
  <conditionalFormatting sqref="G29">
    <cfRule type="cellIs" dxfId="1723" priority="5" stopIfTrue="1" operator="equal">
      <formula>"-"</formula>
    </cfRule>
    <cfRule type="containsText" dxfId="1722" priority="6" stopIfTrue="1" operator="containsText" text="leer">
      <formula>NOT(ISERROR(SEARCH("leer",G29)))</formula>
    </cfRule>
  </conditionalFormatting>
  <conditionalFormatting sqref="G29">
    <cfRule type="cellIs" dxfId="1721" priority="4" stopIfTrue="1" operator="equal">
      <formula>"-"</formula>
    </cfRule>
  </conditionalFormatting>
  <conditionalFormatting sqref="G29">
    <cfRule type="cellIs" dxfId="1720" priority="3" operator="equal">
      <formula>"-"</formula>
    </cfRule>
  </conditionalFormatting>
  <hyperlinks>
    <hyperlink ref="A1" location="Index!A1" display="zurück"/>
  </hyperlinks>
  <pageMargins left="0.79000000000000015" right="0.79000000000000015" top="0.98" bottom="0.98" header="0.51" footer="0.51"/>
  <pageSetup paperSize="9" orientation="portrait" r:id="rId1"/>
  <headerFooter alignWithMargins="0"/>
  <customProperties>
    <customPr name="_pios_id" r:id="rId2"/>
  </customProperties>
  <ignoredErrors>
    <ignoredError sqref="C12:C13" twoDigitTextYear="1"/>
  </ignoredErrors>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53"/>
  <sheetViews>
    <sheetView showRuler="0" zoomScale="70" zoomScaleNormal="70" workbookViewId="0"/>
  </sheetViews>
  <sheetFormatPr baseColWidth="10" defaultColWidth="11.42578125" defaultRowHeight="12.75" x14ac:dyDescent="0.2"/>
  <cols>
    <col min="1" max="1" width="34.85546875" customWidth="1"/>
    <col min="2" max="2" width="8" customWidth="1"/>
    <col min="3" max="3" width="9.140625" customWidth="1"/>
    <col min="4" max="5" width="12.28515625" style="8" customWidth="1"/>
    <col min="6" max="8" width="11.42578125" style="8" customWidth="1"/>
    <col min="9" max="11" width="11.42578125" customWidth="1"/>
  </cols>
  <sheetData>
    <row r="1" spans="1:16" x14ac:dyDescent="0.2">
      <c r="A1" s="93" t="s">
        <v>356</v>
      </c>
      <c r="D1" s="5"/>
      <c r="E1" s="5"/>
      <c r="F1" s="5"/>
      <c r="G1" s="5"/>
      <c r="H1" s="5"/>
    </row>
    <row r="2" spans="1:16" x14ac:dyDescent="0.2">
      <c r="D2" s="5"/>
      <c r="E2" s="5"/>
      <c r="F2" s="5"/>
      <c r="G2" s="5"/>
      <c r="H2" s="5"/>
    </row>
    <row r="3" spans="1:16" x14ac:dyDescent="0.2">
      <c r="A3" s="4" t="s">
        <v>243</v>
      </c>
      <c r="B3" s="4"/>
      <c r="C3" s="5" t="s">
        <v>399</v>
      </c>
      <c r="D3" s="5" t="s">
        <v>497</v>
      </c>
      <c r="E3" s="22">
        <v>2004</v>
      </c>
      <c r="F3" s="22">
        <v>2005</v>
      </c>
      <c r="G3" s="22">
        <v>2006</v>
      </c>
      <c r="H3" s="22">
        <v>2007</v>
      </c>
      <c r="I3" s="22">
        <v>2008</v>
      </c>
      <c r="J3" s="22">
        <v>2009</v>
      </c>
      <c r="K3" s="22">
        <v>2010</v>
      </c>
      <c r="L3" s="22">
        <v>2011</v>
      </c>
      <c r="M3" s="22">
        <v>2012</v>
      </c>
      <c r="N3" s="22">
        <v>2013</v>
      </c>
      <c r="O3" s="4">
        <v>2014</v>
      </c>
      <c r="P3" s="369">
        <v>2015</v>
      </c>
    </row>
    <row r="4" spans="1:16" x14ac:dyDescent="0.2">
      <c r="A4" s="4"/>
      <c r="B4" s="4"/>
      <c r="C4" s="22"/>
      <c r="E4" s="22"/>
      <c r="F4" s="22"/>
      <c r="G4" s="22"/>
      <c r="H4" s="22"/>
      <c r="I4" s="22"/>
      <c r="J4" s="22"/>
      <c r="K4" s="22"/>
      <c r="L4" s="22"/>
      <c r="M4" s="8"/>
      <c r="N4" s="8"/>
      <c r="O4" s="8"/>
      <c r="P4" s="362"/>
    </row>
    <row r="5" spans="1:16" x14ac:dyDescent="0.2">
      <c r="A5" s="27" t="s">
        <v>664</v>
      </c>
      <c r="B5" s="5" t="s">
        <v>295</v>
      </c>
      <c r="C5" s="8"/>
      <c r="E5" s="8">
        <v>63.8</v>
      </c>
      <c r="F5" s="8">
        <v>65.5</v>
      </c>
      <c r="G5" s="8">
        <v>66.7</v>
      </c>
      <c r="H5" s="25">
        <v>64</v>
      </c>
      <c r="I5" s="25">
        <v>68</v>
      </c>
      <c r="J5" s="84">
        <v>73.599999999999994</v>
      </c>
      <c r="K5" s="68">
        <v>74.900000000000006</v>
      </c>
      <c r="L5" s="68">
        <v>76.400000000000006</v>
      </c>
      <c r="M5" s="188">
        <v>75.2</v>
      </c>
      <c r="N5" s="270">
        <v>77.2</v>
      </c>
      <c r="O5" s="291">
        <v>78.599999999999994</v>
      </c>
      <c r="P5" s="392">
        <v>78.099999999999994</v>
      </c>
    </row>
    <row r="6" spans="1:16" x14ac:dyDescent="0.2">
      <c r="A6" s="5"/>
      <c r="B6" s="5"/>
      <c r="C6" s="8"/>
      <c r="H6" s="25"/>
      <c r="I6" s="25"/>
      <c r="J6" s="84"/>
      <c r="K6" s="8"/>
      <c r="L6" s="8"/>
      <c r="M6" s="8"/>
      <c r="N6" s="270"/>
      <c r="O6" s="291"/>
      <c r="P6" s="392"/>
    </row>
    <row r="7" spans="1:16" x14ac:dyDescent="0.2">
      <c r="A7" s="5" t="s">
        <v>357</v>
      </c>
      <c r="B7" s="5" t="s">
        <v>290</v>
      </c>
      <c r="C7" s="8">
        <v>1</v>
      </c>
      <c r="E7" s="8">
        <v>65</v>
      </c>
      <c r="F7" s="8">
        <v>67</v>
      </c>
      <c r="G7" s="8">
        <v>67</v>
      </c>
      <c r="H7" s="8">
        <v>67</v>
      </c>
      <c r="I7" s="8">
        <v>66</v>
      </c>
      <c r="J7" s="120">
        <v>75</v>
      </c>
      <c r="K7" s="68">
        <v>74</v>
      </c>
      <c r="L7" s="68">
        <v>75</v>
      </c>
      <c r="M7" s="188">
        <v>75</v>
      </c>
      <c r="N7" s="270">
        <v>75</v>
      </c>
      <c r="O7" s="291">
        <v>75</v>
      </c>
      <c r="P7" s="392">
        <v>75</v>
      </c>
    </row>
    <row r="8" spans="1:16" x14ac:dyDescent="0.2">
      <c r="A8" s="44" t="s">
        <v>436</v>
      </c>
      <c r="B8" s="5" t="s">
        <v>290</v>
      </c>
      <c r="C8" s="8">
        <v>1</v>
      </c>
      <c r="E8" s="8">
        <v>62</v>
      </c>
      <c r="F8" s="8">
        <v>64</v>
      </c>
      <c r="G8" s="8">
        <v>64</v>
      </c>
      <c r="H8" s="8">
        <v>64</v>
      </c>
      <c r="I8" s="8">
        <v>66</v>
      </c>
      <c r="J8" s="120">
        <v>75</v>
      </c>
      <c r="K8" s="68">
        <v>74</v>
      </c>
      <c r="L8" s="68">
        <v>75</v>
      </c>
      <c r="M8" s="188">
        <v>76</v>
      </c>
      <c r="N8" s="270">
        <v>77</v>
      </c>
      <c r="O8" s="291">
        <v>77</v>
      </c>
      <c r="P8" s="392">
        <v>77</v>
      </c>
    </row>
    <row r="9" spans="1:16" x14ac:dyDescent="0.2">
      <c r="A9" s="5" t="s">
        <v>68</v>
      </c>
      <c r="B9" s="5" t="s">
        <v>290</v>
      </c>
      <c r="C9" s="8">
        <v>1</v>
      </c>
      <c r="E9" s="8">
        <v>61</v>
      </c>
      <c r="F9" s="8">
        <v>62</v>
      </c>
      <c r="G9" s="8">
        <v>62</v>
      </c>
      <c r="H9" s="8">
        <v>65</v>
      </c>
      <c r="I9" s="8">
        <v>65</v>
      </c>
      <c r="J9" s="120">
        <v>74</v>
      </c>
      <c r="K9" s="68">
        <v>71</v>
      </c>
      <c r="L9" s="68">
        <v>73</v>
      </c>
      <c r="M9" s="188">
        <v>73</v>
      </c>
      <c r="N9" s="270">
        <v>73</v>
      </c>
      <c r="O9" s="291">
        <v>73</v>
      </c>
      <c r="P9" s="392">
        <v>73</v>
      </c>
    </row>
    <row r="10" spans="1:16" x14ac:dyDescent="0.2">
      <c r="A10" s="5" t="s">
        <v>214</v>
      </c>
      <c r="B10" s="5" t="s">
        <v>290</v>
      </c>
      <c r="C10" s="68" t="s">
        <v>559</v>
      </c>
      <c r="E10" s="8">
        <v>69</v>
      </c>
      <c r="F10" s="8">
        <v>68</v>
      </c>
      <c r="G10" s="8">
        <v>65</v>
      </c>
      <c r="H10" s="8">
        <v>66</v>
      </c>
      <c r="I10" s="8">
        <v>67</v>
      </c>
      <c r="J10" s="120">
        <v>73</v>
      </c>
      <c r="K10" s="68">
        <v>73</v>
      </c>
      <c r="L10" s="68">
        <v>73</v>
      </c>
      <c r="M10" s="271" t="s">
        <v>291</v>
      </c>
      <c r="N10" s="271" t="s">
        <v>291</v>
      </c>
      <c r="O10" s="292" t="s">
        <v>291</v>
      </c>
      <c r="P10" s="393" t="s">
        <v>291</v>
      </c>
    </row>
    <row r="11" spans="1:16" x14ac:dyDescent="0.2">
      <c r="A11" s="44" t="s">
        <v>36</v>
      </c>
      <c r="B11" s="76" t="s">
        <v>290</v>
      </c>
      <c r="C11" s="8" t="s">
        <v>564</v>
      </c>
      <c r="E11" s="13" t="s">
        <v>291</v>
      </c>
      <c r="F11" s="13" t="s">
        <v>291</v>
      </c>
      <c r="G11" s="13" t="s">
        <v>291</v>
      </c>
      <c r="H11" s="13" t="s">
        <v>291</v>
      </c>
      <c r="I11" s="8">
        <v>62</v>
      </c>
      <c r="J11" s="120">
        <v>68</v>
      </c>
      <c r="K11" s="68">
        <v>67</v>
      </c>
      <c r="L11" s="68">
        <v>66</v>
      </c>
      <c r="M11" s="188">
        <v>67</v>
      </c>
      <c r="N11" s="270">
        <v>66</v>
      </c>
      <c r="O11" s="291">
        <v>67</v>
      </c>
      <c r="P11" s="392">
        <v>67</v>
      </c>
    </row>
    <row r="12" spans="1:16" x14ac:dyDescent="0.2">
      <c r="A12" s="5" t="s">
        <v>69</v>
      </c>
      <c r="B12" s="5" t="s">
        <v>290</v>
      </c>
      <c r="C12" s="8">
        <v>1</v>
      </c>
      <c r="E12" s="8">
        <v>67</v>
      </c>
      <c r="F12" s="8">
        <v>69</v>
      </c>
      <c r="G12" s="8">
        <v>69</v>
      </c>
      <c r="H12" s="8">
        <v>69</v>
      </c>
      <c r="I12" s="8">
        <v>64</v>
      </c>
      <c r="J12" s="120">
        <v>75</v>
      </c>
      <c r="K12" s="68">
        <v>75</v>
      </c>
      <c r="L12" s="68">
        <v>76</v>
      </c>
      <c r="M12" s="188">
        <v>75</v>
      </c>
      <c r="N12" s="270">
        <v>74</v>
      </c>
      <c r="O12" s="291">
        <v>73</v>
      </c>
      <c r="P12" s="392">
        <v>74</v>
      </c>
    </row>
    <row r="13" spans="1:16" x14ac:dyDescent="0.2">
      <c r="A13" s="5" t="s">
        <v>215</v>
      </c>
      <c r="B13" s="5" t="s">
        <v>290</v>
      </c>
      <c r="C13" s="8">
        <v>1</v>
      </c>
      <c r="E13" s="8">
        <v>68</v>
      </c>
      <c r="F13" s="8">
        <v>69</v>
      </c>
      <c r="G13" s="8">
        <v>70</v>
      </c>
      <c r="H13" s="8">
        <v>69</v>
      </c>
      <c r="I13" s="8">
        <v>70</v>
      </c>
      <c r="J13" s="120">
        <v>79</v>
      </c>
      <c r="K13" s="68">
        <v>80</v>
      </c>
      <c r="L13" s="68">
        <v>80</v>
      </c>
      <c r="M13" s="188">
        <v>79</v>
      </c>
      <c r="N13" s="270">
        <v>78</v>
      </c>
      <c r="O13" s="291">
        <v>76</v>
      </c>
      <c r="P13" s="392">
        <v>78</v>
      </c>
    </row>
    <row r="14" spans="1:16" x14ac:dyDescent="0.2">
      <c r="A14" s="5" t="s">
        <v>82</v>
      </c>
      <c r="B14" s="5" t="s">
        <v>290</v>
      </c>
      <c r="C14" s="8">
        <v>1</v>
      </c>
      <c r="E14" s="8">
        <v>67</v>
      </c>
      <c r="F14" s="8">
        <v>67</v>
      </c>
      <c r="G14" s="8">
        <v>68</v>
      </c>
      <c r="H14" s="8">
        <v>68</v>
      </c>
      <c r="I14" s="8">
        <v>67</v>
      </c>
      <c r="J14" s="120">
        <v>74</v>
      </c>
      <c r="K14" s="68">
        <v>75</v>
      </c>
      <c r="L14" s="68">
        <v>75</v>
      </c>
      <c r="M14" s="188">
        <v>76</v>
      </c>
      <c r="N14" s="270">
        <v>76</v>
      </c>
      <c r="O14" s="291">
        <v>76</v>
      </c>
      <c r="P14" s="392">
        <v>76</v>
      </c>
    </row>
    <row r="15" spans="1:16" x14ac:dyDescent="0.2">
      <c r="K15" s="120"/>
    </row>
    <row r="16" spans="1:16" x14ac:dyDescent="0.2">
      <c r="B16" s="228"/>
      <c r="C16" s="228"/>
      <c r="D16" s="228"/>
      <c r="E16" s="228"/>
      <c r="F16" s="228"/>
      <c r="G16" s="228"/>
      <c r="H16" s="228"/>
      <c r="I16" s="68"/>
      <c r="J16" s="68"/>
      <c r="K16" s="120"/>
      <c r="L16" s="8"/>
      <c r="M16" s="8"/>
      <c r="N16" s="8"/>
      <c r="O16" s="13"/>
      <c r="P16" s="13"/>
    </row>
    <row r="17" spans="1:16" x14ac:dyDescent="0.2">
      <c r="A17" s="210" t="s">
        <v>586</v>
      </c>
      <c r="B17" s="210"/>
      <c r="C17" s="210"/>
      <c r="D17" s="210"/>
      <c r="E17" s="210"/>
      <c r="F17" s="210"/>
      <c r="G17" s="210"/>
      <c r="H17" s="210"/>
      <c r="I17" s="68"/>
      <c r="J17" s="68"/>
      <c r="K17" s="120"/>
      <c r="L17" s="8"/>
      <c r="M17" s="8"/>
      <c r="N17" s="8"/>
      <c r="O17" s="13"/>
      <c r="P17" s="13"/>
    </row>
    <row r="18" spans="1:16" x14ac:dyDescent="0.2">
      <c r="A18" s="229" t="s">
        <v>665</v>
      </c>
      <c r="K18" s="84"/>
    </row>
    <row r="19" spans="1:16" x14ac:dyDescent="0.2">
      <c r="A19" s="213" t="s">
        <v>756</v>
      </c>
      <c r="B19" s="4"/>
      <c r="C19" s="22"/>
      <c r="I19" s="22"/>
      <c r="J19" s="22"/>
      <c r="K19" s="84"/>
      <c r="L19" s="22"/>
      <c r="M19" s="22"/>
      <c r="N19" s="22"/>
      <c r="O19" s="22"/>
      <c r="P19" s="22"/>
    </row>
    <row r="20" spans="1:16" x14ac:dyDescent="0.2">
      <c r="A20" s="5"/>
      <c r="B20" s="5"/>
      <c r="C20" s="8"/>
      <c r="I20" s="68"/>
      <c r="J20" s="68"/>
      <c r="K20" s="120"/>
      <c r="L20" s="8"/>
      <c r="M20" s="8"/>
      <c r="N20" s="8"/>
      <c r="O20" s="13"/>
      <c r="P20" s="13"/>
    </row>
    <row r="21" spans="1:16" x14ac:dyDescent="0.2">
      <c r="A21" s="5"/>
      <c r="B21" s="5"/>
      <c r="C21" s="8"/>
      <c r="I21" s="68"/>
      <c r="J21" s="68"/>
      <c r="K21" s="120"/>
      <c r="L21" s="8"/>
      <c r="M21" s="8"/>
      <c r="N21" s="8"/>
      <c r="O21" s="13"/>
      <c r="P21" s="13"/>
    </row>
    <row r="22" spans="1:16" x14ac:dyDescent="0.2">
      <c r="A22" s="5"/>
      <c r="B22" s="5"/>
      <c r="C22" s="8"/>
      <c r="I22" s="68"/>
      <c r="J22" s="68"/>
      <c r="K22" s="120"/>
      <c r="L22" s="8"/>
      <c r="M22" s="8"/>
      <c r="N22" s="8"/>
      <c r="O22" s="13"/>
      <c r="P22" s="13"/>
    </row>
    <row r="23" spans="1:16" x14ac:dyDescent="0.2">
      <c r="A23" s="5"/>
      <c r="B23" s="5"/>
      <c r="C23" s="8"/>
      <c r="I23" s="68"/>
      <c r="J23" s="68"/>
      <c r="K23" s="120"/>
      <c r="L23" s="8"/>
      <c r="M23" s="8"/>
      <c r="N23" s="8"/>
      <c r="O23" s="13"/>
      <c r="P23" s="13"/>
    </row>
    <row r="24" spans="1:16" x14ac:dyDescent="0.2">
      <c r="A24" s="44"/>
      <c r="B24" s="5"/>
      <c r="C24" s="8"/>
      <c r="E24" s="22"/>
      <c r="F24" s="22"/>
      <c r="I24" s="8"/>
      <c r="J24" s="8"/>
      <c r="K24" s="8"/>
      <c r="L24" s="8"/>
      <c r="M24" s="13"/>
      <c r="N24" s="8"/>
      <c r="O24" s="8"/>
      <c r="P24" s="8"/>
    </row>
    <row r="25" spans="1:16" x14ac:dyDescent="0.2">
      <c r="A25" s="5"/>
      <c r="B25" s="5"/>
      <c r="C25" s="8"/>
      <c r="E25" s="22"/>
      <c r="F25" s="22"/>
      <c r="I25" s="8"/>
      <c r="J25" s="8"/>
      <c r="K25" s="8"/>
      <c r="L25" s="8"/>
      <c r="M25" s="13"/>
      <c r="N25" s="8"/>
      <c r="O25" s="8"/>
      <c r="P25" s="8"/>
    </row>
    <row r="26" spans="1:16" x14ac:dyDescent="0.2">
      <c r="A26" s="5"/>
      <c r="B26" s="5"/>
      <c r="C26" s="8"/>
      <c r="E26" s="22"/>
      <c r="F26" s="22"/>
      <c r="I26" s="8"/>
      <c r="J26" s="8"/>
      <c r="K26" s="8"/>
      <c r="L26" s="8"/>
      <c r="M26" s="13"/>
      <c r="N26" s="8"/>
      <c r="O26" s="8"/>
      <c r="P26" s="8"/>
    </row>
    <row r="27" spans="1:16" x14ac:dyDescent="0.2">
      <c r="A27" s="5"/>
      <c r="B27" s="5"/>
      <c r="C27" s="8"/>
      <c r="E27" s="22"/>
      <c r="F27" s="22"/>
      <c r="G27" s="25"/>
      <c r="H27" s="25"/>
      <c r="I27" s="8"/>
      <c r="J27" s="8"/>
      <c r="K27" s="8"/>
      <c r="L27" s="8"/>
      <c r="M27" s="13"/>
      <c r="N27" s="8"/>
      <c r="O27" s="8"/>
      <c r="P27" s="8"/>
    </row>
    <row r="28" spans="1:16" x14ac:dyDescent="0.2">
      <c r="A28" s="5"/>
      <c r="B28" s="5"/>
      <c r="C28" s="8"/>
      <c r="E28" s="22"/>
      <c r="F28" s="22"/>
      <c r="G28" s="25"/>
      <c r="H28" s="25"/>
      <c r="I28" s="8"/>
      <c r="J28" s="8"/>
      <c r="K28" s="8"/>
      <c r="L28" s="8"/>
      <c r="M28" s="8"/>
      <c r="N28" s="8"/>
      <c r="O28" s="8"/>
      <c r="P28" s="8"/>
    </row>
    <row r="29" spans="1:16" x14ac:dyDescent="0.2">
      <c r="E29" s="22"/>
      <c r="F29" s="22"/>
      <c r="G29" s="84"/>
      <c r="H29" s="84"/>
      <c r="I29" s="120"/>
      <c r="J29" s="120"/>
      <c r="K29" s="120"/>
      <c r="L29" s="120"/>
      <c r="M29" s="120"/>
      <c r="N29" s="120"/>
      <c r="O29" s="120"/>
      <c r="P29" s="120"/>
    </row>
    <row r="30" spans="1:16" x14ac:dyDescent="0.2">
      <c r="A30" s="4"/>
      <c r="B30" s="5"/>
      <c r="C30" s="8"/>
      <c r="E30" s="22"/>
      <c r="F30" s="22"/>
      <c r="G30" s="68"/>
      <c r="I30" s="68"/>
      <c r="J30" s="68"/>
      <c r="K30" s="68"/>
      <c r="L30" s="68"/>
      <c r="M30" s="68"/>
      <c r="N30" s="68"/>
      <c r="O30" s="68"/>
      <c r="P30" s="68"/>
    </row>
    <row r="31" spans="1:16" x14ac:dyDescent="0.2">
      <c r="A31" s="5"/>
      <c r="B31" s="5"/>
      <c r="C31" s="8"/>
      <c r="E31" s="22"/>
      <c r="F31" s="22"/>
      <c r="G31" s="68"/>
      <c r="I31" s="68"/>
      <c r="J31" s="68"/>
      <c r="K31" s="68"/>
      <c r="L31" s="68"/>
      <c r="M31" s="68"/>
      <c r="N31" s="68"/>
      <c r="O31" s="68"/>
      <c r="P31" s="68"/>
    </row>
    <row r="32" spans="1:16" x14ac:dyDescent="0.2">
      <c r="A32" s="5"/>
      <c r="B32" s="5"/>
      <c r="C32" s="8"/>
      <c r="E32" s="22"/>
      <c r="G32" s="188"/>
      <c r="I32" s="188"/>
      <c r="J32" s="188"/>
      <c r="K32" s="188"/>
      <c r="L32" s="271"/>
      <c r="M32" s="188"/>
      <c r="N32" s="188"/>
      <c r="O32" s="188"/>
      <c r="P32" s="188"/>
    </row>
    <row r="33" spans="1:16" x14ac:dyDescent="0.2">
      <c r="A33" s="5"/>
      <c r="B33" s="5"/>
      <c r="C33" s="8"/>
      <c r="E33" s="22"/>
      <c r="G33" s="270"/>
      <c r="H33" s="270"/>
      <c r="I33" s="270"/>
      <c r="J33" s="270"/>
      <c r="K33" s="270"/>
      <c r="L33" s="271"/>
      <c r="M33" s="270"/>
      <c r="N33" s="270"/>
      <c r="O33" s="270"/>
      <c r="P33" s="270"/>
    </row>
    <row r="34" spans="1:16" x14ac:dyDescent="0.2">
      <c r="A34" s="5"/>
      <c r="B34" s="5"/>
      <c r="C34" s="8"/>
      <c r="E34" s="4"/>
      <c r="G34" s="291"/>
      <c r="H34" s="291"/>
      <c r="I34" s="291"/>
      <c r="J34" s="291"/>
      <c r="K34" s="291"/>
      <c r="L34" s="292"/>
      <c r="M34" s="291"/>
      <c r="N34" s="291"/>
      <c r="O34" s="291"/>
      <c r="P34" s="291"/>
    </row>
    <row r="35" spans="1:16" x14ac:dyDescent="0.2">
      <c r="A35" s="44"/>
      <c r="B35" s="5"/>
      <c r="C35" s="8"/>
      <c r="E35" s="4"/>
      <c r="G35" s="349"/>
      <c r="H35" s="349"/>
      <c r="I35" s="349"/>
      <c r="J35" s="349"/>
      <c r="K35" s="349"/>
      <c r="L35" s="350"/>
      <c r="M35" s="349"/>
      <c r="N35" s="349"/>
      <c r="O35" s="349"/>
      <c r="P35" s="349"/>
    </row>
    <row r="36" spans="1:16" x14ac:dyDescent="0.2">
      <c r="A36" s="5"/>
      <c r="B36" s="5"/>
      <c r="C36" s="8"/>
      <c r="I36" s="68"/>
      <c r="J36" s="68"/>
      <c r="K36" s="120"/>
      <c r="L36" s="8"/>
      <c r="M36" s="8"/>
      <c r="N36" s="8"/>
      <c r="O36" s="8"/>
      <c r="P36" s="8"/>
    </row>
    <row r="37" spans="1:16" x14ac:dyDescent="0.2">
      <c r="A37" s="44"/>
      <c r="B37" s="5"/>
      <c r="C37" s="8"/>
      <c r="I37" s="68"/>
      <c r="J37" s="68"/>
      <c r="K37" s="120"/>
      <c r="L37" s="8"/>
      <c r="M37" s="8"/>
      <c r="N37" s="8"/>
      <c r="O37" s="8"/>
      <c r="P37" s="8"/>
    </row>
    <row r="38" spans="1:16" x14ac:dyDescent="0.2">
      <c r="A38" s="5"/>
      <c r="B38" s="5"/>
      <c r="C38" s="8"/>
      <c r="I38" s="68"/>
      <c r="J38" s="68"/>
      <c r="K38" s="120"/>
      <c r="L38" s="8"/>
      <c r="M38" s="8"/>
      <c r="N38" s="8"/>
      <c r="O38" s="8"/>
      <c r="P38" s="8"/>
    </row>
    <row r="39" spans="1:16" x14ac:dyDescent="0.2">
      <c r="A39" s="5"/>
      <c r="B39" s="5"/>
      <c r="C39" s="8"/>
      <c r="I39" s="68"/>
      <c r="J39" s="68"/>
      <c r="K39" s="13"/>
      <c r="L39" s="8"/>
      <c r="M39" s="8"/>
      <c r="N39" s="8"/>
      <c r="O39" s="13"/>
      <c r="P39" s="13"/>
    </row>
    <row r="40" spans="1:16" x14ac:dyDescent="0.2">
      <c r="A40" s="5"/>
      <c r="B40" s="5"/>
      <c r="C40" s="8"/>
      <c r="I40" s="68"/>
      <c r="J40" s="68"/>
      <c r="K40" s="13"/>
      <c r="L40" s="8"/>
      <c r="M40" s="8"/>
      <c r="N40" s="8"/>
      <c r="O40" s="13"/>
      <c r="P40" s="13"/>
    </row>
    <row r="41" spans="1:16" x14ac:dyDescent="0.2">
      <c r="A41" s="5"/>
      <c r="B41" s="5"/>
      <c r="C41" s="8"/>
    </row>
    <row r="42" spans="1:16" x14ac:dyDescent="0.2">
      <c r="A42" s="5"/>
      <c r="B42" s="5"/>
      <c r="C42" s="8"/>
    </row>
    <row r="43" spans="1:16" x14ac:dyDescent="0.2">
      <c r="A43" s="5"/>
      <c r="B43" s="5"/>
      <c r="C43" s="8"/>
    </row>
    <row r="44" spans="1:16" x14ac:dyDescent="0.2">
      <c r="A44" s="5"/>
      <c r="B44" s="76"/>
      <c r="C44" s="8"/>
    </row>
    <row r="45" spans="1:16" x14ac:dyDescent="0.2">
      <c r="A45" s="5"/>
      <c r="B45" s="76"/>
      <c r="C45" s="8"/>
    </row>
    <row r="46" spans="1:16" x14ac:dyDescent="0.2">
      <c r="A46" s="5"/>
      <c r="B46" s="76"/>
      <c r="C46" s="8"/>
    </row>
    <row r="47" spans="1:16" x14ac:dyDescent="0.2">
      <c r="A47" s="5"/>
      <c r="B47" s="76"/>
      <c r="C47" s="8"/>
    </row>
    <row r="48" spans="1:16" x14ac:dyDescent="0.2">
      <c r="A48" s="5"/>
      <c r="B48" s="76"/>
      <c r="C48" s="8"/>
    </row>
    <row r="49" spans="1:19" x14ac:dyDescent="0.2">
      <c r="A49" s="5"/>
      <c r="B49" s="76"/>
      <c r="C49" s="8"/>
    </row>
    <row r="50" spans="1:19" x14ac:dyDescent="0.2">
      <c r="A50" s="5"/>
      <c r="B50" s="76"/>
      <c r="C50" s="8"/>
    </row>
    <row r="51" spans="1:19" x14ac:dyDescent="0.2">
      <c r="A51" s="5"/>
      <c r="B51" s="76"/>
      <c r="C51" s="8"/>
    </row>
    <row r="53" spans="1:19" x14ac:dyDescent="0.2">
      <c r="A53" s="124"/>
      <c r="B53" s="125"/>
      <c r="C53" s="126"/>
      <c r="I53" s="126"/>
      <c r="J53" s="126"/>
      <c r="K53" s="5"/>
      <c r="L53" s="5"/>
      <c r="M53" s="5"/>
      <c r="N53" s="5"/>
      <c r="O53" s="5"/>
      <c r="P53" s="5"/>
      <c r="Q53" s="5"/>
      <c r="R53" s="5"/>
      <c r="S53" s="5"/>
    </row>
  </sheetData>
  <phoneticPr fontId="15" type="noConversion"/>
  <conditionalFormatting sqref="K36:K38 K15:K23">
    <cfRule type="cellIs" dxfId="1719" priority="247" stopIfTrue="1" operator="equal">
      <formula>"-"</formula>
    </cfRule>
  </conditionalFormatting>
  <conditionalFormatting sqref="K20:K23">
    <cfRule type="cellIs" dxfId="1718" priority="245" stopIfTrue="1" operator="equal">
      <formula>"-"</formula>
    </cfRule>
  </conditionalFormatting>
  <conditionalFormatting sqref="K36:K38">
    <cfRule type="cellIs" dxfId="1717" priority="244" stopIfTrue="1" operator="equal">
      <formula>"-"</formula>
    </cfRule>
  </conditionalFormatting>
  <conditionalFormatting sqref="B53">
    <cfRule type="cellIs" dxfId="1716" priority="243" stopIfTrue="1" operator="equal">
      <formula>"-"</formula>
    </cfRule>
  </conditionalFormatting>
  <conditionalFormatting sqref="J16:J17">
    <cfRule type="cellIs" dxfId="1715" priority="233" stopIfTrue="1" operator="equal">
      <formula>"-"</formula>
    </cfRule>
    <cfRule type="containsText" dxfId="1714" priority="234" stopIfTrue="1" operator="containsText" text="leer">
      <formula>NOT(ISERROR(SEARCH("leer",J16)))</formula>
    </cfRule>
  </conditionalFormatting>
  <conditionalFormatting sqref="J16:J17">
    <cfRule type="cellIs" dxfId="1713" priority="231" stopIfTrue="1" operator="equal">
      <formula>"-"</formula>
    </cfRule>
    <cfRule type="containsText" dxfId="1712" priority="232" stopIfTrue="1" operator="containsText" text="leer">
      <formula>NOT(ISERROR(SEARCH("leer",J16)))</formula>
    </cfRule>
  </conditionalFormatting>
  <conditionalFormatting sqref="J20:J23">
    <cfRule type="cellIs" dxfId="1711" priority="229" stopIfTrue="1" operator="equal">
      <formula>"-"</formula>
    </cfRule>
    <cfRule type="containsText" dxfId="1710" priority="230" stopIfTrue="1" operator="containsText" text="leer">
      <formula>NOT(ISERROR(SEARCH("leer",J20)))</formula>
    </cfRule>
  </conditionalFormatting>
  <conditionalFormatting sqref="J20:J23">
    <cfRule type="cellIs" dxfId="1709" priority="227" stopIfTrue="1" operator="equal">
      <formula>"-"</formula>
    </cfRule>
    <cfRule type="containsText" dxfId="1708" priority="228" stopIfTrue="1" operator="containsText" text="leer">
      <formula>NOT(ISERROR(SEARCH("leer",J20)))</formula>
    </cfRule>
  </conditionalFormatting>
  <conditionalFormatting sqref="J36:J40">
    <cfRule type="cellIs" dxfId="1707" priority="225" stopIfTrue="1" operator="equal">
      <formula>"-"</formula>
    </cfRule>
    <cfRule type="containsText" dxfId="1706" priority="226" stopIfTrue="1" operator="containsText" text="leer">
      <formula>NOT(ISERROR(SEARCH("leer",J36)))</formula>
    </cfRule>
  </conditionalFormatting>
  <conditionalFormatting sqref="J36:J40">
    <cfRule type="cellIs" dxfId="1705" priority="223" stopIfTrue="1" operator="equal">
      <formula>"-"</formula>
    </cfRule>
    <cfRule type="containsText" dxfId="1704" priority="224" stopIfTrue="1" operator="containsText" text="leer">
      <formula>NOT(ISERROR(SEARCH("leer",J36)))</formula>
    </cfRule>
  </conditionalFormatting>
  <conditionalFormatting sqref="I16:I17">
    <cfRule type="cellIs" dxfId="1703" priority="219" stopIfTrue="1" operator="equal">
      <formula>"-"</formula>
    </cfRule>
    <cfRule type="containsText" dxfId="1702" priority="220" stopIfTrue="1" operator="containsText" text="leer">
      <formula>NOT(ISERROR(SEARCH("leer",I16)))</formula>
    </cfRule>
  </conditionalFormatting>
  <conditionalFormatting sqref="I16:I17">
    <cfRule type="cellIs" dxfId="1701" priority="217" stopIfTrue="1" operator="equal">
      <formula>"-"</formula>
    </cfRule>
    <cfRule type="containsText" dxfId="1700" priority="218" stopIfTrue="1" operator="containsText" text="leer">
      <formula>NOT(ISERROR(SEARCH("leer",I16)))</formula>
    </cfRule>
  </conditionalFormatting>
  <conditionalFormatting sqref="I20:I23">
    <cfRule type="cellIs" dxfId="1699" priority="215" stopIfTrue="1" operator="equal">
      <formula>"-"</formula>
    </cfRule>
    <cfRule type="containsText" dxfId="1698" priority="216" stopIfTrue="1" operator="containsText" text="leer">
      <formula>NOT(ISERROR(SEARCH("leer",I20)))</formula>
    </cfRule>
  </conditionalFormatting>
  <conditionalFormatting sqref="I20:I23">
    <cfRule type="cellIs" dxfId="1697" priority="213" stopIfTrue="1" operator="equal">
      <formula>"-"</formula>
    </cfRule>
    <cfRule type="containsText" dxfId="1696" priority="214" stopIfTrue="1" operator="containsText" text="leer">
      <formula>NOT(ISERROR(SEARCH("leer",I20)))</formula>
    </cfRule>
  </conditionalFormatting>
  <conditionalFormatting sqref="I36:I40">
    <cfRule type="cellIs" dxfId="1695" priority="211" stopIfTrue="1" operator="equal">
      <formula>"-"</formula>
    </cfRule>
    <cfRule type="containsText" dxfId="1694" priority="212" stopIfTrue="1" operator="containsText" text="leer">
      <formula>NOT(ISERROR(SEARCH("leer",I36)))</formula>
    </cfRule>
  </conditionalFormatting>
  <conditionalFormatting sqref="I36:I40">
    <cfRule type="cellIs" dxfId="1693" priority="209" stopIfTrue="1" operator="equal">
      <formula>"-"</formula>
    </cfRule>
    <cfRule type="containsText" dxfId="1692" priority="210" stopIfTrue="1" operator="containsText" text="leer">
      <formula>NOT(ISERROR(SEARCH("leer",I36)))</formula>
    </cfRule>
  </conditionalFormatting>
  <conditionalFormatting sqref="G30:P30">
    <cfRule type="cellIs" dxfId="1691" priority="142" stopIfTrue="1" operator="equal">
      <formula>"-"</formula>
    </cfRule>
  </conditionalFormatting>
  <conditionalFormatting sqref="I29:P29 G29">
    <cfRule type="cellIs" dxfId="1690" priority="140" stopIfTrue="1" operator="equal">
      <formula>"-"</formula>
    </cfRule>
    <cfRule type="containsText" dxfId="1689" priority="141" stopIfTrue="1" operator="containsText" text="leer">
      <formula>NOT(ISERROR(SEARCH("leer",G29)))</formula>
    </cfRule>
  </conditionalFormatting>
  <conditionalFormatting sqref="I28:P28 G28">
    <cfRule type="cellIs" dxfId="1688" priority="138" stopIfTrue="1" operator="equal">
      <formula>"-"</formula>
    </cfRule>
    <cfRule type="containsText" dxfId="1687" priority="139" stopIfTrue="1" operator="containsText" text="leer">
      <formula>NOT(ISERROR(SEARCH("leer",G28)))</formula>
    </cfRule>
  </conditionalFormatting>
  <conditionalFormatting sqref="G28">
    <cfRule type="cellIs" dxfId="1686" priority="136" stopIfTrue="1" operator="equal">
      <formula>"-"</formula>
    </cfRule>
    <cfRule type="containsText" dxfId="1685" priority="137" stopIfTrue="1" operator="containsText" text="leer">
      <formula>NOT(ISERROR(SEARCH("leer",G28)))</formula>
    </cfRule>
  </conditionalFormatting>
  <conditionalFormatting sqref="G28">
    <cfRule type="cellIs" dxfId="1684" priority="134" stopIfTrue="1" operator="equal">
      <formula>"-"</formula>
    </cfRule>
    <cfRule type="containsText" dxfId="1683" priority="135" stopIfTrue="1" operator="containsText" text="leer">
      <formula>NOT(ISERROR(SEARCH("leer",G28)))</formula>
    </cfRule>
  </conditionalFormatting>
  <conditionalFormatting sqref="G28">
    <cfRule type="cellIs" dxfId="1682" priority="132" stopIfTrue="1" operator="equal">
      <formula>"-"</formula>
    </cfRule>
    <cfRule type="containsText" dxfId="1681" priority="133" stopIfTrue="1" operator="containsText" text="leer">
      <formula>NOT(ISERROR(SEARCH("leer",G28)))</formula>
    </cfRule>
  </conditionalFormatting>
  <conditionalFormatting sqref="G28">
    <cfRule type="cellIs" dxfId="1680" priority="130" stopIfTrue="1" operator="equal">
      <formula>"-"</formula>
    </cfRule>
    <cfRule type="containsText" dxfId="1679" priority="131" stopIfTrue="1" operator="containsText" text="leer">
      <formula>NOT(ISERROR(SEARCH("leer",G28)))</formula>
    </cfRule>
  </conditionalFormatting>
  <conditionalFormatting sqref="G28">
    <cfRule type="cellIs" dxfId="1678" priority="128" stopIfTrue="1" operator="equal">
      <formula>"-"</formula>
    </cfRule>
    <cfRule type="containsText" dxfId="1677" priority="129" stopIfTrue="1" operator="containsText" text="leer">
      <formula>NOT(ISERROR(SEARCH("leer",G28)))</formula>
    </cfRule>
  </conditionalFormatting>
  <conditionalFormatting sqref="I28:P28">
    <cfRule type="cellIs" dxfId="1676" priority="126" stopIfTrue="1" operator="equal">
      <formula>"-"</formula>
    </cfRule>
    <cfRule type="containsText" dxfId="1675" priority="127" stopIfTrue="1" operator="containsText" text="leer">
      <formula>NOT(ISERROR(SEARCH("leer",I28)))</formula>
    </cfRule>
  </conditionalFormatting>
  <conditionalFormatting sqref="I28:P28">
    <cfRule type="cellIs" dxfId="1674" priority="124" stopIfTrue="1" operator="equal">
      <formula>"-"</formula>
    </cfRule>
    <cfRule type="containsText" dxfId="1673" priority="125" stopIfTrue="1" operator="containsText" text="leer">
      <formula>NOT(ISERROR(SEARCH("leer",I28)))</formula>
    </cfRule>
  </conditionalFormatting>
  <conditionalFormatting sqref="I28:P28">
    <cfRule type="cellIs" dxfId="1672" priority="122" stopIfTrue="1" operator="equal">
      <formula>"-"</formula>
    </cfRule>
    <cfRule type="containsText" dxfId="1671" priority="123" stopIfTrue="1" operator="containsText" text="leer">
      <formula>NOT(ISERROR(SEARCH("leer",I28)))</formula>
    </cfRule>
  </conditionalFormatting>
  <conditionalFormatting sqref="I28:P28">
    <cfRule type="cellIs" dxfId="1670" priority="120" stopIfTrue="1" operator="equal">
      <formula>"-"</formula>
    </cfRule>
    <cfRule type="containsText" dxfId="1669" priority="121" stopIfTrue="1" operator="containsText" text="leer">
      <formula>NOT(ISERROR(SEARCH("leer",I28)))</formula>
    </cfRule>
  </conditionalFormatting>
  <conditionalFormatting sqref="I28:P28">
    <cfRule type="cellIs" dxfId="1668" priority="118" stopIfTrue="1" operator="equal">
      <formula>"-"</formula>
    </cfRule>
    <cfRule type="containsText" dxfId="1667" priority="119" stopIfTrue="1" operator="containsText" text="leer">
      <formula>NOT(ISERROR(SEARCH("leer",I28)))</formula>
    </cfRule>
  </conditionalFormatting>
  <conditionalFormatting sqref="I28:P28 G28">
    <cfRule type="cellIs" dxfId="1666" priority="116" stopIfTrue="1" operator="equal">
      <formula>"-"</formula>
    </cfRule>
    <cfRule type="containsText" dxfId="1665" priority="117" stopIfTrue="1" operator="containsText" text="leer">
      <formula>NOT(ISERROR(SEARCH("leer",G28)))</formula>
    </cfRule>
  </conditionalFormatting>
  <conditionalFormatting sqref="G28">
    <cfRule type="cellIs" dxfId="1664" priority="114" stopIfTrue="1" operator="equal">
      <formula>"-"</formula>
    </cfRule>
    <cfRule type="containsText" dxfId="1663" priority="115" stopIfTrue="1" operator="containsText" text="leer">
      <formula>NOT(ISERROR(SEARCH("leer",G28)))</formula>
    </cfRule>
  </conditionalFormatting>
  <conditionalFormatting sqref="G28">
    <cfRule type="cellIs" dxfId="1662" priority="112" stopIfTrue="1" operator="equal">
      <formula>"-"</formula>
    </cfRule>
    <cfRule type="containsText" dxfId="1661" priority="113" stopIfTrue="1" operator="containsText" text="leer">
      <formula>NOT(ISERROR(SEARCH("leer",G28)))</formula>
    </cfRule>
  </conditionalFormatting>
  <conditionalFormatting sqref="G28">
    <cfRule type="cellIs" dxfId="1660" priority="110" stopIfTrue="1" operator="equal">
      <formula>"-"</formula>
    </cfRule>
    <cfRule type="containsText" dxfId="1659" priority="111" stopIfTrue="1" operator="containsText" text="leer">
      <formula>NOT(ISERROR(SEARCH("leer",G28)))</formula>
    </cfRule>
  </conditionalFormatting>
  <conditionalFormatting sqref="G28">
    <cfRule type="cellIs" dxfId="1658" priority="108" stopIfTrue="1" operator="equal">
      <formula>"-"</formula>
    </cfRule>
    <cfRule type="containsText" dxfId="1657" priority="109" stopIfTrue="1" operator="containsText" text="leer">
      <formula>NOT(ISERROR(SEARCH("leer",G28)))</formula>
    </cfRule>
  </conditionalFormatting>
  <conditionalFormatting sqref="G28">
    <cfRule type="cellIs" dxfId="1656" priority="106" stopIfTrue="1" operator="equal">
      <formula>"-"</formula>
    </cfRule>
    <cfRule type="containsText" dxfId="1655" priority="107" stopIfTrue="1" operator="containsText" text="leer">
      <formula>NOT(ISERROR(SEARCH("leer",G28)))</formula>
    </cfRule>
  </conditionalFormatting>
  <conditionalFormatting sqref="I28:P28">
    <cfRule type="cellIs" dxfId="1654" priority="104" stopIfTrue="1" operator="equal">
      <formula>"-"</formula>
    </cfRule>
    <cfRule type="containsText" dxfId="1653" priority="105" stopIfTrue="1" operator="containsText" text="leer">
      <formula>NOT(ISERROR(SEARCH("leer",I28)))</formula>
    </cfRule>
  </conditionalFormatting>
  <conditionalFormatting sqref="I28:P28">
    <cfRule type="cellIs" dxfId="1652" priority="102" stopIfTrue="1" operator="equal">
      <formula>"-"</formula>
    </cfRule>
    <cfRule type="containsText" dxfId="1651" priority="103" stopIfTrue="1" operator="containsText" text="leer">
      <formula>NOT(ISERROR(SEARCH("leer",I28)))</formula>
    </cfRule>
  </conditionalFormatting>
  <conditionalFormatting sqref="I28:P28">
    <cfRule type="cellIs" dxfId="1650" priority="100" stopIfTrue="1" operator="equal">
      <formula>"-"</formula>
    </cfRule>
    <cfRule type="containsText" dxfId="1649" priority="101" stopIfTrue="1" operator="containsText" text="leer">
      <formula>NOT(ISERROR(SEARCH("leer",I28)))</formula>
    </cfRule>
  </conditionalFormatting>
  <conditionalFormatting sqref="I28:P28">
    <cfRule type="cellIs" dxfId="1648" priority="98" stopIfTrue="1" operator="equal">
      <formula>"-"</formula>
    </cfRule>
    <cfRule type="containsText" dxfId="1647" priority="99" stopIfTrue="1" operator="containsText" text="leer">
      <formula>NOT(ISERROR(SEARCH("leer",I28)))</formula>
    </cfRule>
  </conditionalFormatting>
  <conditionalFormatting sqref="I28:P28">
    <cfRule type="cellIs" dxfId="1646" priority="96" stopIfTrue="1" operator="equal">
      <formula>"-"</formula>
    </cfRule>
    <cfRule type="containsText" dxfId="1645" priority="97" stopIfTrue="1" operator="containsText" text="leer">
      <formula>NOT(ISERROR(SEARCH("leer",I28)))</formula>
    </cfRule>
  </conditionalFormatting>
  <conditionalFormatting sqref="G27">
    <cfRule type="cellIs" dxfId="1644" priority="94" stopIfTrue="1" operator="equal">
      <formula>"-"</formula>
    </cfRule>
    <cfRule type="containsText" dxfId="1643" priority="95" stopIfTrue="1" operator="containsText" text="leer">
      <formula>NOT(ISERROR(SEARCH("leer",G27)))</formula>
    </cfRule>
  </conditionalFormatting>
  <conditionalFormatting sqref="G27">
    <cfRule type="cellIs" dxfId="1642" priority="93" stopIfTrue="1" operator="equal">
      <formula>"-"</formula>
    </cfRule>
  </conditionalFormatting>
  <conditionalFormatting sqref="G27">
    <cfRule type="cellIs" dxfId="1641" priority="91" stopIfTrue="1" operator="equal">
      <formula>"-"</formula>
    </cfRule>
    <cfRule type="containsText" dxfId="1640" priority="92" stopIfTrue="1" operator="containsText" text="leer">
      <formula>NOT(ISERROR(SEARCH("leer",G27)))</formula>
    </cfRule>
  </conditionalFormatting>
  <conditionalFormatting sqref="G27">
    <cfRule type="cellIs" dxfId="1639" priority="90" stopIfTrue="1" operator="equal">
      <formula>"-"</formula>
    </cfRule>
  </conditionalFormatting>
  <conditionalFormatting sqref="I27:K27 M27:P27">
    <cfRule type="cellIs" dxfId="1638" priority="88" stopIfTrue="1" operator="equal">
      <formula>"-"</formula>
    </cfRule>
    <cfRule type="containsText" dxfId="1637" priority="89" stopIfTrue="1" operator="containsText" text="leer">
      <formula>NOT(ISERROR(SEARCH("leer",I27)))</formula>
    </cfRule>
  </conditionalFormatting>
  <conditionalFormatting sqref="I27:K27 M27:P27">
    <cfRule type="cellIs" dxfId="1636" priority="87" stopIfTrue="1" operator="equal">
      <formula>"-"</formula>
    </cfRule>
  </conditionalFormatting>
  <conditionalFormatting sqref="I27:K27 M27:P27">
    <cfRule type="cellIs" dxfId="1635" priority="85" stopIfTrue="1" operator="equal">
      <formula>"-"</formula>
    </cfRule>
    <cfRule type="containsText" dxfId="1634" priority="86" stopIfTrue="1" operator="containsText" text="leer">
      <formula>NOT(ISERROR(SEARCH("leer",I27)))</formula>
    </cfRule>
  </conditionalFormatting>
  <conditionalFormatting sqref="I27:K27 M27:P27">
    <cfRule type="cellIs" dxfId="1633" priority="84" stopIfTrue="1" operator="equal">
      <formula>"-"</formula>
    </cfRule>
  </conditionalFormatting>
  <conditionalFormatting sqref="G27">
    <cfRule type="cellIs" dxfId="1632" priority="82" stopIfTrue="1" operator="equal">
      <formula>"-"</formula>
    </cfRule>
    <cfRule type="containsText" dxfId="1631" priority="83" stopIfTrue="1" operator="containsText" text="leer">
      <formula>NOT(ISERROR(SEARCH("leer",G27)))</formula>
    </cfRule>
  </conditionalFormatting>
  <conditionalFormatting sqref="G27">
    <cfRule type="cellIs" dxfId="1630" priority="81" stopIfTrue="1" operator="equal">
      <formula>"-"</formula>
    </cfRule>
  </conditionalFormatting>
  <conditionalFormatting sqref="G27">
    <cfRule type="cellIs" dxfId="1629" priority="79" stopIfTrue="1" operator="equal">
      <formula>"-"</formula>
    </cfRule>
    <cfRule type="containsText" dxfId="1628" priority="80" stopIfTrue="1" operator="containsText" text="leer">
      <formula>NOT(ISERROR(SEARCH("leer",G27)))</formula>
    </cfRule>
  </conditionalFormatting>
  <conditionalFormatting sqref="G27">
    <cfRule type="cellIs" dxfId="1627" priority="78" stopIfTrue="1" operator="equal">
      <formula>"-"</formula>
    </cfRule>
  </conditionalFormatting>
  <conditionalFormatting sqref="I27:K27 M27:P27">
    <cfRule type="cellIs" dxfId="1626" priority="76" stopIfTrue="1" operator="equal">
      <formula>"-"</formula>
    </cfRule>
    <cfRule type="containsText" dxfId="1625" priority="77" stopIfTrue="1" operator="containsText" text="leer">
      <formula>NOT(ISERROR(SEARCH("leer",I27)))</formula>
    </cfRule>
  </conditionalFormatting>
  <conditionalFormatting sqref="I27:K27 M27:P27">
    <cfRule type="cellIs" dxfId="1624" priority="75" stopIfTrue="1" operator="equal">
      <formula>"-"</formula>
    </cfRule>
  </conditionalFormatting>
  <conditionalFormatting sqref="I27:K27 M27:P27">
    <cfRule type="cellIs" dxfId="1623" priority="73" stopIfTrue="1" operator="equal">
      <formula>"-"</formula>
    </cfRule>
    <cfRule type="containsText" dxfId="1622" priority="74" stopIfTrue="1" operator="containsText" text="leer">
      <formula>NOT(ISERROR(SEARCH("leer",I27)))</formula>
    </cfRule>
  </conditionalFormatting>
  <conditionalFormatting sqref="I27:K27 M27:P27">
    <cfRule type="cellIs" dxfId="1621" priority="72" stopIfTrue="1" operator="equal">
      <formula>"-"</formula>
    </cfRule>
  </conditionalFormatting>
  <conditionalFormatting sqref="H7:H9 H12:H14">
    <cfRule type="cellIs" dxfId="1620" priority="1" stopIfTrue="1" operator="equal">
      <formula>"-"</formula>
    </cfRule>
  </conditionalFormatting>
  <conditionalFormatting sqref="K5:K14">
    <cfRule type="cellIs" dxfId="1619" priority="71" stopIfTrue="1" operator="equal">
      <formula>"-"</formula>
    </cfRule>
  </conditionalFormatting>
  <conditionalFormatting sqref="J7:J14 J5">
    <cfRule type="cellIs" dxfId="1618" priority="69" stopIfTrue="1" operator="equal">
      <formula>"-"</formula>
    </cfRule>
    <cfRule type="containsText" dxfId="1617" priority="70" stopIfTrue="1" operator="containsText" text="leer">
      <formula>NOT(ISERROR(SEARCH("leer",J5)))</formula>
    </cfRule>
  </conditionalFormatting>
  <conditionalFormatting sqref="I7:I14 I5">
    <cfRule type="cellIs" dxfId="1616" priority="67" stopIfTrue="1" operator="equal">
      <formula>"-"</formula>
    </cfRule>
    <cfRule type="containsText" dxfId="1615" priority="68" stopIfTrue="1" operator="containsText" text="leer">
      <formula>NOT(ISERROR(SEARCH("leer",I5)))</formula>
    </cfRule>
  </conditionalFormatting>
  <conditionalFormatting sqref="I5">
    <cfRule type="cellIs" dxfId="1614" priority="65" stopIfTrue="1" operator="equal">
      <formula>"-"</formula>
    </cfRule>
    <cfRule type="containsText" dxfId="1613" priority="66" stopIfTrue="1" operator="containsText" text="leer">
      <formula>NOT(ISERROR(SEARCH("leer",I5)))</formula>
    </cfRule>
  </conditionalFormatting>
  <conditionalFormatting sqref="I5">
    <cfRule type="cellIs" dxfId="1612" priority="63" stopIfTrue="1" operator="equal">
      <formula>"-"</formula>
    </cfRule>
    <cfRule type="containsText" dxfId="1611" priority="64" stopIfTrue="1" operator="containsText" text="leer">
      <formula>NOT(ISERROR(SEARCH("leer",I5)))</formula>
    </cfRule>
  </conditionalFormatting>
  <conditionalFormatting sqref="I5">
    <cfRule type="cellIs" dxfId="1610" priority="61" stopIfTrue="1" operator="equal">
      <formula>"-"</formula>
    </cfRule>
    <cfRule type="containsText" dxfId="1609" priority="62" stopIfTrue="1" operator="containsText" text="leer">
      <formula>NOT(ISERROR(SEARCH("leer",I5)))</formula>
    </cfRule>
  </conditionalFormatting>
  <conditionalFormatting sqref="I5">
    <cfRule type="cellIs" dxfId="1608" priority="59" stopIfTrue="1" operator="equal">
      <formula>"-"</formula>
    </cfRule>
    <cfRule type="containsText" dxfId="1607" priority="60" stopIfTrue="1" operator="containsText" text="leer">
      <formula>NOT(ISERROR(SEARCH("leer",I5)))</formula>
    </cfRule>
  </conditionalFormatting>
  <conditionalFormatting sqref="I5">
    <cfRule type="cellIs" dxfId="1606" priority="57" stopIfTrue="1" operator="equal">
      <formula>"-"</formula>
    </cfRule>
    <cfRule type="containsText" dxfId="1605" priority="58" stopIfTrue="1" operator="containsText" text="leer">
      <formula>NOT(ISERROR(SEARCH("leer",I5)))</formula>
    </cfRule>
  </conditionalFormatting>
  <conditionalFormatting sqref="I7:I14">
    <cfRule type="cellIs" dxfId="1604" priority="55" stopIfTrue="1" operator="equal">
      <formula>"-"</formula>
    </cfRule>
    <cfRule type="containsText" dxfId="1603" priority="56" stopIfTrue="1" operator="containsText" text="leer">
      <formula>NOT(ISERROR(SEARCH("leer",I7)))</formula>
    </cfRule>
  </conditionalFormatting>
  <conditionalFormatting sqref="I7:I14">
    <cfRule type="cellIs" dxfId="1602" priority="53" stopIfTrue="1" operator="equal">
      <formula>"-"</formula>
    </cfRule>
    <cfRule type="containsText" dxfId="1601" priority="54" stopIfTrue="1" operator="containsText" text="leer">
      <formula>NOT(ISERROR(SEARCH("leer",I7)))</formula>
    </cfRule>
  </conditionalFormatting>
  <conditionalFormatting sqref="I7:I14">
    <cfRule type="cellIs" dxfId="1600" priority="51" stopIfTrue="1" operator="equal">
      <formula>"-"</formula>
    </cfRule>
    <cfRule type="containsText" dxfId="1599" priority="52" stopIfTrue="1" operator="containsText" text="leer">
      <formula>NOT(ISERROR(SEARCH("leer",I7)))</formula>
    </cfRule>
  </conditionalFormatting>
  <conditionalFormatting sqref="I7:I14">
    <cfRule type="cellIs" dxfId="1598" priority="49" stopIfTrue="1" operator="equal">
      <formula>"-"</formula>
    </cfRule>
    <cfRule type="containsText" dxfId="1597" priority="50" stopIfTrue="1" operator="containsText" text="leer">
      <formula>NOT(ISERROR(SEARCH("leer",I7)))</formula>
    </cfRule>
  </conditionalFormatting>
  <conditionalFormatting sqref="I7:I14">
    <cfRule type="cellIs" dxfId="1596" priority="47" stopIfTrue="1" operator="equal">
      <formula>"-"</formula>
    </cfRule>
    <cfRule type="containsText" dxfId="1595" priority="48" stopIfTrue="1" operator="containsText" text="leer">
      <formula>NOT(ISERROR(SEARCH("leer",I7)))</formula>
    </cfRule>
  </conditionalFormatting>
  <conditionalFormatting sqref="I7:I14 I5">
    <cfRule type="cellIs" dxfId="1594" priority="45" stopIfTrue="1" operator="equal">
      <formula>"-"</formula>
    </cfRule>
    <cfRule type="containsText" dxfId="1593" priority="46" stopIfTrue="1" operator="containsText" text="leer">
      <formula>NOT(ISERROR(SEARCH("leer",I5)))</formula>
    </cfRule>
  </conditionalFormatting>
  <conditionalFormatting sqref="I5">
    <cfRule type="cellIs" dxfId="1592" priority="43" stopIfTrue="1" operator="equal">
      <formula>"-"</formula>
    </cfRule>
    <cfRule type="containsText" dxfId="1591" priority="44" stopIfTrue="1" operator="containsText" text="leer">
      <formula>NOT(ISERROR(SEARCH("leer",I5)))</formula>
    </cfRule>
  </conditionalFormatting>
  <conditionalFormatting sqref="I5">
    <cfRule type="cellIs" dxfId="1590" priority="41" stopIfTrue="1" operator="equal">
      <formula>"-"</formula>
    </cfRule>
    <cfRule type="containsText" dxfId="1589" priority="42" stopIfTrue="1" operator="containsText" text="leer">
      <formula>NOT(ISERROR(SEARCH("leer",I5)))</formula>
    </cfRule>
  </conditionalFormatting>
  <conditionalFormatting sqref="I5">
    <cfRule type="cellIs" dxfId="1588" priority="39" stopIfTrue="1" operator="equal">
      <formula>"-"</formula>
    </cfRule>
    <cfRule type="containsText" dxfId="1587" priority="40" stopIfTrue="1" operator="containsText" text="leer">
      <formula>NOT(ISERROR(SEARCH("leer",I5)))</formula>
    </cfRule>
  </conditionalFormatting>
  <conditionalFormatting sqref="I5">
    <cfRule type="cellIs" dxfId="1586" priority="37" stopIfTrue="1" operator="equal">
      <formula>"-"</formula>
    </cfRule>
    <cfRule type="containsText" dxfId="1585" priority="38" stopIfTrue="1" operator="containsText" text="leer">
      <formula>NOT(ISERROR(SEARCH("leer",I5)))</formula>
    </cfRule>
  </conditionalFormatting>
  <conditionalFormatting sqref="I5">
    <cfRule type="cellIs" dxfId="1584" priority="35" stopIfTrue="1" operator="equal">
      <formula>"-"</formula>
    </cfRule>
    <cfRule type="containsText" dxfId="1583" priority="36" stopIfTrue="1" operator="containsText" text="leer">
      <formula>NOT(ISERROR(SEARCH("leer",I5)))</formula>
    </cfRule>
  </conditionalFormatting>
  <conditionalFormatting sqref="I7:I14">
    <cfRule type="cellIs" dxfId="1582" priority="33" stopIfTrue="1" operator="equal">
      <formula>"-"</formula>
    </cfRule>
    <cfRule type="containsText" dxfId="1581" priority="34" stopIfTrue="1" operator="containsText" text="leer">
      <formula>NOT(ISERROR(SEARCH("leer",I7)))</formula>
    </cfRule>
  </conditionalFormatting>
  <conditionalFormatting sqref="I7:I14">
    <cfRule type="cellIs" dxfId="1580" priority="31" stopIfTrue="1" operator="equal">
      <formula>"-"</formula>
    </cfRule>
    <cfRule type="containsText" dxfId="1579" priority="32" stopIfTrue="1" operator="containsText" text="leer">
      <formula>NOT(ISERROR(SEARCH("leer",I7)))</formula>
    </cfRule>
  </conditionalFormatting>
  <conditionalFormatting sqref="I7:I14">
    <cfRule type="cellIs" dxfId="1578" priority="29" stopIfTrue="1" operator="equal">
      <formula>"-"</formula>
    </cfRule>
    <cfRule type="containsText" dxfId="1577" priority="30" stopIfTrue="1" operator="containsText" text="leer">
      <formula>NOT(ISERROR(SEARCH("leer",I7)))</formula>
    </cfRule>
  </conditionalFormatting>
  <conditionalFormatting sqref="I7:I14">
    <cfRule type="cellIs" dxfId="1576" priority="27" stopIfTrue="1" operator="equal">
      <formula>"-"</formula>
    </cfRule>
    <cfRule type="containsText" dxfId="1575" priority="28" stopIfTrue="1" operator="containsText" text="leer">
      <formula>NOT(ISERROR(SEARCH("leer",I7)))</formula>
    </cfRule>
  </conditionalFormatting>
  <conditionalFormatting sqref="I7:I14">
    <cfRule type="cellIs" dxfId="1574" priority="25" stopIfTrue="1" operator="equal">
      <formula>"-"</formula>
    </cfRule>
    <cfRule type="containsText" dxfId="1573" priority="26" stopIfTrue="1" operator="containsText" text="leer">
      <formula>NOT(ISERROR(SEARCH("leer",I7)))</formula>
    </cfRule>
  </conditionalFormatting>
  <conditionalFormatting sqref="H5">
    <cfRule type="cellIs" dxfId="1572" priority="23" stopIfTrue="1" operator="equal">
      <formula>"-"</formula>
    </cfRule>
    <cfRule type="containsText" dxfId="1571" priority="24" stopIfTrue="1" operator="containsText" text="leer">
      <formula>NOT(ISERROR(SEARCH("leer",H5)))</formula>
    </cfRule>
  </conditionalFormatting>
  <conditionalFormatting sqref="H5">
    <cfRule type="cellIs" dxfId="1570" priority="22" stopIfTrue="1" operator="equal">
      <formula>"-"</formula>
    </cfRule>
  </conditionalFormatting>
  <conditionalFormatting sqref="H5">
    <cfRule type="cellIs" dxfId="1569" priority="20" stopIfTrue="1" operator="equal">
      <formula>"-"</formula>
    </cfRule>
    <cfRule type="containsText" dxfId="1568" priority="21" stopIfTrue="1" operator="containsText" text="leer">
      <formula>NOT(ISERROR(SEARCH("leer",H5)))</formula>
    </cfRule>
  </conditionalFormatting>
  <conditionalFormatting sqref="H5">
    <cfRule type="cellIs" dxfId="1567" priority="19" stopIfTrue="1" operator="equal">
      <formula>"-"</formula>
    </cfRule>
  </conditionalFormatting>
  <conditionalFormatting sqref="H7:H9 H12:H14">
    <cfRule type="cellIs" dxfId="1566" priority="17" stopIfTrue="1" operator="equal">
      <formula>"-"</formula>
    </cfRule>
    <cfRule type="containsText" dxfId="1565" priority="18" stopIfTrue="1" operator="containsText" text="leer">
      <formula>NOT(ISERROR(SEARCH("leer",H7)))</formula>
    </cfRule>
  </conditionalFormatting>
  <conditionalFormatting sqref="H7:H9 H12:H14">
    <cfRule type="cellIs" dxfId="1564" priority="16" stopIfTrue="1" operator="equal">
      <formula>"-"</formula>
    </cfRule>
  </conditionalFormatting>
  <conditionalFormatting sqref="H7:H9 H12:H14">
    <cfRule type="cellIs" dxfId="1563" priority="14" stopIfTrue="1" operator="equal">
      <formula>"-"</formula>
    </cfRule>
    <cfRule type="containsText" dxfId="1562" priority="15" stopIfTrue="1" operator="containsText" text="leer">
      <formula>NOT(ISERROR(SEARCH("leer",H7)))</formula>
    </cfRule>
  </conditionalFormatting>
  <conditionalFormatting sqref="H7:H9 H12:H14">
    <cfRule type="cellIs" dxfId="1561" priority="13" stopIfTrue="1" operator="equal">
      <formula>"-"</formula>
    </cfRule>
  </conditionalFormatting>
  <conditionalFormatting sqref="H5">
    <cfRule type="cellIs" dxfId="1560" priority="11" stopIfTrue="1" operator="equal">
      <formula>"-"</formula>
    </cfRule>
    <cfRule type="containsText" dxfId="1559" priority="12" stopIfTrue="1" operator="containsText" text="leer">
      <formula>NOT(ISERROR(SEARCH("leer",H5)))</formula>
    </cfRule>
  </conditionalFormatting>
  <conditionalFormatting sqref="H5">
    <cfRule type="cellIs" dxfId="1558" priority="10" stopIfTrue="1" operator="equal">
      <formula>"-"</formula>
    </cfRule>
  </conditionalFormatting>
  <conditionalFormatting sqref="H5">
    <cfRule type="cellIs" dxfId="1557" priority="8" stopIfTrue="1" operator="equal">
      <formula>"-"</formula>
    </cfRule>
    <cfRule type="containsText" dxfId="1556" priority="9" stopIfTrue="1" operator="containsText" text="leer">
      <formula>NOT(ISERROR(SEARCH("leer",H5)))</formula>
    </cfRule>
  </conditionalFormatting>
  <conditionalFormatting sqref="H5">
    <cfRule type="cellIs" dxfId="1555" priority="7" stopIfTrue="1" operator="equal">
      <formula>"-"</formula>
    </cfRule>
  </conditionalFormatting>
  <conditionalFormatting sqref="H7:H9 H12:H14">
    <cfRule type="cellIs" dxfId="1554" priority="5" stopIfTrue="1" operator="equal">
      <formula>"-"</formula>
    </cfRule>
    <cfRule type="containsText" dxfId="1553" priority="6" stopIfTrue="1" operator="containsText" text="leer">
      <formula>NOT(ISERROR(SEARCH("leer",H7)))</formula>
    </cfRule>
  </conditionalFormatting>
  <conditionalFormatting sqref="H7:H9 H12:H14">
    <cfRule type="cellIs" dxfId="1552" priority="4" stopIfTrue="1" operator="equal">
      <formula>"-"</formula>
    </cfRule>
  </conditionalFormatting>
  <conditionalFormatting sqref="H7:H9 H12:H14">
    <cfRule type="cellIs" dxfId="1551" priority="2" stopIfTrue="1" operator="equal">
      <formula>"-"</formula>
    </cfRule>
    <cfRule type="containsText" dxfId="1550" priority="3" stopIfTrue="1" operator="containsText" text="leer">
      <formula>NOT(ISERROR(SEARCH("leer",H7)))</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L59"/>
  <sheetViews>
    <sheetView showRuler="0" zoomScale="70" zoomScaleNormal="70" workbookViewId="0"/>
  </sheetViews>
  <sheetFormatPr baseColWidth="10" defaultColWidth="10.7109375" defaultRowHeight="12.75" x14ac:dyDescent="0.2"/>
  <cols>
    <col min="1" max="1" width="36.7109375" style="5" customWidth="1"/>
    <col min="2" max="2" width="9.7109375" style="5" customWidth="1"/>
    <col min="3" max="3" width="9.42578125" style="8" customWidth="1"/>
    <col min="4" max="5" width="12.28515625" style="8" customWidth="1"/>
    <col min="6" max="16" width="11.42578125" style="8" customWidth="1"/>
    <col min="17" max="16384" width="10.7109375" style="5"/>
  </cols>
  <sheetData>
    <row r="1" spans="1:16" x14ac:dyDescent="0.2">
      <c r="A1" s="92" t="s">
        <v>356</v>
      </c>
      <c r="C1" s="5"/>
      <c r="D1" s="5"/>
      <c r="E1" s="5"/>
      <c r="F1" s="5"/>
      <c r="G1" s="5"/>
      <c r="H1" s="5"/>
      <c r="I1" s="5"/>
      <c r="J1" s="5"/>
      <c r="K1" s="5"/>
      <c r="L1" s="5"/>
      <c r="M1" s="5"/>
      <c r="N1" s="5"/>
      <c r="O1" s="5"/>
      <c r="P1" s="5"/>
    </row>
    <row r="2" spans="1:16" x14ac:dyDescent="0.2">
      <c r="A2" s="92"/>
      <c r="C2" s="5"/>
      <c r="D2" s="5"/>
      <c r="E2" s="5"/>
      <c r="F2" s="5"/>
      <c r="G2" s="5"/>
      <c r="H2" s="5"/>
      <c r="I2" s="5"/>
      <c r="J2" s="5"/>
      <c r="K2" s="5"/>
      <c r="L2" s="5"/>
      <c r="M2" s="5"/>
      <c r="N2" s="5"/>
      <c r="O2" s="5"/>
      <c r="P2" s="5"/>
    </row>
    <row r="3" spans="1:16" s="4" customFormat="1" x14ac:dyDescent="0.2">
      <c r="A3" s="4" t="s">
        <v>20</v>
      </c>
      <c r="C3" s="5" t="s">
        <v>399</v>
      </c>
      <c r="D3" s="5" t="s">
        <v>497</v>
      </c>
      <c r="E3" s="22">
        <v>2004</v>
      </c>
      <c r="F3" s="22">
        <v>2005</v>
      </c>
      <c r="G3" s="22">
        <v>2006</v>
      </c>
      <c r="H3" s="22">
        <v>2007</v>
      </c>
      <c r="I3" s="22">
        <v>2008</v>
      </c>
      <c r="J3" s="22">
        <v>2009</v>
      </c>
      <c r="K3" s="22">
        <v>2010</v>
      </c>
      <c r="L3" s="22">
        <v>2011</v>
      </c>
      <c r="M3" s="22">
        <v>2012</v>
      </c>
      <c r="N3" s="22">
        <v>2013</v>
      </c>
      <c r="O3" s="4">
        <v>2014</v>
      </c>
      <c r="P3" s="369">
        <v>2015</v>
      </c>
    </row>
    <row r="4" spans="1:16" x14ac:dyDescent="0.2">
      <c r="A4" s="4"/>
      <c r="P4" s="362"/>
    </row>
    <row r="5" spans="1:16" x14ac:dyDescent="0.2">
      <c r="A5" s="44" t="s">
        <v>48</v>
      </c>
      <c r="B5" s="5" t="s">
        <v>290</v>
      </c>
      <c r="C5" s="3" t="s">
        <v>564</v>
      </c>
      <c r="E5" s="8" t="s">
        <v>54</v>
      </c>
      <c r="F5" s="8" t="s">
        <v>54</v>
      </c>
      <c r="G5" s="8">
        <v>70</v>
      </c>
      <c r="H5" s="8">
        <v>70</v>
      </c>
      <c r="I5" s="8">
        <v>70</v>
      </c>
      <c r="J5" s="120">
        <v>83</v>
      </c>
      <c r="K5" s="68">
        <v>83</v>
      </c>
      <c r="L5" s="68">
        <v>83</v>
      </c>
      <c r="M5" s="13">
        <v>83</v>
      </c>
      <c r="N5" s="8">
        <v>82</v>
      </c>
      <c r="O5" s="8">
        <v>82</v>
      </c>
      <c r="P5" s="394">
        <v>82</v>
      </c>
    </row>
    <row r="6" spans="1:16" x14ac:dyDescent="0.2">
      <c r="A6" s="5" t="s">
        <v>234</v>
      </c>
      <c r="B6" s="5" t="s">
        <v>290</v>
      </c>
      <c r="C6" s="3" t="s">
        <v>564</v>
      </c>
      <c r="E6" s="8" t="s">
        <v>54</v>
      </c>
      <c r="F6" s="8" t="s">
        <v>54</v>
      </c>
      <c r="G6" s="8">
        <v>65</v>
      </c>
      <c r="H6" s="8">
        <v>68</v>
      </c>
      <c r="I6" s="8">
        <v>69</v>
      </c>
      <c r="J6" s="120">
        <v>71</v>
      </c>
      <c r="K6" s="68">
        <v>71</v>
      </c>
      <c r="L6" s="68">
        <v>72</v>
      </c>
      <c r="M6" s="13">
        <v>72</v>
      </c>
      <c r="N6" s="8">
        <v>72</v>
      </c>
      <c r="O6" s="8">
        <v>72</v>
      </c>
      <c r="P6" s="394">
        <v>73</v>
      </c>
    </row>
    <row r="7" spans="1:16" x14ac:dyDescent="0.2">
      <c r="A7" s="5" t="s">
        <v>235</v>
      </c>
      <c r="B7" s="5" t="s">
        <v>290</v>
      </c>
      <c r="C7" s="3" t="s">
        <v>564</v>
      </c>
      <c r="E7" s="8" t="s">
        <v>54</v>
      </c>
      <c r="F7" s="8" t="s">
        <v>54</v>
      </c>
      <c r="G7" s="8">
        <v>70</v>
      </c>
      <c r="H7" s="8">
        <v>70</v>
      </c>
      <c r="I7" s="8">
        <v>70</v>
      </c>
      <c r="J7" s="120">
        <v>75</v>
      </c>
      <c r="K7" s="68">
        <v>75</v>
      </c>
      <c r="L7" s="68">
        <v>75</v>
      </c>
      <c r="M7" s="13">
        <v>75</v>
      </c>
      <c r="N7" s="8">
        <v>75</v>
      </c>
      <c r="O7" s="8">
        <v>75</v>
      </c>
      <c r="P7" s="394">
        <v>76</v>
      </c>
    </row>
    <row r="8" spans="1:16" x14ac:dyDescent="0.2">
      <c r="A8" s="27" t="s">
        <v>664</v>
      </c>
      <c r="B8" s="5" t="s">
        <v>295</v>
      </c>
      <c r="C8" s="3"/>
      <c r="E8" s="8">
        <v>63.8</v>
      </c>
      <c r="F8" s="8">
        <v>65.5</v>
      </c>
      <c r="G8" s="8">
        <v>66.7</v>
      </c>
      <c r="H8" s="25">
        <v>64</v>
      </c>
      <c r="I8" s="25">
        <v>68</v>
      </c>
      <c r="J8" s="60">
        <v>73.599999999999994</v>
      </c>
      <c r="K8" s="68">
        <v>74.900000000000006</v>
      </c>
      <c r="L8" s="68">
        <v>76.400000000000006</v>
      </c>
      <c r="M8" s="13">
        <v>75.2</v>
      </c>
      <c r="N8" s="8">
        <v>77.2</v>
      </c>
      <c r="O8" s="8">
        <v>78.599999999999994</v>
      </c>
      <c r="P8" s="394">
        <v>78.099999999999994</v>
      </c>
    </row>
    <row r="9" spans="1:16" x14ac:dyDescent="0.2">
      <c r="C9" s="3"/>
      <c r="J9" s="60"/>
      <c r="P9" s="395"/>
    </row>
    <row r="10" spans="1:16" x14ac:dyDescent="0.2">
      <c r="A10" s="4" t="s">
        <v>48</v>
      </c>
      <c r="C10" s="6"/>
      <c r="J10" s="60"/>
      <c r="P10" s="395"/>
    </row>
    <row r="11" spans="1:16" x14ac:dyDescent="0.2">
      <c r="A11" s="5" t="s">
        <v>66</v>
      </c>
      <c r="B11" s="5" t="s">
        <v>290</v>
      </c>
      <c r="C11" s="3" t="s">
        <v>564</v>
      </c>
      <c r="E11" s="8" t="s">
        <v>54</v>
      </c>
      <c r="F11" s="8" t="s">
        <v>54</v>
      </c>
      <c r="G11" s="8">
        <v>68</v>
      </c>
      <c r="H11" s="8">
        <v>68</v>
      </c>
      <c r="I11" s="8">
        <v>69</v>
      </c>
      <c r="J11" s="120">
        <v>83</v>
      </c>
      <c r="K11" s="68">
        <v>83</v>
      </c>
      <c r="L11" s="68">
        <v>83</v>
      </c>
      <c r="M11" s="188">
        <v>84</v>
      </c>
      <c r="N11" s="8">
        <v>84</v>
      </c>
      <c r="O11" s="8">
        <v>84</v>
      </c>
      <c r="P11" s="394">
        <v>84</v>
      </c>
    </row>
    <row r="12" spans="1:16" x14ac:dyDescent="0.2">
      <c r="A12" s="5" t="s">
        <v>68</v>
      </c>
      <c r="B12" s="5" t="s">
        <v>290</v>
      </c>
      <c r="C12" s="3" t="s">
        <v>564</v>
      </c>
      <c r="E12" s="8" t="s">
        <v>54</v>
      </c>
      <c r="F12" s="8" t="s">
        <v>54</v>
      </c>
      <c r="G12" s="8">
        <v>65</v>
      </c>
      <c r="H12" s="8">
        <v>68</v>
      </c>
      <c r="I12" s="8">
        <v>69</v>
      </c>
      <c r="J12" s="120">
        <v>84</v>
      </c>
      <c r="K12" s="68">
        <v>81</v>
      </c>
      <c r="L12" s="68">
        <v>82</v>
      </c>
      <c r="M12" s="188">
        <v>83</v>
      </c>
      <c r="N12" s="8">
        <v>82</v>
      </c>
      <c r="O12" s="8">
        <v>82</v>
      </c>
      <c r="P12" s="394">
        <v>82</v>
      </c>
    </row>
    <row r="13" spans="1:16" x14ac:dyDescent="0.2">
      <c r="A13" s="5" t="s">
        <v>214</v>
      </c>
      <c r="B13" s="5" t="s">
        <v>290</v>
      </c>
      <c r="C13" s="3" t="s">
        <v>739</v>
      </c>
      <c r="E13" s="8" t="s">
        <v>54</v>
      </c>
      <c r="F13" s="8" t="s">
        <v>54</v>
      </c>
      <c r="G13" s="8">
        <v>69</v>
      </c>
      <c r="H13" s="8">
        <v>70</v>
      </c>
      <c r="I13" s="8">
        <v>71</v>
      </c>
      <c r="J13" s="120">
        <v>84</v>
      </c>
      <c r="K13" s="68">
        <v>84</v>
      </c>
      <c r="L13" s="68">
        <v>84</v>
      </c>
      <c r="M13" s="8" t="s">
        <v>291</v>
      </c>
      <c r="N13" s="8" t="s">
        <v>291</v>
      </c>
      <c r="O13" s="8" t="s">
        <v>291</v>
      </c>
      <c r="P13" s="394" t="s">
        <v>291</v>
      </c>
    </row>
    <row r="14" spans="1:16" x14ac:dyDescent="0.2">
      <c r="A14" s="44" t="s">
        <v>36</v>
      </c>
      <c r="B14" s="5" t="s">
        <v>290</v>
      </c>
      <c r="C14" s="3" t="s">
        <v>581</v>
      </c>
      <c r="E14" s="8" t="s">
        <v>54</v>
      </c>
      <c r="F14" s="8" t="s">
        <v>54</v>
      </c>
      <c r="G14" s="13" t="s">
        <v>291</v>
      </c>
      <c r="H14" s="13" t="s">
        <v>291</v>
      </c>
      <c r="I14" s="8">
        <v>63</v>
      </c>
      <c r="J14" s="120">
        <v>81</v>
      </c>
      <c r="K14" s="68">
        <v>80</v>
      </c>
      <c r="L14" s="68">
        <v>79</v>
      </c>
      <c r="M14" s="188">
        <v>79</v>
      </c>
      <c r="N14" s="8">
        <v>77</v>
      </c>
      <c r="O14" s="8">
        <v>78</v>
      </c>
      <c r="P14" s="394">
        <v>77</v>
      </c>
    </row>
    <row r="15" spans="1:16" x14ac:dyDescent="0.2">
      <c r="A15" s="5" t="s">
        <v>69</v>
      </c>
      <c r="B15" s="5" t="s">
        <v>290</v>
      </c>
      <c r="C15" s="3" t="s">
        <v>564</v>
      </c>
      <c r="E15" s="8" t="s">
        <v>54</v>
      </c>
      <c r="F15" s="8" t="s">
        <v>54</v>
      </c>
      <c r="G15" s="8">
        <v>73</v>
      </c>
      <c r="H15" s="8">
        <v>72</v>
      </c>
      <c r="I15" s="8">
        <v>70</v>
      </c>
      <c r="J15" s="120">
        <v>80</v>
      </c>
      <c r="K15" s="68">
        <v>80</v>
      </c>
      <c r="L15" s="68">
        <v>81</v>
      </c>
      <c r="M15" s="188">
        <v>80</v>
      </c>
      <c r="N15" s="8">
        <v>79</v>
      </c>
      <c r="O15" s="8">
        <v>78</v>
      </c>
      <c r="P15" s="394">
        <v>78</v>
      </c>
    </row>
    <row r="16" spans="1:16" x14ac:dyDescent="0.2">
      <c r="A16" s="5" t="s">
        <v>215</v>
      </c>
      <c r="B16" s="5" t="s">
        <v>290</v>
      </c>
      <c r="C16" s="3" t="s">
        <v>564</v>
      </c>
      <c r="E16" s="8" t="s">
        <v>54</v>
      </c>
      <c r="F16" s="8" t="s">
        <v>54</v>
      </c>
      <c r="G16" s="8">
        <v>73</v>
      </c>
      <c r="H16" s="8">
        <v>73</v>
      </c>
      <c r="I16" s="8">
        <v>76</v>
      </c>
      <c r="J16" s="120">
        <v>87</v>
      </c>
      <c r="K16" s="68">
        <v>88</v>
      </c>
      <c r="L16" s="68">
        <v>88</v>
      </c>
      <c r="M16" s="188">
        <v>87</v>
      </c>
      <c r="N16" s="8">
        <v>86</v>
      </c>
      <c r="O16" s="8">
        <v>86</v>
      </c>
      <c r="P16" s="394">
        <v>87</v>
      </c>
    </row>
    <row r="17" spans="1:16" x14ac:dyDescent="0.2">
      <c r="A17" s="5" t="s">
        <v>82</v>
      </c>
      <c r="B17" s="5" t="s">
        <v>290</v>
      </c>
      <c r="C17" s="3" t="s">
        <v>564</v>
      </c>
      <c r="E17" s="8" t="s">
        <v>54</v>
      </c>
      <c r="F17" s="8" t="s">
        <v>54</v>
      </c>
      <c r="G17" s="8">
        <v>72</v>
      </c>
      <c r="H17" s="8">
        <v>70</v>
      </c>
      <c r="I17" s="8">
        <v>70</v>
      </c>
      <c r="J17" s="120">
        <v>84</v>
      </c>
      <c r="K17" s="68">
        <v>85</v>
      </c>
      <c r="L17" s="68">
        <v>85</v>
      </c>
      <c r="M17" s="188">
        <v>86</v>
      </c>
      <c r="N17" s="8">
        <v>86</v>
      </c>
      <c r="O17" s="8">
        <v>86</v>
      </c>
      <c r="P17" s="394">
        <v>86</v>
      </c>
    </row>
    <row r="18" spans="1:16" x14ac:dyDescent="0.2">
      <c r="C18" s="3"/>
      <c r="J18" s="60"/>
      <c r="P18" s="395"/>
    </row>
    <row r="19" spans="1:16" x14ac:dyDescent="0.2">
      <c r="A19" s="4" t="s">
        <v>234</v>
      </c>
      <c r="C19" s="3"/>
      <c r="J19" s="60"/>
      <c r="P19" s="395"/>
    </row>
    <row r="20" spans="1:16" x14ac:dyDescent="0.2">
      <c r="A20" s="63" t="s">
        <v>46</v>
      </c>
      <c r="B20" s="5" t="s">
        <v>290</v>
      </c>
      <c r="C20" s="3">
        <v>2</v>
      </c>
      <c r="E20" s="8">
        <v>60</v>
      </c>
      <c r="F20" s="8">
        <v>61</v>
      </c>
      <c r="G20" s="8">
        <v>64</v>
      </c>
      <c r="H20" s="8">
        <v>64</v>
      </c>
      <c r="I20" s="8">
        <v>65</v>
      </c>
      <c r="J20" s="120">
        <v>71</v>
      </c>
      <c r="K20" s="68">
        <v>71</v>
      </c>
      <c r="L20" s="68">
        <v>72</v>
      </c>
      <c r="M20" s="80">
        <v>72</v>
      </c>
      <c r="N20" s="8">
        <v>72</v>
      </c>
      <c r="O20" s="8">
        <v>72</v>
      </c>
      <c r="P20" s="394">
        <v>73</v>
      </c>
    </row>
    <row r="21" spans="1:16" x14ac:dyDescent="0.2">
      <c r="A21" s="15" t="s">
        <v>41</v>
      </c>
      <c r="B21" s="5" t="s">
        <v>290</v>
      </c>
      <c r="C21" s="3" t="s">
        <v>582</v>
      </c>
      <c r="E21" s="60" t="s">
        <v>291</v>
      </c>
      <c r="F21" s="60" t="s">
        <v>291</v>
      </c>
      <c r="G21" s="60" t="s">
        <v>291</v>
      </c>
      <c r="H21" s="60" t="s">
        <v>291</v>
      </c>
      <c r="I21" s="60" t="s">
        <v>291</v>
      </c>
      <c r="J21" s="120">
        <v>65</v>
      </c>
      <c r="K21" s="68">
        <v>64</v>
      </c>
      <c r="L21" s="68">
        <v>68</v>
      </c>
      <c r="M21" s="80">
        <v>67</v>
      </c>
      <c r="N21" s="8">
        <v>68</v>
      </c>
      <c r="O21" s="8">
        <v>68</v>
      </c>
      <c r="P21" s="394">
        <v>68</v>
      </c>
    </row>
    <row r="22" spans="1:16" x14ac:dyDescent="0.2">
      <c r="A22" s="15" t="s">
        <v>42</v>
      </c>
      <c r="B22" s="5" t="s">
        <v>290</v>
      </c>
      <c r="C22" s="3" t="s">
        <v>582</v>
      </c>
      <c r="E22" s="60" t="s">
        <v>291</v>
      </c>
      <c r="F22" s="60" t="s">
        <v>291</v>
      </c>
      <c r="G22" s="60" t="s">
        <v>291</v>
      </c>
      <c r="H22" s="60" t="s">
        <v>291</v>
      </c>
      <c r="I22" s="60" t="s">
        <v>291</v>
      </c>
      <c r="J22" s="120">
        <v>69</v>
      </c>
      <c r="K22" s="68">
        <v>69</v>
      </c>
      <c r="L22" s="68">
        <v>71</v>
      </c>
      <c r="M22" s="80">
        <v>71</v>
      </c>
      <c r="N22" s="8">
        <v>70</v>
      </c>
      <c r="O22" s="8">
        <v>71</v>
      </c>
      <c r="P22" s="394">
        <v>72</v>
      </c>
    </row>
    <row r="23" spans="1:16" x14ac:dyDescent="0.2">
      <c r="A23" s="15" t="s">
        <v>43</v>
      </c>
      <c r="B23" s="5" t="s">
        <v>290</v>
      </c>
      <c r="C23" s="3" t="s">
        <v>582</v>
      </c>
      <c r="E23" s="60" t="s">
        <v>291</v>
      </c>
      <c r="F23" s="60" t="s">
        <v>291</v>
      </c>
      <c r="G23" s="60" t="s">
        <v>291</v>
      </c>
      <c r="H23" s="60" t="s">
        <v>291</v>
      </c>
      <c r="I23" s="60" t="s">
        <v>291</v>
      </c>
      <c r="J23" s="120">
        <v>74</v>
      </c>
      <c r="K23" s="68">
        <v>74</v>
      </c>
      <c r="L23" s="68">
        <v>75</v>
      </c>
      <c r="M23" s="80">
        <v>75</v>
      </c>
      <c r="N23" s="8">
        <v>75</v>
      </c>
      <c r="O23" s="8">
        <v>75</v>
      </c>
      <c r="P23" s="394">
        <v>75</v>
      </c>
    </row>
    <row r="24" spans="1:16" x14ac:dyDescent="0.2">
      <c r="A24" s="15" t="s">
        <v>44</v>
      </c>
      <c r="B24" s="5" t="s">
        <v>290</v>
      </c>
      <c r="C24" s="3" t="s">
        <v>582</v>
      </c>
      <c r="E24" s="60" t="s">
        <v>291</v>
      </c>
      <c r="F24" s="60" t="s">
        <v>291</v>
      </c>
      <c r="G24" s="60" t="s">
        <v>291</v>
      </c>
      <c r="H24" s="60" t="s">
        <v>291</v>
      </c>
      <c r="I24" s="60" t="s">
        <v>291</v>
      </c>
      <c r="J24" s="120">
        <v>76</v>
      </c>
      <c r="K24" s="68">
        <v>76</v>
      </c>
      <c r="L24" s="68">
        <v>76</v>
      </c>
      <c r="M24" s="80">
        <v>76</v>
      </c>
      <c r="N24" s="8">
        <v>76</v>
      </c>
      <c r="O24" s="8">
        <v>77</v>
      </c>
      <c r="P24" s="394">
        <v>77</v>
      </c>
    </row>
    <row r="25" spans="1:16" x14ac:dyDescent="0.2">
      <c r="A25" s="15" t="s">
        <v>45</v>
      </c>
      <c r="B25" s="5" t="s">
        <v>290</v>
      </c>
      <c r="C25" s="3" t="s">
        <v>582</v>
      </c>
      <c r="E25" s="60" t="s">
        <v>291</v>
      </c>
      <c r="F25" s="60" t="s">
        <v>291</v>
      </c>
      <c r="G25" s="60" t="s">
        <v>291</v>
      </c>
      <c r="H25" s="60" t="s">
        <v>291</v>
      </c>
      <c r="I25" s="60" t="s">
        <v>291</v>
      </c>
      <c r="J25" s="120">
        <v>71</v>
      </c>
      <c r="K25" s="68">
        <v>71</v>
      </c>
      <c r="L25" s="68">
        <v>72</v>
      </c>
      <c r="M25" s="80">
        <v>73</v>
      </c>
      <c r="N25" s="8">
        <v>72</v>
      </c>
      <c r="O25" s="8">
        <v>73</v>
      </c>
      <c r="P25" s="394">
        <v>73</v>
      </c>
    </row>
    <row r="26" spans="1:16" x14ac:dyDescent="0.2">
      <c r="A26" s="15"/>
      <c r="C26" s="3"/>
      <c r="E26" s="60"/>
      <c r="F26" s="60"/>
      <c r="G26" s="60"/>
      <c r="H26" s="60"/>
      <c r="I26" s="60"/>
      <c r="J26" s="120"/>
      <c r="K26" s="68"/>
      <c r="L26" s="68"/>
      <c r="P26" s="395"/>
    </row>
    <row r="27" spans="1:16" x14ac:dyDescent="0.2">
      <c r="A27" s="10" t="s">
        <v>235</v>
      </c>
      <c r="C27" s="3"/>
      <c r="E27" s="60"/>
      <c r="F27" s="60"/>
      <c r="G27" s="60"/>
      <c r="H27" s="60"/>
      <c r="I27" s="60"/>
      <c r="J27" s="120"/>
      <c r="K27" s="68"/>
      <c r="L27" s="68"/>
      <c r="P27" s="395"/>
    </row>
    <row r="28" spans="1:16" x14ac:dyDescent="0.2">
      <c r="A28" s="15" t="s">
        <v>236</v>
      </c>
      <c r="B28" s="5" t="s">
        <v>290</v>
      </c>
      <c r="C28" s="3">
        <v>2</v>
      </c>
      <c r="E28" s="8">
        <v>78</v>
      </c>
      <c r="F28" s="8">
        <v>79</v>
      </c>
      <c r="G28" s="8">
        <v>79</v>
      </c>
      <c r="H28" s="8">
        <v>79</v>
      </c>
      <c r="I28" s="8">
        <v>78</v>
      </c>
      <c r="J28" s="120">
        <v>81</v>
      </c>
      <c r="K28" s="68">
        <v>81</v>
      </c>
      <c r="L28" s="68">
        <v>81</v>
      </c>
      <c r="M28" s="80">
        <v>81</v>
      </c>
      <c r="N28" s="8">
        <v>81</v>
      </c>
      <c r="O28" s="8">
        <v>81</v>
      </c>
      <c r="P28" s="394">
        <v>81</v>
      </c>
    </row>
    <row r="29" spans="1:16" x14ac:dyDescent="0.2">
      <c r="A29" s="15" t="s">
        <v>237</v>
      </c>
      <c r="B29" s="5" t="s">
        <v>290</v>
      </c>
      <c r="C29" s="3">
        <v>2</v>
      </c>
      <c r="E29" s="8">
        <v>66</v>
      </c>
      <c r="F29" s="8">
        <v>67</v>
      </c>
      <c r="G29" s="8">
        <v>69</v>
      </c>
      <c r="H29" s="8">
        <v>67</v>
      </c>
      <c r="I29" s="8">
        <v>66</v>
      </c>
      <c r="J29" s="120">
        <v>72</v>
      </c>
      <c r="K29" s="68">
        <v>71</v>
      </c>
      <c r="L29" s="68">
        <v>73</v>
      </c>
      <c r="M29" s="80">
        <v>73</v>
      </c>
      <c r="N29" s="8">
        <v>73</v>
      </c>
      <c r="O29" s="8">
        <v>73</v>
      </c>
      <c r="P29" s="394">
        <v>73</v>
      </c>
    </row>
    <row r="30" spans="1:16" x14ac:dyDescent="0.2">
      <c r="A30" s="15" t="s">
        <v>238</v>
      </c>
      <c r="B30" s="5" t="s">
        <v>290</v>
      </c>
      <c r="C30" s="3">
        <v>2</v>
      </c>
      <c r="E30" s="8">
        <v>74</v>
      </c>
      <c r="F30" s="8">
        <v>75</v>
      </c>
      <c r="G30" s="8">
        <v>73</v>
      </c>
      <c r="H30" s="8">
        <v>74</v>
      </c>
      <c r="I30" s="8">
        <v>74</v>
      </c>
      <c r="J30" s="120">
        <v>78</v>
      </c>
      <c r="K30" s="68">
        <v>78</v>
      </c>
      <c r="L30" s="68">
        <v>78</v>
      </c>
      <c r="M30" s="80">
        <v>78</v>
      </c>
      <c r="N30" s="8">
        <v>78</v>
      </c>
      <c r="O30" s="8">
        <v>79</v>
      </c>
      <c r="P30" s="394">
        <v>79</v>
      </c>
    </row>
    <row r="31" spans="1:16" x14ac:dyDescent="0.2">
      <c r="A31" s="15" t="s">
        <v>239</v>
      </c>
      <c r="B31" s="5" t="s">
        <v>290</v>
      </c>
      <c r="C31" s="3">
        <v>2</v>
      </c>
      <c r="E31" s="8">
        <v>72</v>
      </c>
      <c r="F31" s="8">
        <v>74</v>
      </c>
      <c r="G31" s="8">
        <v>72</v>
      </c>
      <c r="H31" s="8">
        <v>73</v>
      </c>
      <c r="I31" s="8">
        <v>74</v>
      </c>
      <c r="J31" s="120">
        <v>77</v>
      </c>
      <c r="K31" s="68">
        <v>77</v>
      </c>
      <c r="L31" s="68">
        <v>78</v>
      </c>
      <c r="M31" s="80">
        <v>78</v>
      </c>
      <c r="N31" s="8">
        <v>79</v>
      </c>
      <c r="O31" s="8">
        <v>79</v>
      </c>
      <c r="P31" s="394">
        <v>79</v>
      </c>
    </row>
    <row r="32" spans="1:16" x14ac:dyDescent="0.2">
      <c r="A32" s="63" t="s">
        <v>47</v>
      </c>
      <c r="B32" s="5" t="s">
        <v>290</v>
      </c>
      <c r="C32" s="3">
        <v>2</v>
      </c>
      <c r="E32" s="8">
        <v>63</v>
      </c>
      <c r="F32" s="8">
        <v>64</v>
      </c>
      <c r="G32" s="8">
        <v>64</v>
      </c>
      <c r="H32" s="8">
        <v>64</v>
      </c>
      <c r="I32" s="8">
        <v>63</v>
      </c>
      <c r="J32" s="120">
        <v>66</v>
      </c>
      <c r="K32" s="68">
        <v>65</v>
      </c>
      <c r="L32" s="68">
        <v>65</v>
      </c>
      <c r="M32" s="80">
        <v>65</v>
      </c>
      <c r="N32" s="8">
        <v>65</v>
      </c>
      <c r="O32" s="8">
        <v>64</v>
      </c>
      <c r="P32" s="394">
        <v>69</v>
      </c>
    </row>
    <row r="33" spans="1:38" x14ac:dyDescent="0.2">
      <c r="A33" s="15" t="s">
        <v>106</v>
      </c>
      <c r="B33" s="5" t="s">
        <v>290</v>
      </c>
      <c r="C33" s="3">
        <v>2</v>
      </c>
      <c r="E33" s="8">
        <v>71</v>
      </c>
      <c r="F33" s="8">
        <v>72</v>
      </c>
      <c r="G33" s="8">
        <v>68</v>
      </c>
      <c r="H33" s="8">
        <v>69</v>
      </c>
      <c r="I33" s="8">
        <v>68</v>
      </c>
      <c r="J33" s="120">
        <v>72</v>
      </c>
      <c r="K33" s="68">
        <v>72</v>
      </c>
      <c r="L33" s="68">
        <v>72</v>
      </c>
      <c r="M33" s="80">
        <v>73</v>
      </c>
      <c r="N33" s="8">
        <v>73</v>
      </c>
      <c r="O33" s="8">
        <v>73</v>
      </c>
      <c r="P33" s="394">
        <v>73</v>
      </c>
    </row>
    <row r="34" spans="1:38" x14ac:dyDescent="0.2">
      <c r="A34" s="15" t="s">
        <v>38</v>
      </c>
      <c r="B34" s="5" t="s">
        <v>290</v>
      </c>
      <c r="C34" s="3" t="s">
        <v>582</v>
      </c>
      <c r="E34" s="60" t="s">
        <v>291</v>
      </c>
      <c r="F34" s="60" t="s">
        <v>291</v>
      </c>
      <c r="G34" s="60" t="s">
        <v>291</v>
      </c>
      <c r="H34" s="60" t="s">
        <v>291</v>
      </c>
      <c r="I34" s="60" t="s">
        <v>291</v>
      </c>
      <c r="J34" s="120">
        <v>79</v>
      </c>
      <c r="K34" s="68">
        <v>79</v>
      </c>
      <c r="L34" s="68">
        <v>80</v>
      </c>
      <c r="M34" s="80">
        <v>80</v>
      </c>
      <c r="N34" s="8">
        <v>80</v>
      </c>
      <c r="O34" s="8">
        <v>80</v>
      </c>
      <c r="P34" s="394">
        <v>80</v>
      </c>
    </row>
    <row r="35" spans="1:38" x14ac:dyDescent="0.2">
      <c r="A35" s="15" t="s">
        <v>39</v>
      </c>
      <c r="B35" s="5" t="s">
        <v>290</v>
      </c>
      <c r="C35" s="3" t="s">
        <v>582</v>
      </c>
      <c r="E35" s="60" t="s">
        <v>291</v>
      </c>
      <c r="F35" s="60" t="s">
        <v>291</v>
      </c>
      <c r="G35" s="60" t="s">
        <v>291</v>
      </c>
      <c r="H35" s="60" t="s">
        <v>291</v>
      </c>
      <c r="I35" s="60" t="s">
        <v>291</v>
      </c>
      <c r="J35" s="120">
        <v>75</v>
      </c>
      <c r="K35" s="68">
        <v>75</v>
      </c>
      <c r="L35" s="68">
        <v>75</v>
      </c>
      <c r="M35" s="80">
        <v>76</v>
      </c>
      <c r="N35" s="8">
        <v>76</v>
      </c>
      <c r="O35" s="8">
        <v>76</v>
      </c>
      <c r="P35" s="394">
        <v>76</v>
      </c>
    </row>
    <row r="36" spans="1:38" x14ac:dyDescent="0.2">
      <c r="A36" s="15" t="s">
        <v>40</v>
      </c>
      <c r="B36" s="5" t="s">
        <v>290</v>
      </c>
      <c r="C36" s="3" t="s">
        <v>582</v>
      </c>
      <c r="E36" s="60" t="s">
        <v>291</v>
      </c>
      <c r="F36" s="60" t="s">
        <v>291</v>
      </c>
      <c r="G36" s="60" t="s">
        <v>291</v>
      </c>
      <c r="H36" s="60" t="s">
        <v>291</v>
      </c>
      <c r="I36" s="60" t="s">
        <v>291</v>
      </c>
      <c r="J36" s="120">
        <v>74</v>
      </c>
      <c r="K36" s="68">
        <v>74</v>
      </c>
      <c r="L36" s="68">
        <v>75</v>
      </c>
      <c r="M36" s="80">
        <v>75</v>
      </c>
      <c r="N36" s="8">
        <v>75</v>
      </c>
      <c r="O36" s="8">
        <v>76</v>
      </c>
      <c r="P36" s="394">
        <v>76</v>
      </c>
    </row>
    <row r="39" spans="1:38" x14ac:dyDescent="0.2">
      <c r="A39" s="135" t="s">
        <v>587</v>
      </c>
      <c r="B39" s="135"/>
      <c r="C39" s="135"/>
    </row>
    <row r="40" spans="1:38" s="4" customFormat="1" x14ac:dyDescent="0.2">
      <c r="A40" s="210" t="s">
        <v>588</v>
      </c>
      <c r="B40" s="228"/>
      <c r="C40" s="228"/>
      <c r="D40" s="8"/>
      <c r="E40" s="8"/>
      <c r="F40" s="8"/>
      <c r="G40" s="8"/>
      <c r="H40" s="8"/>
      <c r="I40" s="22"/>
      <c r="J40" s="22"/>
      <c r="K40" s="22"/>
      <c r="L40" s="22"/>
      <c r="M40" s="22"/>
      <c r="N40" s="22"/>
      <c r="O40" s="22"/>
      <c r="P40" s="22"/>
    </row>
    <row r="41" spans="1:38" x14ac:dyDescent="0.2">
      <c r="A41" s="229" t="s">
        <v>666</v>
      </c>
      <c r="B41" s="135"/>
      <c r="C41" s="135"/>
    </row>
    <row r="42" spans="1:38" x14ac:dyDescent="0.2">
      <c r="A42" s="135" t="s">
        <v>667</v>
      </c>
      <c r="B42" s="210"/>
      <c r="C42" s="210"/>
      <c r="L42" s="71"/>
    </row>
    <row r="43" spans="1:38" ht="15" x14ac:dyDescent="0.25">
      <c r="A43" s="135" t="s">
        <v>755</v>
      </c>
      <c r="L43" s="71"/>
      <c r="Q43" s="77"/>
      <c r="W43" s="44"/>
      <c r="X43" s="44"/>
      <c r="Y43" s="44"/>
      <c r="Z43" s="44"/>
      <c r="AA43" s="44"/>
      <c r="AB43" s="44"/>
    </row>
    <row r="44" spans="1:38" x14ac:dyDescent="0.2">
      <c r="L44" s="78"/>
      <c r="Q44" s="44"/>
    </row>
    <row r="45" spans="1:38" x14ac:dyDescent="0.2">
      <c r="Q45" s="44"/>
      <c r="R45" s="44"/>
    </row>
    <row r="46" spans="1:38" x14ac:dyDescent="0.2">
      <c r="A46" s="4"/>
    </row>
    <row r="48" spans="1:38" x14ac:dyDescent="0.2">
      <c r="E48" s="22"/>
      <c r="Q48" s="8"/>
      <c r="R48" s="8"/>
      <c r="S48" s="8"/>
      <c r="T48" s="8"/>
      <c r="U48" s="8"/>
      <c r="V48" s="8"/>
      <c r="W48" s="60"/>
      <c r="X48" s="60"/>
      <c r="Y48" s="60"/>
      <c r="Z48" s="60"/>
      <c r="AA48" s="60"/>
      <c r="AB48" s="60"/>
      <c r="AC48" s="60"/>
      <c r="AD48" s="8"/>
      <c r="AE48" s="8"/>
      <c r="AF48" s="8"/>
      <c r="AG48" s="8"/>
      <c r="AH48" s="8"/>
      <c r="AI48" s="8"/>
      <c r="AJ48" s="60"/>
      <c r="AK48" s="60"/>
      <c r="AL48" s="60"/>
    </row>
    <row r="49" spans="5:38" x14ac:dyDescent="0.2">
      <c r="E49" s="22"/>
      <c r="Q49" s="8"/>
      <c r="R49" s="8"/>
      <c r="S49" s="8"/>
      <c r="T49" s="8"/>
      <c r="U49" s="8"/>
      <c r="V49" s="8"/>
      <c r="W49" s="60"/>
      <c r="X49" s="60"/>
      <c r="Y49" s="60"/>
      <c r="Z49" s="60"/>
      <c r="AA49" s="60"/>
      <c r="AB49" s="60"/>
      <c r="AC49" s="60"/>
      <c r="AD49" s="8"/>
      <c r="AE49" s="8"/>
      <c r="AF49" s="8"/>
      <c r="AG49" s="8"/>
      <c r="AH49" s="8"/>
      <c r="AI49" s="8"/>
      <c r="AJ49" s="60"/>
      <c r="AK49" s="60"/>
      <c r="AL49" s="60"/>
    </row>
    <row r="50" spans="5:38" x14ac:dyDescent="0.2">
      <c r="E50" s="22"/>
      <c r="P50" s="13"/>
      <c r="Q50" s="8"/>
      <c r="R50" s="8"/>
      <c r="S50" s="8"/>
      <c r="T50" s="8"/>
      <c r="U50" s="8"/>
      <c r="V50" s="8"/>
      <c r="W50" s="60"/>
      <c r="X50" s="60"/>
      <c r="Y50" s="60"/>
      <c r="Z50" s="60"/>
      <c r="AA50" s="60"/>
      <c r="AB50" s="60"/>
      <c r="AC50" s="60"/>
      <c r="AD50" s="8"/>
      <c r="AE50" s="8"/>
      <c r="AF50" s="8"/>
      <c r="AG50" s="8"/>
      <c r="AH50" s="8"/>
      <c r="AI50" s="8"/>
      <c r="AJ50" s="60"/>
      <c r="AK50" s="60"/>
      <c r="AL50" s="60"/>
    </row>
    <row r="51" spans="5:38" x14ac:dyDescent="0.2">
      <c r="E51" s="22"/>
      <c r="J51" s="25"/>
      <c r="P51" s="13"/>
      <c r="Q51" s="8"/>
      <c r="R51" s="8"/>
      <c r="S51" s="8"/>
      <c r="T51" s="8"/>
      <c r="U51" s="8"/>
      <c r="V51" s="8"/>
      <c r="W51" s="60"/>
      <c r="X51" s="60"/>
      <c r="Y51" s="60"/>
      <c r="Z51" s="60"/>
      <c r="AA51" s="60"/>
      <c r="AB51" s="60"/>
      <c r="AC51" s="60"/>
      <c r="AD51" s="8"/>
      <c r="AE51" s="8"/>
      <c r="AF51" s="8"/>
      <c r="AG51" s="8"/>
      <c r="AH51" s="8"/>
      <c r="AI51" s="8"/>
      <c r="AJ51" s="60"/>
      <c r="AK51" s="60"/>
      <c r="AL51" s="60"/>
    </row>
    <row r="52" spans="5:38" x14ac:dyDescent="0.2">
      <c r="E52" s="22"/>
      <c r="J52" s="25"/>
      <c r="Q52" s="8"/>
      <c r="R52" s="8"/>
      <c r="S52" s="8"/>
      <c r="T52" s="8"/>
      <c r="U52" s="8"/>
      <c r="V52" s="8"/>
      <c r="W52" s="60"/>
      <c r="X52" s="60"/>
      <c r="Y52" s="60"/>
      <c r="Z52" s="60"/>
      <c r="AA52" s="60"/>
      <c r="AB52" s="60"/>
      <c r="AC52" s="60"/>
      <c r="AD52" s="8"/>
      <c r="AE52" s="8"/>
      <c r="AF52" s="8"/>
      <c r="AG52" s="8"/>
      <c r="AH52" s="8"/>
      <c r="AI52" s="8"/>
      <c r="AJ52" s="60"/>
      <c r="AK52" s="60"/>
      <c r="AL52" s="60"/>
    </row>
    <row r="53" spans="5:38" x14ac:dyDescent="0.2">
      <c r="E53" s="22"/>
      <c r="G53" s="120"/>
      <c r="H53" s="120"/>
      <c r="I53" s="120"/>
      <c r="J53" s="60"/>
      <c r="K53" s="60"/>
      <c r="L53" s="60"/>
      <c r="M53" s="120"/>
      <c r="N53" s="120"/>
      <c r="O53" s="120"/>
      <c r="P53" s="120"/>
      <c r="Q53" s="120"/>
      <c r="R53" s="120"/>
      <c r="S53" s="120"/>
      <c r="T53" s="60"/>
      <c r="U53" s="60"/>
      <c r="V53" s="120"/>
      <c r="W53" s="120"/>
      <c r="X53" s="120"/>
      <c r="Y53" s="120"/>
      <c r="Z53" s="120"/>
      <c r="AA53" s="120"/>
      <c r="AB53" s="120"/>
      <c r="AC53" s="120"/>
      <c r="AD53" s="120"/>
      <c r="AE53" s="120"/>
      <c r="AF53" s="120"/>
      <c r="AG53" s="120"/>
      <c r="AH53" s="120"/>
      <c r="AI53" s="120"/>
      <c r="AJ53" s="120"/>
      <c r="AK53" s="120"/>
      <c r="AL53" s="120"/>
    </row>
    <row r="54" spans="5:38" x14ac:dyDescent="0.2">
      <c r="E54" s="22"/>
      <c r="G54" s="68"/>
      <c r="H54" s="68"/>
      <c r="I54" s="68"/>
      <c r="J54" s="68"/>
      <c r="M54" s="68"/>
      <c r="N54" s="68"/>
      <c r="O54" s="68"/>
      <c r="P54" s="68"/>
      <c r="Q54" s="68"/>
      <c r="R54" s="68"/>
      <c r="S54" s="68"/>
      <c r="T54" s="8"/>
      <c r="U54" s="8"/>
      <c r="V54" s="68"/>
      <c r="W54" s="68"/>
      <c r="X54" s="68"/>
      <c r="Y54" s="68"/>
      <c r="Z54" s="68"/>
      <c r="AA54" s="68"/>
      <c r="AB54" s="68"/>
      <c r="AC54" s="68"/>
      <c r="AD54" s="68"/>
      <c r="AE54" s="68"/>
      <c r="AF54" s="68"/>
      <c r="AG54" s="68"/>
      <c r="AH54" s="68"/>
      <c r="AI54" s="68"/>
      <c r="AJ54" s="68"/>
      <c r="AK54" s="68"/>
      <c r="AL54" s="68"/>
    </row>
    <row r="55" spans="5:38" x14ac:dyDescent="0.2">
      <c r="E55" s="22"/>
      <c r="G55" s="68"/>
      <c r="H55" s="68"/>
      <c r="I55" s="68"/>
      <c r="J55" s="68"/>
      <c r="M55" s="68"/>
      <c r="N55" s="68"/>
      <c r="O55" s="68"/>
      <c r="P55" s="68"/>
      <c r="Q55" s="68"/>
      <c r="R55" s="68"/>
      <c r="S55" s="68"/>
      <c r="T55" s="8"/>
      <c r="U55" s="8"/>
      <c r="V55" s="68"/>
      <c r="W55" s="68"/>
      <c r="X55" s="68"/>
      <c r="Y55" s="68"/>
      <c r="Z55" s="68"/>
      <c r="AA55" s="68"/>
      <c r="AB55" s="68"/>
      <c r="AC55" s="68"/>
      <c r="AD55" s="68"/>
      <c r="AE55" s="68"/>
      <c r="AF55" s="68"/>
      <c r="AG55" s="68"/>
      <c r="AH55" s="68"/>
      <c r="AI55" s="68"/>
      <c r="AJ55" s="68"/>
      <c r="AK55" s="68"/>
      <c r="AL55" s="68"/>
    </row>
    <row r="56" spans="5:38" x14ac:dyDescent="0.2">
      <c r="E56" s="22"/>
      <c r="G56" s="13"/>
      <c r="H56" s="13"/>
      <c r="I56" s="13"/>
      <c r="J56" s="13"/>
      <c r="M56" s="188"/>
      <c r="N56" s="188"/>
      <c r="P56" s="188"/>
      <c r="Q56" s="188"/>
      <c r="R56" s="188"/>
      <c r="S56" s="188"/>
      <c r="T56" s="8"/>
      <c r="U56" s="8"/>
      <c r="V56" s="80"/>
      <c r="W56" s="80"/>
      <c r="X56" s="80"/>
      <c r="Y56" s="80"/>
      <c r="Z56" s="80"/>
      <c r="AA56" s="80"/>
      <c r="AB56" s="8"/>
      <c r="AC56" s="8"/>
      <c r="AD56" s="80"/>
      <c r="AE56" s="80"/>
      <c r="AF56" s="80"/>
      <c r="AG56" s="80"/>
      <c r="AH56" s="80"/>
      <c r="AI56" s="80"/>
      <c r="AJ56" s="80"/>
      <c r="AK56" s="80"/>
      <c r="AL56" s="80"/>
    </row>
    <row r="57" spans="5:38" x14ac:dyDescent="0.2">
      <c r="E57" s="22"/>
      <c r="Q57" s="8"/>
      <c r="R57" s="8"/>
      <c r="S57" s="8"/>
      <c r="T57" s="8"/>
      <c r="U57" s="8"/>
      <c r="V57" s="8"/>
      <c r="W57" s="8"/>
      <c r="X57" s="8"/>
      <c r="Y57" s="8"/>
      <c r="Z57" s="8"/>
      <c r="AA57" s="8"/>
      <c r="AB57" s="8"/>
      <c r="AC57" s="8"/>
      <c r="AD57" s="8"/>
      <c r="AE57" s="8"/>
      <c r="AF57" s="8"/>
      <c r="AG57" s="8"/>
      <c r="AH57" s="8"/>
      <c r="AI57" s="8"/>
      <c r="AJ57" s="8"/>
      <c r="AK57" s="8"/>
      <c r="AL57" s="8"/>
    </row>
    <row r="58" spans="5:38" x14ac:dyDescent="0.2">
      <c r="E58" s="4"/>
      <c r="Q58" s="8"/>
      <c r="R58" s="8"/>
      <c r="S58" s="8"/>
      <c r="T58" s="8"/>
      <c r="U58" s="8"/>
      <c r="V58" s="8"/>
      <c r="W58" s="8"/>
      <c r="X58" s="8"/>
      <c r="Y58" s="8"/>
      <c r="Z58" s="8"/>
      <c r="AA58" s="8"/>
      <c r="AB58" s="8"/>
      <c r="AC58" s="8"/>
      <c r="AD58" s="8"/>
      <c r="AE58" s="8"/>
      <c r="AF58" s="8"/>
      <c r="AG58" s="8"/>
      <c r="AH58" s="8"/>
      <c r="AI58" s="8"/>
      <c r="AJ58" s="8"/>
      <c r="AK58" s="8"/>
      <c r="AL58" s="8"/>
    </row>
    <row r="59" spans="5:38" x14ac:dyDescent="0.2">
      <c r="E59" s="4"/>
      <c r="G59" s="351"/>
      <c r="H59" s="351"/>
      <c r="I59" s="351"/>
      <c r="J59" s="351"/>
      <c r="K59" s="352"/>
      <c r="L59" s="352"/>
      <c r="M59" s="351"/>
      <c r="N59" s="351"/>
      <c r="O59" s="351"/>
      <c r="P59" s="351"/>
      <c r="Q59" s="351"/>
      <c r="R59" s="351"/>
      <c r="S59" s="351"/>
      <c r="T59" s="352"/>
      <c r="U59" s="352"/>
      <c r="V59" s="351"/>
      <c r="W59" s="351"/>
      <c r="X59" s="351"/>
      <c r="Y59" s="351"/>
      <c r="Z59" s="351"/>
      <c r="AA59" s="351"/>
      <c r="AB59" s="352"/>
      <c r="AC59" s="352"/>
      <c r="AD59" s="351"/>
      <c r="AE59" s="351"/>
      <c r="AF59" s="351"/>
      <c r="AG59" s="351"/>
      <c r="AH59" s="351"/>
      <c r="AI59" s="351"/>
      <c r="AJ59" s="351"/>
      <c r="AK59" s="351"/>
      <c r="AL59" s="351"/>
    </row>
  </sheetData>
  <customSheetViews>
    <customSheetView guid="{595D07C0-E761-11DC-9357-001B6391840E}" fitToPage="1">
      <selection activeCell="D186" sqref="D186"/>
      <pageMargins left="0.7" right="0.7" top="0.78740157499999996" bottom="0.78740157499999996" header="0.3" footer="0.3"/>
      <headerFooter alignWithMargins="0"/>
    </customSheetView>
    <customSheetView guid="{4221DF2B-D9E6-40BE-9C37-8B5A92E46F7B}" showPageBreaks="1" fitToPage="1" showRuler="0" topLeftCell="A202">
      <selection activeCell="A245" sqref="A245:A250"/>
      <pageMargins left="0.7" right="0.7" top="0.78740157499999996" bottom="0.78740157499999996" header="0.3" footer="0.3"/>
      <headerFooter alignWithMargins="0"/>
    </customSheetView>
    <customSheetView guid="{8144D8E7-8996-490F-8ACB-C7957A150DAC}" fitToPage="1" showRuler="0">
      <selection activeCell="B12" sqref="B12"/>
      <pageMargins left="0.7" right="0.7" top="0.78740157499999996" bottom="0.78740157499999996" header="0.3" footer="0.3"/>
      <headerFooter alignWithMargins="0"/>
    </customSheetView>
    <customSheetView guid="{A8A9853C-301B-405A-92F6-9DCC8EB91B52}" fitToPage="1" showRuler="0">
      <selection activeCell="D148" sqref="D148"/>
      <pageMargins left="0.7" right="0.7" top="0.78740157499999996" bottom="0.78740157499999996" header="0.3" footer="0.3"/>
      <headerFooter alignWithMargins="0"/>
    </customSheetView>
    <customSheetView guid="{F90AD2DC-6F63-4FE7-9F4E-99C162A8727E}" showPageBreaks="1" fitToPage="1" showRuler="0">
      <selection activeCell="B12" sqref="B12"/>
      <pageMargins left="0.7" right="0.7" top="0.78740157499999996" bottom="0.78740157499999996" header="0.3" footer="0.3"/>
      <headerFooter alignWithMargins="0"/>
    </customSheetView>
    <customSheetView guid="{34161360-80E4-4153-B1A5-19E7BBEDD5ED}" fitToPage="1" showRuler="0" topLeftCell="A30">
      <selection activeCell="D186" sqref="D186"/>
      <pageMargins left="0.7" right="0.7" top="0.78740157499999996" bottom="0.78740157499999996" header="0.3" footer="0.3"/>
      <headerFooter alignWithMargins="0"/>
    </customSheetView>
    <customSheetView guid="{09D980A6-7F22-44D6-B957-3B1FFC43B461}" fitToPage="1" showRuler="0" topLeftCell="A157">
      <selection activeCell="B171" sqref="B171"/>
      <pageMargins left="0.7" right="0.7" top="0.78740157499999996" bottom="0.78740157499999996" header="0.3" footer="0.3"/>
      <headerFooter alignWithMargins="0"/>
    </customSheetView>
    <customSheetView guid="{A4328FE7-0B36-4A96-9E82-0C2C10ECE34E}" fitToPage="1" showRuler="0" topLeftCell="A130">
      <selection activeCell="D150" sqref="D150"/>
      <pageMargins left="0.7" right="0.7" top="0.78740157499999996" bottom="0.78740157499999996" header="0.3" footer="0.3"/>
      <headerFooter alignWithMargins="0"/>
    </customSheetView>
    <customSheetView guid="{F0335B52-931C-4173-85AE-87F3D6604B59}" showPageBreaks="1" showRuler="0" topLeftCell="A130">
      <selection activeCell="K161" sqref="K161"/>
      <pageMargins left="0.7" right="0.7" top="0.78740157499999996" bottom="0.78740157499999996" header="0.3" footer="0.3"/>
      <headerFooter alignWithMargins="0"/>
    </customSheetView>
  </customSheetViews>
  <phoneticPr fontId="12" type="noConversion"/>
  <conditionalFormatting sqref="G54:AI54">
    <cfRule type="cellIs" dxfId="1549" priority="282" operator="equal">
      <formula>"-"</formula>
    </cfRule>
  </conditionalFormatting>
  <conditionalFormatting sqref="G53:J53 M53:S53 V53:AL53">
    <cfRule type="cellIs" dxfId="1548" priority="280" stopIfTrue="1" operator="equal">
      <formula>"-"</formula>
    </cfRule>
    <cfRule type="containsText" dxfId="1547" priority="281" stopIfTrue="1" operator="containsText" text="leer">
      <formula>NOT(ISERROR(SEARCH("leer",G53)))</formula>
    </cfRule>
  </conditionalFormatting>
  <conditionalFormatting sqref="G52:J52 M52:S52 V52:AL52">
    <cfRule type="cellIs" dxfId="1546" priority="278" stopIfTrue="1" operator="equal">
      <formula>"-"</formula>
    </cfRule>
    <cfRule type="containsText" dxfId="1545" priority="279" stopIfTrue="1" operator="containsText" text="leer">
      <formula>NOT(ISERROR(SEARCH("leer",G52)))</formula>
    </cfRule>
  </conditionalFormatting>
  <conditionalFormatting sqref="G52:J52">
    <cfRule type="cellIs" dxfId="1544" priority="276" stopIfTrue="1" operator="equal">
      <formula>"-"</formula>
    </cfRule>
    <cfRule type="containsText" dxfId="1543" priority="277" stopIfTrue="1" operator="containsText" text="leer">
      <formula>NOT(ISERROR(SEARCH("leer",G52)))</formula>
    </cfRule>
  </conditionalFormatting>
  <conditionalFormatting sqref="G52:J52">
    <cfRule type="cellIs" dxfId="1542" priority="274" stopIfTrue="1" operator="equal">
      <formula>"-"</formula>
    </cfRule>
    <cfRule type="containsText" dxfId="1541" priority="275" stopIfTrue="1" operator="containsText" text="leer">
      <formula>NOT(ISERROR(SEARCH("leer",G52)))</formula>
    </cfRule>
  </conditionalFormatting>
  <conditionalFormatting sqref="G52:J52">
    <cfRule type="cellIs" dxfId="1540" priority="272" stopIfTrue="1" operator="equal">
      <formula>"-"</formula>
    </cfRule>
    <cfRule type="containsText" dxfId="1539" priority="273" stopIfTrue="1" operator="containsText" text="leer">
      <formula>NOT(ISERROR(SEARCH("leer",G52)))</formula>
    </cfRule>
  </conditionalFormatting>
  <conditionalFormatting sqref="G52:J52">
    <cfRule type="cellIs" dxfId="1538" priority="270" stopIfTrue="1" operator="equal">
      <formula>"-"</formula>
    </cfRule>
    <cfRule type="containsText" dxfId="1537" priority="271" stopIfTrue="1" operator="containsText" text="leer">
      <formula>NOT(ISERROR(SEARCH("leer",G52)))</formula>
    </cfRule>
  </conditionalFormatting>
  <conditionalFormatting sqref="G52:J52">
    <cfRule type="cellIs" dxfId="1536" priority="268" stopIfTrue="1" operator="equal">
      <formula>"-"</formula>
    </cfRule>
    <cfRule type="containsText" dxfId="1535" priority="269" stopIfTrue="1" operator="containsText" text="leer">
      <formula>NOT(ISERROR(SEARCH("leer",G52)))</formula>
    </cfRule>
  </conditionalFormatting>
  <conditionalFormatting sqref="M52:S52">
    <cfRule type="cellIs" dxfId="1534" priority="266" stopIfTrue="1" operator="equal">
      <formula>"-"</formula>
    </cfRule>
    <cfRule type="containsText" dxfId="1533" priority="267" stopIfTrue="1" operator="containsText" text="leer">
      <formula>NOT(ISERROR(SEARCH("leer",M52)))</formula>
    </cfRule>
  </conditionalFormatting>
  <conditionalFormatting sqref="M52:S52">
    <cfRule type="cellIs" dxfId="1532" priority="264" stopIfTrue="1" operator="equal">
      <formula>"-"</formula>
    </cfRule>
    <cfRule type="containsText" dxfId="1531" priority="265" stopIfTrue="1" operator="containsText" text="leer">
      <formula>NOT(ISERROR(SEARCH("leer",M52)))</formula>
    </cfRule>
  </conditionalFormatting>
  <conditionalFormatting sqref="M52:S52">
    <cfRule type="cellIs" dxfId="1530" priority="262" stopIfTrue="1" operator="equal">
      <formula>"-"</formula>
    </cfRule>
    <cfRule type="containsText" dxfId="1529" priority="263" stopIfTrue="1" operator="containsText" text="leer">
      <formula>NOT(ISERROR(SEARCH("leer",M52)))</formula>
    </cfRule>
  </conditionalFormatting>
  <conditionalFormatting sqref="M52:S52">
    <cfRule type="cellIs" dxfId="1528" priority="260" stopIfTrue="1" operator="equal">
      <formula>"-"</formula>
    </cfRule>
    <cfRule type="containsText" dxfId="1527" priority="261" stopIfTrue="1" operator="containsText" text="leer">
      <formula>NOT(ISERROR(SEARCH("leer",M52)))</formula>
    </cfRule>
  </conditionalFormatting>
  <conditionalFormatting sqref="M52:S52">
    <cfRule type="cellIs" dxfId="1526" priority="258" stopIfTrue="1" operator="equal">
      <formula>"-"</formula>
    </cfRule>
    <cfRule type="containsText" dxfId="1525" priority="259" stopIfTrue="1" operator="containsText" text="leer">
      <formula>NOT(ISERROR(SEARCH("leer",M52)))</formula>
    </cfRule>
  </conditionalFormatting>
  <conditionalFormatting sqref="V52:AA52">
    <cfRule type="cellIs" dxfId="1524" priority="256" stopIfTrue="1" operator="equal">
      <formula>"-"</formula>
    </cfRule>
    <cfRule type="containsText" dxfId="1523" priority="257" stopIfTrue="1" operator="containsText" text="leer">
      <formula>NOT(ISERROR(SEARCH("leer",V52)))</formula>
    </cfRule>
  </conditionalFormatting>
  <conditionalFormatting sqref="V52:AA52">
    <cfRule type="cellIs" dxfId="1522" priority="254" stopIfTrue="1" operator="equal">
      <formula>"-"</formula>
    </cfRule>
    <cfRule type="containsText" dxfId="1521" priority="255" stopIfTrue="1" operator="containsText" text="leer">
      <formula>NOT(ISERROR(SEARCH("leer",V52)))</formula>
    </cfRule>
  </conditionalFormatting>
  <conditionalFormatting sqref="V52:AA52">
    <cfRule type="cellIs" dxfId="1520" priority="252" stopIfTrue="1" operator="equal">
      <formula>"-"</formula>
    </cfRule>
    <cfRule type="containsText" dxfId="1519" priority="253" stopIfTrue="1" operator="containsText" text="leer">
      <formula>NOT(ISERROR(SEARCH("leer",V52)))</formula>
    </cfRule>
  </conditionalFormatting>
  <conditionalFormatting sqref="V52:AA52">
    <cfRule type="cellIs" dxfId="1518" priority="250" stopIfTrue="1" operator="equal">
      <formula>"-"</formula>
    </cfRule>
    <cfRule type="containsText" dxfId="1517" priority="251" stopIfTrue="1" operator="containsText" text="leer">
      <formula>NOT(ISERROR(SEARCH("leer",V52)))</formula>
    </cfRule>
  </conditionalFormatting>
  <conditionalFormatting sqref="V52:AA52">
    <cfRule type="cellIs" dxfId="1516" priority="248" stopIfTrue="1" operator="equal">
      <formula>"-"</formula>
    </cfRule>
    <cfRule type="containsText" dxfId="1515" priority="249" stopIfTrue="1" operator="containsText" text="leer">
      <formula>NOT(ISERROR(SEARCH("leer",V52)))</formula>
    </cfRule>
  </conditionalFormatting>
  <conditionalFormatting sqref="AD52:AL52">
    <cfRule type="cellIs" dxfId="1514" priority="246" stopIfTrue="1" operator="equal">
      <formula>"-"</formula>
    </cfRule>
    <cfRule type="containsText" dxfId="1513" priority="247" stopIfTrue="1" operator="containsText" text="leer">
      <formula>NOT(ISERROR(SEARCH("leer",AD52)))</formula>
    </cfRule>
  </conditionalFormatting>
  <conditionalFormatting sqref="AD52:AL52">
    <cfRule type="cellIs" dxfId="1512" priority="244" stopIfTrue="1" operator="equal">
      <formula>"-"</formula>
    </cfRule>
    <cfRule type="containsText" dxfId="1511" priority="245" stopIfTrue="1" operator="containsText" text="leer">
      <formula>NOT(ISERROR(SEARCH("leer",AD52)))</formula>
    </cfRule>
  </conditionalFormatting>
  <conditionalFormatting sqref="AD52:AL52">
    <cfRule type="cellIs" dxfId="1510" priority="242" stopIfTrue="1" operator="equal">
      <formula>"-"</formula>
    </cfRule>
    <cfRule type="containsText" dxfId="1509" priority="243" stopIfTrue="1" operator="containsText" text="leer">
      <formula>NOT(ISERROR(SEARCH("leer",AD52)))</formula>
    </cfRule>
  </conditionalFormatting>
  <conditionalFormatting sqref="AD52:AL52">
    <cfRule type="cellIs" dxfId="1508" priority="240" stopIfTrue="1" operator="equal">
      <formula>"-"</formula>
    </cfRule>
    <cfRule type="containsText" dxfId="1507" priority="241" stopIfTrue="1" operator="containsText" text="leer">
      <formula>NOT(ISERROR(SEARCH("leer",AD52)))</formula>
    </cfRule>
  </conditionalFormatting>
  <conditionalFormatting sqref="AD52:AL52">
    <cfRule type="cellIs" dxfId="1506" priority="238" stopIfTrue="1" operator="equal">
      <formula>"-"</formula>
    </cfRule>
    <cfRule type="containsText" dxfId="1505" priority="239" stopIfTrue="1" operator="containsText" text="leer">
      <formula>NOT(ISERROR(SEARCH("leer",AD52)))</formula>
    </cfRule>
  </conditionalFormatting>
  <conditionalFormatting sqref="G52:J52 M52:S52 V52:AL52">
    <cfRule type="cellIs" dxfId="1504" priority="236" stopIfTrue="1" operator="equal">
      <formula>"-"</formula>
    </cfRule>
    <cfRule type="containsText" dxfId="1503" priority="237" stopIfTrue="1" operator="containsText" text="leer">
      <formula>NOT(ISERROR(SEARCH("leer",G52)))</formula>
    </cfRule>
  </conditionalFormatting>
  <conditionalFormatting sqref="G52:J52">
    <cfRule type="cellIs" dxfId="1502" priority="234" stopIfTrue="1" operator="equal">
      <formula>"-"</formula>
    </cfRule>
    <cfRule type="containsText" dxfId="1501" priority="235" stopIfTrue="1" operator="containsText" text="leer">
      <formula>NOT(ISERROR(SEARCH("leer",G52)))</formula>
    </cfRule>
  </conditionalFormatting>
  <conditionalFormatting sqref="G52:J52">
    <cfRule type="cellIs" dxfId="1500" priority="232" stopIfTrue="1" operator="equal">
      <formula>"-"</formula>
    </cfRule>
    <cfRule type="containsText" dxfId="1499" priority="233" stopIfTrue="1" operator="containsText" text="leer">
      <formula>NOT(ISERROR(SEARCH("leer",G52)))</formula>
    </cfRule>
  </conditionalFormatting>
  <conditionalFormatting sqref="G52:J52">
    <cfRule type="cellIs" dxfId="1498" priority="230" stopIfTrue="1" operator="equal">
      <formula>"-"</formula>
    </cfRule>
    <cfRule type="containsText" dxfId="1497" priority="231" stopIfTrue="1" operator="containsText" text="leer">
      <formula>NOT(ISERROR(SEARCH("leer",G52)))</formula>
    </cfRule>
  </conditionalFormatting>
  <conditionalFormatting sqref="G52:J52">
    <cfRule type="cellIs" dxfId="1496" priority="228" stopIfTrue="1" operator="equal">
      <formula>"-"</formula>
    </cfRule>
    <cfRule type="containsText" dxfId="1495" priority="229" stopIfTrue="1" operator="containsText" text="leer">
      <formula>NOT(ISERROR(SEARCH("leer",G52)))</formula>
    </cfRule>
  </conditionalFormatting>
  <conditionalFormatting sqref="G52:J52">
    <cfRule type="cellIs" dxfId="1494" priority="226" stopIfTrue="1" operator="equal">
      <formula>"-"</formula>
    </cfRule>
    <cfRule type="containsText" dxfId="1493" priority="227" stopIfTrue="1" operator="containsText" text="leer">
      <formula>NOT(ISERROR(SEARCH("leer",G52)))</formula>
    </cfRule>
  </conditionalFormatting>
  <conditionalFormatting sqref="M52:S52">
    <cfRule type="cellIs" dxfId="1492" priority="224" stopIfTrue="1" operator="equal">
      <formula>"-"</formula>
    </cfRule>
    <cfRule type="containsText" dxfId="1491" priority="225" stopIfTrue="1" operator="containsText" text="leer">
      <formula>NOT(ISERROR(SEARCH("leer",M52)))</formula>
    </cfRule>
  </conditionalFormatting>
  <conditionalFormatting sqref="M52:S52">
    <cfRule type="cellIs" dxfId="1490" priority="222" stopIfTrue="1" operator="equal">
      <formula>"-"</formula>
    </cfRule>
    <cfRule type="containsText" dxfId="1489" priority="223" stopIfTrue="1" operator="containsText" text="leer">
      <formula>NOT(ISERROR(SEARCH("leer",M52)))</formula>
    </cfRule>
  </conditionalFormatting>
  <conditionalFormatting sqref="M52:S52">
    <cfRule type="cellIs" dxfId="1488" priority="220" stopIfTrue="1" operator="equal">
      <formula>"-"</formula>
    </cfRule>
    <cfRule type="containsText" dxfId="1487" priority="221" stopIfTrue="1" operator="containsText" text="leer">
      <formula>NOT(ISERROR(SEARCH("leer",M52)))</formula>
    </cfRule>
  </conditionalFormatting>
  <conditionalFormatting sqref="M52:S52">
    <cfRule type="cellIs" dxfId="1486" priority="218" stopIfTrue="1" operator="equal">
      <formula>"-"</formula>
    </cfRule>
    <cfRule type="containsText" dxfId="1485" priority="219" stopIfTrue="1" operator="containsText" text="leer">
      <formula>NOT(ISERROR(SEARCH("leer",M52)))</formula>
    </cfRule>
  </conditionalFormatting>
  <conditionalFormatting sqref="M52:S52">
    <cfRule type="cellIs" dxfId="1484" priority="216" stopIfTrue="1" operator="equal">
      <formula>"-"</formula>
    </cfRule>
    <cfRule type="containsText" dxfId="1483" priority="217" stopIfTrue="1" operator="containsText" text="leer">
      <formula>NOT(ISERROR(SEARCH("leer",M52)))</formula>
    </cfRule>
  </conditionalFormatting>
  <conditionalFormatting sqref="V52:AA52">
    <cfRule type="cellIs" dxfId="1482" priority="214" stopIfTrue="1" operator="equal">
      <formula>"-"</formula>
    </cfRule>
    <cfRule type="containsText" dxfId="1481" priority="215" stopIfTrue="1" operator="containsText" text="leer">
      <formula>NOT(ISERROR(SEARCH("leer",V52)))</formula>
    </cfRule>
  </conditionalFormatting>
  <conditionalFormatting sqref="V52:AA52">
    <cfRule type="cellIs" dxfId="1480" priority="212" stopIfTrue="1" operator="equal">
      <formula>"-"</formula>
    </cfRule>
    <cfRule type="containsText" dxfId="1479" priority="213" stopIfTrue="1" operator="containsText" text="leer">
      <formula>NOT(ISERROR(SEARCH("leer",V52)))</formula>
    </cfRule>
  </conditionalFormatting>
  <conditionalFormatting sqref="V52:AA52">
    <cfRule type="cellIs" dxfId="1478" priority="210" stopIfTrue="1" operator="equal">
      <formula>"-"</formula>
    </cfRule>
    <cfRule type="containsText" dxfId="1477" priority="211" stopIfTrue="1" operator="containsText" text="leer">
      <formula>NOT(ISERROR(SEARCH("leer",V52)))</formula>
    </cfRule>
  </conditionalFormatting>
  <conditionalFormatting sqref="V52:AA52">
    <cfRule type="cellIs" dxfId="1476" priority="208" stopIfTrue="1" operator="equal">
      <formula>"-"</formula>
    </cfRule>
    <cfRule type="containsText" dxfId="1475" priority="209" stopIfTrue="1" operator="containsText" text="leer">
      <formula>NOT(ISERROR(SEARCH("leer",V52)))</formula>
    </cfRule>
  </conditionalFormatting>
  <conditionalFormatting sqref="V52:AA52">
    <cfRule type="cellIs" dxfId="1474" priority="206" stopIfTrue="1" operator="equal">
      <formula>"-"</formula>
    </cfRule>
    <cfRule type="containsText" dxfId="1473" priority="207" stopIfTrue="1" operator="containsText" text="leer">
      <formula>NOT(ISERROR(SEARCH("leer",V52)))</formula>
    </cfRule>
  </conditionalFormatting>
  <conditionalFormatting sqref="AD52:AL52">
    <cfRule type="cellIs" dxfId="1472" priority="204" stopIfTrue="1" operator="equal">
      <formula>"-"</formula>
    </cfRule>
    <cfRule type="containsText" dxfId="1471" priority="205" stopIfTrue="1" operator="containsText" text="leer">
      <formula>NOT(ISERROR(SEARCH("leer",AD52)))</formula>
    </cfRule>
  </conditionalFormatting>
  <conditionalFormatting sqref="AD52:AL52">
    <cfRule type="cellIs" dxfId="1470" priority="202" stopIfTrue="1" operator="equal">
      <formula>"-"</formula>
    </cfRule>
    <cfRule type="containsText" dxfId="1469" priority="203" stopIfTrue="1" operator="containsText" text="leer">
      <formula>NOT(ISERROR(SEARCH("leer",AD52)))</formula>
    </cfRule>
  </conditionalFormatting>
  <conditionalFormatting sqref="AD52:AL52">
    <cfRule type="cellIs" dxfId="1468" priority="200" stopIfTrue="1" operator="equal">
      <formula>"-"</formula>
    </cfRule>
    <cfRule type="containsText" dxfId="1467" priority="201" stopIfTrue="1" operator="containsText" text="leer">
      <formula>NOT(ISERROR(SEARCH("leer",AD52)))</formula>
    </cfRule>
  </conditionalFormatting>
  <conditionalFormatting sqref="AD52:AL52">
    <cfRule type="cellIs" dxfId="1466" priority="198" stopIfTrue="1" operator="equal">
      <formula>"-"</formula>
    </cfRule>
    <cfRule type="containsText" dxfId="1465" priority="199" stopIfTrue="1" operator="containsText" text="leer">
      <formula>NOT(ISERROR(SEARCH("leer",AD52)))</formula>
    </cfRule>
  </conditionalFormatting>
  <conditionalFormatting sqref="AD52:AL52">
    <cfRule type="cellIs" dxfId="1464" priority="196" stopIfTrue="1" operator="equal">
      <formula>"-"</formula>
    </cfRule>
    <cfRule type="containsText" dxfId="1463" priority="197" stopIfTrue="1" operator="containsText" text="leer">
      <formula>NOT(ISERROR(SEARCH("leer",AD52)))</formula>
    </cfRule>
  </conditionalFormatting>
  <conditionalFormatting sqref="G51:J51">
    <cfRule type="cellIs" dxfId="1462" priority="194" stopIfTrue="1" operator="equal">
      <formula>"-"</formula>
    </cfRule>
    <cfRule type="containsText" dxfId="1461" priority="195" stopIfTrue="1" operator="containsText" text="leer">
      <formula>NOT(ISERROR(SEARCH("leer",G51)))</formula>
    </cfRule>
  </conditionalFormatting>
  <conditionalFormatting sqref="G51:J51">
    <cfRule type="cellIs" dxfId="1460" priority="193" stopIfTrue="1" operator="equal">
      <formula>"-"</formula>
    </cfRule>
  </conditionalFormatting>
  <conditionalFormatting sqref="G51:J51">
    <cfRule type="cellIs" dxfId="1459" priority="191" stopIfTrue="1" operator="equal">
      <formula>"-"</formula>
    </cfRule>
    <cfRule type="containsText" dxfId="1458" priority="192" stopIfTrue="1" operator="containsText" text="leer">
      <formula>NOT(ISERROR(SEARCH("leer",G51)))</formula>
    </cfRule>
  </conditionalFormatting>
  <conditionalFormatting sqref="G51:J51">
    <cfRule type="cellIs" dxfId="1457" priority="190" stopIfTrue="1" operator="equal">
      <formula>"-"</formula>
    </cfRule>
  </conditionalFormatting>
  <conditionalFormatting sqref="M51:N51 P51:S51">
    <cfRule type="cellIs" dxfId="1456" priority="188" stopIfTrue="1" operator="equal">
      <formula>"-"</formula>
    </cfRule>
    <cfRule type="containsText" dxfId="1455" priority="189" stopIfTrue="1" operator="containsText" text="leer">
      <formula>NOT(ISERROR(SEARCH("leer",M51)))</formula>
    </cfRule>
  </conditionalFormatting>
  <conditionalFormatting sqref="M51:N51 P51:S51">
    <cfRule type="cellIs" dxfId="1454" priority="187" stopIfTrue="1" operator="equal">
      <formula>"-"</formula>
    </cfRule>
  </conditionalFormatting>
  <conditionalFormatting sqref="M51:N51 P51:S51">
    <cfRule type="cellIs" dxfId="1453" priority="185" stopIfTrue="1" operator="equal">
      <formula>"-"</formula>
    </cfRule>
    <cfRule type="containsText" dxfId="1452" priority="186" stopIfTrue="1" operator="containsText" text="leer">
      <formula>NOT(ISERROR(SEARCH("leer",M51)))</formula>
    </cfRule>
  </conditionalFormatting>
  <conditionalFormatting sqref="M51:N51 P51:S51">
    <cfRule type="cellIs" dxfId="1451" priority="184" stopIfTrue="1" operator="equal">
      <formula>"-"</formula>
    </cfRule>
  </conditionalFormatting>
  <conditionalFormatting sqref="V51:AA51">
    <cfRule type="cellIs" dxfId="1450" priority="182" stopIfTrue="1" operator="equal">
      <formula>"-"</formula>
    </cfRule>
    <cfRule type="containsText" dxfId="1449" priority="183" stopIfTrue="1" operator="containsText" text="leer">
      <formula>NOT(ISERROR(SEARCH("leer",V51)))</formula>
    </cfRule>
  </conditionalFormatting>
  <conditionalFormatting sqref="V51:AA51">
    <cfRule type="cellIs" dxfId="1448" priority="181" stopIfTrue="1" operator="equal">
      <formula>"-"</formula>
    </cfRule>
  </conditionalFormatting>
  <conditionalFormatting sqref="V51:AA51">
    <cfRule type="cellIs" dxfId="1447" priority="179" stopIfTrue="1" operator="equal">
      <formula>"-"</formula>
    </cfRule>
    <cfRule type="containsText" dxfId="1446" priority="180" stopIfTrue="1" operator="containsText" text="leer">
      <formula>NOT(ISERROR(SEARCH("leer",V51)))</formula>
    </cfRule>
  </conditionalFormatting>
  <conditionalFormatting sqref="V51:AA51">
    <cfRule type="cellIs" dxfId="1445" priority="178" stopIfTrue="1" operator="equal">
      <formula>"-"</formula>
    </cfRule>
  </conditionalFormatting>
  <conditionalFormatting sqref="AD51:AL51">
    <cfRule type="cellIs" dxfId="1444" priority="176" stopIfTrue="1" operator="equal">
      <formula>"-"</formula>
    </cfRule>
    <cfRule type="containsText" dxfId="1443" priority="177" stopIfTrue="1" operator="containsText" text="leer">
      <formula>NOT(ISERROR(SEARCH("leer",AD51)))</formula>
    </cfRule>
  </conditionalFormatting>
  <conditionalFormatting sqref="AD51:AL51">
    <cfRule type="cellIs" dxfId="1442" priority="175" stopIfTrue="1" operator="equal">
      <formula>"-"</formula>
    </cfRule>
  </conditionalFormatting>
  <conditionalFormatting sqref="AD51:AL51">
    <cfRule type="cellIs" dxfId="1441" priority="173" stopIfTrue="1" operator="equal">
      <formula>"-"</formula>
    </cfRule>
    <cfRule type="containsText" dxfId="1440" priority="174" stopIfTrue="1" operator="containsText" text="leer">
      <formula>NOT(ISERROR(SEARCH("leer",AD51)))</formula>
    </cfRule>
  </conditionalFormatting>
  <conditionalFormatting sqref="AD51:AL51">
    <cfRule type="cellIs" dxfId="1439" priority="172" stopIfTrue="1" operator="equal">
      <formula>"-"</formula>
    </cfRule>
  </conditionalFormatting>
  <conditionalFormatting sqref="G51:J51">
    <cfRule type="cellIs" dxfId="1438" priority="170" stopIfTrue="1" operator="equal">
      <formula>"-"</formula>
    </cfRule>
    <cfRule type="containsText" dxfId="1437" priority="171" stopIfTrue="1" operator="containsText" text="leer">
      <formula>NOT(ISERROR(SEARCH("leer",G51)))</formula>
    </cfRule>
  </conditionalFormatting>
  <conditionalFormatting sqref="G51:J51">
    <cfRule type="cellIs" dxfId="1436" priority="169" stopIfTrue="1" operator="equal">
      <formula>"-"</formula>
    </cfRule>
  </conditionalFormatting>
  <conditionalFormatting sqref="G51:J51">
    <cfRule type="cellIs" dxfId="1435" priority="167" stopIfTrue="1" operator="equal">
      <formula>"-"</formula>
    </cfRule>
    <cfRule type="containsText" dxfId="1434" priority="168" stopIfTrue="1" operator="containsText" text="leer">
      <formula>NOT(ISERROR(SEARCH("leer",G51)))</formula>
    </cfRule>
  </conditionalFormatting>
  <conditionalFormatting sqref="G51:J51">
    <cfRule type="cellIs" dxfId="1433" priority="166" stopIfTrue="1" operator="equal">
      <formula>"-"</formula>
    </cfRule>
  </conditionalFormatting>
  <conditionalFormatting sqref="M51:N51 P51:S51">
    <cfRule type="cellIs" dxfId="1432" priority="164" stopIfTrue="1" operator="equal">
      <formula>"-"</formula>
    </cfRule>
    <cfRule type="containsText" dxfId="1431" priority="165" stopIfTrue="1" operator="containsText" text="leer">
      <formula>NOT(ISERROR(SEARCH("leer",M51)))</formula>
    </cfRule>
  </conditionalFormatting>
  <conditionalFormatting sqref="M51:N51 P51:S51">
    <cfRule type="cellIs" dxfId="1430" priority="163" stopIfTrue="1" operator="equal">
      <formula>"-"</formula>
    </cfRule>
  </conditionalFormatting>
  <conditionalFormatting sqref="M51:N51 P51:S51">
    <cfRule type="cellIs" dxfId="1429" priority="161" stopIfTrue="1" operator="equal">
      <formula>"-"</formula>
    </cfRule>
    <cfRule type="containsText" dxfId="1428" priority="162" stopIfTrue="1" operator="containsText" text="leer">
      <formula>NOT(ISERROR(SEARCH("leer",M51)))</formula>
    </cfRule>
  </conditionalFormatting>
  <conditionalFormatting sqref="M51:N51 P51:S51">
    <cfRule type="cellIs" dxfId="1427" priority="160" stopIfTrue="1" operator="equal">
      <formula>"-"</formula>
    </cfRule>
  </conditionalFormatting>
  <conditionalFormatting sqref="V51:AA51">
    <cfRule type="cellIs" dxfId="1426" priority="158" stopIfTrue="1" operator="equal">
      <formula>"-"</formula>
    </cfRule>
    <cfRule type="containsText" dxfId="1425" priority="159" stopIfTrue="1" operator="containsText" text="leer">
      <formula>NOT(ISERROR(SEARCH("leer",V51)))</formula>
    </cfRule>
  </conditionalFormatting>
  <conditionalFormatting sqref="V51:AA51">
    <cfRule type="cellIs" dxfId="1424" priority="157" stopIfTrue="1" operator="equal">
      <formula>"-"</formula>
    </cfRule>
  </conditionalFormatting>
  <conditionalFormatting sqref="V51:AA51">
    <cfRule type="cellIs" dxfId="1423" priority="155" stopIfTrue="1" operator="equal">
      <formula>"-"</formula>
    </cfRule>
    <cfRule type="containsText" dxfId="1422" priority="156" stopIfTrue="1" operator="containsText" text="leer">
      <formula>NOT(ISERROR(SEARCH("leer",V51)))</formula>
    </cfRule>
  </conditionalFormatting>
  <conditionalFormatting sqref="V51:AA51">
    <cfRule type="cellIs" dxfId="1421" priority="154" stopIfTrue="1" operator="equal">
      <formula>"-"</formula>
    </cfRule>
  </conditionalFormatting>
  <conditionalFormatting sqref="AD51:AL51">
    <cfRule type="cellIs" dxfId="1420" priority="152" stopIfTrue="1" operator="equal">
      <formula>"-"</formula>
    </cfRule>
    <cfRule type="containsText" dxfId="1419" priority="153" stopIfTrue="1" operator="containsText" text="leer">
      <formula>NOT(ISERROR(SEARCH("leer",AD51)))</formula>
    </cfRule>
  </conditionalFormatting>
  <conditionalFormatting sqref="AD51:AL51">
    <cfRule type="cellIs" dxfId="1418" priority="151" stopIfTrue="1" operator="equal">
      <formula>"-"</formula>
    </cfRule>
  </conditionalFormatting>
  <conditionalFormatting sqref="AD51:AL51">
    <cfRule type="cellIs" dxfId="1417" priority="149" stopIfTrue="1" operator="equal">
      <formula>"-"</formula>
    </cfRule>
    <cfRule type="containsText" dxfId="1416" priority="150" stopIfTrue="1" operator="containsText" text="leer">
      <formula>NOT(ISERROR(SEARCH("leer",AD51)))</formula>
    </cfRule>
  </conditionalFormatting>
  <conditionalFormatting sqref="AD51:AL51">
    <cfRule type="cellIs" dxfId="1415" priority="148" stopIfTrue="1" operator="equal">
      <formula>"-"</formula>
    </cfRule>
  </conditionalFormatting>
  <conditionalFormatting sqref="AD51:AL51">
    <cfRule type="cellIs" dxfId="1414" priority="146" stopIfTrue="1" operator="equal">
      <formula>"-"</formula>
    </cfRule>
    <cfRule type="containsText" dxfId="1413" priority="147" stopIfTrue="1" operator="containsText" text="leer">
      <formula>NOT(ISERROR(SEARCH("leer",AD51)))</formula>
    </cfRule>
  </conditionalFormatting>
  <conditionalFormatting sqref="AD51:AL51">
    <cfRule type="cellIs" dxfId="1412" priority="145" stopIfTrue="1" operator="equal">
      <formula>"-"</formula>
    </cfRule>
  </conditionalFormatting>
  <conditionalFormatting sqref="AD51:AL51">
    <cfRule type="cellIs" dxfId="1411" priority="143" stopIfTrue="1" operator="equal">
      <formula>"-"</formula>
    </cfRule>
    <cfRule type="containsText" dxfId="1410" priority="144" stopIfTrue="1" operator="containsText" text="leer">
      <formula>NOT(ISERROR(SEARCH("leer",AD51)))</formula>
    </cfRule>
  </conditionalFormatting>
  <conditionalFormatting sqref="AD51:AL51">
    <cfRule type="cellIs" dxfId="1409" priority="142" stopIfTrue="1" operator="equal">
      <formula>"-"</formula>
    </cfRule>
  </conditionalFormatting>
  <conditionalFormatting sqref="H28:H33">
    <cfRule type="cellIs" dxfId="1408" priority="1" stopIfTrue="1" operator="equal">
      <formula>"-"</formula>
    </cfRule>
  </conditionalFormatting>
  <conditionalFormatting sqref="K5:K33">
    <cfRule type="cellIs" dxfId="1407" priority="141" operator="equal">
      <formula>"-"</formula>
    </cfRule>
  </conditionalFormatting>
  <conditionalFormatting sqref="J5:J8 J11:J17 J20:J36">
    <cfRule type="cellIs" dxfId="1406" priority="139" stopIfTrue="1" operator="equal">
      <formula>"-"</formula>
    </cfRule>
    <cfRule type="containsText" dxfId="1405" priority="140" stopIfTrue="1" operator="containsText" text="leer">
      <formula>NOT(ISERROR(SEARCH("leer",J5)))</formula>
    </cfRule>
  </conditionalFormatting>
  <conditionalFormatting sqref="I5:I8 I11:I17 I20 I26:I33">
    <cfRule type="cellIs" dxfId="1404" priority="137" stopIfTrue="1" operator="equal">
      <formula>"-"</formula>
    </cfRule>
    <cfRule type="containsText" dxfId="1403" priority="138" stopIfTrue="1" operator="containsText" text="leer">
      <formula>NOT(ISERROR(SEARCH("leer",I5)))</formula>
    </cfRule>
  </conditionalFormatting>
  <conditionalFormatting sqref="I5:I8">
    <cfRule type="cellIs" dxfId="1402" priority="135" stopIfTrue="1" operator="equal">
      <formula>"-"</formula>
    </cfRule>
    <cfRule type="containsText" dxfId="1401" priority="136" stopIfTrue="1" operator="containsText" text="leer">
      <formula>NOT(ISERROR(SEARCH("leer",I5)))</formula>
    </cfRule>
  </conditionalFormatting>
  <conditionalFormatting sqref="I5:I8">
    <cfRule type="cellIs" dxfId="1400" priority="133" stopIfTrue="1" operator="equal">
      <formula>"-"</formula>
    </cfRule>
    <cfRule type="containsText" dxfId="1399" priority="134" stopIfTrue="1" operator="containsText" text="leer">
      <formula>NOT(ISERROR(SEARCH("leer",I5)))</formula>
    </cfRule>
  </conditionalFormatting>
  <conditionalFormatting sqref="I5:I8">
    <cfRule type="cellIs" dxfId="1398" priority="131" stopIfTrue="1" operator="equal">
      <formula>"-"</formula>
    </cfRule>
    <cfRule type="containsText" dxfId="1397" priority="132" stopIfTrue="1" operator="containsText" text="leer">
      <formula>NOT(ISERROR(SEARCH("leer",I5)))</formula>
    </cfRule>
  </conditionalFormatting>
  <conditionalFormatting sqref="I5:I8">
    <cfRule type="cellIs" dxfId="1396" priority="129" stopIfTrue="1" operator="equal">
      <formula>"-"</formula>
    </cfRule>
    <cfRule type="containsText" dxfId="1395" priority="130" stopIfTrue="1" operator="containsText" text="leer">
      <formula>NOT(ISERROR(SEARCH("leer",I5)))</formula>
    </cfRule>
  </conditionalFormatting>
  <conditionalFormatting sqref="I5:I8">
    <cfRule type="cellIs" dxfId="1394" priority="127" stopIfTrue="1" operator="equal">
      <formula>"-"</formula>
    </cfRule>
    <cfRule type="containsText" dxfId="1393" priority="128" stopIfTrue="1" operator="containsText" text="leer">
      <formula>NOT(ISERROR(SEARCH("leer",I5)))</formula>
    </cfRule>
  </conditionalFormatting>
  <conditionalFormatting sqref="I11:I17">
    <cfRule type="cellIs" dxfId="1392" priority="125" stopIfTrue="1" operator="equal">
      <formula>"-"</formula>
    </cfRule>
    <cfRule type="containsText" dxfId="1391" priority="126" stopIfTrue="1" operator="containsText" text="leer">
      <formula>NOT(ISERROR(SEARCH("leer",I11)))</formula>
    </cfRule>
  </conditionalFormatting>
  <conditionalFormatting sqref="I11:I17">
    <cfRule type="cellIs" dxfId="1390" priority="123" stopIfTrue="1" operator="equal">
      <formula>"-"</formula>
    </cfRule>
    <cfRule type="containsText" dxfId="1389" priority="124" stopIfTrue="1" operator="containsText" text="leer">
      <formula>NOT(ISERROR(SEARCH("leer",I11)))</formula>
    </cfRule>
  </conditionalFormatting>
  <conditionalFormatting sqref="I11:I17">
    <cfRule type="cellIs" dxfId="1388" priority="121" stopIfTrue="1" operator="equal">
      <formula>"-"</formula>
    </cfRule>
    <cfRule type="containsText" dxfId="1387" priority="122" stopIfTrue="1" operator="containsText" text="leer">
      <formula>NOT(ISERROR(SEARCH("leer",I11)))</formula>
    </cfRule>
  </conditionalFormatting>
  <conditionalFormatting sqref="I11:I17">
    <cfRule type="cellIs" dxfId="1386" priority="119" stopIfTrue="1" operator="equal">
      <formula>"-"</formula>
    </cfRule>
    <cfRule type="containsText" dxfId="1385" priority="120" stopIfTrue="1" operator="containsText" text="leer">
      <formula>NOT(ISERROR(SEARCH("leer",I11)))</formula>
    </cfRule>
  </conditionalFormatting>
  <conditionalFormatting sqref="I11:I17">
    <cfRule type="cellIs" dxfId="1384" priority="117" stopIfTrue="1" operator="equal">
      <formula>"-"</formula>
    </cfRule>
    <cfRule type="containsText" dxfId="1383" priority="118" stopIfTrue="1" operator="containsText" text="leer">
      <formula>NOT(ISERROR(SEARCH("leer",I11)))</formula>
    </cfRule>
  </conditionalFormatting>
  <conditionalFormatting sqref="I20">
    <cfRule type="cellIs" dxfId="1382" priority="115" stopIfTrue="1" operator="equal">
      <formula>"-"</formula>
    </cfRule>
    <cfRule type="containsText" dxfId="1381" priority="116" stopIfTrue="1" operator="containsText" text="leer">
      <formula>NOT(ISERROR(SEARCH("leer",I20)))</formula>
    </cfRule>
  </conditionalFormatting>
  <conditionalFormatting sqref="I20">
    <cfRule type="cellIs" dxfId="1380" priority="113" stopIfTrue="1" operator="equal">
      <formula>"-"</formula>
    </cfRule>
    <cfRule type="containsText" dxfId="1379" priority="114" stopIfTrue="1" operator="containsText" text="leer">
      <formula>NOT(ISERROR(SEARCH("leer",I20)))</formula>
    </cfRule>
  </conditionalFormatting>
  <conditionalFormatting sqref="I20">
    <cfRule type="cellIs" dxfId="1378" priority="111" stopIfTrue="1" operator="equal">
      <formula>"-"</formula>
    </cfRule>
    <cfRule type="containsText" dxfId="1377" priority="112" stopIfTrue="1" operator="containsText" text="leer">
      <formula>NOT(ISERROR(SEARCH("leer",I20)))</formula>
    </cfRule>
  </conditionalFormatting>
  <conditionalFormatting sqref="I20">
    <cfRule type="cellIs" dxfId="1376" priority="109" stopIfTrue="1" operator="equal">
      <formula>"-"</formula>
    </cfRule>
    <cfRule type="containsText" dxfId="1375" priority="110" stopIfTrue="1" operator="containsText" text="leer">
      <formula>NOT(ISERROR(SEARCH("leer",I20)))</formula>
    </cfRule>
  </conditionalFormatting>
  <conditionalFormatting sqref="I20">
    <cfRule type="cellIs" dxfId="1374" priority="107" stopIfTrue="1" operator="equal">
      <formula>"-"</formula>
    </cfRule>
    <cfRule type="containsText" dxfId="1373" priority="108" stopIfTrue="1" operator="containsText" text="leer">
      <formula>NOT(ISERROR(SEARCH("leer",I20)))</formula>
    </cfRule>
  </conditionalFormatting>
  <conditionalFormatting sqref="I28:I33">
    <cfRule type="cellIs" dxfId="1372" priority="105" stopIfTrue="1" operator="equal">
      <formula>"-"</formula>
    </cfRule>
    <cfRule type="containsText" dxfId="1371" priority="106" stopIfTrue="1" operator="containsText" text="leer">
      <formula>NOT(ISERROR(SEARCH("leer",I28)))</formula>
    </cfRule>
  </conditionalFormatting>
  <conditionalFormatting sqref="I28:I33">
    <cfRule type="cellIs" dxfId="1370" priority="103" stopIfTrue="1" operator="equal">
      <formula>"-"</formula>
    </cfRule>
    <cfRule type="containsText" dxfId="1369" priority="104" stopIfTrue="1" operator="containsText" text="leer">
      <formula>NOT(ISERROR(SEARCH("leer",I28)))</formula>
    </cfRule>
  </conditionalFormatting>
  <conditionalFormatting sqref="I28:I33">
    <cfRule type="cellIs" dxfId="1368" priority="101" stopIfTrue="1" operator="equal">
      <formula>"-"</formula>
    </cfRule>
    <cfRule type="containsText" dxfId="1367" priority="102" stopIfTrue="1" operator="containsText" text="leer">
      <formula>NOT(ISERROR(SEARCH("leer",I28)))</formula>
    </cfRule>
  </conditionalFormatting>
  <conditionalFormatting sqref="I28:I33">
    <cfRule type="cellIs" dxfId="1366" priority="99" stopIfTrue="1" operator="equal">
      <formula>"-"</formula>
    </cfRule>
    <cfRule type="containsText" dxfId="1365" priority="100" stopIfTrue="1" operator="containsText" text="leer">
      <formula>NOT(ISERROR(SEARCH("leer",I28)))</formula>
    </cfRule>
  </conditionalFormatting>
  <conditionalFormatting sqref="I28:I33">
    <cfRule type="cellIs" dxfId="1364" priority="97" stopIfTrue="1" operator="equal">
      <formula>"-"</formula>
    </cfRule>
    <cfRule type="containsText" dxfId="1363" priority="98" stopIfTrue="1" operator="containsText" text="leer">
      <formula>NOT(ISERROR(SEARCH("leer",I28)))</formula>
    </cfRule>
  </conditionalFormatting>
  <conditionalFormatting sqref="I5:I8 I11:I17 I20 I26:I33">
    <cfRule type="cellIs" dxfId="1362" priority="95" stopIfTrue="1" operator="equal">
      <formula>"-"</formula>
    </cfRule>
    <cfRule type="containsText" dxfId="1361" priority="96" stopIfTrue="1" operator="containsText" text="leer">
      <formula>NOT(ISERROR(SEARCH("leer",I5)))</formula>
    </cfRule>
  </conditionalFormatting>
  <conditionalFormatting sqref="I5:I8">
    <cfRule type="cellIs" dxfId="1360" priority="93" stopIfTrue="1" operator="equal">
      <formula>"-"</formula>
    </cfRule>
    <cfRule type="containsText" dxfId="1359" priority="94" stopIfTrue="1" operator="containsText" text="leer">
      <formula>NOT(ISERROR(SEARCH("leer",I5)))</formula>
    </cfRule>
  </conditionalFormatting>
  <conditionalFormatting sqref="I5:I8">
    <cfRule type="cellIs" dxfId="1358" priority="91" stopIfTrue="1" operator="equal">
      <formula>"-"</formula>
    </cfRule>
    <cfRule type="containsText" dxfId="1357" priority="92" stopIfTrue="1" operator="containsText" text="leer">
      <formula>NOT(ISERROR(SEARCH("leer",I5)))</formula>
    </cfRule>
  </conditionalFormatting>
  <conditionalFormatting sqref="I5:I8">
    <cfRule type="cellIs" dxfId="1356" priority="89" stopIfTrue="1" operator="equal">
      <formula>"-"</formula>
    </cfRule>
    <cfRule type="containsText" dxfId="1355" priority="90" stopIfTrue="1" operator="containsText" text="leer">
      <formula>NOT(ISERROR(SEARCH("leer",I5)))</formula>
    </cfRule>
  </conditionalFormatting>
  <conditionalFormatting sqref="I5:I8">
    <cfRule type="cellIs" dxfId="1354" priority="87" stopIfTrue="1" operator="equal">
      <formula>"-"</formula>
    </cfRule>
    <cfRule type="containsText" dxfId="1353" priority="88" stopIfTrue="1" operator="containsText" text="leer">
      <formula>NOT(ISERROR(SEARCH("leer",I5)))</formula>
    </cfRule>
  </conditionalFormatting>
  <conditionalFormatting sqref="I5:I8">
    <cfRule type="cellIs" dxfId="1352" priority="85" stopIfTrue="1" operator="equal">
      <formula>"-"</formula>
    </cfRule>
    <cfRule type="containsText" dxfId="1351" priority="86" stopIfTrue="1" operator="containsText" text="leer">
      <formula>NOT(ISERROR(SEARCH("leer",I5)))</formula>
    </cfRule>
  </conditionalFormatting>
  <conditionalFormatting sqref="I11:I17">
    <cfRule type="cellIs" dxfId="1350" priority="83" stopIfTrue="1" operator="equal">
      <formula>"-"</formula>
    </cfRule>
    <cfRule type="containsText" dxfId="1349" priority="84" stopIfTrue="1" operator="containsText" text="leer">
      <formula>NOT(ISERROR(SEARCH("leer",I11)))</formula>
    </cfRule>
  </conditionalFormatting>
  <conditionalFormatting sqref="I11:I17">
    <cfRule type="cellIs" dxfId="1348" priority="81" stopIfTrue="1" operator="equal">
      <formula>"-"</formula>
    </cfRule>
    <cfRule type="containsText" dxfId="1347" priority="82" stopIfTrue="1" operator="containsText" text="leer">
      <formula>NOT(ISERROR(SEARCH("leer",I11)))</formula>
    </cfRule>
  </conditionalFormatting>
  <conditionalFormatting sqref="I11:I17">
    <cfRule type="cellIs" dxfId="1346" priority="79" stopIfTrue="1" operator="equal">
      <formula>"-"</formula>
    </cfRule>
    <cfRule type="containsText" dxfId="1345" priority="80" stopIfTrue="1" operator="containsText" text="leer">
      <formula>NOT(ISERROR(SEARCH("leer",I11)))</formula>
    </cfRule>
  </conditionalFormatting>
  <conditionalFormatting sqref="I11:I17">
    <cfRule type="cellIs" dxfId="1344" priority="77" stopIfTrue="1" operator="equal">
      <formula>"-"</formula>
    </cfRule>
    <cfRule type="containsText" dxfId="1343" priority="78" stopIfTrue="1" operator="containsText" text="leer">
      <formula>NOT(ISERROR(SEARCH("leer",I11)))</formula>
    </cfRule>
  </conditionalFormatting>
  <conditionalFormatting sqref="I11:I17">
    <cfRule type="cellIs" dxfId="1342" priority="75" stopIfTrue="1" operator="equal">
      <formula>"-"</formula>
    </cfRule>
    <cfRule type="containsText" dxfId="1341" priority="76" stopIfTrue="1" operator="containsText" text="leer">
      <formula>NOT(ISERROR(SEARCH("leer",I11)))</formula>
    </cfRule>
  </conditionalFormatting>
  <conditionalFormatting sqref="I20">
    <cfRule type="cellIs" dxfId="1340" priority="73" stopIfTrue="1" operator="equal">
      <formula>"-"</formula>
    </cfRule>
    <cfRule type="containsText" dxfId="1339" priority="74" stopIfTrue="1" operator="containsText" text="leer">
      <formula>NOT(ISERROR(SEARCH("leer",I20)))</formula>
    </cfRule>
  </conditionalFormatting>
  <conditionalFormatting sqref="I20">
    <cfRule type="cellIs" dxfId="1338" priority="71" stopIfTrue="1" operator="equal">
      <formula>"-"</formula>
    </cfRule>
    <cfRule type="containsText" dxfId="1337" priority="72" stopIfTrue="1" operator="containsText" text="leer">
      <formula>NOT(ISERROR(SEARCH("leer",I20)))</formula>
    </cfRule>
  </conditionalFormatting>
  <conditionalFormatting sqref="I20">
    <cfRule type="cellIs" dxfId="1336" priority="69" stopIfTrue="1" operator="equal">
      <formula>"-"</formula>
    </cfRule>
    <cfRule type="containsText" dxfId="1335" priority="70" stopIfTrue="1" operator="containsText" text="leer">
      <formula>NOT(ISERROR(SEARCH("leer",I20)))</formula>
    </cfRule>
  </conditionalFormatting>
  <conditionalFormatting sqref="I20">
    <cfRule type="cellIs" dxfId="1334" priority="67" stopIfTrue="1" operator="equal">
      <formula>"-"</formula>
    </cfRule>
    <cfRule type="containsText" dxfId="1333" priority="68" stopIfTrue="1" operator="containsText" text="leer">
      <formula>NOT(ISERROR(SEARCH("leer",I20)))</formula>
    </cfRule>
  </conditionalFormatting>
  <conditionalFormatting sqref="I20">
    <cfRule type="cellIs" dxfId="1332" priority="65" stopIfTrue="1" operator="equal">
      <formula>"-"</formula>
    </cfRule>
    <cfRule type="containsText" dxfId="1331" priority="66" stopIfTrue="1" operator="containsText" text="leer">
      <formula>NOT(ISERROR(SEARCH("leer",I20)))</formula>
    </cfRule>
  </conditionalFormatting>
  <conditionalFormatting sqref="I28:I33">
    <cfRule type="cellIs" dxfId="1330" priority="63" stopIfTrue="1" operator="equal">
      <formula>"-"</formula>
    </cfRule>
    <cfRule type="containsText" dxfId="1329" priority="64" stopIfTrue="1" operator="containsText" text="leer">
      <formula>NOT(ISERROR(SEARCH("leer",I28)))</formula>
    </cfRule>
  </conditionalFormatting>
  <conditionalFormatting sqref="I28:I33">
    <cfRule type="cellIs" dxfId="1328" priority="61" stopIfTrue="1" operator="equal">
      <formula>"-"</formula>
    </cfRule>
    <cfRule type="containsText" dxfId="1327" priority="62" stopIfTrue="1" operator="containsText" text="leer">
      <formula>NOT(ISERROR(SEARCH("leer",I28)))</formula>
    </cfRule>
  </conditionalFormatting>
  <conditionalFormatting sqref="I28:I33">
    <cfRule type="cellIs" dxfId="1326" priority="59" stopIfTrue="1" operator="equal">
      <formula>"-"</formula>
    </cfRule>
    <cfRule type="containsText" dxfId="1325" priority="60" stopIfTrue="1" operator="containsText" text="leer">
      <formula>NOT(ISERROR(SEARCH("leer",I28)))</formula>
    </cfRule>
  </conditionalFormatting>
  <conditionalFormatting sqref="I28:I33">
    <cfRule type="cellIs" dxfId="1324" priority="57" stopIfTrue="1" operator="equal">
      <formula>"-"</formula>
    </cfRule>
    <cfRule type="containsText" dxfId="1323" priority="58" stopIfTrue="1" operator="containsText" text="leer">
      <formula>NOT(ISERROR(SEARCH("leer",I28)))</formula>
    </cfRule>
  </conditionalFormatting>
  <conditionalFormatting sqref="I28:I33">
    <cfRule type="cellIs" dxfId="1322" priority="55" stopIfTrue="1" operator="equal">
      <formula>"-"</formula>
    </cfRule>
    <cfRule type="containsText" dxfId="1321" priority="56" stopIfTrue="1" operator="containsText" text="leer">
      <formula>NOT(ISERROR(SEARCH("leer",I28)))</formula>
    </cfRule>
  </conditionalFormatting>
  <conditionalFormatting sqref="H5:H8">
    <cfRule type="cellIs" dxfId="1320" priority="53" stopIfTrue="1" operator="equal">
      <formula>"-"</formula>
    </cfRule>
    <cfRule type="containsText" dxfId="1319" priority="54" stopIfTrue="1" operator="containsText" text="leer">
      <formula>NOT(ISERROR(SEARCH("leer",H5)))</formula>
    </cfRule>
  </conditionalFormatting>
  <conditionalFormatting sqref="H5:H8">
    <cfRule type="cellIs" dxfId="1318" priority="52" stopIfTrue="1" operator="equal">
      <formula>"-"</formula>
    </cfRule>
  </conditionalFormatting>
  <conditionalFormatting sqref="H5:H8">
    <cfRule type="cellIs" dxfId="1317" priority="50" stopIfTrue="1" operator="equal">
      <formula>"-"</formula>
    </cfRule>
    <cfRule type="containsText" dxfId="1316" priority="51" stopIfTrue="1" operator="containsText" text="leer">
      <formula>NOT(ISERROR(SEARCH("leer",H5)))</formula>
    </cfRule>
  </conditionalFormatting>
  <conditionalFormatting sqref="H5:H8">
    <cfRule type="cellIs" dxfId="1315" priority="49" stopIfTrue="1" operator="equal">
      <formula>"-"</formula>
    </cfRule>
  </conditionalFormatting>
  <conditionalFormatting sqref="H11:H12 H15:H17">
    <cfRule type="cellIs" dxfId="1314" priority="47" stopIfTrue="1" operator="equal">
      <formula>"-"</formula>
    </cfRule>
    <cfRule type="containsText" dxfId="1313" priority="48" stopIfTrue="1" operator="containsText" text="leer">
      <formula>NOT(ISERROR(SEARCH("leer",H11)))</formula>
    </cfRule>
  </conditionalFormatting>
  <conditionalFormatting sqref="H11:H12 H15:H17">
    <cfRule type="cellIs" dxfId="1312" priority="46" stopIfTrue="1" operator="equal">
      <formula>"-"</formula>
    </cfRule>
  </conditionalFormatting>
  <conditionalFormatting sqref="H11:H12 H15:H17">
    <cfRule type="cellIs" dxfId="1311" priority="44" stopIfTrue="1" operator="equal">
      <formula>"-"</formula>
    </cfRule>
    <cfRule type="containsText" dxfId="1310" priority="45" stopIfTrue="1" operator="containsText" text="leer">
      <formula>NOT(ISERROR(SEARCH("leer",H11)))</formula>
    </cfRule>
  </conditionalFormatting>
  <conditionalFormatting sqref="H11:H12 H15:H17">
    <cfRule type="cellIs" dxfId="1309" priority="43" stopIfTrue="1" operator="equal">
      <formula>"-"</formula>
    </cfRule>
  </conditionalFormatting>
  <conditionalFormatting sqref="H20">
    <cfRule type="cellIs" dxfId="1308" priority="41" stopIfTrue="1" operator="equal">
      <formula>"-"</formula>
    </cfRule>
    <cfRule type="containsText" dxfId="1307" priority="42" stopIfTrue="1" operator="containsText" text="leer">
      <formula>NOT(ISERROR(SEARCH("leer",H20)))</formula>
    </cfRule>
  </conditionalFormatting>
  <conditionalFormatting sqref="H20">
    <cfRule type="cellIs" dxfId="1306" priority="40" stopIfTrue="1" operator="equal">
      <formula>"-"</formula>
    </cfRule>
  </conditionalFormatting>
  <conditionalFormatting sqref="H20">
    <cfRule type="cellIs" dxfId="1305" priority="38" stopIfTrue="1" operator="equal">
      <formula>"-"</formula>
    </cfRule>
    <cfRule type="containsText" dxfId="1304" priority="39" stopIfTrue="1" operator="containsText" text="leer">
      <formula>NOT(ISERROR(SEARCH("leer",H20)))</formula>
    </cfRule>
  </conditionalFormatting>
  <conditionalFormatting sqref="H20">
    <cfRule type="cellIs" dxfId="1303" priority="37" stopIfTrue="1" operator="equal">
      <formula>"-"</formula>
    </cfRule>
  </conditionalFormatting>
  <conditionalFormatting sqref="H28:H33">
    <cfRule type="cellIs" dxfId="1302" priority="35" stopIfTrue="1" operator="equal">
      <formula>"-"</formula>
    </cfRule>
    <cfRule type="containsText" dxfId="1301" priority="36" stopIfTrue="1" operator="containsText" text="leer">
      <formula>NOT(ISERROR(SEARCH("leer",H28)))</formula>
    </cfRule>
  </conditionalFormatting>
  <conditionalFormatting sqref="H28:H33">
    <cfRule type="cellIs" dxfId="1300" priority="34" stopIfTrue="1" operator="equal">
      <formula>"-"</formula>
    </cfRule>
  </conditionalFormatting>
  <conditionalFormatting sqref="H28:H33">
    <cfRule type="cellIs" dxfId="1299" priority="32" stopIfTrue="1" operator="equal">
      <formula>"-"</formula>
    </cfRule>
    <cfRule type="containsText" dxfId="1298" priority="33" stopIfTrue="1" operator="containsText" text="leer">
      <formula>NOT(ISERROR(SEARCH("leer",H28)))</formula>
    </cfRule>
  </conditionalFormatting>
  <conditionalFormatting sqref="H28:H33">
    <cfRule type="cellIs" dxfId="1297" priority="31" stopIfTrue="1" operator="equal">
      <formula>"-"</formula>
    </cfRule>
  </conditionalFormatting>
  <conditionalFormatting sqref="H5:H8">
    <cfRule type="cellIs" dxfId="1296" priority="29" stopIfTrue="1" operator="equal">
      <formula>"-"</formula>
    </cfRule>
    <cfRule type="containsText" dxfId="1295" priority="30" stopIfTrue="1" operator="containsText" text="leer">
      <formula>NOT(ISERROR(SEARCH("leer",H5)))</formula>
    </cfRule>
  </conditionalFormatting>
  <conditionalFormatting sqref="H5:H8">
    <cfRule type="cellIs" dxfId="1294" priority="28" stopIfTrue="1" operator="equal">
      <formula>"-"</formula>
    </cfRule>
  </conditionalFormatting>
  <conditionalFormatting sqref="H5:H8">
    <cfRule type="cellIs" dxfId="1293" priority="26" stopIfTrue="1" operator="equal">
      <formula>"-"</formula>
    </cfRule>
    <cfRule type="containsText" dxfId="1292" priority="27" stopIfTrue="1" operator="containsText" text="leer">
      <formula>NOT(ISERROR(SEARCH("leer",H5)))</formula>
    </cfRule>
  </conditionalFormatting>
  <conditionalFormatting sqref="H5:H8">
    <cfRule type="cellIs" dxfId="1291" priority="25" stopIfTrue="1" operator="equal">
      <formula>"-"</formula>
    </cfRule>
  </conditionalFormatting>
  <conditionalFormatting sqref="H11:H12 H15:H17">
    <cfRule type="cellIs" dxfId="1290" priority="23" stopIfTrue="1" operator="equal">
      <formula>"-"</formula>
    </cfRule>
    <cfRule type="containsText" dxfId="1289" priority="24" stopIfTrue="1" operator="containsText" text="leer">
      <formula>NOT(ISERROR(SEARCH("leer",H11)))</formula>
    </cfRule>
  </conditionalFormatting>
  <conditionalFormatting sqref="H11:H12 H15:H17">
    <cfRule type="cellIs" dxfId="1288" priority="22" stopIfTrue="1" operator="equal">
      <formula>"-"</formula>
    </cfRule>
  </conditionalFormatting>
  <conditionalFormatting sqref="H11:H12 H15:H17">
    <cfRule type="cellIs" dxfId="1287" priority="20" stopIfTrue="1" operator="equal">
      <formula>"-"</formula>
    </cfRule>
    <cfRule type="containsText" dxfId="1286" priority="21" stopIfTrue="1" operator="containsText" text="leer">
      <formula>NOT(ISERROR(SEARCH("leer",H11)))</formula>
    </cfRule>
  </conditionalFormatting>
  <conditionalFormatting sqref="H11:H12 H15:H17">
    <cfRule type="cellIs" dxfId="1285" priority="19" stopIfTrue="1" operator="equal">
      <formula>"-"</formula>
    </cfRule>
  </conditionalFormatting>
  <conditionalFormatting sqref="H20">
    <cfRule type="cellIs" dxfId="1284" priority="17" stopIfTrue="1" operator="equal">
      <formula>"-"</formula>
    </cfRule>
    <cfRule type="containsText" dxfId="1283" priority="18" stopIfTrue="1" operator="containsText" text="leer">
      <formula>NOT(ISERROR(SEARCH("leer",H20)))</formula>
    </cfRule>
  </conditionalFormatting>
  <conditionalFormatting sqref="H20">
    <cfRule type="cellIs" dxfId="1282" priority="16" stopIfTrue="1" operator="equal">
      <formula>"-"</formula>
    </cfRule>
  </conditionalFormatting>
  <conditionalFormatting sqref="H20">
    <cfRule type="cellIs" dxfId="1281" priority="14" stopIfTrue="1" operator="equal">
      <formula>"-"</formula>
    </cfRule>
    <cfRule type="containsText" dxfId="1280" priority="15" stopIfTrue="1" operator="containsText" text="leer">
      <formula>NOT(ISERROR(SEARCH("leer",H20)))</formula>
    </cfRule>
  </conditionalFormatting>
  <conditionalFormatting sqref="H20">
    <cfRule type="cellIs" dxfId="1279" priority="13" stopIfTrue="1" operator="equal">
      <formula>"-"</formula>
    </cfRule>
  </conditionalFormatting>
  <conditionalFormatting sqref="H28:H33">
    <cfRule type="cellIs" dxfId="1278" priority="11" stopIfTrue="1" operator="equal">
      <formula>"-"</formula>
    </cfRule>
    <cfRule type="containsText" dxfId="1277" priority="12" stopIfTrue="1" operator="containsText" text="leer">
      <formula>NOT(ISERROR(SEARCH("leer",H28)))</formula>
    </cfRule>
  </conditionalFormatting>
  <conditionalFormatting sqref="H28:H33">
    <cfRule type="cellIs" dxfId="1276" priority="10" stopIfTrue="1" operator="equal">
      <formula>"-"</formula>
    </cfRule>
  </conditionalFormatting>
  <conditionalFormatting sqref="H28:H33">
    <cfRule type="cellIs" dxfId="1275" priority="8" stopIfTrue="1" operator="equal">
      <formula>"-"</formula>
    </cfRule>
    <cfRule type="containsText" dxfId="1274" priority="9" stopIfTrue="1" operator="containsText" text="leer">
      <formula>NOT(ISERROR(SEARCH("leer",H28)))</formula>
    </cfRule>
  </conditionalFormatting>
  <conditionalFormatting sqref="H28:H33">
    <cfRule type="cellIs" dxfId="1273" priority="7" stopIfTrue="1" operator="equal">
      <formula>"-"</formula>
    </cfRule>
  </conditionalFormatting>
  <conditionalFormatting sqref="H28:H33">
    <cfRule type="cellIs" dxfId="1272" priority="5" stopIfTrue="1" operator="equal">
      <formula>"-"</formula>
    </cfRule>
    <cfRule type="containsText" dxfId="1271" priority="6" stopIfTrue="1" operator="containsText" text="leer">
      <formula>NOT(ISERROR(SEARCH("leer",H28)))</formula>
    </cfRule>
  </conditionalFormatting>
  <conditionalFormatting sqref="H28:H33">
    <cfRule type="cellIs" dxfId="1270" priority="4" stopIfTrue="1" operator="equal">
      <formula>"-"</formula>
    </cfRule>
  </conditionalFormatting>
  <conditionalFormatting sqref="H28:H33">
    <cfRule type="cellIs" dxfId="1269" priority="2" stopIfTrue="1" operator="equal">
      <formula>"-"</formula>
    </cfRule>
    <cfRule type="containsText" dxfId="1268" priority="3" stopIfTrue="1" operator="containsText" text="leer">
      <formula>NOT(ISERROR(SEARCH("leer",H28)))</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ignoredErrors>
    <ignoredError sqref="C13:C14" twoDigitTextYear="1"/>
  </ignoredErrors>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227"/>
  <sheetViews>
    <sheetView showRuler="0" zoomScale="70" zoomScaleNormal="70" workbookViewId="0"/>
  </sheetViews>
  <sheetFormatPr baseColWidth="10" defaultColWidth="10.7109375" defaultRowHeight="12.75" x14ac:dyDescent="0.2"/>
  <cols>
    <col min="1" max="1" width="43.42578125" style="5" customWidth="1"/>
    <col min="2" max="2" width="13.85546875" style="5" customWidth="1"/>
    <col min="3" max="3" width="8.140625" style="8" customWidth="1"/>
    <col min="4" max="5" width="12.28515625" style="8" customWidth="1"/>
    <col min="6" max="6" width="11.42578125" style="8" customWidth="1"/>
    <col min="7" max="7" width="12.28515625" style="8" customWidth="1"/>
    <col min="8" max="16" width="11.42578125" style="8" customWidth="1"/>
    <col min="17" max="16384" width="10.7109375" style="5"/>
  </cols>
  <sheetData>
    <row r="1" spans="1:19" x14ac:dyDescent="0.2">
      <c r="A1" s="92" t="s">
        <v>356</v>
      </c>
      <c r="C1" s="5"/>
      <c r="D1" s="5"/>
      <c r="E1" s="5"/>
      <c r="F1" s="5"/>
      <c r="G1" s="5"/>
      <c r="H1" s="5"/>
      <c r="I1" s="5"/>
      <c r="J1" s="5"/>
      <c r="K1" s="5"/>
      <c r="L1" s="5"/>
      <c r="M1" s="5"/>
      <c r="N1" s="5"/>
      <c r="O1" s="5"/>
      <c r="P1" s="5"/>
    </row>
    <row r="2" spans="1:19" x14ac:dyDescent="0.2">
      <c r="A2" s="92"/>
      <c r="C2" s="5"/>
      <c r="D2" s="5"/>
      <c r="E2" s="5"/>
      <c r="F2" s="5"/>
      <c r="G2" s="5"/>
      <c r="H2" s="5"/>
      <c r="I2" s="5"/>
      <c r="J2" s="5"/>
      <c r="K2" s="5"/>
      <c r="L2" s="5"/>
      <c r="M2" s="5"/>
      <c r="N2" s="5"/>
      <c r="O2" s="5"/>
      <c r="P2" s="5"/>
    </row>
    <row r="3" spans="1:19" s="4" customFormat="1" x14ac:dyDescent="0.2">
      <c r="A3" s="4" t="s">
        <v>401</v>
      </c>
      <c r="C3" t="s">
        <v>399</v>
      </c>
      <c r="D3" t="s">
        <v>497</v>
      </c>
      <c r="E3" s="22">
        <v>2004</v>
      </c>
      <c r="F3" s="22">
        <v>2005</v>
      </c>
      <c r="G3" s="22">
        <v>2006</v>
      </c>
      <c r="H3" s="22">
        <v>2007</v>
      </c>
      <c r="I3" s="22">
        <v>2008</v>
      </c>
      <c r="J3" s="22">
        <v>2009</v>
      </c>
      <c r="K3" s="22">
        <v>2010</v>
      </c>
      <c r="L3" s="22">
        <v>2011</v>
      </c>
      <c r="M3" s="22">
        <v>2012</v>
      </c>
      <c r="N3" s="22">
        <v>2013</v>
      </c>
      <c r="O3" s="2">
        <v>2014</v>
      </c>
      <c r="P3" s="369">
        <v>2015</v>
      </c>
      <c r="Q3" s="22"/>
      <c r="R3" s="22"/>
      <c r="S3" s="22"/>
    </row>
    <row r="4" spans="1:19" x14ac:dyDescent="0.2">
      <c r="E4" s="7"/>
      <c r="F4" s="7"/>
      <c r="G4" s="7"/>
      <c r="H4" s="7"/>
      <c r="P4" s="362"/>
    </row>
    <row r="5" spans="1:19" x14ac:dyDescent="0.2">
      <c r="A5" s="5" t="s">
        <v>91</v>
      </c>
      <c r="B5" s="5" t="s">
        <v>274</v>
      </c>
      <c r="C5" s="8">
        <v>1</v>
      </c>
      <c r="E5" s="199">
        <v>1475</v>
      </c>
      <c r="F5" s="199">
        <v>1337</v>
      </c>
      <c r="G5" s="199">
        <v>1362</v>
      </c>
      <c r="H5" s="199">
        <v>1436</v>
      </c>
      <c r="I5" s="199">
        <v>716</v>
      </c>
      <c r="J5" s="240">
        <v>582</v>
      </c>
      <c r="K5" s="165">
        <v>562</v>
      </c>
      <c r="L5" s="165">
        <v>590</v>
      </c>
      <c r="M5" s="205">
        <v>687</v>
      </c>
      <c r="N5" s="8">
        <v>772</v>
      </c>
      <c r="O5" s="8">
        <v>822</v>
      </c>
      <c r="P5" s="362">
        <v>751</v>
      </c>
      <c r="Q5" s="13"/>
      <c r="R5" s="13"/>
      <c r="S5" s="13"/>
    </row>
    <row r="6" spans="1:19" x14ac:dyDescent="0.2">
      <c r="A6" s="5" t="s">
        <v>92</v>
      </c>
      <c r="B6" s="5" t="s">
        <v>274</v>
      </c>
      <c r="C6" s="8">
        <v>1</v>
      </c>
      <c r="E6" s="197">
        <v>177</v>
      </c>
      <c r="F6" s="197">
        <v>126</v>
      </c>
      <c r="G6" s="197">
        <v>99</v>
      </c>
      <c r="H6" s="197">
        <v>102</v>
      </c>
      <c r="I6" s="199">
        <v>46</v>
      </c>
      <c r="J6" s="240">
        <v>54</v>
      </c>
      <c r="K6" s="165">
        <v>83</v>
      </c>
      <c r="L6" s="165">
        <v>50</v>
      </c>
      <c r="M6" s="261">
        <v>70</v>
      </c>
      <c r="N6" s="8">
        <v>74</v>
      </c>
      <c r="O6" s="8">
        <v>71</v>
      </c>
      <c r="P6" s="362">
        <f>(34*2)+3</f>
        <v>71</v>
      </c>
      <c r="Q6" s="13"/>
      <c r="R6" s="13"/>
      <c r="S6" s="13"/>
    </row>
    <row r="7" spans="1:19" x14ac:dyDescent="0.2">
      <c r="A7" s="5" t="s">
        <v>92</v>
      </c>
      <c r="B7" s="5" t="s">
        <v>281</v>
      </c>
      <c r="C7" s="8">
        <v>1</v>
      </c>
      <c r="E7" s="197">
        <v>2388</v>
      </c>
      <c r="F7" s="197">
        <v>1762</v>
      </c>
      <c r="G7" s="197">
        <v>1497</v>
      </c>
      <c r="H7" s="197">
        <v>1309</v>
      </c>
      <c r="I7" s="199">
        <v>792</v>
      </c>
      <c r="J7" s="240">
        <v>834</v>
      </c>
      <c r="K7" s="165">
        <v>1393</v>
      </c>
      <c r="L7" s="165">
        <v>870</v>
      </c>
      <c r="M7" s="261">
        <v>1230</v>
      </c>
      <c r="N7" s="8">
        <v>1188</v>
      </c>
      <c r="O7" s="8">
        <v>1173</v>
      </c>
      <c r="P7" s="362">
        <v>1208</v>
      </c>
      <c r="Q7" s="13"/>
      <c r="R7" s="13"/>
      <c r="S7" s="13"/>
    </row>
    <row r="8" spans="1:19" x14ac:dyDescent="0.2">
      <c r="M8" s="5"/>
      <c r="N8" s="5"/>
      <c r="O8" s="5"/>
      <c r="P8" s="5"/>
      <c r="Q8" s="8"/>
      <c r="R8" s="8"/>
      <c r="S8" s="8"/>
    </row>
    <row r="9" spans="1:19" x14ac:dyDescent="0.2">
      <c r="D9" s="22"/>
      <c r="E9" s="22"/>
      <c r="F9" s="22"/>
      <c r="G9" s="22"/>
      <c r="H9" s="22"/>
      <c r="M9" s="5"/>
      <c r="N9" s="5"/>
      <c r="O9" s="5"/>
      <c r="P9" s="5"/>
      <c r="Q9" s="8"/>
      <c r="R9" s="8"/>
      <c r="S9" s="8"/>
    </row>
    <row r="10" spans="1:19" x14ac:dyDescent="0.2">
      <c r="A10" s="226" t="s">
        <v>589</v>
      </c>
      <c r="B10" s="135"/>
      <c r="C10" s="135"/>
      <c r="L10" s="7"/>
      <c r="M10" s="5"/>
      <c r="N10" s="5"/>
      <c r="O10" s="5"/>
      <c r="P10" s="5"/>
      <c r="Q10" s="8"/>
      <c r="R10" s="8"/>
      <c r="S10" s="8"/>
    </row>
    <row r="11" spans="1:19" x14ac:dyDescent="0.2">
      <c r="M11" s="5"/>
      <c r="N11" s="5"/>
      <c r="O11" s="5"/>
      <c r="P11" s="5"/>
      <c r="Q11" s="8"/>
      <c r="R11" s="8"/>
      <c r="S11" s="8"/>
    </row>
    <row r="12" spans="1:19" x14ac:dyDescent="0.2">
      <c r="M12" s="5"/>
      <c r="N12" s="5"/>
      <c r="O12" s="5"/>
      <c r="P12" s="5"/>
      <c r="Q12" s="8"/>
      <c r="R12" s="8"/>
      <c r="S12" s="8"/>
    </row>
    <row r="13" spans="1:19" x14ac:dyDescent="0.2">
      <c r="M13" s="5"/>
      <c r="N13" s="5"/>
      <c r="O13" s="5"/>
      <c r="P13" s="5"/>
      <c r="Q13" s="8"/>
      <c r="R13" s="8"/>
      <c r="S13" s="8"/>
    </row>
    <row r="14" spans="1:19" x14ac:dyDescent="0.2">
      <c r="E14" s="22"/>
      <c r="F14" s="7"/>
      <c r="G14" s="199"/>
      <c r="H14" s="197"/>
      <c r="I14" s="197"/>
      <c r="M14" s="5"/>
      <c r="N14" s="5"/>
      <c r="O14" s="5"/>
      <c r="P14" s="5"/>
      <c r="Q14" s="8"/>
      <c r="R14" s="8"/>
      <c r="S14" s="8"/>
    </row>
    <row r="15" spans="1:19" s="27" customFormat="1" x14ac:dyDescent="0.2">
      <c r="B15" s="14"/>
      <c r="C15" s="17"/>
      <c r="D15" s="8"/>
      <c r="E15" s="22"/>
      <c r="F15" s="7"/>
      <c r="G15" s="199"/>
      <c r="H15" s="197"/>
      <c r="I15" s="197"/>
      <c r="J15" s="17"/>
      <c r="K15" s="17"/>
      <c r="L15" s="17"/>
      <c r="M15" s="28"/>
      <c r="N15" s="24"/>
      <c r="O15" s="24"/>
      <c r="P15" s="24"/>
      <c r="Q15" s="24"/>
      <c r="R15" s="24"/>
      <c r="S15" s="24"/>
    </row>
    <row r="16" spans="1:19" x14ac:dyDescent="0.2">
      <c r="E16" s="22"/>
      <c r="F16" s="7"/>
      <c r="G16" s="199"/>
      <c r="H16" s="197"/>
      <c r="I16" s="197"/>
      <c r="M16" s="5"/>
      <c r="N16" s="5"/>
      <c r="O16" s="5"/>
      <c r="P16" s="5"/>
      <c r="Q16" s="8"/>
      <c r="R16" s="8"/>
      <c r="S16" s="8"/>
    </row>
    <row r="17" spans="1:21" x14ac:dyDescent="0.2">
      <c r="E17" s="22"/>
      <c r="F17" s="7"/>
      <c r="G17" s="199"/>
      <c r="H17" s="197"/>
      <c r="I17" s="197"/>
      <c r="M17" s="5"/>
      <c r="N17" s="5"/>
      <c r="O17" s="5"/>
      <c r="P17" s="5"/>
      <c r="Q17" s="8"/>
      <c r="R17" s="8"/>
      <c r="S17" s="8"/>
    </row>
    <row r="18" spans="1:21" x14ac:dyDescent="0.2">
      <c r="A18" s="4"/>
      <c r="E18" s="22"/>
      <c r="G18" s="199"/>
      <c r="H18" s="199"/>
      <c r="I18" s="199"/>
      <c r="L18" s="96"/>
      <c r="M18" s="5"/>
      <c r="N18" s="5"/>
      <c r="O18" s="5"/>
      <c r="P18" s="5"/>
      <c r="Q18" s="8"/>
      <c r="R18" s="8"/>
      <c r="S18" s="8"/>
    </row>
    <row r="19" spans="1:21" x14ac:dyDescent="0.2">
      <c r="E19" s="22"/>
      <c r="G19" s="240"/>
      <c r="H19" s="240"/>
      <c r="I19" s="240"/>
      <c r="L19" s="25"/>
      <c r="M19" s="5"/>
      <c r="N19" s="5"/>
      <c r="O19" s="5"/>
      <c r="P19" s="5"/>
      <c r="Q19" s="8"/>
      <c r="R19" s="8"/>
      <c r="S19" s="8"/>
    </row>
    <row r="20" spans="1:21" x14ac:dyDescent="0.2">
      <c r="E20" s="22"/>
      <c r="G20" s="165"/>
      <c r="H20" s="165"/>
      <c r="I20" s="165"/>
      <c r="M20" s="5"/>
      <c r="N20" s="5"/>
      <c r="O20" s="5"/>
      <c r="P20" s="5"/>
      <c r="Q20" s="8"/>
      <c r="R20" s="8"/>
      <c r="S20" s="8"/>
    </row>
    <row r="21" spans="1:21" x14ac:dyDescent="0.2">
      <c r="E21" s="22"/>
      <c r="G21" s="165"/>
      <c r="H21" s="165"/>
      <c r="I21" s="165"/>
      <c r="M21" s="5"/>
      <c r="N21" s="5"/>
      <c r="O21" s="5"/>
      <c r="P21" s="5"/>
      <c r="Q21" s="8"/>
      <c r="R21" s="8"/>
      <c r="S21" s="8"/>
    </row>
    <row r="22" spans="1:21" x14ac:dyDescent="0.2">
      <c r="A22" s="4"/>
      <c r="E22" s="22"/>
      <c r="G22" s="205"/>
      <c r="H22" s="261"/>
      <c r="I22" s="261"/>
      <c r="L22" s="96"/>
      <c r="M22" s="5"/>
      <c r="N22" s="5"/>
      <c r="O22" s="5"/>
      <c r="P22" s="5"/>
      <c r="Q22" s="8"/>
      <c r="R22" s="8"/>
      <c r="S22" s="8"/>
    </row>
    <row r="23" spans="1:21" x14ac:dyDescent="0.2">
      <c r="E23" s="22"/>
      <c r="M23" s="29"/>
      <c r="N23" s="5"/>
      <c r="O23" s="16"/>
      <c r="P23" s="5"/>
      <c r="Q23" s="13"/>
      <c r="R23" s="13"/>
      <c r="S23" s="13"/>
    </row>
    <row r="24" spans="1:21" x14ac:dyDescent="0.2">
      <c r="A24" s="15"/>
      <c r="E24" s="2"/>
      <c r="M24" s="29"/>
      <c r="N24" s="5"/>
      <c r="O24" s="5"/>
      <c r="P24" s="5"/>
      <c r="Q24" s="13"/>
      <c r="R24" s="13"/>
      <c r="S24" s="13"/>
    </row>
    <row r="25" spans="1:21" x14ac:dyDescent="0.2">
      <c r="A25" s="15"/>
      <c r="E25" s="2"/>
      <c r="M25" s="29"/>
      <c r="N25" s="5"/>
      <c r="O25" s="5"/>
      <c r="P25" s="5"/>
      <c r="Q25" s="13"/>
      <c r="R25" s="13"/>
      <c r="S25" s="13"/>
    </row>
    <row r="26" spans="1:21" x14ac:dyDescent="0.2">
      <c r="A26" s="15"/>
      <c r="M26" s="29"/>
      <c r="N26" s="5"/>
      <c r="O26" s="5"/>
      <c r="P26" s="5"/>
      <c r="Q26" s="13"/>
      <c r="R26" s="13"/>
      <c r="S26" s="13"/>
    </row>
    <row r="27" spans="1:21" x14ac:dyDescent="0.2">
      <c r="A27" s="15"/>
      <c r="M27" s="29"/>
      <c r="N27" s="5"/>
      <c r="O27" s="16"/>
      <c r="P27" s="5"/>
      <c r="Q27" s="13"/>
      <c r="R27" s="13"/>
      <c r="S27" s="13"/>
    </row>
    <row r="28" spans="1:21" x14ac:dyDescent="0.2">
      <c r="M28" s="29"/>
      <c r="N28" s="5"/>
      <c r="O28" s="5"/>
      <c r="P28" s="5"/>
      <c r="Q28" s="13"/>
      <c r="R28" s="13"/>
      <c r="S28" s="13"/>
    </row>
    <row r="31" spans="1:21" x14ac:dyDescent="0.2">
      <c r="A31" s="4"/>
      <c r="Q31" s="8"/>
      <c r="R31" s="8"/>
      <c r="S31" s="8"/>
      <c r="T31" s="8"/>
    </row>
    <row r="32" spans="1:21" s="4" customFormat="1" x14ac:dyDescent="0.2">
      <c r="C32" s="22"/>
      <c r="D32" s="8"/>
      <c r="Q32" s="22"/>
      <c r="R32" s="22"/>
      <c r="S32" s="22"/>
      <c r="T32" s="22"/>
      <c r="U32" s="22"/>
    </row>
    <row r="33" spans="1:21" x14ac:dyDescent="0.2">
      <c r="A33" s="4"/>
      <c r="Q33" s="7"/>
    </row>
    <row r="34" spans="1:21" x14ac:dyDescent="0.2">
      <c r="M34" s="30"/>
      <c r="N34" s="5"/>
      <c r="O34" s="41"/>
      <c r="P34" s="5"/>
      <c r="Q34" s="30"/>
      <c r="S34" s="30"/>
      <c r="U34" s="30"/>
    </row>
    <row r="35" spans="1:21" x14ac:dyDescent="0.2">
      <c r="M35" s="30"/>
      <c r="N35" s="5"/>
      <c r="O35" s="41"/>
      <c r="P35" s="5"/>
      <c r="Q35" s="30"/>
      <c r="S35" s="30"/>
      <c r="U35" s="30"/>
    </row>
    <row r="36" spans="1:21" x14ac:dyDescent="0.2">
      <c r="M36" s="30"/>
      <c r="N36" s="5"/>
      <c r="O36" s="41"/>
      <c r="P36" s="5"/>
      <c r="Q36" s="30"/>
      <c r="S36" s="30"/>
      <c r="U36" s="30"/>
    </row>
    <row r="37" spans="1:21" x14ac:dyDescent="0.2">
      <c r="M37" s="30"/>
      <c r="N37" s="5"/>
      <c r="O37" s="41"/>
      <c r="P37" s="5"/>
      <c r="Q37" s="30"/>
      <c r="S37" s="30"/>
      <c r="U37" s="30"/>
    </row>
    <row r="38" spans="1:21" x14ac:dyDescent="0.2">
      <c r="M38" s="30"/>
      <c r="N38" s="5"/>
      <c r="O38" s="41"/>
      <c r="P38" s="5"/>
      <c r="Q38" s="30"/>
      <c r="S38" s="30"/>
      <c r="U38" s="30"/>
    </row>
    <row r="39" spans="1:21" x14ac:dyDescent="0.2">
      <c r="M39" s="30"/>
      <c r="N39" s="5"/>
      <c r="O39" s="41"/>
      <c r="P39" s="5"/>
      <c r="Q39" s="30"/>
      <c r="S39" s="30"/>
      <c r="U39" s="30"/>
    </row>
    <row r="40" spans="1:21" x14ac:dyDescent="0.2">
      <c r="M40" s="30"/>
      <c r="N40" s="5"/>
      <c r="O40" s="41"/>
      <c r="P40" s="5"/>
      <c r="Q40" s="30"/>
      <c r="S40" s="30"/>
      <c r="U40" s="30"/>
    </row>
    <row r="41" spans="1:21" x14ac:dyDescent="0.2">
      <c r="A41" s="15"/>
      <c r="M41" s="30"/>
      <c r="N41" s="5"/>
      <c r="O41" s="41"/>
      <c r="P41" s="5"/>
      <c r="Q41" s="30"/>
      <c r="S41" s="30"/>
      <c r="U41" s="30"/>
    </row>
    <row r="42" spans="1:21" x14ac:dyDescent="0.2">
      <c r="A42" s="15"/>
      <c r="M42" s="30"/>
      <c r="N42" s="5"/>
      <c r="O42" s="41"/>
      <c r="P42" s="5"/>
      <c r="Q42" s="30"/>
      <c r="S42" s="30"/>
      <c r="U42" s="30"/>
    </row>
    <row r="43" spans="1:21" x14ac:dyDescent="0.2">
      <c r="A43" s="4"/>
      <c r="M43" s="30"/>
      <c r="N43" s="5"/>
      <c r="O43" s="41"/>
      <c r="P43" s="4"/>
      <c r="Q43" s="31"/>
      <c r="R43" s="4"/>
      <c r="S43" s="31"/>
      <c r="T43" s="4"/>
      <c r="U43" s="31"/>
    </row>
    <row r="44" spans="1:21" x14ac:dyDescent="0.2">
      <c r="A44" s="15"/>
      <c r="M44" s="30"/>
      <c r="N44" s="5"/>
      <c r="O44" s="41"/>
      <c r="P44" s="5"/>
      <c r="Q44" s="30"/>
      <c r="S44" s="30"/>
      <c r="U44" s="30"/>
    </row>
    <row r="45" spans="1:21" x14ac:dyDescent="0.2">
      <c r="L45" s="21"/>
      <c r="M45" s="5"/>
      <c r="N45" s="42"/>
      <c r="O45" s="5"/>
      <c r="P45" s="5"/>
      <c r="Q45" s="30"/>
      <c r="S45" s="30"/>
      <c r="U45" s="30"/>
    </row>
    <row r="46" spans="1:21" x14ac:dyDescent="0.2">
      <c r="M46" s="5"/>
      <c r="N46" s="5"/>
      <c r="O46" s="5"/>
      <c r="P46" s="30"/>
      <c r="R46" s="30"/>
      <c r="T46" s="30"/>
    </row>
    <row r="47" spans="1:21" x14ac:dyDescent="0.2">
      <c r="A47" s="4"/>
      <c r="M47" s="5"/>
      <c r="N47" s="5"/>
      <c r="O47" s="5"/>
      <c r="P47" s="30"/>
      <c r="R47" s="30"/>
      <c r="T47" s="30"/>
    </row>
    <row r="48" spans="1:21" x14ac:dyDescent="0.2">
      <c r="M48" s="30"/>
      <c r="N48" s="5"/>
      <c r="O48" s="41"/>
      <c r="P48" s="5"/>
      <c r="Q48" s="30"/>
      <c r="S48" s="30"/>
      <c r="U48" s="30"/>
    </row>
    <row r="49" spans="1:21" x14ac:dyDescent="0.2">
      <c r="M49" s="30"/>
      <c r="N49" s="5"/>
      <c r="O49" s="41"/>
      <c r="P49" s="5"/>
      <c r="Q49" s="30"/>
      <c r="S49" s="30"/>
      <c r="U49" s="30"/>
    </row>
    <row r="50" spans="1:21" x14ac:dyDescent="0.2">
      <c r="M50" s="30"/>
      <c r="N50" s="5"/>
      <c r="O50" s="41"/>
      <c r="P50" s="5"/>
      <c r="Q50" s="30"/>
      <c r="S50" s="30"/>
      <c r="U50" s="30"/>
    </row>
    <row r="51" spans="1:21" x14ac:dyDescent="0.2">
      <c r="M51" s="30"/>
      <c r="N51" s="5"/>
      <c r="O51" s="41"/>
      <c r="P51" s="5"/>
      <c r="Q51" s="30"/>
      <c r="S51" s="30"/>
      <c r="U51" s="30"/>
    </row>
    <row r="52" spans="1:21" x14ac:dyDescent="0.2">
      <c r="M52" s="30"/>
      <c r="N52" s="5"/>
      <c r="O52" s="41"/>
      <c r="P52" s="5"/>
      <c r="Q52" s="30"/>
      <c r="S52" s="30"/>
      <c r="U52" s="30"/>
    </row>
    <row r="53" spans="1:21" x14ac:dyDescent="0.2">
      <c r="M53" s="30"/>
      <c r="N53" s="5"/>
      <c r="O53" s="41"/>
      <c r="P53" s="5"/>
      <c r="Q53" s="30"/>
      <c r="S53" s="30"/>
      <c r="U53" s="30"/>
    </row>
    <row r="54" spans="1:21" x14ac:dyDescent="0.2">
      <c r="M54" s="30"/>
      <c r="N54" s="5"/>
      <c r="O54" s="41"/>
      <c r="P54" s="5"/>
      <c r="Q54" s="30"/>
      <c r="S54" s="30"/>
      <c r="U54" s="30"/>
    </row>
    <row r="55" spans="1:21" x14ac:dyDescent="0.2">
      <c r="A55" s="15"/>
      <c r="M55" s="30"/>
      <c r="N55" s="5"/>
      <c r="O55" s="41"/>
      <c r="P55" s="5"/>
      <c r="Q55" s="30"/>
      <c r="S55" s="30"/>
      <c r="U55" s="30"/>
    </row>
    <row r="56" spans="1:21" x14ac:dyDescent="0.2">
      <c r="A56" s="15"/>
      <c r="M56" s="30"/>
      <c r="N56" s="5"/>
      <c r="O56" s="41"/>
      <c r="P56" s="5"/>
      <c r="Q56" s="30"/>
      <c r="S56" s="30"/>
      <c r="U56" s="30"/>
    </row>
    <row r="57" spans="1:21" x14ac:dyDescent="0.2">
      <c r="A57" s="4"/>
      <c r="L57" s="21"/>
      <c r="M57" s="30"/>
      <c r="N57" s="97"/>
      <c r="O57" s="41"/>
      <c r="P57" s="4"/>
      <c r="Q57" s="31"/>
      <c r="R57" s="4"/>
      <c r="S57" s="31"/>
      <c r="T57" s="4"/>
      <c r="U57" s="31"/>
    </row>
    <row r="58" spans="1:21" x14ac:dyDescent="0.2">
      <c r="A58" s="15"/>
      <c r="M58" s="30"/>
      <c r="N58" s="5"/>
      <c r="O58" s="41"/>
      <c r="P58" s="5"/>
      <c r="Q58" s="30"/>
      <c r="S58" s="30"/>
      <c r="U58" s="30"/>
    </row>
    <row r="59" spans="1:21" x14ac:dyDescent="0.2">
      <c r="L59" s="11"/>
      <c r="M59" s="5"/>
      <c r="N59" s="16"/>
      <c r="O59" s="41"/>
      <c r="P59" s="5"/>
      <c r="Q59" s="30"/>
      <c r="S59" s="30"/>
      <c r="U59" s="30"/>
    </row>
    <row r="60" spans="1:21" x14ac:dyDescent="0.2">
      <c r="L60" s="79"/>
      <c r="M60" s="5"/>
      <c r="N60" s="19"/>
      <c r="O60" s="18"/>
      <c r="P60" s="43"/>
      <c r="Q60" s="32"/>
      <c r="R60" s="32"/>
      <c r="S60" s="32"/>
      <c r="T60" s="32"/>
      <c r="U60" s="18"/>
    </row>
    <row r="61" spans="1:21" x14ac:dyDescent="0.2">
      <c r="M61" s="5"/>
      <c r="N61" s="44"/>
      <c r="O61" s="44"/>
      <c r="P61" s="45"/>
      <c r="Q61" s="27"/>
      <c r="R61" s="27"/>
      <c r="S61" s="27"/>
      <c r="T61" s="27"/>
    </row>
    <row r="62" spans="1:21" x14ac:dyDescent="0.2">
      <c r="M62" s="5"/>
      <c r="N62" s="5"/>
      <c r="O62" s="5"/>
      <c r="P62" s="5"/>
    </row>
    <row r="63" spans="1:21" s="4" customFormat="1" x14ac:dyDescent="0.2">
      <c r="C63" s="22"/>
      <c r="D63" s="8"/>
      <c r="E63" s="8"/>
      <c r="F63" s="8"/>
      <c r="G63" s="8"/>
      <c r="H63" s="8"/>
      <c r="I63" s="22"/>
      <c r="J63" s="22"/>
      <c r="K63" s="22"/>
      <c r="L63" s="22"/>
      <c r="M63" s="22"/>
      <c r="N63" s="22"/>
      <c r="O63" s="22"/>
      <c r="P63" s="22"/>
      <c r="R63" s="22"/>
      <c r="S63" s="22"/>
    </row>
    <row r="64" spans="1:21" x14ac:dyDescent="0.2">
      <c r="A64" s="4"/>
      <c r="M64" s="7"/>
      <c r="N64" s="7"/>
      <c r="O64" s="7"/>
      <c r="P64" s="7"/>
    </row>
    <row r="65" spans="1:16" x14ac:dyDescent="0.2">
      <c r="L65" s="79"/>
      <c r="M65" s="33"/>
      <c r="N65" s="5"/>
      <c r="O65" s="5"/>
      <c r="P65" s="5"/>
    </row>
    <row r="66" spans="1:16" x14ac:dyDescent="0.2">
      <c r="L66" s="79"/>
      <c r="M66" s="98"/>
      <c r="N66" s="5"/>
      <c r="O66" s="5"/>
      <c r="P66" s="5"/>
    </row>
    <row r="67" spans="1:16" x14ac:dyDescent="0.2">
      <c r="L67" s="79"/>
      <c r="M67" s="33"/>
      <c r="N67" s="5"/>
      <c r="O67" s="5"/>
      <c r="P67" s="5"/>
    </row>
    <row r="68" spans="1:16" x14ac:dyDescent="0.2">
      <c r="L68" s="79"/>
      <c r="M68" s="33"/>
      <c r="N68" s="5"/>
      <c r="O68" s="5"/>
      <c r="P68" s="5"/>
    </row>
    <row r="69" spans="1:16" x14ac:dyDescent="0.2">
      <c r="M69" s="5"/>
      <c r="N69" s="5"/>
      <c r="O69" s="5"/>
      <c r="P69" s="5"/>
    </row>
    <row r="70" spans="1:16" x14ac:dyDescent="0.2">
      <c r="M70" s="5"/>
      <c r="N70" s="5"/>
      <c r="O70" s="5"/>
      <c r="P70" s="5"/>
    </row>
    <row r="71" spans="1:16" x14ac:dyDescent="0.2">
      <c r="A71" s="4"/>
      <c r="M71" s="5"/>
      <c r="N71" s="5"/>
      <c r="O71" s="5"/>
      <c r="P71" s="5"/>
    </row>
    <row r="72" spans="1:16" x14ac:dyDescent="0.2">
      <c r="L72" s="79"/>
      <c r="M72" s="33"/>
      <c r="N72" s="5"/>
      <c r="O72" s="5"/>
      <c r="P72" s="5"/>
    </row>
    <row r="73" spans="1:16" x14ac:dyDescent="0.2">
      <c r="L73" s="79"/>
      <c r="M73" s="33"/>
      <c r="N73" s="5"/>
      <c r="O73" s="5"/>
      <c r="P73" s="5"/>
    </row>
    <row r="74" spans="1:16" x14ac:dyDescent="0.2">
      <c r="L74" s="79"/>
      <c r="M74" s="33"/>
      <c r="N74" s="5"/>
      <c r="O74" s="5"/>
      <c r="P74" s="5"/>
    </row>
    <row r="75" spans="1:16" x14ac:dyDescent="0.2">
      <c r="L75" s="79"/>
      <c r="M75" s="33"/>
      <c r="N75" s="5"/>
      <c r="O75" s="5"/>
      <c r="P75" s="5"/>
    </row>
    <row r="76" spans="1:16" x14ac:dyDescent="0.2">
      <c r="L76" s="11"/>
      <c r="M76" s="99"/>
      <c r="N76" s="5"/>
      <c r="O76" s="5"/>
      <c r="P76" s="5"/>
    </row>
    <row r="77" spans="1:16" x14ac:dyDescent="0.2">
      <c r="M77" s="5"/>
      <c r="N77" s="5"/>
      <c r="O77" s="5"/>
      <c r="P77" s="5"/>
    </row>
    <row r="78" spans="1:16" x14ac:dyDescent="0.2">
      <c r="A78" s="4"/>
      <c r="M78" s="5"/>
      <c r="N78" s="5"/>
      <c r="O78" s="5"/>
      <c r="P78" s="5"/>
    </row>
    <row r="79" spans="1:16" x14ac:dyDescent="0.2">
      <c r="L79" s="7"/>
      <c r="M79" s="34"/>
      <c r="N79" s="5"/>
      <c r="O79" s="13"/>
      <c r="P79" s="13"/>
    </row>
    <row r="80" spans="1:16" x14ac:dyDescent="0.2">
      <c r="L80" s="7"/>
      <c r="M80" s="34"/>
      <c r="N80" s="5"/>
      <c r="O80" s="13"/>
      <c r="P80" s="13"/>
    </row>
    <row r="81" spans="1:16" x14ac:dyDescent="0.2">
      <c r="L81" s="7"/>
      <c r="M81" s="34"/>
      <c r="N81" s="5"/>
      <c r="O81" s="13"/>
      <c r="P81" s="13"/>
    </row>
    <row r="82" spans="1:16" x14ac:dyDescent="0.2">
      <c r="L82" s="7"/>
      <c r="M82" s="34"/>
      <c r="N82" s="5"/>
      <c r="O82" s="13"/>
      <c r="P82" s="13"/>
    </row>
    <row r="83" spans="1:16" x14ac:dyDescent="0.2">
      <c r="L83" s="7"/>
      <c r="M83" s="34"/>
      <c r="N83" s="5"/>
      <c r="O83" s="13"/>
      <c r="P83" s="13"/>
    </row>
    <row r="84" spans="1:16" x14ac:dyDescent="0.2">
      <c r="L84" s="7"/>
      <c r="M84" s="34"/>
      <c r="N84" s="5"/>
      <c r="O84" s="13"/>
      <c r="P84" s="13"/>
    </row>
    <row r="85" spans="1:16" x14ac:dyDescent="0.2">
      <c r="L85" s="7"/>
      <c r="M85" s="34"/>
      <c r="N85" s="5"/>
      <c r="O85" s="13"/>
      <c r="P85" s="13"/>
    </row>
    <row r="86" spans="1:16" x14ac:dyDescent="0.2">
      <c r="A86" s="4"/>
      <c r="L86" s="7"/>
      <c r="M86" s="34"/>
      <c r="N86" s="5"/>
      <c r="O86" s="13"/>
      <c r="P86" s="13"/>
    </row>
    <row r="87" spans="1:16" x14ac:dyDescent="0.2">
      <c r="L87" s="21"/>
      <c r="M87" s="33"/>
      <c r="N87" s="5"/>
      <c r="O87" s="13"/>
      <c r="P87" s="13"/>
    </row>
    <row r="88" spans="1:16" x14ac:dyDescent="0.2">
      <c r="L88" s="25"/>
      <c r="M88" s="16"/>
      <c r="N88" s="16"/>
      <c r="O88" s="13"/>
      <c r="P88" s="13"/>
    </row>
    <row r="89" spans="1:16" x14ac:dyDescent="0.2">
      <c r="M89" s="5"/>
      <c r="N89" s="5"/>
    </row>
    <row r="90" spans="1:16" x14ac:dyDescent="0.2">
      <c r="A90" s="4"/>
      <c r="M90" s="5"/>
      <c r="N90" s="5"/>
    </row>
    <row r="91" spans="1:16" x14ac:dyDescent="0.2">
      <c r="M91" s="16"/>
      <c r="N91" s="16"/>
      <c r="O91" s="25"/>
      <c r="P91" s="35"/>
    </row>
    <row r="92" spans="1:16" x14ac:dyDescent="0.2">
      <c r="L92" s="11"/>
      <c r="M92" s="5"/>
      <c r="N92" s="16"/>
      <c r="O92" s="25"/>
      <c r="P92" s="35"/>
    </row>
    <row r="93" spans="1:16" x14ac:dyDescent="0.2">
      <c r="M93" s="16"/>
      <c r="N93" s="16"/>
      <c r="O93" s="25"/>
      <c r="P93" s="35"/>
    </row>
    <row r="94" spans="1:16" x14ac:dyDescent="0.2">
      <c r="L94" s="5"/>
      <c r="M94" s="5"/>
      <c r="N94" s="16"/>
      <c r="O94" s="25"/>
      <c r="P94" s="35"/>
    </row>
    <row r="95" spans="1:16" x14ac:dyDescent="0.2">
      <c r="M95" s="16"/>
      <c r="N95" s="16"/>
      <c r="O95" s="16"/>
      <c r="P95" s="5"/>
    </row>
    <row r="96" spans="1:16" x14ac:dyDescent="0.2">
      <c r="A96" s="4"/>
      <c r="M96" s="16"/>
      <c r="N96" s="16"/>
      <c r="O96" s="16"/>
      <c r="P96" s="5"/>
    </row>
    <row r="97" spans="1:16" x14ac:dyDescent="0.2">
      <c r="L97" s="25"/>
      <c r="M97" s="100"/>
      <c r="N97" s="16"/>
      <c r="O97" s="16"/>
      <c r="P97" s="16"/>
    </row>
    <row r="98" spans="1:16" x14ac:dyDescent="0.2">
      <c r="L98" s="25"/>
      <c r="M98" s="5"/>
      <c r="N98" s="16"/>
      <c r="O98" s="16"/>
      <c r="P98" s="16"/>
    </row>
    <row r="99" spans="1:16" x14ac:dyDescent="0.2">
      <c r="M99" s="5"/>
      <c r="N99" s="16"/>
      <c r="O99" s="16"/>
      <c r="P99" s="16"/>
    </row>
    <row r="100" spans="1:16" x14ac:dyDescent="0.2">
      <c r="M100" s="5"/>
      <c r="N100" s="16"/>
      <c r="O100" s="16"/>
      <c r="P100" s="16"/>
    </row>
    <row r="101" spans="1:16" x14ac:dyDescent="0.2">
      <c r="M101" s="5"/>
      <c r="N101" s="5"/>
      <c r="O101" s="5"/>
      <c r="P101" s="5"/>
    </row>
    <row r="102" spans="1:16" x14ac:dyDescent="0.2">
      <c r="A102" s="4"/>
      <c r="M102" s="5"/>
      <c r="N102" s="5"/>
      <c r="O102" s="5"/>
      <c r="P102" s="5"/>
    </row>
    <row r="103" spans="1:16" x14ac:dyDescent="0.2">
      <c r="L103" s="21"/>
      <c r="M103" s="5"/>
      <c r="N103" s="16"/>
      <c r="O103" s="13"/>
      <c r="P103" s="13"/>
    </row>
    <row r="104" spans="1:16" x14ac:dyDescent="0.2">
      <c r="L104" s="21"/>
      <c r="M104" s="5"/>
      <c r="N104" s="16"/>
      <c r="O104" s="13"/>
      <c r="P104" s="13"/>
    </row>
    <row r="105" spans="1:16" x14ac:dyDescent="0.2">
      <c r="M105" s="16"/>
      <c r="N105" s="16"/>
      <c r="O105" s="13"/>
      <c r="P105" s="13"/>
    </row>
    <row r="106" spans="1:16" x14ac:dyDescent="0.2">
      <c r="M106" s="5"/>
      <c r="N106" s="5"/>
      <c r="O106" s="5"/>
      <c r="P106" s="5"/>
    </row>
    <row r="107" spans="1:16" x14ac:dyDescent="0.2">
      <c r="A107" s="4"/>
      <c r="M107" s="5"/>
      <c r="N107" s="5"/>
      <c r="O107" s="5"/>
      <c r="P107" s="5"/>
    </row>
    <row r="108" spans="1:16" x14ac:dyDescent="0.2">
      <c r="L108" s="79"/>
      <c r="M108" s="36"/>
      <c r="N108" s="37"/>
    </row>
    <row r="109" spans="1:16" x14ac:dyDescent="0.2">
      <c r="L109" s="17"/>
      <c r="M109" s="13"/>
      <c r="N109" s="13"/>
    </row>
    <row r="110" spans="1:16" x14ac:dyDescent="0.2">
      <c r="M110" s="5"/>
      <c r="N110" s="5"/>
      <c r="O110" s="5"/>
      <c r="P110" s="5"/>
    </row>
    <row r="111" spans="1:16" x14ac:dyDescent="0.2">
      <c r="A111" s="4"/>
      <c r="M111" s="5"/>
      <c r="N111" s="5"/>
      <c r="O111" s="5"/>
      <c r="P111" s="5"/>
    </row>
    <row r="112" spans="1:16" x14ac:dyDescent="0.2">
      <c r="L112" s="79"/>
      <c r="M112" s="36"/>
      <c r="N112" s="36"/>
      <c r="O112" s="5"/>
      <c r="P112" s="5"/>
    </row>
    <row r="113" spans="1:16" x14ac:dyDescent="0.2">
      <c r="M113" s="36"/>
      <c r="N113" s="5"/>
      <c r="O113" s="5"/>
      <c r="P113" s="5"/>
    </row>
    <row r="114" spans="1:16" x14ac:dyDescent="0.2">
      <c r="M114" s="36"/>
      <c r="N114" s="5"/>
      <c r="O114" s="5"/>
      <c r="P114" s="5"/>
    </row>
    <row r="115" spans="1:16" x14ac:dyDescent="0.2">
      <c r="M115" s="5"/>
      <c r="N115" s="5"/>
      <c r="O115" s="5"/>
      <c r="P115" s="5"/>
    </row>
    <row r="116" spans="1:16" x14ac:dyDescent="0.2">
      <c r="M116" s="5"/>
      <c r="N116" s="5"/>
      <c r="O116" s="5"/>
      <c r="P116" s="5"/>
    </row>
    <row r="117" spans="1:16" x14ac:dyDescent="0.2">
      <c r="M117" s="5"/>
      <c r="N117" s="5"/>
      <c r="O117" s="5"/>
      <c r="P117" s="5"/>
    </row>
    <row r="118" spans="1:16" x14ac:dyDescent="0.2">
      <c r="M118" s="5"/>
      <c r="N118" s="5"/>
      <c r="O118" s="5"/>
      <c r="P118" s="5"/>
    </row>
    <row r="119" spans="1:16" x14ac:dyDescent="0.2">
      <c r="M119" s="5"/>
      <c r="N119" s="5"/>
      <c r="O119" s="5"/>
      <c r="P119" s="5"/>
    </row>
    <row r="120" spans="1:16" x14ac:dyDescent="0.2">
      <c r="M120" s="5"/>
      <c r="N120" s="5"/>
      <c r="O120" s="5"/>
      <c r="P120" s="5"/>
    </row>
    <row r="121" spans="1:16" x14ac:dyDescent="0.2">
      <c r="M121" s="5"/>
      <c r="N121" s="5"/>
      <c r="O121" s="5"/>
      <c r="P121" s="5"/>
    </row>
    <row r="122" spans="1:16" x14ac:dyDescent="0.2">
      <c r="M122" s="5"/>
      <c r="N122" s="5"/>
      <c r="O122" s="5"/>
      <c r="P122" s="5"/>
    </row>
    <row r="123" spans="1:16" x14ac:dyDescent="0.2">
      <c r="A123" s="14"/>
      <c r="M123" s="5"/>
      <c r="N123" s="5"/>
      <c r="O123" s="5"/>
      <c r="P123" s="5"/>
    </row>
    <row r="124" spans="1:16" x14ac:dyDescent="0.2">
      <c r="M124" s="5"/>
      <c r="N124" s="5"/>
      <c r="O124" s="5"/>
      <c r="P124" s="5"/>
    </row>
    <row r="125" spans="1:16" x14ac:dyDescent="0.2">
      <c r="M125" s="5"/>
      <c r="N125" s="5"/>
      <c r="O125" s="5"/>
      <c r="P125" s="5"/>
    </row>
    <row r="126" spans="1:16" x14ac:dyDescent="0.2">
      <c r="A126" s="14"/>
      <c r="M126" s="5"/>
      <c r="N126" s="5"/>
      <c r="O126" s="5"/>
      <c r="P126" s="5"/>
    </row>
    <row r="127" spans="1:16" x14ac:dyDescent="0.2">
      <c r="M127" s="5"/>
      <c r="N127" s="5"/>
      <c r="O127" s="5"/>
      <c r="P127" s="5"/>
    </row>
    <row r="128" spans="1:16" x14ac:dyDescent="0.2">
      <c r="M128" s="5"/>
      <c r="N128" s="5"/>
      <c r="O128" s="5"/>
      <c r="P128" s="5"/>
    </row>
    <row r="129" spans="13:16" x14ac:dyDescent="0.2">
      <c r="M129" s="5"/>
      <c r="N129" s="5"/>
      <c r="O129" s="5"/>
      <c r="P129" s="5"/>
    </row>
    <row r="130" spans="13:16" x14ac:dyDescent="0.2">
      <c r="M130" s="5"/>
      <c r="N130" s="5"/>
      <c r="O130" s="5"/>
      <c r="P130" s="5"/>
    </row>
    <row r="131" spans="13:16" x14ac:dyDescent="0.2">
      <c r="M131" s="5"/>
      <c r="N131" s="5"/>
      <c r="O131" s="5"/>
      <c r="P131" s="5"/>
    </row>
    <row r="132" spans="13:16" x14ac:dyDescent="0.2">
      <c r="M132" s="5"/>
      <c r="N132" s="5"/>
      <c r="O132" s="5"/>
      <c r="P132" s="5"/>
    </row>
    <row r="133" spans="13:16" x14ac:dyDescent="0.2">
      <c r="M133" s="5"/>
      <c r="N133" s="5"/>
      <c r="O133" s="5"/>
      <c r="P133" s="5"/>
    </row>
    <row r="134" spans="13:16" x14ac:dyDescent="0.2">
      <c r="M134" s="5"/>
      <c r="N134" s="5"/>
      <c r="O134" s="5"/>
      <c r="P134" s="5"/>
    </row>
    <row r="135" spans="13:16" x14ac:dyDescent="0.2">
      <c r="M135" s="5"/>
      <c r="N135" s="5"/>
      <c r="O135" s="5"/>
      <c r="P135" s="5"/>
    </row>
    <row r="136" spans="13:16" x14ac:dyDescent="0.2">
      <c r="M136" s="5"/>
      <c r="N136" s="5"/>
      <c r="O136" s="5"/>
      <c r="P136" s="5"/>
    </row>
    <row r="137" spans="13:16" x14ac:dyDescent="0.2">
      <c r="M137" s="5"/>
      <c r="N137" s="5"/>
      <c r="O137" s="5"/>
      <c r="P137" s="5"/>
    </row>
    <row r="138" spans="13:16" x14ac:dyDescent="0.2">
      <c r="M138" s="5"/>
      <c r="N138" s="5"/>
      <c r="O138" s="5"/>
      <c r="P138" s="5"/>
    </row>
    <row r="139" spans="13:16" x14ac:dyDescent="0.2">
      <c r="M139" s="5"/>
      <c r="N139" s="5"/>
      <c r="O139" s="5"/>
      <c r="P139" s="5"/>
    </row>
    <row r="140" spans="13:16" x14ac:dyDescent="0.2">
      <c r="M140" s="5"/>
      <c r="N140" s="5"/>
      <c r="O140" s="5"/>
      <c r="P140" s="5"/>
    </row>
    <row r="141" spans="13:16" x14ac:dyDescent="0.2">
      <c r="M141" s="5"/>
      <c r="N141" s="5"/>
      <c r="O141" s="5"/>
      <c r="P141" s="5"/>
    </row>
    <row r="142" spans="13:16" x14ac:dyDescent="0.2">
      <c r="M142" s="5"/>
      <c r="N142" s="5"/>
      <c r="O142" s="5"/>
      <c r="P142" s="5"/>
    </row>
    <row r="143" spans="13:16" x14ac:dyDescent="0.2">
      <c r="M143" s="5"/>
      <c r="N143" s="5"/>
      <c r="O143" s="5"/>
      <c r="P143" s="5"/>
    </row>
    <row r="144" spans="13:16" x14ac:dyDescent="0.2">
      <c r="M144" s="5"/>
      <c r="N144" s="5"/>
      <c r="O144" s="5"/>
      <c r="P144" s="5"/>
    </row>
    <row r="145" spans="13:16" x14ac:dyDescent="0.2">
      <c r="M145" s="5"/>
      <c r="N145" s="5"/>
      <c r="O145" s="5"/>
      <c r="P145" s="5"/>
    </row>
    <row r="146" spans="13:16" x14ac:dyDescent="0.2">
      <c r="M146" s="5"/>
      <c r="N146" s="5"/>
      <c r="O146" s="5"/>
      <c r="P146" s="5"/>
    </row>
    <row r="147" spans="13:16" x14ac:dyDescent="0.2">
      <c r="M147" s="5"/>
      <c r="N147" s="5"/>
      <c r="O147" s="5"/>
      <c r="P147" s="5"/>
    </row>
    <row r="148" spans="13:16" x14ac:dyDescent="0.2">
      <c r="M148" s="5"/>
      <c r="N148" s="5"/>
      <c r="O148" s="5"/>
      <c r="P148" s="5"/>
    </row>
    <row r="149" spans="13:16" x14ac:dyDescent="0.2">
      <c r="M149" s="5"/>
      <c r="N149" s="5"/>
      <c r="O149" s="5"/>
      <c r="P149" s="5"/>
    </row>
    <row r="150" spans="13:16" x14ac:dyDescent="0.2">
      <c r="M150" s="5"/>
      <c r="N150" s="5"/>
      <c r="O150" s="5"/>
      <c r="P150" s="5"/>
    </row>
    <row r="151" spans="13:16" x14ac:dyDescent="0.2">
      <c r="M151" s="5"/>
      <c r="N151" s="5"/>
      <c r="O151" s="5"/>
      <c r="P151" s="5"/>
    </row>
    <row r="152" spans="13:16" x14ac:dyDescent="0.2">
      <c r="M152" s="5"/>
      <c r="N152" s="5"/>
      <c r="O152" s="5"/>
      <c r="P152" s="5"/>
    </row>
    <row r="153" spans="13:16" x14ac:dyDescent="0.2">
      <c r="M153" s="5"/>
      <c r="N153" s="5"/>
      <c r="O153" s="5"/>
      <c r="P153" s="5"/>
    </row>
    <row r="154" spans="13:16" x14ac:dyDescent="0.2">
      <c r="M154" s="5"/>
      <c r="N154" s="5"/>
      <c r="O154" s="5"/>
      <c r="P154" s="5"/>
    </row>
    <row r="155" spans="13:16" x14ac:dyDescent="0.2">
      <c r="M155" s="5"/>
      <c r="N155" s="5"/>
      <c r="O155" s="5"/>
      <c r="P155" s="5"/>
    </row>
    <row r="156" spans="13:16" x14ac:dyDescent="0.2">
      <c r="M156" s="5"/>
      <c r="N156" s="5"/>
      <c r="O156" s="5"/>
      <c r="P156" s="5"/>
    </row>
    <row r="157" spans="13:16" x14ac:dyDescent="0.2">
      <c r="M157" s="5"/>
      <c r="N157" s="5"/>
      <c r="O157" s="5"/>
      <c r="P157" s="5"/>
    </row>
    <row r="158" spans="13:16" x14ac:dyDescent="0.2">
      <c r="M158" s="5"/>
      <c r="N158" s="5"/>
      <c r="O158" s="5"/>
      <c r="P158" s="5"/>
    </row>
    <row r="159" spans="13:16" x14ac:dyDescent="0.2">
      <c r="M159" s="5"/>
      <c r="N159" s="5"/>
      <c r="O159" s="5"/>
      <c r="P159" s="5"/>
    </row>
    <row r="160" spans="13:16" x14ac:dyDescent="0.2">
      <c r="M160" s="5"/>
      <c r="N160" s="5"/>
      <c r="O160" s="5"/>
      <c r="P160" s="5"/>
    </row>
    <row r="161" spans="13:16" x14ac:dyDescent="0.2">
      <c r="M161" s="5"/>
      <c r="N161" s="5"/>
      <c r="O161" s="5"/>
      <c r="P161" s="5"/>
    </row>
    <row r="162" spans="13:16" x14ac:dyDescent="0.2">
      <c r="M162" s="5"/>
      <c r="N162" s="5"/>
      <c r="O162" s="5"/>
      <c r="P162" s="5"/>
    </row>
    <row r="163" spans="13:16" x14ac:dyDescent="0.2">
      <c r="M163" s="5"/>
      <c r="N163" s="5"/>
      <c r="O163" s="5"/>
      <c r="P163" s="5"/>
    </row>
    <row r="164" spans="13:16" x14ac:dyDescent="0.2">
      <c r="M164" s="5"/>
      <c r="N164" s="5"/>
      <c r="O164" s="5"/>
      <c r="P164" s="5"/>
    </row>
    <row r="165" spans="13:16" x14ac:dyDescent="0.2">
      <c r="M165" s="5"/>
      <c r="N165" s="5"/>
      <c r="O165" s="5"/>
      <c r="P165" s="5"/>
    </row>
    <row r="166" spans="13:16" x14ac:dyDescent="0.2">
      <c r="M166" s="5"/>
      <c r="N166" s="5"/>
      <c r="O166" s="5"/>
      <c r="P166" s="5"/>
    </row>
    <row r="167" spans="13:16" x14ac:dyDescent="0.2">
      <c r="M167" s="5"/>
      <c r="N167" s="5"/>
      <c r="O167" s="5"/>
      <c r="P167" s="5"/>
    </row>
    <row r="168" spans="13:16" x14ac:dyDescent="0.2">
      <c r="M168" s="5"/>
      <c r="N168" s="5"/>
      <c r="O168" s="5"/>
      <c r="P168" s="5"/>
    </row>
    <row r="169" spans="13:16" x14ac:dyDescent="0.2">
      <c r="M169" s="5"/>
      <c r="N169" s="5"/>
      <c r="O169" s="5"/>
      <c r="P169" s="5"/>
    </row>
    <row r="170" spans="13:16" x14ac:dyDescent="0.2">
      <c r="M170" s="5"/>
      <c r="N170" s="5"/>
      <c r="O170" s="5"/>
      <c r="P170" s="5"/>
    </row>
    <row r="171" spans="13:16" x14ac:dyDescent="0.2">
      <c r="M171" s="5"/>
      <c r="N171" s="5"/>
      <c r="O171" s="5"/>
      <c r="P171" s="5"/>
    </row>
    <row r="172" spans="13:16" x14ac:dyDescent="0.2">
      <c r="M172" s="5"/>
      <c r="N172" s="5"/>
      <c r="O172" s="5"/>
      <c r="P172" s="5"/>
    </row>
    <row r="173" spans="13:16" x14ac:dyDescent="0.2">
      <c r="M173" s="5"/>
      <c r="N173" s="5"/>
      <c r="O173" s="5"/>
      <c r="P173" s="5"/>
    </row>
    <row r="174" spans="13:16" x14ac:dyDescent="0.2">
      <c r="M174" s="5"/>
      <c r="N174" s="5"/>
      <c r="O174" s="5"/>
      <c r="P174" s="5"/>
    </row>
    <row r="175" spans="13:16" x14ac:dyDescent="0.2">
      <c r="M175" s="5"/>
      <c r="N175" s="5"/>
      <c r="O175" s="5"/>
      <c r="P175" s="5"/>
    </row>
    <row r="176" spans="13:16" x14ac:dyDescent="0.2">
      <c r="M176" s="5"/>
      <c r="N176" s="5"/>
      <c r="O176" s="5"/>
      <c r="P176" s="5"/>
    </row>
    <row r="177" spans="13:16" x14ac:dyDescent="0.2">
      <c r="M177" s="5"/>
      <c r="N177" s="5"/>
      <c r="O177" s="5"/>
      <c r="P177" s="5"/>
    </row>
    <row r="178" spans="13:16" x14ac:dyDescent="0.2">
      <c r="M178" s="5"/>
      <c r="N178" s="5"/>
      <c r="O178" s="5"/>
      <c r="P178" s="5"/>
    </row>
    <row r="179" spans="13:16" x14ac:dyDescent="0.2">
      <c r="M179" s="5"/>
      <c r="N179" s="5"/>
      <c r="O179" s="5"/>
      <c r="P179" s="5"/>
    </row>
    <row r="180" spans="13:16" x14ac:dyDescent="0.2">
      <c r="M180" s="5"/>
      <c r="N180" s="5"/>
      <c r="O180" s="5"/>
      <c r="P180" s="5"/>
    </row>
    <row r="181" spans="13:16" x14ac:dyDescent="0.2">
      <c r="M181" s="5"/>
      <c r="N181" s="5"/>
      <c r="O181" s="5"/>
      <c r="P181" s="5"/>
    </row>
    <row r="182" spans="13:16" x14ac:dyDescent="0.2">
      <c r="M182" s="5"/>
      <c r="N182" s="5"/>
      <c r="O182" s="5"/>
      <c r="P182" s="5"/>
    </row>
    <row r="183" spans="13:16" x14ac:dyDescent="0.2">
      <c r="M183" s="5"/>
      <c r="N183" s="5"/>
      <c r="O183" s="5"/>
      <c r="P183" s="5"/>
    </row>
    <row r="184" spans="13:16" x14ac:dyDescent="0.2">
      <c r="M184" s="5"/>
      <c r="N184" s="5"/>
      <c r="O184" s="5"/>
      <c r="P184" s="5"/>
    </row>
    <row r="185" spans="13:16" x14ac:dyDescent="0.2">
      <c r="M185" s="5"/>
      <c r="N185" s="5"/>
      <c r="O185" s="5"/>
      <c r="P185" s="5"/>
    </row>
    <row r="186" spans="13:16" x14ac:dyDescent="0.2">
      <c r="M186" s="5"/>
      <c r="N186" s="5"/>
      <c r="O186" s="5"/>
      <c r="P186" s="5"/>
    </row>
    <row r="187" spans="13:16" x14ac:dyDescent="0.2">
      <c r="M187" s="5"/>
      <c r="N187" s="5"/>
      <c r="O187" s="5"/>
      <c r="P187" s="5"/>
    </row>
    <row r="188" spans="13:16" x14ac:dyDescent="0.2">
      <c r="M188" s="5"/>
      <c r="N188" s="5"/>
      <c r="O188" s="5"/>
      <c r="P188" s="5"/>
    </row>
    <row r="189" spans="13:16" x14ac:dyDescent="0.2">
      <c r="M189" s="5"/>
      <c r="N189" s="5"/>
      <c r="O189" s="5"/>
      <c r="P189" s="5"/>
    </row>
    <row r="190" spans="13:16" x14ac:dyDescent="0.2">
      <c r="M190" s="5"/>
      <c r="N190" s="5"/>
      <c r="O190" s="5"/>
      <c r="P190" s="5"/>
    </row>
    <row r="191" spans="13:16" x14ac:dyDescent="0.2">
      <c r="M191" s="5"/>
      <c r="N191" s="5"/>
      <c r="O191" s="5"/>
      <c r="P191" s="5"/>
    </row>
    <row r="192" spans="13:16" x14ac:dyDescent="0.2">
      <c r="M192" s="5"/>
      <c r="N192" s="5"/>
      <c r="O192" s="5"/>
      <c r="P192" s="5"/>
    </row>
    <row r="193" spans="13:16" x14ac:dyDescent="0.2">
      <c r="M193" s="5"/>
      <c r="N193" s="5"/>
      <c r="O193" s="5"/>
      <c r="P193" s="5"/>
    </row>
    <row r="194" spans="13:16" x14ac:dyDescent="0.2">
      <c r="M194" s="5"/>
      <c r="N194" s="5"/>
      <c r="O194" s="5"/>
      <c r="P194" s="5"/>
    </row>
    <row r="195" spans="13:16" x14ac:dyDescent="0.2">
      <c r="M195" s="5"/>
      <c r="N195" s="5"/>
      <c r="O195" s="5"/>
      <c r="P195" s="5"/>
    </row>
    <row r="196" spans="13:16" x14ac:dyDescent="0.2">
      <c r="M196" s="5"/>
      <c r="N196" s="5"/>
      <c r="O196" s="5"/>
      <c r="P196" s="5"/>
    </row>
    <row r="197" spans="13:16" x14ac:dyDescent="0.2">
      <c r="M197" s="5"/>
      <c r="N197" s="5"/>
      <c r="O197" s="5"/>
      <c r="P197" s="5"/>
    </row>
    <row r="198" spans="13:16" x14ac:dyDescent="0.2">
      <c r="M198" s="5"/>
      <c r="N198" s="5"/>
      <c r="O198" s="5"/>
      <c r="P198" s="5"/>
    </row>
    <row r="199" spans="13:16" x14ac:dyDescent="0.2">
      <c r="M199" s="5"/>
      <c r="N199" s="5"/>
      <c r="O199" s="5"/>
      <c r="P199" s="5"/>
    </row>
    <row r="200" spans="13:16" x14ac:dyDescent="0.2">
      <c r="M200" s="5"/>
      <c r="N200" s="5"/>
      <c r="O200" s="5"/>
      <c r="P200" s="5"/>
    </row>
    <row r="201" spans="13:16" x14ac:dyDescent="0.2">
      <c r="M201" s="5"/>
      <c r="N201" s="5"/>
      <c r="O201" s="5"/>
      <c r="P201" s="5"/>
    </row>
    <row r="202" spans="13:16" x14ac:dyDescent="0.2">
      <c r="M202" s="5"/>
      <c r="N202" s="5"/>
      <c r="O202" s="5"/>
      <c r="P202" s="5"/>
    </row>
    <row r="203" spans="13:16" x14ac:dyDescent="0.2">
      <c r="M203" s="5"/>
      <c r="N203" s="5"/>
      <c r="O203" s="5"/>
      <c r="P203" s="5"/>
    </row>
    <row r="204" spans="13:16" x14ac:dyDescent="0.2">
      <c r="M204" s="5"/>
      <c r="N204" s="5"/>
      <c r="O204" s="5"/>
      <c r="P204" s="5"/>
    </row>
    <row r="205" spans="13:16" x14ac:dyDescent="0.2">
      <c r="M205" s="5"/>
      <c r="N205" s="5"/>
      <c r="O205" s="5"/>
      <c r="P205" s="5"/>
    </row>
    <row r="206" spans="13:16" x14ac:dyDescent="0.2">
      <c r="M206" s="5"/>
      <c r="N206" s="5"/>
      <c r="O206" s="5"/>
      <c r="P206" s="5"/>
    </row>
    <row r="207" spans="13:16" x14ac:dyDescent="0.2">
      <c r="M207" s="5"/>
      <c r="N207" s="5"/>
      <c r="O207" s="5"/>
      <c r="P207" s="5"/>
    </row>
    <row r="208" spans="13:16" x14ac:dyDescent="0.2">
      <c r="M208" s="5"/>
      <c r="N208" s="5"/>
      <c r="O208" s="5"/>
      <c r="P208" s="5"/>
    </row>
    <row r="209" spans="13:16" x14ac:dyDescent="0.2">
      <c r="M209" s="5"/>
      <c r="N209" s="5"/>
      <c r="O209" s="5"/>
      <c r="P209" s="5"/>
    </row>
    <row r="210" spans="13:16" x14ac:dyDescent="0.2">
      <c r="M210" s="5"/>
      <c r="N210" s="5"/>
      <c r="O210" s="5"/>
      <c r="P210" s="5"/>
    </row>
    <row r="211" spans="13:16" x14ac:dyDescent="0.2">
      <c r="M211" s="5"/>
      <c r="N211" s="5"/>
      <c r="O211" s="5"/>
      <c r="P211" s="5"/>
    </row>
    <row r="212" spans="13:16" x14ac:dyDescent="0.2">
      <c r="M212" s="5"/>
      <c r="N212" s="5"/>
      <c r="O212" s="5"/>
      <c r="P212" s="5"/>
    </row>
    <row r="213" spans="13:16" x14ac:dyDescent="0.2">
      <c r="M213" s="5"/>
      <c r="N213" s="5"/>
      <c r="O213" s="5"/>
      <c r="P213" s="5"/>
    </row>
    <row r="214" spans="13:16" x14ac:dyDescent="0.2">
      <c r="M214" s="5"/>
      <c r="N214" s="5"/>
      <c r="O214" s="5"/>
      <c r="P214" s="5"/>
    </row>
    <row r="215" spans="13:16" x14ac:dyDescent="0.2">
      <c r="M215" s="5"/>
      <c r="N215" s="5"/>
      <c r="O215" s="5"/>
      <c r="P215" s="5"/>
    </row>
    <row r="216" spans="13:16" x14ac:dyDescent="0.2">
      <c r="M216" s="5"/>
      <c r="N216" s="5"/>
      <c r="O216" s="5"/>
      <c r="P216" s="5"/>
    </row>
    <row r="217" spans="13:16" x14ac:dyDescent="0.2">
      <c r="M217" s="5"/>
      <c r="N217" s="5"/>
      <c r="O217" s="5"/>
      <c r="P217" s="5"/>
    </row>
    <row r="218" spans="13:16" x14ac:dyDescent="0.2">
      <c r="M218" s="5"/>
      <c r="N218" s="5"/>
      <c r="O218" s="5"/>
      <c r="P218" s="5"/>
    </row>
    <row r="219" spans="13:16" x14ac:dyDescent="0.2">
      <c r="M219" s="5"/>
      <c r="N219" s="5"/>
      <c r="O219" s="5"/>
      <c r="P219" s="5"/>
    </row>
    <row r="220" spans="13:16" x14ac:dyDescent="0.2">
      <c r="M220" s="5"/>
      <c r="N220" s="5"/>
      <c r="O220" s="5"/>
      <c r="P220" s="5"/>
    </row>
    <row r="221" spans="13:16" x14ac:dyDescent="0.2">
      <c r="M221" s="5"/>
      <c r="N221" s="5"/>
      <c r="O221" s="5"/>
      <c r="P221" s="5"/>
    </row>
    <row r="222" spans="13:16" x14ac:dyDescent="0.2">
      <c r="M222" s="5"/>
      <c r="N222" s="5"/>
      <c r="O222" s="5"/>
      <c r="P222" s="5"/>
    </row>
    <row r="223" spans="13:16" x14ac:dyDescent="0.2">
      <c r="M223" s="5"/>
      <c r="N223" s="5"/>
      <c r="O223" s="5"/>
      <c r="P223" s="5"/>
    </row>
    <row r="224" spans="13:16" x14ac:dyDescent="0.2">
      <c r="M224" s="5"/>
      <c r="N224" s="5"/>
      <c r="O224" s="5"/>
      <c r="P224" s="5"/>
    </row>
    <row r="225" spans="13:16" x14ac:dyDescent="0.2">
      <c r="M225" s="5"/>
      <c r="N225" s="5"/>
      <c r="O225" s="5"/>
      <c r="P225" s="5"/>
    </row>
    <row r="226" spans="13:16" x14ac:dyDescent="0.2">
      <c r="M226" s="5"/>
      <c r="N226" s="5"/>
      <c r="O226" s="5"/>
      <c r="P226" s="5"/>
    </row>
    <row r="227" spans="13:16" x14ac:dyDescent="0.2">
      <c r="M227" s="5"/>
      <c r="N227" s="5"/>
      <c r="O227" s="5"/>
      <c r="P227" s="5"/>
    </row>
  </sheetData>
  <phoneticPr fontId="15" type="noConversion"/>
  <conditionalFormatting sqref="G20:I20">
    <cfRule type="cellIs" dxfId="1267" priority="124" operator="equal">
      <formula>"-"</formula>
    </cfRule>
  </conditionalFormatting>
  <conditionalFormatting sqref="G20:I20">
    <cfRule type="cellIs" dxfId="1266" priority="123" operator="equal">
      <formula>"-"</formula>
    </cfRule>
  </conditionalFormatting>
  <conditionalFormatting sqref="G19:I19">
    <cfRule type="cellIs" dxfId="1265" priority="121" stopIfTrue="1" operator="equal">
      <formula>"-"</formula>
    </cfRule>
    <cfRule type="containsText" dxfId="1264" priority="122" stopIfTrue="1" operator="containsText" text="leer">
      <formula>NOT(ISERROR(SEARCH("leer",G19)))</formula>
    </cfRule>
  </conditionalFormatting>
  <conditionalFormatting sqref="G19:I19">
    <cfRule type="cellIs" dxfId="1263" priority="119" stopIfTrue="1" operator="equal">
      <formula>"-"</formula>
    </cfRule>
    <cfRule type="containsText" dxfId="1262" priority="120" stopIfTrue="1" operator="containsText" text="leer">
      <formula>NOT(ISERROR(SEARCH("leer",G19)))</formula>
    </cfRule>
  </conditionalFormatting>
  <conditionalFormatting sqref="G18:I18">
    <cfRule type="cellIs" dxfId="1261" priority="117" stopIfTrue="1" operator="equal">
      <formula>"-"</formula>
    </cfRule>
    <cfRule type="containsText" dxfId="1260" priority="118" stopIfTrue="1" operator="containsText" text="leer">
      <formula>NOT(ISERROR(SEARCH("leer",G18)))</formula>
    </cfRule>
  </conditionalFormatting>
  <conditionalFormatting sqref="G18:I18">
    <cfRule type="cellIs" dxfId="1259" priority="115" stopIfTrue="1" operator="equal">
      <formula>"-"</formula>
    </cfRule>
    <cfRule type="containsText" dxfId="1258" priority="116" stopIfTrue="1" operator="containsText" text="leer">
      <formula>NOT(ISERROR(SEARCH("leer",G18)))</formula>
    </cfRule>
  </conditionalFormatting>
  <conditionalFormatting sqref="G18:I18">
    <cfRule type="cellIs" dxfId="1257" priority="113" stopIfTrue="1" operator="equal">
      <formula>"-"</formula>
    </cfRule>
    <cfRule type="containsText" dxfId="1256" priority="114" stopIfTrue="1" operator="containsText" text="leer">
      <formula>NOT(ISERROR(SEARCH("leer",G18)))</formula>
    </cfRule>
  </conditionalFormatting>
  <conditionalFormatting sqref="G18:I18">
    <cfRule type="cellIs" dxfId="1255" priority="111" stopIfTrue="1" operator="equal">
      <formula>"-"</formula>
    </cfRule>
    <cfRule type="containsText" dxfId="1254" priority="112" stopIfTrue="1" operator="containsText" text="leer">
      <formula>NOT(ISERROR(SEARCH("leer",G18)))</formula>
    </cfRule>
  </conditionalFormatting>
  <conditionalFormatting sqref="G18:I18">
    <cfRule type="cellIs" dxfId="1253" priority="109" stopIfTrue="1" operator="equal">
      <formula>"-"</formula>
    </cfRule>
    <cfRule type="containsText" dxfId="1252" priority="110" stopIfTrue="1" operator="containsText" text="leer">
      <formula>NOT(ISERROR(SEARCH("leer",G18)))</formula>
    </cfRule>
  </conditionalFormatting>
  <conditionalFormatting sqref="G18:I18">
    <cfRule type="cellIs" dxfId="1251" priority="107" stopIfTrue="1" operator="equal">
      <formula>"-"</formula>
    </cfRule>
    <cfRule type="containsText" dxfId="1250" priority="108" stopIfTrue="1" operator="containsText" text="leer">
      <formula>NOT(ISERROR(SEARCH("leer",G18)))</formula>
    </cfRule>
  </conditionalFormatting>
  <conditionalFormatting sqref="G18:I18">
    <cfRule type="cellIs" dxfId="1249" priority="105" stopIfTrue="1" operator="equal">
      <formula>"-"</formula>
    </cfRule>
    <cfRule type="containsText" dxfId="1248" priority="106" stopIfTrue="1" operator="containsText" text="leer">
      <formula>NOT(ISERROR(SEARCH("leer",G18)))</formula>
    </cfRule>
  </conditionalFormatting>
  <conditionalFormatting sqref="G18:I18">
    <cfRule type="cellIs" dxfId="1247" priority="103" stopIfTrue="1" operator="equal">
      <formula>"-"</formula>
    </cfRule>
    <cfRule type="containsText" dxfId="1246" priority="104" stopIfTrue="1" operator="containsText" text="leer">
      <formula>NOT(ISERROR(SEARCH("leer",G18)))</formula>
    </cfRule>
  </conditionalFormatting>
  <conditionalFormatting sqref="G18:I18">
    <cfRule type="cellIs" dxfId="1245" priority="101" stopIfTrue="1" operator="equal">
      <formula>"-"</formula>
    </cfRule>
    <cfRule type="containsText" dxfId="1244" priority="102" stopIfTrue="1" operator="containsText" text="leer">
      <formula>NOT(ISERROR(SEARCH("leer",G18)))</formula>
    </cfRule>
  </conditionalFormatting>
  <conditionalFormatting sqref="G18:I18">
    <cfRule type="cellIs" dxfId="1243" priority="99" stopIfTrue="1" operator="equal">
      <formula>"-"</formula>
    </cfRule>
    <cfRule type="containsText" dxfId="1242" priority="100" stopIfTrue="1" operator="containsText" text="leer">
      <formula>NOT(ISERROR(SEARCH("leer",G18)))</formula>
    </cfRule>
  </conditionalFormatting>
  <conditionalFormatting sqref="G18:I18">
    <cfRule type="cellIs" dxfId="1241" priority="97" stopIfTrue="1" operator="equal">
      <formula>"-"</formula>
    </cfRule>
    <cfRule type="containsText" dxfId="1240" priority="98" stopIfTrue="1" operator="containsText" text="leer">
      <formula>NOT(ISERROR(SEARCH("leer",G18)))</formula>
    </cfRule>
  </conditionalFormatting>
  <conditionalFormatting sqref="G18:I18">
    <cfRule type="cellIs" dxfId="1239" priority="95" stopIfTrue="1" operator="equal">
      <formula>"-"</formula>
    </cfRule>
    <cfRule type="containsText" dxfId="1238" priority="96" stopIfTrue="1" operator="containsText" text="leer">
      <formula>NOT(ISERROR(SEARCH("leer",G18)))</formula>
    </cfRule>
  </conditionalFormatting>
  <conditionalFormatting sqref="G18:I18">
    <cfRule type="cellIs" dxfId="1237" priority="93" stopIfTrue="1" operator="equal">
      <formula>"-"</formula>
    </cfRule>
    <cfRule type="containsText" dxfId="1236" priority="94" stopIfTrue="1" operator="containsText" text="leer">
      <formula>NOT(ISERROR(SEARCH("leer",G18)))</formula>
    </cfRule>
  </conditionalFormatting>
  <conditionalFormatting sqref="G18:I18">
    <cfRule type="cellIs" dxfId="1235" priority="91" stopIfTrue="1" operator="equal">
      <formula>"-"</formula>
    </cfRule>
    <cfRule type="containsText" dxfId="1234" priority="92" stopIfTrue="1" operator="containsText" text="leer">
      <formula>NOT(ISERROR(SEARCH("leer",G18)))</formula>
    </cfRule>
  </conditionalFormatting>
  <conditionalFormatting sqref="G18:I18">
    <cfRule type="cellIs" dxfId="1233" priority="89" stopIfTrue="1" operator="equal">
      <formula>"-"</formula>
    </cfRule>
    <cfRule type="containsText" dxfId="1232" priority="90" stopIfTrue="1" operator="containsText" text="leer">
      <formula>NOT(ISERROR(SEARCH("leer",G18)))</formula>
    </cfRule>
  </conditionalFormatting>
  <conditionalFormatting sqref="G18:I18">
    <cfRule type="cellIs" dxfId="1231" priority="87" stopIfTrue="1" operator="equal">
      <formula>"-"</formula>
    </cfRule>
    <cfRule type="containsText" dxfId="1230" priority="88" stopIfTrue="1" operator="containsText" text="leer">
      <formula>NOT(ISERROR(SEARCH("leer",G18)))</formula>
    </cfRule>
  </conditionalFormatting>
  <conditionalFormatting sqref="G18:I18">
    <cfRule type="cellIs" dxfId="1229" priority="85" stopIfTrue="1" operator="equal">
      <formula>"-"</formula>
    </cfRule>
    <cfRule type="containsText" dxfId="1228" priority="86" stopIfTrue="1" operator="containsText" text="leer">
      <formula>NOT(ISERROR(SEARCH("leer",G18)))</formula>
    </cfRule>
  </conditionalFormatting>
  <conditionalFormatting sqref="G18:I18">
    <cfRule type="cellIs" dxfId="1227" priority="83" stopIfTrue="1" operator="equal">
      <formula>"-"</formula>
    </cfRule>
    <cfRule type="containsText" dxfId="1226" priority="84" stopIfTrue="1" operator="containsText" text="leer">
      <formula>NOT(ISERROR(SEARCH("leer",G18)))</formula>
    </cfRule>
  </conditionalFormatting>
  <conditionalFormatting sqref="G18:I18">
    <cfRule type="cellIs" dxfId="1225" priority="81" stopIfTrue="1" operator="equal">
      <formula>"-"</formula>
    </cfRule>
    <cfRule type="containsText" dxfId="1224" priority="82" stopIfTrue="1" operator="containsText" text="leer">
      <formula>NOT(ISERROR(SEARCH("leer",G18)))</formula>
    </cfRule>
  </conditionalFormatting>
  <conditionalFormatting sqref="G18:I18">
    <cfRule type="cellIs" dxfId="1223" priority="79" stopIfTrue="1" operator="equal">
      <formula>"-"</formula>
    </cfRule>
    <cfRule type="containsText" dxfId="1222" priority="80" stopIfTrue="1" operator="containsText" text="leer">
      <formula>NOT(ISERROR(SEARCH("leer",G18)))</formula>
    </cfRule>
  </conditionalFormatting>
  <conditionalFormatting sqref="G18:I18">
    <cfRule type="cellIs" dxfId="1221" priority="77" stopIfTrue="1" operator="equal">
      <formula>"-"</formula>
    </cfRule>
    <cfRule type="containsText" dxfId="1220" priority="78" stopIfTrue="1" operator="containsText" text="leer">
      <formula>NOT(ISERROR(SEARCH("leer",G18)))</formula>
    </cfRule>
  </conditionalFormatting>
  <conditionalFormatting sqref="G18:I18">
    <cfRule type="cellIs" dxfId="1219" priority="75" stopIfTrue="1" operator="equal">
      <formula>"-"</formula>
    </cfRule>
    <cfRule type="containsText" dxfId="1218" priority="76" stopIfTrue="1" operator="containsText" text="leer">
      <formula>NOT(ISERROR(SEARCH("leer",G18)))</formula>
    </cfRule>
  </conditionalFormatting>
  <conditionalFormatting sqref="G17:I17">
    <cfRule type="cellIs" dxfId="1217" priority="73" stopIfTrue="1" operator="equal">
      <formula>"-"</formula>
    </cfRule>
    <cfRule type="containsText" dxfId="1216" priority="74" stopIfTrue="1" operator="containsText" text="leer">
      <formula>NOT(ISERROR(SEARCH("leer",G17)))</formula>
    </cfRule>
  </conditionalFormatting>
  <conditionalFormatting sqref="G17:I17">
    <cfRule type="cellIs" dxfId="1215" priority="72" stopIfTrue="1" operator="equal">
      <formula>"-"</formula>
    </cfRule>
  </conditionalFormatting>
  <conditionalFormatting sqref="G17:I17">
    <cfRule type="cellIs" dxfId="1214" priority="70" stopIfTrue="1" operator="equal">
      <formula>"-"</formula>
    </cfRule>
    <cfRule type="containsText" dxfId="1213" priority="71" stopIfTrue="1" operator="containsText" text="leer">
      <formula>NOT(ISERROR(SEARCH("leer",G17)))</formula>
    </cfRule>
  </conditionalFormatting>
  <conditionalFormatting sqref="G17:I17">
    <cfRule type="cellIs" dxfId="1212" priority="69" stopIfTrue="1" operator="equal">
      <formula>"-"</formula>
    </cfRule>
  </conditionalFormatting>
  <conditionalFormatting sqref="G17:I17">
    <cfRule type="cellIs" dxfId="1211" priority="67" stopIfTrue="1" operator="equal">
      <formula>"-"</formula>
    </cfRule>
    <cfRule type="containsText" dxfId="1210" priority="68" stopIfTrue="1" operator="containsText" text="leer">
      <formula>NOT(ISERROR(SEARCH("leer",G17)))</formula>
    </cfRule>
  </conditionalFormatting>
  <conditionalFormatting sqref="G17:I17">
    <cfRule type="cellIs" dxfId="1209" priority="66" stopIfTrue="1" operator="equal">
      <formula>"-"</formula>
    </cfRule>
  </conditionalFormatting>
  <conditionalFormatting sqref="G17:I17">
    <cfRule type="cellIs" dxfId="1208" priority="64" stopIfTrue="1" operator="equal">
      <formula>"-"</formula>
    </cfRule>
    <cfRule type="containsText" dxfId="1207" priority="65" stopIfTrue="1" operator="containsText" text="leer">
      <formula>NOT(ISERROR(SEARCH("leer",G17)))</formula>
    </cfRule>
  </conditionalFormatting>
  <conditionalFormatting sqref="G17:I17">
    <cfRule type="cellIs" dxfId="1206" priority="63" stopIfTrue="1" operator="equal">
      <formula>"-"</formula>
    </cfRule>
  </conditionalFormatting>
  <conditionalFormatting sqref="K5:K7">
    <cfRule type="cellIs" dxfId="1205" priority="62" operator="equal">
      <formula>"-"</formula>
    </cfRule>
  </conditionalFormatting>
  <conditionalFormatting sqref="K5:K7">
    <cfRule type="cellIs" dxfId="1204" priority="61" operator="equal">
      <formula>"-"</formula>
    </cfRule>
  </conditionalFormatting>
  <conditionalFormatting sqref="J5:J7">
    <cfRule type="cellIs" dxfId="1203" priority="59" stopIfTrue="1" operator="equal">
      <formula>"-"</formula>
    </cfRule>
    <cfRule type="containsText" dxfId="1202" priority="60" stopIfTrue="1" operator="containsText" text="leer">
      <formula>NOT(ISERROR(SEARCH("leer",J5)))</formula>
    </cfRule>
  </conditionalFormatting>
  <conditionalFormatting sqref="J5:J7">
    <cfRule type="cellIs" dxfId="1201" priority="57" stopIfTrue="1" operator="equal">
      <formula>"-"</formula>
    </cfRule>
    <cfRule type="containsText" dxfId="1200" priority="58" stopIfTrue="1" operator="containsText" text="leer">
      <formula>NOT(ISERROR(SEARCH("leer",J5)))</formula>
    </cfRule>
  </conditionalFormatting>
  <conditionalFormatting sqref="I5:I7">
    <cfRule type="cellIs" dxfId="1199" priority="55" stopIfTrue="1" operator="equal">
      <formula>"-"</formula>
    </cfRule>
    <cfRule type="containsText" dxfId="1198" priority="56" stopIfTrue="1" operator="containsText" text="leer">
      <formula>NOT(ISERROR(SEARCH("leer",I5)))</formula>
    </cfRule>
  </conditionalFormatting>
  <conditionalFormatting sqref="I5:I7">
    <cfRule type="cellIs" dxfId="1197" priority="53" stopIfTrue="1" operator="equal">
      <formula>"-"</formula>
    </cfRule>
    <cfRule type="containsText" dxfId="1196" priority="54" stopIfTrue="1" operator="containsText" text="leer">
      <formula>NOT(ISERROR(SEARCH("leer",I5)))</formula>
    </cfRule>
  </conditionalFormatting>
  <conditionalFormatting sqref="I5:I7">
    <cfRule type="cellIs" dxfId="1195" priority="51" stopIfTrue="1" operator="equal">
      <formula>"-"</formula>
    </cfRule>
    <cfRule type="containsText" dxfId="1194" priority="52" stopIfTrue="1" operator="containsText" text="leer">
      <formula>NOT(ISERROR(SEARCH("leer",I5)))</formula>
    </cfRule>
  </conditionalFormatting>
  <conditionalFormatting sqref="I5:I7">
    <cfRule type="cellIs" dxfId="1193" priority="49" stopIfTrue="1" operator="equal">
      <formula>"-"</formula>
    </cfRule>
    <cfRule type="containsText" dxfId="1192" priority="50" stopIfTrue="1" operator="containsText" text="leer">
      <formula>NOT(ISERROR(SEARCH("leer",I5)))</formula>
    </cfRule>
  </conditionalFormatting>
  <conditionalFormatting sqref="I5:I7">
    <cfRule type="cellIs" dxfId="1191" priority="47" stopIfTrue="1" operator="equal">
      <formula>"-"</formula>
    </cfRule>
    <cfRule type="containsText" dxfId="1190" priority="48" stopIfTrue="1" operator="containsText" text="leer">
      <formula>NOT(ISERROR(SEARCH("leer",I5)))</formula>
    </cfRule>
  </conditionalFormatting>
  <conditionalFormatting sqref="I5:I7">
    <cfRule type="cellIs" dxfId="1189" priority="45" stopIfTrue="1" operator="equal">
      <formula>"-"</formula>
    </cfRule>
    <cfRule type="containsText" dxfId="1188" priority="46" stopIfTrue="1" operator="containsText" text="leer">
      <formula>NOT(ISERROR(SEARCH("leer",I5)))</formula>
    </cfRule>
  </conditionalFormatting>
  <conditionalFormatting sqref="I5:I7">
    <cfRule type="cellIs" dxfId="1187" priority="43" stopIfTrue="1" operator="equal">
      <formula>"-"</formula>
    </cfRule>
    <cfRule type="containsText" dxfId="1186" priority="44" stopIfTrue="1" operator="containsText" text="leer">
      <formula>NOT(ISERROR(SEARCH("leer",I5)))</formula>
    </cfRule>
  </conditionalFormatting>
  <conditionalFormatting sqref="I5:I7">
    <cfRule type="cellIs" dxfId="1185" priority="41" stopIfTrue="1" operator="equal">
      <formula>"-"</formula>
    </cfRule>
    <cfRule type="containsText" dxfId="1184" priority="42" stopIfTrue="1" operator="containsText" text="leer">
      <formula>NOT(ISERROR(SEARCH("leer",I5)))</formula>
    </cfRule>
  </conditionalFormatting>
  <conditionalFormatting sqref="I5:I7">
    <cfRule type="cellIs" dxfId="1183" priority="39" stopIfTrue="1" operator="equal">
      <formula>"-"</formula>
    </cfRule>
    <cfRule type="containsText" dxfId="1182" priority="40" stopIfTrue="1" operator="containsText" text="leer">
      <formula>NOT(ISERROR(SEARCH("leer",I5)))</formula>
    </cfRule>
  </conditionalFormatting>
  <conditionalFormatting sqref="I5:I7">
    <cfRule type="cellIs" dxfId="1181" priority="37" stopIfTrue="1" operator="equal">
      <formula>"-"</formula>
    </cfRule>
    <cfRule type="containsText" dxfId="1180" priority="38" stopIfTrue="1" operator="containsText" text="leer">
      <formula>NOT(ISERROR(SEARCH("leer",I5)))</formula>
    </cfRule>
  </conditionalFormatting>
  <conditionalFormatting sqref="I5:I7">
    <cfRule type="cellIs" dxfId="1179" priority="35" stopIfTrue="1" operator="equal">
      <formula>"-"</formula>
    </cfRule>
    <cfRule type="containsText" dxfId="1178" priority="36" stopIfTrue="1" operator="containsText" text="leer">
      <formula>NOT(ISERROR(SEARCH("leer",I5)))</formula>
    </cfRule>
  </conditionalFormatting>
  <conditionalFormatting sqref="I5:I7">
    <cfRule type="cellIs" dxfId="1177" priority="33" stopIfTrue="1" operator="equal">
      <formula>"-"</formula>
    </cfRule>
    <cfRule type="containsText" dxfId="1176" priority="34" stopIfTrue="1" operator="containsText" text="leer">
      <formula>NOT(ISERROR(SEARCH("leer",I5)))</formula>
    </cfRule>
  </conditionalFormatting>
  <conditionalFormatting sqref="I5:I7">
    <cfRule type="cellIs" dxfId="1175" priority="31" stopIfTrue="1" operator="equal">
      <formula>"-"</formula>
    </cfRule>
    <cfRule type="containsText" dxfId="1174" priority="32" stopIfTrue="1" operator="containsText" text="leer">
      <formula>NOT(ISERROR(SEARCH("leer",I5)))</formula>
    </cfRule>
  </conditionalFormatting>
  <conditionalFormatting sqref="I5:I7">
    <cfRule type="cellIs" dxfId="1173" priority="29" stopIfTrue="1" operator="equal">
      <formula>"-"</formula>
    </cfRule>
    <cfRule type="containsText" dxfId="1172" priority="30" stopIfTrue="1" operator="containsText" text="leer">
      <formula>NOT(ISERROR(SEARCH("leer",I5)))</formula>
    </cfRule>
  </conditionalFormatting>
  <conditionalFormatting sqref="I5:I7">
    <cfRule type="cellIs" dxfId="1171" priority="27" stopIfTrue="1" operator="equal">
      <formula>"-"</formula>
    </cfRule>
    <cfRule type="containsText" dxfId="1170" priority="28" stopIfTrue="1" operator="containsText" text="leer">
      <formula>NOT(ISERROR(SEARCH("leer",I5)))</formula>
    </cfRule>
  </conditionalFormatting>
  <conditionalFormatting sqref="I5:I7">
    <cfRule type="cellIs" dxfId="1169" priority="25" stopIfTrue="1" operator="equal">
      <formula>"-"</formula>
    </cfRule>
    <cfRule type="containsText" dxfId="1168" priority="26" stopIfTrue="1" operator="containsText" text="leer">
      <formula>NOT(ISERROR(SEARCH("leer",I5)))</formula>
    </cfRule>
  </conditionalFormatting>
  <conditionalFormatting sqref="I5:I7">
    <cfRule type="cellIs" dxfId="1167" priority="23" stopIfTrue="1" operator="equal">
      <formula>"-"</formula>
    </cfRule>
    <cfRule type="containsText" dxfId="1166" priority="24" stopIfTrue="1" operator="containsText" text="leer">
      <formula>NOT(ISERROR(SEARCH("leer",I5)))</formula>
    </cfRule>
  </conditionalFormatting>
  <conditionalFormatting sqref="I5:I7">
    <cfRule type="cellIs" dxfId="1165" priority="21" stopIfTrue="1" operator="equal">
      <formula>"-"</formula>
    </cfRule>
    <cfRule type="containsText" dxfId="1164" priority="22" stopIfTrue="1" operator="containsText" text="leer">
      <formula>NOT(ISERROR(SEARCH("leer",I5)))</formula>
    </cfRule>
  </conditionalFormatting>
  <conditionalFormatting sqref="I5:I7">
    <cfRule type="cellIs" dxfId="1163" priority="19" stopIfTrue="1" operator="equal">
      <formula>"-"</formula>
    </cfRule>
    <cfRule type="containsText" dxfId="1162" priority="20" stopIfTrue="1" operator="containsText" text="leer">
      <formula>NOT(ISERROR(SEARCH("leer",I5)))</formula>
    </cfRule>
  </conditionalFormatting>
  <conditionalFormatting sqref="I5:I7">
    <cfRule type="cellIs" dxfId="1161" priority="17" stopIfTrue="1" operator="equal">
      <formula>"-"</formula>
    </cfRule>
    <cfRule type="containsText" dxfId="1160" priority="18" stopIfTrue="1" operator="containsText" text="leer">
      <formula>NOT(ISERROR(SEARCH("leer",I5)))</formula>
    </cfRule>
  </conditionalFormatting>
  <conditionalFormatting sqref="I5:I7">
    <cfRule type="cellIs" dxfId="1159" priority="15" stopIfTrue="1" operator="equal">
      <formula>"-"</formula>
    </cfRule>
    <cfRule type="containsText" dxfId="1158" priority="16" stopIfTrue="1" operator="containsText" text="leer">
      <formula>NOT(ISERROR(SEARCH("leer",I5)))</formula>
    </cfRule>
  </conditionalFormatting>
  <conditionalFormatting sqref="I5:I7">
    <cfRule type="cellIs" dxfId="1157" priority="13" stopIfTrue="1" operator="equal">
      <formula>"-"</formula>
    </cfRule>
    <cfRule type="containsText" dxfId="1156" priority="14" stopIfTrue="1" operator="containsText" text="leer">
      <formula>NOT(ISERROR(SEARCH("leer",I5)))</formula>
    </cfRule>
  </conditionalFormatting>
  <conditionalFormatting sqref="H5:H7">
    <cfRule type="cellIs" dxfId="1155" priority="11" stopIfTrue="1" operator="equal">
      <formula>"-"</formula>
    </cfRule>
    <cfRule type="containsText" dxfId="1154" priority="12" stopIfTrue="1" operator="containsText" text="leer">
      <formula>NOT(ISERROR(SEARCH("leer",H5)))</formula>
    </cfRule>
  </conditionalFormatting>
  <conditionalFormatting sqref="H5:H7">
    <cfRule type="cellIs" dxfId="1153" priority="10" stopIfTrue="1" operator="equal">
      <formula>"-"</formula>
    </cfRule>
  </conditionalFormatting>
  <conditionalFormatting sqref="H5:H7">
    <cfRule type="cellIs" dxfId="1152" priority="8" stopIfTrue="1" operator="equal">
      <formula>"-"</formula>
    </cfRule>
    <cfRule type="containsText" dxfId="1151" priority="9" stopIfTrue="1" operator="containsText" text="leer">
      <formula>NOT(ISERROR(SEARCH("leer",H5)))</formula>
    </cfRule>
  </conditionalFormatting>
  <conditionalFormatting sqref="H5:H7">
    <cfRule type="cellIs" dxfId="1150" priority="7" stopIfTrue="1" operator="equal">
      <formula>"-"</formula>
    </cfRule>
  </conditionalFormatting>
  <conditionalFormatting sqref="H5:H7">
    <cfRule type="cellIs" dxfId="1149" priority="5" stopIfTrue="1" operator="equal">
      <formula>"-"</formula>
    </cfRule>
    <cfRule type="containsText" dxfId="1148" priority="6" stopIfTrue="1" operator="containsText" text="leer">
      <formula>NOT(ISERROR(SEARCH("leer",H5)))</formula>
    </cfRule>
  </conditionalFormatting>
  <conditionalFormatting sqref="H5:H7">
    <cfRule type="cellIs" dxfId="1147" priority="4" stopIfTrue="1" operator="equal">
      <formula>"-"</formula>
    </cfRule>
  </conditionalFormatting>
  <conditionalFormatting sqref="H5:H7">
    <cfRule type="cellIs" dxfId="1146" priority="2" stopIfTrue="1" operator="equal">
      <formula>"-"</formula>
    </cfRule>
    <cfRule type="containsText" dxfId="1145" priority="3" stopIfTrue="1" operator="containsText" text="leer">
      <formula>NOT(ISERROR(SEARCH("leer",H5)))</formula>
    </cfRule>
  </conditionalFormatting>
  <conditionalFormatting sqref="H5:H7">
    <cfRule type="cellIs" dxfId="1144"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F93"/>
  <sheetViews>
    <sheetView showRuler="0" zoomScale="70" zoomScaleNormal="70" workbookViewId="0"/>
  </sheetViews>
  <sheetFormatPr baseColWidth="10" defaultColWidth="10.7109375" defaultRowHeight="12.75" x14ac:dyDescent="0.2"/>
  <cols>
    <col min="1" max="1" width="52.42578125" style="5" customWidth="1"/>
    <col min="2" max="2" width="4.85546875" style="5" customWidth="1"/>
    <col min="3" max="3" width="9.140625" style="68" customWidth="1"/>
    <col min="4" max="7" width="12.28515625" style="20" customWidth="1"/>
    <col min="8" max="8" width="11.42578125" style="20" customWidth="1"/>
    <col min="9" max="10" width="10.42578125" style="68" customWidth="1"/>
    <col min="11" max="11" width="10.140625" style="8" customWidth="1"/>
    <col min="12" max="12" width="10.42578125" style="8" customWidth="1"/>
    <col min="13" max="16384" width="10.7109375" style="5"/>
  </cols>
  <sheetData>
    <row r="1" spans="1:14" x14ac:dyDescent="0.2">
      <c r="A1" s="92" t="s">
        <v>356</v>
      </c>
      <c r="C1" s="8"/>
      <c r="I1" s="5"/>
      <c r="J1" s="5"/>
      <c r="K1" s="5"/>
      <c r="L1" s="5"/>
    </row>
    <row r="2" spans="1:14" x14ac:dyDescent="0.2">
      <c r="A2" s="92"/>
      <c r="C2" s="8"/>
      <c r="I2" s="5"/>
      <c r="J2" s="5"/>
      <c r="K2" s="5"/>
      <c r="L2" s="5"/>
    </row>
    <row r="3" spans="1:14" s="4" customFormat="1" x14ac:dyDescent="0.2">
      <c r="A3" s="4" t="s">
        <v>758</v>
      </c>
      <c r="C3" s="27" t="s">
        <v>399</v>
      </c>
      <c r="D3" s="27" t="s">
        <v>497</v>
      </c>
      <c r="E3" s="22">
        <v>2010</v>
      </c>
      <c r="F3" s="22">
        <v>2011</v>
      </c>
      <c r="G3" s="22">
        <v>2012</v>
      </c>
      <c r="H3" s="22">
        <v>2013</v>
      </c>
      <c r="I3" s="22">
        <v>2014</v>
      </c>
      <c r="J3" s="369">
        <v>2015</v>
      </c>
      <c r="K3" s="310"/>
      <c r="L3" s="310"/>
      <c r="M3" s="303"/>
    </row>
    <row r="4" spans="1:14" s="4" customFormat="1" x14ac:dyDescent="0.2">
      <c r="C4" s="68"/>
      <c r="D4" s="137"/>
      <c r="E4" s="22"/>
      <c r="F4" s="68"/>
      <c r="G4" s="137"/>
      <c r="H4" s="137"/>
      <c r="I4" s="137"/>
      <c r="J4" s="398"/>
      <c r="K4" s="310"/>
      <c r="L4" s="310"/>
      <c r="M4" s="303"/>
    </row>
    <row r="5" spans="1:14" x14ac:dyDescent="0.2">
      <c r="A5" s="4" t="s">
        <v>228</v>
      </c>
      <c r="B5" s="27"/>
      <c r="D5" s="137"/>
      <c r="E5" s="68"/>
      <c r="F5" s="68"/>
      <c r="G5" s="137"/>
      <c r="H5" s="137"/>
      <c r="I5" s="137"/>
      <c r="J5" s="398"/>
      <c r="K5" s="132"/>
      <c r="L5" s="132"/>
      <c r="M5" s="29"/>
    </row>
    <row r="6" spans="1:14" x14ac:dyDescent="0.2">
      <c r="A6" s="137" t="s">
        <v>759</v>
      </c>
      <c r="B6" s="27" t="s">
        <v>489</v>
      </c>
      <c r="C6" s="68">
        <v>1</v>
      </c>
      <c r="D6" s="137" t="s">
        <v>498</v>
      </c>
      <c r="E6" s="311">
        <v>1952066.952</v>
      </c>
      <c r="F6" s="311">
        <v>2014297.7039999999</v>
      </c>
      <c r="G6" s="311">
        <v>2089492.0560000001</v>
      </c>
      <c r="H6" s="311">
        <v>2183383.3607999999</v>
      </c>
      <c r="I6" s="311">
        <v>2180033.9243999999</v>
      </c>
      <c r="J6" s="399">
        <v>2200626.1544389999</v>
      </c>
      <c r="K6" s="132"/>
      <c r="L6" s="132"/>
      <c r="M6" s="29"/>
    </row>
    <row r="7" spans="1:14" x14ac:dyDescent="0.2">
      <c r="A7" s="158" t="s">
        <v>884</v>
      </c>
      <c r="B7" s="27" t="s">
        <v>295</v>
      </c>
      <c r="C7" s="68">
        <v>1</v>
      </c>
      <c r="D7" s="137" t="s">
        <v>498</v>
      </c>
      <c r="E7" s="356">
        <v>0</v>
      </c>
      <c r="F7" s="356">
        <v>0</v>
      </c>
      <c r="G7" s="356">
        <v>0</v>
      </c>
      <c r="H7" s="356">
        <v>0</v>
      </c>
      <c r="I7" s="356">
        <v>0</v>
      </c>
      <c r="J7" s="400">
        <v>0.57505328762441488</v>
      </c>
      <c r="K7" s="311"/>
      <c r="L7" s="311"/>
      <c r="M7" s="29"/>
    </row>
    <row r="8" spans="1:14" x14ac:dyDescent="0.2">
      <c r="A8" s="137" t="s">
        <v>760</v>
      </c>
      <c r="B8" s="27" t="s">
        <v>489</v>
      </c>
      <c r="C8" s="68">
        <v>1</v>
      </c>
      <c r="D8" s="137" t="s">
        <v>498</v>
      </c>
      <c r="E8" s="311">
        <v>175610.96739999999</v>
      </c>
      <c r="F8" s="311">
        <v>154126.18979999999</v>
      </c>
      <c r="G8" s="311">
        <v>155687.6629</v>
      </c>
      <c r="H8" s="311">
        <v>127360.09286</v>
      </c>
      <c r="I8" s="311">
        <v>117987.80267999999</v>
      </c>
      <c r="J8" s="399">
        <v>108394.27802500001</v>
      </c>
      <c r="K8" s="311"/>
      <c r="L8" s="311"/>
      <c r="M8" s="29"/>
    </row>
    <row r="9" spans="1:14" x14ac:dyDescent="0.2">
      <c r="A9" s="137" t="s">
        <v>885</v>
      </c>
      <c r="B9" s="27" t="s">
        <v>489</v>
      </c>
      <c r="C9" s="68">
        <v>1</v>
      </c>
      <c r="D9" s="137" t="s">
        <v>498</v>
      </c>
      <c r="E9" s="311">
        <v>41224.599348930999</v>
      </c>
      <c r="F9" s="311">
        <v>43580.495220299003</v>
      </c>
      <c r="G9" s="311">
        <v>16547.298619557001</v>
      </c>
      <c r="H9" s="311">
        <v>15003.106555971999</v>
      </c>
      <c r="I9" s="311">
        <v>13704.82214032</v>
      </c>
      <c r="J9" s="399">
        <v>12788.015612566</v>
      </c>
      <c r="K9" s="311"/>
      <c r="L9" s="311"/>
      <c r="M9" s="29"/>
    </row>
    <row r="10" spans="1:14" x14ac:dyDescent="0.2">
      <c r="A10" s="137" t="s">
        <v>886</v>
      </c>
      <c r="B10" s="27" t="s">
        <v>489</v>
      </c>
      <c r="C10" s="132" t="s">
        <v>558</v>
      </c>
      <c r="D10" s="137" t="s">
        <v>498</v>
      </c>
      <c r="E10" s="311">
        <v>21127.714234326999</v>
      </c>
      <c r="F10" s="311">
        <v>22102.695286694001</v>
      </c>
      <c r="G10" s="311">
        <v>21413.179935501001</v>
      </c>
      <c r="H10" s="311">
        <v>16140.123239552</v>
      </c>
      <c r="I10" s="311">
        <v>14211.604015591</v>
      </c>
      <c r="J10" s="399">
        <v>13444.52067213</v>
      </c>
      <c r="K10" s="311"/>
      <c r="L10" s="311"/>
      <c r="M10" s="29"/>
    </row>
    <row r="11" spans="1:14" x14ac:dyDescent="0.2">
      <c r="A11" s="158" t="s">
        <v>887</v>
      </c>
      <c r="B11" s="27" t="s">
        <v>295</v>
      </c>
      <c r="C11" s="132" t="s">
        <v>558</v>
      </c>
      <c r="D11" s="137" t="s">
        <v>498</v>
      </c>
      <c r="E11" s="32">
        <v>10</v>
      </c>
      <c r="F11" s="32">
        <v>100</v>
      </c>
      <c r="G11" s="32">
        <v>100</v>
      </c>
      <c r="H11" s="32">
        <v>100</v>
      </c>
      <c r="I11" s="32">
        <v>100</v>
      </c>
      <c r="J11" s="401">
        <v>100</v>
      </c>
      <c r="K11" s="311"/>
      <c r="L11" s="311"/>
      <c r="M11" s="29"/>
    </row>
    <row r="12" spans="1:14" x14ac:dyDescent="0.2">
      <c r="A12" s="244" t="s">
        <v>762</v>
      </c>
      <c r="B12" s="27" t="s">
        <v>489</v>
      </c>
      <c r="C12" s="132" t="s">
        <v>558</v>
      </c>
      <c r="D12" s="28" t="s">
        <v>498</v>
      </c>
      <c r="E12" s="311">
        <v>230.50800000000001</v>
      </c>
      <c r="F12" s="311">
        <v>239.59800000000001</v>
      </c>
      <c r="G12" s="311">
        <v>292.3956</v>
      </c>
      <c r="H12" s="311">
        <v>6521.9075999999995</v>
      </c>
      <c r="I12" s="311">
        <v>8063.0280000000002</v>
      </c>
      <c r="J12" s="399">
        <v>8351.8451999999997</v>
      </c>
      <c r="K12" s="311"/>
      <c r="L12" s="311"/>
      <c r="M12" s="29"/>
    </row>
    <row r="13" spans="1:14" x14ac:dyDescent="0.2">
      <c r="A13" s="316" t="s">
        <v>888</v>
      </c>
      <c r="B13" s="27" t="s">
        <v>295</v>
      </c>
      <c r="C13" s="132" t="s">
        <v>558</v>
      </c>
      <c r="D13" s="137" t="s">
        <v>498</v>
      </c>
      <c r="E13" s="32">
        <v>100</v>
      </c>
      <c r="F13" s="32">
        <v>100</v>
      </c>
      <c r="G13" s="32">
        <v>100</v>
      </c>
      <c r="H13" s="32">
        <v>100</v>
      </c>
      <c r="I13" s="32">
        <v>100</v>
      </c>
      <c r="J13" s="401">
        <v>100</v>
      </c>
      <c r="K13" s="312"/>
      <c r="L13" s="312"/>
      <c r="M13" s="313"/>
      <c r="N13" s="314"/>
    </row>
    <row r="14" spans="1:14" x14ac:dyDescent="0.2">
      <c r="A14" s="244" t="s">
        <v>763</v>
      </c>
      <c r="B14" s="27" t="s">
        <v>489</v>
      </c>
      <c r="C14" s="132">
        <v>1</v>
      </c>
      <c r="D14" s="244" t="s">
        <v>498</v>
      </c>
      <c r="E14" s="311"/>
      <c r="F14" s="311"/>
      <c r="G14" s="311">
        <v>1331.9226570000001</v>
      </c>
      <c r="H14" s="311">
        <v>3931.8396779999998</v>
      </c>
      <c r="I14" s="311">
        <v>4147.1178449999998</v>
      </c>
      <c r="J14" s="399">
        <v>2551.4735999999998</v>
      </c>
      <c r="K14" s="311"/>
      <c r="L14" s="311"/>
      <c r="M14" s="315"/>
      <c r="N14" s="314"/>
    </row>
    <row r="15" spans="1:14" x14ac:dyDescent="0.2">
      <c r="A15" s="433" t="s">
        <v>889</v>
      </c>
      <c r="B15" s="189" t="s">
        <v>295</v>
      </c>
      <c r="C15" s="318" t="s">
        <v>764</v>
      </c>
      <c r="D15" s="189" t="s">
        <v>498</v>
      </c>
      <c r="E15" s="357">
        <v>0</v>
      </c>
      <c r="F15" s="357">
        <v>0</v>
      </c>
      <c r="G15" s="357">
        <v>38.700000000000003</v>
      </c>
      <c r="H15" s="357">
        <v>87.4</v>
      </c>
      <c r="I15" s="357">
        <v>92.6</v>
      </c>
      <c r="J15" s="402">
        <v>83</v>
      </c>
      <c r="K15" s="311"/>
      <c r="L15" s="311"/>
      <c r="M15" s="315"/>
      <c r="N15" s="314"/>
    </row>
    <row r="16" spans="1:14" x14ac:dyDescent="0.2">
      <c r="A16" s="244" t="s">
        <v>765</v>
      </c>
      <c r="B16" s="27" t="s">
        <v>489</v>
      </c>
      <c r="C16" s="68">
        <v>1</v>
      </c>
      <c r="D16" s="137" t="s">
        <v>498</v>
      </c>
      <c r="E16" s="311">
        <f t="shared" ref="E16:J16" si="0">E6+E8+E9+E10+E12+E14</f>
        <v>2190260.740983258</v>
      </c>
      <c r="F16" s="311">
        <f t="shared" si="0"/>
        <v>2234346.6823069928</v>
      </c>
      <c r="G16" s="311">
        <f t="shared" si="0"/>
        <v>2284764.5157120582</v>
      </c>
      <c r="H16" s="311">
        <f t="shared" si="0"/>
        <v>2352340.4307335243</v>
      </c>
      <c r="I16" s="311">
        <f t="shared" si="0"/>
        <v>2338148.2990809111</v>
      </c>
      <c r="J16" s="399">
        <f t="shared" si="0"/>
        <v>2346156.2875486957</v>
      </c>
      <c r="K16" s="311"/>
      <c r="L16" s="311"/>
      <c r="M16" s="315"/>
      <c r="N16" s="314"/>
    </row>
    <row r="17" spans="1:14" x14ac:dyDescent="0.2">
      <c r="A17" s="158" t="s">
        <v>766</v>
      </c>
      <c r="B17" s="27" t="s">
        <v>295</v>
      </c>
      <c r="D17" s="137" t="s">
        <v>498</v>
      </c>
      <c r="E17" s="358">
        <f t="shared" ref="E17:J17" si="1">(E6*E7/100+E10*E11/100+E12*E13/100+E14*E15/100)/E16*100</f>
        <v>0.10698632265949981</v>
      </c>
      <c r="F17" s="358">
        <f t="shared" si="1"/>
        <v>0.99994747742661338</v>
      </c>
      <c r="G17" s="358">
        <f t="shared" si="1"/>
        <v>0.97257417344100805</v>
      </c>
      <c r="H17" s="358">
        <f t="shared" si="1"/>
        <v>1.1094677614322084</v>
      </c>
      <c r="I17" s="358">
        <f t="shared" si="1"/>
        <v>1.1169036262723941</v>
      </c>
      <c r="J17" s="403">
        <f t="shared" si="1"/>
        <v>1.5586711850199022</v>
      </c>
      <c r="K17" s="311"/>
      <c r="L17" s="311"/>
      <c r="M17" s="315"/>
      <c r="N17" s="314"/>
    </row>
    <row r="18" spans="1:14" x14ac:dyDescent="0.2">
      <c r="A18" s="244" t="s">
        <v>767</v>
      </c>
      <c r="B18" s="27" t="s">
        <v>489</v>
      </c>
      <c r="C18" s="68">
        <v>1</v>
      </c>
      <c r="D18" s="137" t="s">
        <v>499</v>
      </c>
      <c r="E18" s="311">
        <v>505319.91915187001</v>
      </c>
      <c r="F18" s="311">
        <v>484770.72809803998</v>
      </c>
      <c r="G18" s="311">
        <v>489595.43815618998</v>
      </c>
      <c r="H18" s="311">
        <v>515209.15133348003</v>
      </c>
      <c r="I18" s="311">
        <v>496954.47933543997</v>
      </c>
      <c r="J18" s="399">
        <v>527392.09371366003</v>
      </c>
      <c r="K18" s="132"/>
      <c r="L18" s="132"/>
      <c r="M18" s="29"/>
    </row>
    <row r="19" spans="1:14" x14ac:dyDescent="0.2">
      <c r="A19" s="27" t="s">
        <v>524</v>
      </c>
      <c r="B19" s="27" t="s">
        <v>489</v>
      </c>
      <c r="C19" s="68">
        <v>1</v>
      </c>
      <c r="D19" s="137"/>
      <c r="E19" s="311">
        <f t="shared" ref="E19:J19" si="2">E16+E18</f>
        <v>2695580.6601351281</v>
      </c>
      <c r="F19" s="311">
        <f t="shared" si="2"/>
        <v>2719117.4104050328</v>
      </c>
      <c r="G19" s="311">
        <f t="shared" si="2"/>
        <v>2774359.953868248</v>
      </c>
      <c r="H19" s="311">
        <f t="shared" si="2"/>
        <v>2867549.5820670044</v>
      </c>
      <c r="I19" s="311">
        <f t="shared" si="2"/>
        <v>2835102.7784163509</v>
      </c>
      <c r="J19" s="399">
        <f t="shared" si="2"/>
        <v>2873548.3812623555</v>
      </c>
      <c r="K19" s="311"/>
      <c r="L19" s="311"/>
      <c r="M19" s="317"/>
      <c r="N19" s="18"/>
    </row>
    <row r="20" spans="1:14" x14ac:dyDescent="0.2">
      <c r="A20" s="27"/>
      <c r="B20" s="27"/>
      <c r="C20" s="27"/>
      <c r="D20" s="27"/>
      <c r="E20" s="27"/>
      <c r="F20" s="27"/>
      <c r="G20" s="27"/>
      <c r="H20" s="27"/>
      <c r="I20" s="27"/>
      <c r="J20" s="372"/>
      <c r="K20" s="311"/>
      <c r="L20" s="311"/>
      <c r="M20" s="317"/>
      <c r="N20" s="18"/>
    </row>
    <row r="21" spans="1:14" x14ac:dyDescent="0.2">
      <c r="A21" s="434" t="s">
        <v>768</v>
      </c>
      <c r="B21" s="27"/>
      <c r="D21" s="137"/>
      <c r="E21" s="89"/>
      <c r="F21" s="89"/>
      <c r="G21" s="89"/>
      <c r="H21" s="89"/>
      <c r="I21" s="89"/>
      <c r="J21" s="398"/>
      <c r="K21" s="311"/>
      <c r="L21" s="311"/>
      <c r="M21" s="317"/>
      <c r="N21" s="18"/>
    </row>
    <row r="22" spans="1:14" x14ac:dyDescent="0.2">
      <c r="A22" s="137" t="s">
        <v>200</v>
      </c>
      <c r="B22" s="27" t="s">
        <v>489</v>
      </c>
      <c r="D22" s="137" t="s">
        <v>498</v>
      </c>
      <c r="E22" s="32">
        <v>523617.07439569</v>
      </c>
      <c r="F22" s="32">
        <v>503745.25170000002</v>
      </c>
      <c r="G22" s="32">
        <v>480054.37800000003</v>
      </c>
      <c r="H22" s="32">
        <v>453184.64831999998</v>
      </c>
      <c r="I22" s="32">
        <v>423611.72749000002</v>
      </c>
      <c r="J22" s="401">
        <v>394614.17499904998</v>
      </c>
      <c r="K22" s="311"/>
      <c r="L22" s="311"/>
      <c r="M22" s="317"/>
      <c r="N22" s="18"/>
    </row>
    <row r="23" spans="1:14" x14ac:dyDescent="0.2">
      <c r="A23" s="137" t="s">
        <v>199</v>
      </c>
      <c r="B23" s="27" t="s">
        <v>489</v>
      </c>
      <c r="D23" s="137" t="s">
        <v>498</v>
      </c>
      <c r="E23" s="32">
        <v>1612695.8363876999</v>
      </c>
      <c r="F23" s="32">
        <v>1673416.993267</v>
      </c>
      <c r="G23" s="32">
        <v>1741474.9354121001</v>
      </c>
      <c r="H23" s="32">
        <v>1839497.8808734999</v>
      </c>
      <c r="I23" s="32">
        <v>1853506.6516009001</v>
      </c>
      <c r="J23" s="401">
        <v>1891067.7515362001</v>
      </c>
      <c r="K23" s="319"/>
      <c r="L23" s="319"/>
      <c r="M23" s="29"/>
    </row>
    <row r="24" spans="1:14" x14ac:dyDescent="0.2">
      <c r="A24" s="137" t="s">
        <v>769</v>
      </c>
      <c r="B24" s="27" t="s">
        <v>489</v>
      </c>
      <c r="D24" s="137" t="s">
        <v>498</v>
      </c>
      <c r="E24" s="32">
        <v>53947.830199868004</v>
      </c>
      <c r="F24" s="32">
        <v>57184.437339994001</v>
      </c>
      <c r="G24" s="32">
        <v>63235.202299994002</v>
      </c>
      <c r="H24" s="32">
        <v>59657.901539999999</v>
      </c>
      <c r="I24" s="32">
        <v>61029.919990000002</v>
      </c>
      <c r="J24" s="401">
        <v>60474.361013512003</v>
      </c>
      <c r="K24" s="312"/>
      <c r="L24" s="312"/>
      <c r="M24" s="29"/>
    </row>
    <row r="25" spans="1:14" x14ac:dyDescent="0.2">
      <c r="A25" s="158"/>
      <c r="B25" s="27"/>
      <c r="D25" s="137"/>
      <c r="E25" s="32"/>
      <c r="F25" s="32"/>
      <c r="G25" s="32"/>
      <c r="H25" s="32"/>
      <c r="I25" s="32"/>
      <c r="J25" s="398"/>
      <c r="K25" s="320"/>
      <c r="L25" s="320"/>
      <c r="M25" s="29"/>
    </row>
    <row r="26" spans="1:14" x14ac:dyDescent="0.2">
      <c r="A26" s="4" t="s">
        <v>492</v>
      </c>
      <c r="B26" s="27"/>
      <c r="D26" s="137"/>
      <c r="E26" s="68"/>
      <c r="F26" s="68"/>
      <c r="G26" s="137"/>
      <c r="H26" s="137"/>
      <c r="I26" s="137"/>
      <c r="J26" s="398"/>
      <c r="K26" s="321"/>
      <c r="L26" s="321"/>
      <c r="M26" s="29"/>
    </row>
    <row r="27" spans="1:14" x14ac:dyDescent="0.2">
      <c r="A27" s="137" t="s">
        <v>910</v>
      </c>
      <c r="B27" s="27" t="s">
        <v>489</v>
      </c>
      <c r="C27" s="68">
        <v>1</v>
      </c>
      <c r="D27" s="137" t="s">
        <v>498</v>
      </c>
      <c r="E27" s="311">
        <v>301323.6642</v>
      </c>
      <c r="F27" s="311">
        <v>238908.11040000001</v>
      </c>
      <c r="G27" s="311">
        <v>233774.81400000001</v>
      </c>
      <c r="H27" s="311">
        <v>197891.14920000001</v>
      </c>
      <c r="I27" s="311">
        <v>154139.41184399999</v>
      </c>
      <c r="J27" s="399">
        <v>142120.43520000001</v>
      </c>
      <c r="K27" s="322"/>
      <c r="L27" s="322"/>
      <c r="M27" s="29"/>
    </row>
    <row r="28" spans="1:14" x14ac:dyDescent="0.2">
      <c r="A28" s="137" t="s">
        <v>761</v>
      </c>
      <c r="B28" s="27" t="s">
        <v>489</v>
      </c>
      <c r="C28" s="68">
        <v>1</v>
      </c>
      <c r="D28" s="137" t="s">
        <v>498</v>
      </c>
      <c r="E28" s="311">
        <v>85083.202799999999</v>
      </c>
      <c r="F28" s="311">
        <v>81406.512000000002</v>
      </c>
      <c r="G28" s="311">
        <v>111816.4032</v>
      </c>
      <c r="H28" s="311">
        <v>82642.982399999994</v>
      </c>
      <c r="I28" s="311">
        <v>87381.741599999994</v>
      </c>
      <c r="J28" s="399">
        <v>83816.085600000006</v>
      </c>
      <c r="K28" s="323"/>
      <c r="L28" s="323"/>
      <c r="M28" s="29"/>
    </row>
    <row r="29" spans="1:14" x14ac:dyDescent="0.2">
      <c r="A29" s="158" t="s">
        <v>911</v>
      </c>
      <c r="B29" s="27" t="s">
        <v>295</v>
      </c>
      <c r="C29" s="68" t="s">
        <v>564</v>
      </c>
      <c r="D29" s="137" t="s">
        <v>498</v>
      </c>
      <c r="E29" s="311">
        <v>0</v>
      </c>
      <c r="F29" s="311">
        <v>0</v>
      </c>
      <c r="G29" s="311">
        <v>0</v>
      </c>
      <c r="H29" s="311">
        <v>0</v>
      </c>
      <c r="I29" s="358">
        <v>8.6220498035942121</v>
      </c>
      <c r="J29" s="403">
        <v>8.218087292780945</v>
      </c>
      <c r="K29" s="132"/>
      <c r="L29" s="132"/>
      <c r="M29" s="29"/>
    </row>
    <row r="30" spans="1:14" x14ac:dyDescent="0.2">
      <c r="A30" s="137" t="s">
        <v>770</v>
      </c>
      <c r="B30" s="27" t="s">
        <v>489</v>
      </c>
      <c r="C30" s="68">
        <v>1</v>
      </c>
      <c r="D30" s="137" t="s">
        <v>498</v>
      </c>
      <c r="E30" s="311">
        <v>85544.7264</v>
      </c>
      <c r="F30" s="311">
        <v>62858.876400000001</v>
      </c>
      <c r="G30" s="311">
        <v>69451.984800000006</v>
      </c>
      <c r="H30" s="311">
        <v>63590.544000000002</v>
      </c>
      <c r="I30" s="311">
        <v>70743.491999999998</v>
      </c>
      <c r="J30" s="399">
        <v>70268.605200000005</v>
      </c>
      <c r="K30" s="311"/>
      <c r="L30" s="311"/>
      <c r="M30" s="317"/>
      <c r="N30" s="18"/>
    </row>
    <row r="31" spans="1:14" x14ac:dyDescent="0.2">
      <c r="A31" s="158" t="s">
        <v>771</v>
      </c>
      <c r="B31" s="27" t="s">
        <v>295</v>
      </c>
      <c r="D31" s="137" t="s">
        <v>498</v>
      </c>
      <c r="E31" s="32">
        <v>26.3</v>
      </c>
      <c r="F31" s="32">
        <v>26.3</v>
      </c>
      <c r="G31" s="32">
        <v>26.3</v>
      </c>
      <c r="H31" s="32">
        <v>26.3</v>
      </c>
      <c r="I31" s="32">
        <v>26.3</v>
      </c>
      <c r="J31" s="401">
        <v>26.3</v>
      </c>
      <c r="K31" s="311"/>
      <c r="L31" s="311"/>
      <c r="M31" s="317"/>
      <c r="N31" s="18"/>
    </row>
    <row r="32" spans="1:14" x14ac:dyDescent="0.2">
      <c r="A32" s="137" t="s">
        <v>772</v>
      </c>
      <c r="B32" s="27" t="s">
        <v>489</v>
      </c>
      <c r="C32" s="68" t="s">
        <v>850</v>
      </c>
      <c r="D32" s="137" t="s">
        <v>498</v>
      </c>
      <c r="E32" s="32">
        <v>0</v>
      </c>
      <c r="F32" s="32">
        <v>0</v>
      </c>
      <c r="G32" s="32">
        <v>0</v>
      </c>
      <c r="H32" s="32">
        <v>0</v>
      </c>
      <c r="I32" s="32">
        <v>0</v>
      </c>
      <c r="J32" s="401">
        <v>0</v>
      </c>
      <c r="K32" s="311"/>
      <c r="L32" s="311"/>
      <c r="M32" s="317"/>
      <c r="N32" s="18"/>
    </row>
    <row r="33" spans="1:14" x14ac:dyDescent="0.2">
      <c r="A33" s="137" t="s">
        <v>912</v>
      </c>
      <c r="B33" s="27" t="s">
        <v>489</v>
      </c>
      <c r="C33" s="68">
        <v>1</v>
      </c>
      <c r="D33" s="137" t="s">
        <v>498</v>
      </c>
      <c r="E33" s="311">
        <v>2541.6</v>
      </c>
      <c r="F33" s="311">
        <v>2541.6</v>
      </c>
      <c r="G33" s="311">
        <v>2541.6</v>
      </c>
      <c r="H33" s="311">
        <v>2541.6</v>
      </c>
      <c r="I33" s="311">
        <v>2541.6</v>
      </c>
      <c r="J33" s="399">
        <v>2541.6</v>
      </c>
      <c r="K33" s="311"/>
      <c r="L33" s="311"/>
      <c r="M33" s="317"/>
      <c r="N33" s="18"/>
    </row>
    <row r="34" spans="1:14" x14ac:dyDescent="0.2">
      <c r="A34" s="325" t="s">
        <v>773</v>
      </c>
      <c r="B34" s="189" t="s">
        <v>489</v>
      </c>
      <c r="C34" s="318">
        <v>1</v>
      </c>
      <c r="D34" s="325" t="s">
        <v>498</v>
      </c>
      <c r="E34" s="359">
        <v>3337.2719999999999</v>
      </c>
      <c r="F34" s="359">
        <v>3337.2719999999999</v>
      </c>
      <c r="G34" s="359">
        <v>3337.2719999999999</v>
      </c>
      <c r="H34" s="359">
        <v>3337.2719999999999</v>
      </c>
      <c r="I34" s="359">
        <v>28865.696400000001</v>
      </c>
      <c r="J34" s="404">
        <v>46600.628400000001</v>
      </c>
      <c r="K34" s="319"/>
      <c r="L34" s="319"/>
      <c r="M34" s="29"/>
    </row>
    <row r="35" spans="1:14" x14ac:dyDescent="0.2">
      <c r="A35" s="244" t="s">
        <v>775</v>
      </c>
      <c r="B35" s="27" t="s">
        <v>489</v>
      </c>
      <c r="C35" s="68">
        <v>1</v>
      </c>
      <c r="D35" s="137" t="s">
        <v>498</v>
      </c>
      <c r="E35" s="198">
        <f t="shared" ref="E35:J35" si="3">SUM(E32:E34,E27:E30)</f>
        <v>477830.46539999993</v>
      </c>
      <c r="F35" s="198">
        <f t="shared" si="3"/>
        <v>389052.37080000003</v>
      </c>
      <c r="G35" s="198">
        <f t="shared" si="3"/>
        <v>420922.07400000002</v>
      </c>
      <c r="H35" s="198">
        <f t="shared" si="3"/>
        <v>350003.54759999999</v>
      </c>
      <c r="I35" s="198">
        <f t="shared" si="3"/>
        <v>343680.56389380363</v>
      </c>
      <c r="J35" s="405">
        <f t="shared" si="3"/>
        <v>345355.57248729281</v>
      </c>
      <c r="K35" s="324"/>
      <c r="L35" s="324"/>
      <c r="M35" s="29"/>
    </row>
    <row r="36" spans="1:14" x14ac:dyDescent="0.2">
      <c r="A36" s="158" t="s">
        <v>776</v>
      </c>
      <c r="B36" s="27" t="s">
        <v>295</v>
      </c>
      <c r="D36" s="137" t="s">
        <v>498</v>
      </c>
      <c r="E36" s="356">
        <f t="shared" ref="E36:J36" si="4">(E28*E29/100+E30*E31/100)/E35*100</f>
        <v>4.7084195488385872</v>
      </c>
      <c r="F36" s="356">
        <f t="shared" si="4"/>
        <v>4.2492696958010674</v>
      </c>
      <c r="G36" s="356">
        <f t="shared" si="4"/>
        <v>4.3394901647282111</v>
      </c>
      <c r="H36" s="356">
        <f t="shared" si="4"/>
        <v>4.7783267303088337</v>
      </c>
      <c r="I36" s="356">
        <f t="shared" si="4"/>
        <v>7.6057939907469079</v>
      </c>
      <c r="J36" s="400">
        <f t="shared" si="4"/>
        <v>7.3456820357324428</v>
      </c>
      <c r="K36" s="132"/>
      <c r="L36" s="132"/>
      <c r="M36" s="29"/>
    </row>
    <row r="37" spans="1:14" x14ac:dyDescent="0.2">
      <c r="A37" s="244" t="s">
        <v>777</v>
      </c>
      <c r="B37" s="27" t="s">
        <v>489</v>
      </c>
      <c r="C37" s="68">
        <v>1</v>
      </c>
      <c r="D37" s="137" t="s">
        <v>499</v>
      </c>
      <c r="E37" s="311">
        <v>233217.67800000001</v>
      </c>
      <c r="F37" s="311">
        <v>213115.83600000001</v>
      </c>
      <c r="G37" s="311">
        <v>163953.48060000001</v>
      </c>
      <c r="H37" s="311">
        <v>170440.73278219</v>
      </c>
      <c r="I37" s="311">
        <v>138346.71984000001</v>
      </c>
      <c r="J37" s="399">
        <v>138390.66665999999</v>
      </c>
      <c r="K37" s="321"/>
      <c r="L37" s="321"/>
      <c r="M37" s="29"/>
    </row>
    <row r="38" spans="1:14" x14ac:dyDescent="0.2">
      <c r="A38" s="27" t="s">
        <v>774</v>
      </c>
      <c r="B38" s="27" t="s">
        <v>489</v>
      </c>
      <c r="C38" s="68">
        <v>1</v>
      </c>
      <c r="D38" s="137"/>
      <c r="E38" s="198">
        <f t="shared" ref="E38:J38" si="5">E35+E37</f>
        <v>711048.14339999994</v>
      </c>
      <c r="F38" s="198">
        <f t="shared" si="5"/>
        <v>602168.20680000004</v>
      </c>
      <c r="G38" s="198">
        <f t="shared" si="5"/>
        <v>584875.55460000003</v>
      </c>
      <c r="H38" s="198">
        <f t="shared" si="5"/>
        <v>520444.28038219002</v>
      </c>
      <c r="I38" s="198">
        <f t="shared" si="5"/>
        <v>482027.28373380366</v>
      </c>
      <c r="J38" s="405">
        <f t="shared" si="5"/>
        <v>483746.2391472928</v>
      </c>
      <c r="K38" s="321"/>
      <c r="L38" s="321"/>
      <c r="M38" s="29"/>
    </row>
    <row r="39" spans="1:14" x14ac:dyDescent="0.2">
      <c r="A39" s="326"/>
      <c r="B39" s="326"/>
      <c r="C39" s="327"/>
      <c r="D39" s="328"/>
      <c r="E39" s="329"/>
      <c r="F39" s="329"/>
      <c r="G39" s="328"/>
      <c r="H39" s="328"/>
      <c r="I39" s="328"/>
      <c r="J39" s="406"/>
      <c r="K39" s="132"/>
      <c r="L39" s="132"/>
      <c r="M39" s="29"/>
    </row>
    <row r="40" spans="1:14" x14ac:dyDescent="0.2">
      <c r="A40" s="4" t="s">
        <v>183</v>
      </c>
      <c r="B40" s="330"/>
      <c r="C40" s="327"/>
      <c r="D40" s="328"/>
      <c r="E40" s="327"/>
      <c r="F40" s="327"/>
      <c r="G40" s="328"/>
      <c r="H40" s="328"/>
      <c r="I40" s="328"/>
      <c r="J40" s="406"/>
      <c r="K40" s="68"/>
      <c r="L40" s="68"/>
    </row>
    <row r="41" spans="1:14" x14ac:dyDescent="0.2">
      <c r="A41" s="137" t="s">
        <v>778</v>
      </c>
      <c r="B41" s="27" t="s">
        <v>489</v>
      </c>
      <c r="C41" s="68" t="s">
        <v>764</v>
      </c>
      <c r="D41" s="137" t="s">
        <v>498</v>
      </c>
      <c r="E41" s="311">
        <v>544648.75871609</v>
      </c>
      <c r="F41" s="311">
        <v>504195.92380077002</v>
      </c>
      <c r="G41" s="311">
        <v>486421.55666498002</v>
      </c>
      <c r="H41" s="311">
        <v>431878.40696558001</v>
      </c>
      <c r="I41" s="311">
        <v>468119.72248041001</v>
      </c>
      <c r="J41" s="399">
        <v>466339.56730981998</v>
      </c>
      <c r="K41" s="68"/>
      <c r="L41" s="68"/>
    </row>
    <row r="42" spans="1:14" x14ac:dyDescent="0.2">
      <c r="A42" s="158" t="s">
        <v>779</v>
      </c>
      <c r="B42" s="27" t="s">
        <v>295</v>
      </c>
      <c r="D42" s="137" t="s">
        <v>498</v>
      </c>
      <c r="E42" s="32">
        <v>100</v>
      </c>
      <c r="F42" s="32">
        <v>100</v>
      </c>
      <c r="G42" s="198">
        <v>100</v>
      </c>
      <c r="H42" s="198">
        <v>100</v>
      </c>
      <c r="I42" s="198">
        <v>100</v>
      </c>
      <c r="J42" s="405">
        <v>100</v>
      </c>
      <c r="K42" s="68"/>
      <c r="L42" s="68"/>
    </row>
    <row r="43" spans="1:14" x14ac:dyDescent="0.2">
      <c r="A43" s="137" t="s">
        <v>780</v>
      </c>
      <c r="B43" s="27" t="s">
        <v>489</v>
      </c>
      <c r="C43" s="68">
        <v>1</v>
      </c>
      <c r="D43" s="137" t="s">
        <v>499</v>
      </c>
      <c r="E43" s="311">
        <v>227055.02808391</v>
      </c>
      <c r="F43" s="311">
        <v>222170.50339922999</v>
      </c>
      <c r="G43" s="311">
        <v>178792.63173502</v>
      </c>
      <c r="H43" s="311">
        <v>196964.09871441999</v>
      </c>
      <c r="I43" s="311">
        <v>198630.22951959001</v>
      </c>
      <c r="J43" s="399">
        <v>173780.62021018</v>
      </c>
    </row>
    <row r="44" spans="1:14" x14ac:dyDescent="0.2">
      <c r="A44" s="27" t="s">
        <v>890</v>
      </c>
      <c r="B44" s="27" t="s">
        <v>489</v>
      </c>
      <c r="C44" s="68">
        <v>1</v>
      </c>
      <c r="D44" s="137"/>
      <c r="E44" s="32">
        <f t="shared" ref="E44:J44" si="6">E41+E43</f>
        <v>771703.7868</v>
      </c>
      <c r="F44" s="32">
        <f t="shared" si="6"/>
        <v>726366.42720000003</v>
      </c>
      <c r="G44" s="32">
        <f t="shared" si="6"/>
        <v>665214.18839999998</v>
      </c>
      <c r="H44" s="32">
        <f t="shared" si="6"/>
        <v>628842.50567999994</v>
      </c>
      <c r="I44" s="32">
        <f t="shared" si="6"/>
        <v>666749.95200000005</v>
      </c>
      <c r="J44" s="401">
        <f t="shared" si="6"/>
        <v>640120.18751999992</v>
      </c>
    </row>
    <row r="45" spans="1:14" x14ac:dyDescent="0.2">
      <c r="A45" s="27"/>
      <c r="B45" s="27"/>
      <c r="D45" s="137"/>
      <c r="E45" s="32"/>
      <c r="F45" s="32"/>
      <c r="G45" s="32"/>
      <c r="H45" s="32"/>
      <c r="I45" s="32"/>
      <c r="J45" s="398"/>
    </row>
    <row r="46" spans="1:14" x14ac:dyDescent="0.2">
      <c r="A46" s="10" t="s">
        <v>781</v>
      </c>
      <c r="B46" s="27"/>
      <c r="D46" s="137"/>
      <c r="E46" s="68"/>
      <c r="F46" s="68"/>
      <c r="G46" s="137"/>
      <c r="H46" s="137"/>
      <c r="I46" s="137"/>
      <c r="J46" s="398"/>
    </row>
    <row r="47" spans="1:14" x14ac:dyDescent="0.2">
      <c r="A47" s="137" t="s">
        <v>783</v>
      </c>
      <c r="B47" s="27" t="s">
        <v>489</v>
      </c>
      <c r="C47" s="68">
        <v>1</v>
      </c>
      <c r="D47" s="137" t="s">
        <v>498</v>
      </c>
      <c r="E47" s="311">
        <v>3212739.9650992998</v>
      </c>
      <c r="F47" s="311">
        <v>3127594.9769076998</v>
      </c>
      <c r="G47" s="311">
        <v>3192108.146377</v>
      </c>
      <c r="H47" s="311">
        <v>3134222.3852991001</v>
      </c>
      <c r="I47" s="311">
        <v>3149939.9634052999</v>
      </c>
      <c r="J47" s="399">
        <v>3157843.2092585</v>
      </c>
    </row>
    <row r="48" spans="1:14" x14ac:dyDescent="0.2">
      <c r="A48" s="316" t="s">
        <v>784</v>
      </c>
      <c r="B48" s="28" t="s">
        <v>295</v>
      </c>
      <c r="C48" s="132"/>
      <c r="D48" s="244" t="s">
        <v>498</v>
      </c>
      <c r="E48" s="358">
        <f t="shared" ref="E48:J48" si="7">(E16*E17/100+E35*E36/100+E41*E42/100)/E47*100</f>
        <v>17.726000465933158</v>
      </c>
      <c r="F48" s="358">
        <f t="shared" si="7"/>
        <v>17.363824459061053</v>
      </c>
      <c r="G48" s="358">
        <f t="shared" si="7"/>
        <v>16.506597963141513</v>
      </c>
      <c r="H48" s="358">
        <f t="shared" si="7"/>
        <v>15.145740167713182</v>
      </c>
      <c r="I48" s="358">
        <f t="shared" si="7"/>
        <v>16.520131410184433</v>
      </c>
      <c r="J48" s="403">
        <f t="shared" si="7"/>
        <v>16.729049435327095</v>
      </c>
    </row>
    <row r="49" spans="1:10" x14ac:dyDescent="0.2">
      <c r="A49" s="137" t="s">
        <v>785</v>
      </c>
      <c r="B49" s="27" t="s">
        <v>489</v>
      </c>
      <c r="C49" s="68">
        <v>1</v>
      </c>
      <c r="D49" s="137" t="s">
        <v>499</v>
      </c>
      <c r="E49" s="311">
        <v>965592.62523577001</v>
      </c>
      <c r="F49" s="311">
        <v>920057.06749726995</v>
      </c>
      <c r="G49" s="311">
        <v>832341.55049119995</v>
      </c>
      <c r="H49" s="311">
        <v>882613.98283008998</v>
      </c>
      <c r="I49" s="311">
        <v>833931.42869503004</v>
      </c>
      <c r="J49" s="399">
        <v>839563.38058383996</v>
      </c>
    </row>
    <row r="50" spans="1:10" x14ac:dyDescent="0.2">
      <c r="A50" s="28" t="s">
        <v>782</v>
      </c>
      <c r="B50" s="28" t="s">
        <v>489</v>
      </c>
      <c r="C50" s="132">
        <v>1</v>
      </c>
      <c r="D50" s="244" t="s">
        <v>498</v>
      </c>
      <c r="E50" s="360">
        <f t="shared" ref="E50:J50" si="8">E47+E49</f>
        <v>4178332.5903350697</v>
      </c>
      <c r="F50" s="360">
        <f t="shared" si="8"/>
        <v>4047652.0444049696</v>
      </c>
      <c r="G50" s="360">
        <f t="shared" si="8"/>
        <v>4024449.6968681999</v>
      </c>
      <c r="H50" s="360">
        <f t="shared" si="8"/>
        <v>4016836.3681291901</v>
      </c>
      <c r="I50" s="360">
        <f t="shared" si="8"/>
        <v>3983871.39210033</v>
      </c>
      <c r="J50" s="407">
        <f t="shared" si="8"/>
        <v>3997406.58984234</v>
      </c>
    </row>
    <row r="51" spans="1:10" x14ac:dyDescent="0.2">
      <c r="A51" s="28"/>
      <c r="B51" s="28"/>
      <c r="C51" s="132"/>
      <c r="D51" s="244"/>
      <c r="E51" s="321"/>
      <c r="F51" s="321"/>
      <c r="G51" s="321"/>
      <c r="H51" s="321"/>
      <c r="I51" s="321"/>
      <c r="J51" s="408"/>
    </row>
    <row r="52" spans="1:10" x14ac:dyDescent="0.2">
      <c r="A52" s="10" t="s">
        <v>786</v>
      </c>
      <c r="B52" s="27"/>
      <c r="D52" s="137"/>
      <c r="E52" s="198"/>
      <c r="F52" s="198"/>
      <c r="G52" s="198"/>
      <c r="H52" s="198"/>
      <c r="I52" s="198"/>
      <c r="J52" s="398"/>
    </row>
    <row r="53" spans="1:10" x14ac:dyDescent="0.2">
      <c r="A53" s="27" t="s">
        <v>787</v>
      </c>
      <c r="B53" s="27" t="s">
        <v>295</v>
      </c>
      <c r="C53" s="68">
        <v>5</v>
      </c>
      <c r="D53" s="137" t="s">
        <v>788</v>
      </c>
      <c r="E53" s="333">
        <v>3.7574943136253687</v>
      </c>
      <c r="F53" s="333">
        <v>7.9721391916540769</v>
      </c>
      <c r="G53" s="333">
        <v>10.111641090911695</v>
      </c>
      <c r="H53" s="333">
        <v>19.202216829355031</v>
      </c>
      <c r="I53" s="333">
        <v>20.715248030107819</v>
      </c>
      <c r="J53" s="409">
        <v>23.247808947836592</v>
      </c>
    </row>
    <row r="54" spans="1:10" x14ac:dyDescent="0.2">
      <c r="A54" s="27" t="s">
        <v>891</v>
      </c>
      <c r="B54" s="27" t="s">
        <v>489</v>
      </c>
      <c r="C54" s="68">
        <v>6</v>
      </c>
      <c r="D54" s="137"/>
      <c r="E54" s="311">
        <v>0</v>
      </c>
      <c r="F54" s="311">
        <v>0</v>
      </c>
      <c r="G54" s="311">
        <v>0</v>
      </c>
      <c r="H54" s="311">
        <v>591480</v>
      </c>
      <c r="I54" s="311">
        <v>598734</v>
      </c>
      <c r="J54" s="399">
        <v>572916.10287599999</v>
      </c>
    </row>
    <row r="55" spans="1:10" x14ac:dyDescent="0.2">
      <c r="A55" s="27" t="s">
        <v>892</v>
      </c>
      <c r="B55" s="27" t="s">
        <v>489</v>
      </c>
      <c r="C55" s="68">
        <v>7</v>
      </c>
      <c r="D55" s="137"/>
      <c r="E55" s="311">
        <v>0</v>
      </c>
      <c r="F55" s="311">
        <v>15534.376235994601</v>
      </c>
      <c r="G55" s="311">
        <v>17617.132079994961</v>
      </c>
      <c r="H55" s="311">
        <v>13025.80025999964</v>
      </c>
      <c r="I55" s="311">
        <v>18484.60428</v>
      </c>
      <c r="J55" s="399">
        <v>17373.879403660798</v>
      </c>
    </row>
    <row r="56" spans="1:10" x14ac:dyDescent="0.2">
      <c r="A56" s="27"/>
      <c r="B56" s="27"/>
      <c r="D56" s="137"/>
      <c r="E56" s="137"/>
      <c r="F56" s="137"/>
      <c r="G56" s="137"/>
      <c r="H56" s="137"/>
    </row>
    <row r="57" spans="1:10" x14ac:dyDescent="0.2">
      <c r="A57" s="27"/>
      <c r="B57" s="27"/>
      <c r="D57" s="137"/>
      <c r="E57" s="137"/>
      <c r="F57" s="137"/>
      <c r="G57" s="137"/>
      <c r="H57" s="137"/>
    </row>
    <row r="58" spans="1:10" x14ac:dyDescent="0.2">
      <c r="A58" s="27" t="s">
        <v>789</v>
      </c>
      <c r="B58" s="27"/>
      <c r="D58" s="137"/>
      <c r="E58" s="137"/>
      <c r="F58" s="137"/>
      <c r="G58" s="137"/>
      <c r="H58" s="137"/>
    </row>
    <row r="59" spans="1:10" x14ac:dyDescent="0.2">
      <c r="A59" s="27" t="s">
        <v>913</v>
      </c>
      <c r="B59" s="27"/>
      <c r="D59" s="137"/>
      <c r="E59" s="137"/>
      <c r="F59" s="137"/>
      <c r="G59" s="137"/>
      <c r="H59" s="137"/>
    </row>
    <row r="60" spans="1:10" x14ac:dyDescent="0.2">
      <c r="A60" s="27" t="s">
        <v>790</v>
      </c>
      <c r="B60" s="27"/>
      <c r="D60" s="137"/>
      <c r="E60" s="137"/>
      <c r="F60" s="137"/>
      <c r="G60" s="137"/>
      <c r="H60" s="137"/>
    </row>
    <row r="61" spans="1:10" x14ac:dyDescent="0.2">
      <c r="A61" s="27" t="s">
        <v>851</v>
      </c>
      <c r="B61" s="27"/>
      <c r="C61" s="334"/>
      <c r="D61" s="137"/>
      <c r="E61" s="137"/>
      <c r="F61" s="137"/>
      <c r="G61" s="137"/>
      <c r="H61" s="137"/>
    </row>
    <row r="62" spans="1:10" x14ac:dyDescent="0.2">
      <c r="A62" s="27" t="s">
        <v>852</v>
      </c>
    </row>
    <row r="63" spans="1:10" x14ac:dyDescent="0.2">
      <c r="A63" s="27" t="s">
        <v>893</v>
      </c>
    </row>
    <row r="64" spans="1:10" x14ac:dyDescent="0.2">
      <c r="A64" s="27" t="s">
        <v>894</v>
      </c>
    </row>
    <row r="65" spans="1:42" x14ac:dyDescent="0.2">
      <c r="A65" s="10"/>
      <c r="B65" s="27"/>
      <c r="D65" s="137"/>
      <c r="E65" s="137"/>
      <c r="F65" s="137"/>
      <c r="G65" s="137"/>
      <c r="H65" s="137"/>
    </row>
    <row r="66" spans="1:42" x14ac:dyDescent="0.2">
      <c r="A66" s="28"/>
      <c r="B66" s="28"/>
      <c r="C66" s="132"/>
      <c r="D66" s="244"/>
      <c r="E66" s="244"/>
      <c r="F66" s="321"/>
      <c r="G66" s="321"/>
      <c r="H66" s="321"/>
      <c r="I66" s="321"/>
      <c r="J66" s="321"/>
    </row>
    <row r="67" spans="1:42" x14ac:dyDescent="0.2">
      <c r="A67" s="158"/>
      <c r="B67" s="27"/>
      <c r="D67" s="137"/>
      <c r="E67" s="137"/>
      <c r="F67" s="331"/>
      <c r="G67" s="331"/>
      <c r="H67" s="331"/>
      <c r="I67" s="198"/>
      <c r="J67" s="198"/>
    </row>
    <row r="68" spans="1:42" x14ac:dyDescent="0.2">
      <c r="A68" s="316"/>
      <c r="B68" s="28"/>
      <c r="C68" s="132"/>
      <c r="D68" s="244"/>
      <c r="E68" s="244"/>
      <c r="F68" s="332"/>
      <c r="G68" s="332"/>
      <c r="H68" s="332"/>
      <c r="I68" s="332"/>
      <c r="J68" s="332"/>
    </row>
    <row r="69" spans="1:42" x14ac:dyDescent="0.2">
      <c r="A69" s="158"/>
      <c r="B69" s="27"/>
      <c r="D69" s="137"/>
      <c r="E69" s="137"/>
      <c r="F69" s="198"/>
      <c r="G69" s="198"/>
      <c r="H69" s="198"/>
      <c r="I69" s="198"/>
      <c r="J69" s="198"/>
    </row>
    <row r="70" spans="1:42" x14ac:dyDescent="0.2">
      <c r="A70" s="27"/>
      <c r="B70" s="27"/>
      <c r="D70" s="137"/>
      <c r="E70" s="137"/>
      <c r="F70" s="198"/>
      <c r="G70" s="198"/>
      <c r="H70" s="198"/>
      <c r="I70" s="198"/>
      <c r="J70" s="198"/>
    </row>
    <row r="71" spans="1:42" x14ac:dyDescent="0.2">
      <c r="A71" s="10"/>
      <c r="B71" s="27"/>
      <c r="D71" s="137"/>
      <c r="E71" s="137"/>
      <c r="F71" s="198"/>
      <c r="G71" s="198"/>
      <c r="H71" s="198"/>
      <c r="I71" s="198"/>
      <c r="J71" s="198"/>
    </row>
    <row r="72" spans="1:42" x14ac:dyDescent="0.2">
      <c r="A72" s="27"/>
      <c r="B72" s="27"/>
      <c r="D72" s="137"/>
      <c r="E72" s="137"/>
      <c r="F72" s="333"/>
      <c r="G72" s="333"/>
      <c r="H72" s="333"/>
      <c r="I72" s="333"/>
      <c r="J72" s="333"/>
    </row>
    <row r="73" spans="1:42" x14ac:dyDescent="0.2">
      <c r="A73" s="27"/>
      <c r="B73" s="27"/>
      <c r="D73" s="137"/>
      <c r="E73" s="137"/>
      <c r="F73" s="137"/>
      <c r="G73" s="137"/>
      <c r="H73" s="137"/>
    </row>
    <row r="74" spans="1:42" x14ac:dyDescent="0.2">
      <c r="A74" s="27"/>
      <c r="B74" s="27"/>
      <c r="D74" s="137"/>
      <c r="E74" s="137"/>
      <c r="F74" s="137"/>
      <c r="G74" s="137"/>
      <c r="H74" s="137"/>
    </row>
    <row r="75" spans="1:42" x14ac:dyDescent="0.2">
      <c r="A75" s="27"/>
      <c r="B75" s="27"/>
      <c r="D75" s="137"/>
      <c r="E75" s="137"/>
      <c r="F75" s="137"/>
      <c r="G75" s="137"/>
      <c r="H75" s="137"/>
    </row>
    <row r="76" spans="1:42" x14ac:dyDescent="0.2">
      <c r="A76" s="27"/>
      <c r="B76" s="27"/>
      <c r="D76" s="137"/>
      <c r="E76" s="137"/>
      <c r="F76" s="137"/>
      <c r="G76" s="137"/>
      <c r="H76" s="137"/>
    </row>
    <row r="77" spans="1:42" x14ac:dyDescent="0.2">
      <c r="A77" s="27"/>
      <c r="B77" s="27"/>
      <c r="D77" s="137"/>
      <c r="E77" s="137"/>
      <c r="F77" s="137"/>
      <c r="G77" s="137"/>
      <c r="H77" s="137"/>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row>
    <row r="78" spans="1:42" x14ac:dyDescent="0.2">
      <c r="A78" s="27"/>
      <c r="B78" s="27"/>
      <c r="C78" s="334"/>
      <c r="D78" s="137"/>
      <c r="E78" s="137"/>
      <c r="F78" s="137"/>
      <c r="G78" s="137"/>
      <c r="H78" s="137"/>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row>
    <row r="79" spans="1:42" x14ac:dyDescent="0.2">
      <c r="A79" s="27"/>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row>
    <row r="80" spans="1:42" x14ac:dyDescent="0.2">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row>
    <row r="81" spans="6:58" x14ac:dyDescent="0.2">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row>
    <row r="82" spans="6:58" x14ac:dyDescent="0.2">
      <c r="F82" s="22"/>
      <c r="G82" s="22"/>
      <c r="H82" s="68"/>
      <c r="I82" s="311"/>
      <c r="J82" s="356"/>
      <c r="K82" s="311"/>
      <c r="L82" s="311"/>
      <c r="M82" s="311"/>
      <c r="N82" s="32"/>
      <c r="O82" s="311"/>
      <c r="P82" s="311"/>
      <c r="Q82" s="311"/>
      <c r="R82" s="358"/>
      <c r="S82" s="311"/>
      <c r="T82" s="358"/>
      <c r="U82" s="311"/>
      <c r="V82" s="311"/>
      <c r="W82" s="28"/>
      <c r="X82" s="312"/>
      <c r="Y82" s="311"/>
      <c r="Z82" s="311"/>
      <c r="AA82" s="311"/>
      <c r="AB82" s="311"/>
      <c r="AC82" s="132"/>
      <c r="AD82" s="311"/>
      <c r="AE82" s="311"/>
      <c r="AF82" s="311"/>
      <c r="AG82" s="311"/>
      <c r="AH82" s="311"/>
      <c r="AI82" s="311"/>
      <c r="AJ82" s="311"/>
      <c r="AK82" s="311"/>
      <c r="AL82" s="319"/>
      <c r="AM82" s="358"/>
      <c r="AN82" s="311"/>
      <c r="AO82" s="319"/>
      <c r="AP82" s="396"/>
      <c r="AQ82" s="327"/>
      <c r="AR82" s="311"/>
      <c r="AS82" s="32"/>
      <c r="AT82" s="311"/>
      <c r="AU82" s="32"/>
      <c r="AV82" s="32"/>
      <c r="AW82" s="68"/>
      <c r="AX82" s="311"/>
      <c r="AY82" s="358"/>
      <c r="AZ82" s="311"/>
      <c r="BA82" s="360"/>
      <c r="BB82" s="321"/>
      <c r="BC82" s="198"/>
      <c r="BD82" s="333"/>
      <c r="BE82" s="311"/>
      <c r="BF82" s="311"/>
    </row>
    <row r="83" spans="6:58" x14ac:dyDescent="0.2">
      <c r="F83" s="22"/>
      <c r="G83" s="68"/>
      <c r="H83" s="68"/>
      <c r="I83" s="311"/>
      <c r="J83" s="356"/>
      <c r="K83" s="311"/>
      <c r="L83" s="311"/>
      <c r="M83" s="311"/>
      <c r="N83" s="32"/>
      <c r="O83" s="311"/>
      <c r="P83" s="311"/>
      <c r="Q83" s="311"/>
      <c r="R83" s="358"/>
      <c r="S83" s="311"/>
      <c r="T83" s="358"/>
      <c r="U83" s="311"/>
      <c r="V83" s="311"/>
      <c r="W83" s="28"/>
      <c r="X83" s="312"/>
      <c r="Y83" s="311"/>
      <c r="Z83" s="311"/>
      <c r="AA83" s="311"/>
      <c r="AB83" s="311"/>
      <c r="AC83" s="132"/>
      <c r="AD83" s="311"/>
      <c r="AE83" s="311"/>
      <c r="AF83" s="311"/>
      <c r="AG83" s="311"/>
      <c r="AH83" s="311"/>
      <c r="AI83" s="311"/>
      <c r="AJ83" s="311"/>
      <c r="AK83" s="311"/>
      <c r="AL83" s="319"/>
      <c r="AM83" s="358"/>
      <c r="AN83" s="311"/>
      <c r="AO83" s="319"/>
      <c r="AP83" s="396"/>
      <c r="AQ83" s="327"/>
      <c r="AR83" s="311"/>
      <c r="AS83" s="32"/>
      <c r="AT83" s="311"/>
      <c r="AU83" s="32"/>
      <c r="AV83" s="32"/>
      <c r="AW83" s="68"/>
      <c r="AX83" s="311"/>
      <c r="AY83" s="358"/>
      <c r="AZ83" s="311"/>
      <c r="BA83" s="360"/>
      <c r="BB83" s="321"/>
      <c r="BC83" s="198"/>
      <c r="BD83" s="333"/>
      <c r="BE83" s="311"/>
      <c r="BF83" s="311"/>
    </row>
    <row r="84" spans="6:58" x14ac:dyDescent="0.2">
      <c r="F84" s="22"/>
      <c r="G84" s="137"/>
      <c r="H84" s="137"/>
      <c r="I84" s="311"/>
      <c r="J84" s="356"/>
      <c r="K84" s="311"/>
      <c r="L84" s="311"/>
      <c r="M84" s="311"/>
      <c r="N84" s="32"/>
      <c r="O84" s="311"/>
      <c r="P84" s="311"/>
      <c r="Q84" s="311"/>
      <c r="R84" s="358"/>
      <c r="S84" s="311"/>
      <c r="T84" s="358"/>
      <c r="U84" s="311"/>
      <c r="V84" s="311"/>
      <c r="W84" s="28"/>
      <c r="X84" s="312"/>
      <c r="Y84" s="311"/>
      <c r="Z84" s="311"/>
      <c r="AA84" s="311"/>
      <c r="AB84" s="311"/>
      <c r="AC84" s="244"/>
      <c r="AD84" s="311"/>
      <c r="AE84" s="311"/>
      <c r="AF84" s="311"/>
      <c r="AG84" s="311"/>
      <c r="AH84" s="311"/>
      <c r="AI84" s="311"/>
      <c r="AJ84" s="311"/>
      <c r="AK84" s="311"/>
      <c r="AL84" s="319"/>
      <c r="AM84" s="358"/>
      <c r="AN84" s="311"/>
      <c r="AO84" s="319"/>
      <c r="AP84" s="397"/>
      <c r="AQ84" s="328"/>
      <c r="AR84" s="311"/>
      <c r="AS84" s="198"/>
      <c r="AT84" s="311"/>
      <c r="AU84" s="32"/>
      <c r="AV84" s="32"/>
      <c r="AW84" s="137"/>
      <c r="AX84" s="311"/>
      <c r="AY84" s="358"/>
      <c r="AZ84" s="311"/>
      <c r="BA84" s="360"/>
      <c r="BB84" s="321"/>
      <c r="BC84" s="198"/>
      <c r="BD84" s="333"/>
      <c r="BE84" s="311"/>
      <c r="BF84" s="311"/>
    </row>
    <row r="85" spans="6:58" x14ac:dyDescent="0.2">
      <c r="F85" s="22"/>
      <c r="G85" s="137"/>
      <c r="H85" s="137"/>
      <c r="I85" s="311"/>
      <c r="J85" s="356"/>
      <c r="K85" s="311"/>
      <c r="L85" s="311"/>
      <c r="M85" s="311"/>
      <c r="N85" s="32"/>
      <c r="O85" s="311"/>
      <c r="P85" s="311"/>
      <c r="Q85" s="311"/>
      <c r="R85" s="358"/>
      <c r="S85" s="311"/>
      <c r="T85" s="358"/>
      <c r="U85" s="311"/>
      <c r="V85" s="311"/>
      <c r="W85" s="28"/>
      <c r="X85" s="312"/>
      <c r="Y85" s="311"/>
      <c r="Z85" s="311"/>
      <c r="AA85" s="311"/>
      <c r="AB85" s="311"/>
      <c r="AC85" s="244"/>
      <c r="AD85" s="311"/>
      <c r="AE85" s="311"/>
      <c r="AF85" s="311"/>
      <c r="AG85" s="311"/>
      <c r="AH85" s="311"/>
      <c r="AI85" s="311"/>
      <c r="AJ85" s="311"/>
      <c r="AK85" s="311"/>
      <c r="AL85" s="319"/>
      <c r="AM85" s="358"/>
      <c r="AN85" s="311"/>
      <c r="AO85" s="319"/>
      <c r="AP85" s="397"/>
      <c r="AQ85" s="328"/>
      <c r="AR85" s="311"/>
      <c r="AS85" s="198"/>
      <c r="AT85" s="311"/>
      <c r="AU85" s="32"/>
      <c r="AV85" s="32"/>
      <c r="AW85" s="137"/>
      <c r="AX85" s="311"/>
      <c r="AY85" s="358"/>
      <c r="AZ85" s="311"/>
      <c r="BA85" s="360"/>
      <c r="BB85" s="321"/>
      <c r="BC85" s="198"/>
      <c r="BD85" s="333"/>
      <c r="BE85" s="311"/>
      <c r="BF85" s="311"/>
    </row>
    <row r="86" spans="6:58" x14ac:dyDescent="0.2">
      <c r="F86" s="22"/>
      <c r="G86" s="137"/>
      <c r="H86" s="137"/>
      <c r="I86" s="311"/>
      <c r="J86" s="356"/>
      <c r="K86" s="311"/>
      <c r="L86" s="311"/>
      <c r="M86" s="311"/>
      <c r="N86" s="32"/>
      <c r="O86" s="311"/>
      <c r="P86" s="311"/>
      <c r="Q86" s="311"/>
      <c r="R86" s="358"/>
      <c r="S86" s="311"/>
      <c r="T86" s="358"/>
      <c r="U86" s="311"/>
      <c r="V86" s="311"/>
      <c r="W86" s="28"/>
      <c r="X86" s="312"/>
      <c r="Y86" s="311"/>
      <c r="Z86" s="311"/>
      <c r="AA86" s="311"/>
      <c r="AB86" s="311"/>
      <c r="AC86" s="244"/>
      <c r="AD86" s="311"/>
      <c r="AE86" s="311"/>
      <c r="AF86" s="358"/>
      <c r="AG86" s="311"/>
      <c r="AH86" s="311"/>
      <c r="AI86" s="311"/>
      <c r="AJ86" s="311"/>
      <c r="AK86" s="311"/>
      <c r="AL86" s="319"/>
      <c r="AM86" s="358"/>
      <c r="AN86" s="311"/>
      <c r="AO86" s="319"/>
      <c r="AP86" s="397"/>
      <c r="AQ86" s="328"/>
      <c r="AR86" s="311"/>
      <c r="AS86" s="198"/>
      <c r="AT86" s="311"/>
      <c r="AU86" s="32"/>
      <c r="AV86" s="32"/>
      <c r="AW86" s="137"/>
      <c r="AX86" s="311"/>
      <c r="AY86" s="358"/>
      <c r="AZ86" s="311"/>
      <c r="BA86" s="360"/>
      <c r="BB86" s="321"/>
      <c r="BC86" s="198"/>
      <c r="BD86" s="333"/>
      <c r="BE86" s="311"/>
      <c r="BF86" s="311"/>
    </row>
    <row r="87" spans="6:58" x14ac:dyDescent="0.2">
      <c r="F87" s="4"/>
      <c r="G87" s="137"/>
      <c r="H87" s="137"/>
      <c r="I87" s="311"/>
      <c r="J87" s="356"/>
      <c r="K87" s="311"/>
      <c r="L87" s="311"/>
      <c r="M87" s="311"/>
      <c r="N87" s="32"/>
      <c r="O87" s="311"/>
      <c r="P87" s="311"/>
      <c r="Q87" s="311"/>
      <c r="R87" s="358"/>
      <c r="S87" s="311"/>
      <c r="T87" s="358"/>
      <c r="U87" s="311"/>
      <c r="V87" s="311"/>
      <c r="W87" s="28"/>
      <c r="X87" s="244"/>
      <c r="Y87" s="311"/>
      <c r="Z87" s="311"/>
      <c r="AA87" s="311"/>
      <c r="AB87" s="244"/>
      <c r="AC87" s="244"/>
      <c r="AD87" s="311"/>
      <c r="AE87" s="311"/>
      <c r="AF87" s="358"/>
      <c r="AG87" s="311"/>
      <c r="AH87" s="311"/>
      <c r="AI87" s="311"/>
      <c r="AJ87" s="311"/>
      <c r="AK87" s="311"/>
      <c r="AL87" s="319"/>
      <c r="AM87" s="358"/>
      <c r="AN87" s="311"/>
      <c r="AO87" s="319"/>
      <c r="AP87" s="397"/>
      <c r="AQ87" s="328"/>
      <c r="AR87" s="311"/>
      <c r="AS87" s="198"/>
      <c r="AT87" s="311"/>
      <c r="AU87" s="32"/>
      <c r="AV87" s="137"/>
      <c r="AW87" s="137"/>
      <c r="AX87" s="311"/>
      <c r="AY87" s="358"/>
      <c r="AZ87" s="311"/>
      <c r="BA87" s="360"/>
      <c r="BB87" s="244"/>
      <c r="BC87" s="137"/>
      <c r="BD87" s="333"/>
      <c r="BE87" s="311"/>
      <c r="BF87" s="311"/>
    </row>
    <row r="88" spans="6:58" x14ac:dyDescent="0.2">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row>
    <row r="89" spans="6:58" x14ac:dyDescent="0.2">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row>
    <row r="90" spans="6:58" x14ac:dyDescent="0.2">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row>
    <row r="91" spans="6:58" x14ac:dyDescent="0.2">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row>
    <row r="92" spans="6:58" x14ac:dyDescent="0.2">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row>
    <row r="93" spans="6:58" x14ac:dyDescent="0.2">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row>
  </sheetData>
  <conditionalFormatting sqref="K20:L20 K16:L16 K12:L14 L19 L21 K22:L24 K26:L27 K30:L30 K32:L32 K34:L35 K37:L38">
    <cfRule type="cellIs" dxfId="1143" priority="212" stopIfTrue="1" operator="equal">
      <formula>"-"</formula>
    </cfRule>
    <cfRule type="containsText" dxfId="1142" priority="213" stopIfTrue="1" operator="containsText" text="leer">
      <formula>NOT(ISERROR(SEARCH("leer",K12)))</formula>
    </cfRule>
  </conditionalFormatting>
  <conditionalFormatting sqref="K20:L20 K16:L16 K12:L14 L19 L21 K22:L24 K26:L27 K30:L30 K32:L32 K34:L35 K37:L38">
    <cfRule type="cellIs" dxfId="1141" priority="211" stopIfTrue="1" operator="equal">
      <formula>"-"</formula>
    </cfRule>
  </conditionalFormatting>
  <conditionalFormatting sqref="G66:J66 G68:J68">
    <cfRule type="cellIs" dxfId="1140" priority="200" stopIfTrue="1" operator="equal">
      <formula>"-"</formula>
    </cfRule>
    <cfRule type="containsText" dxfId="1139" priority="201" stopIfTrue="1" operator="containsText" text="leer">
      <formula>NOT(ISERROR(SEARCH("leer",G66)))</formula>
    </cfRule>
  </conditionalFormatting>
  <conditionalFormatting sqref="G66:J66 G68:J68">
    <cfRule type="cellIs" dxfId="1138" priority="199" stopIfTrue="1" operator="equal">
      <formula>"-"</formula>
    </cfRule>
  </conditionalFormatting>
  <conditionalFormatting sqref="F66 F68">
    <cfRule type="cellIs" dxfId="1137" priority="185" stopIfTrue="1" operator="equal">
      <formula>"-"</formula>
    </cfRule>
    <cfRule type="containsText" dxfId="1136" priority="186" stopIfTrue="1" operator="containsText" text="leer">
      <formula>NOT(ISERROR(SEARCH("leer",F66)))</formula>
    </cfRule>
  </conditionalFormatting>
  <conditionalFormatting sqref="F66 F68">
    <cfRule type="cellIs" dxfId="1135" priority="184" stopIfTrue="1" operator="equal">
      <formula>"-"</formula>
    </cfRule>
  </conditionalFormatting>
  <conditionalFormatting sqref="J85 AH83 AI83:AI87 AS83 AL82:AL87 AO82:AO87 AU82 AU83:AV87">
    <cfRule type="cellIs" dxfId="1134" priority="101" stopIfTrue="1" operator="equal">
      <formula>"-"</formula>
    </cfRule>
    <cfRule type="containsText" dxfId="1133" priority="102" stopIfTrue="1" operator="containsText" text="leer">
      <formula>NOT(ISERROR(SEARCH("leer",J82)))</formula>
    </cfRule>
  </conditionalFormatting>
  <conditionalFormatting sqref="J85 AH83 AI83:AI87 AS83 AL82:AL87 AO82:AO87 AU82 AU83:AV87">
    <cfRule type="cellIs" dxfId="1132" priority="100" stopIfTrue="1" operator="equal">
      <formula>"-"</formula>
    </cfRule>
  </conditionalFormatting>
  <conditionalFormatting sqref="AS84:AS85 BB84:BB87 X84:X87 AH84">
    <cfRule type="cellIs" dxfId="1131" priority="98" stopIfTrue="1" operator="equal">
      <formula>"-"</formula>
    </cfRule>
    <cfRule type="containsText" dxfId="1130" priority="99" stopIfTrue="1" operator="containsText" text="leer">
      <formula>NOT(ISERROR(SEARCH("leer",X84)))</formula>
    </cfRule>
  </conditionalFormatting>
  <conditionalFormatting sqref="AS84:AS85 BB84:BB87 X84:X87 AH84">
    <cfRule type="cellIs" dxfId="1129" priority="97" stopIfTrue="1" operator="equal">
      <formula>"-"</formula>
    </cfRule>
  </conditionalFormatting>
  <conditionalFormatting sqref="AB84">
    <cfRule type="cellIs" dxfId="1128" priority="95" stopIfTrue="1" operator="equal">
      <formula>"-"</formula>
    </cfRule>
    <cfRule type="containsText" dxfId="1127" priority="96" stopIfTrue="1" operator="containsText" text="leer">
      <formula>NOT(ISERROR(SEARCH("leer",AB84)))</formula>
    </cfRule>
  </conditionalFormatting>
  <conditionalFormatting sqref="AB84">
    <cfRule type="cellIs" dxfId="1126" priority="94" stopIfTrue="1" operator="equal">
      <formula>"-"</formula>
    </cfRule>
  </conditionalFormatting>
  <conditionalFormatting sqref="AB85">
    <cfRule type="cellIs" dxfId="1125" priority="92" stopIfTrue="1" operator="equal">
      <formula>"-"</formula>
    </cfRule>
    <cfRule type="containsText" dxfId="1124" priority="93" stopIfTrue="1" operator="containsText" text="leer">
      <formula>NOT(ISERROR(SEARCH("leer",AB85)))</formula>
    </cfRule>
  </conditionalFormatting>
  <conditionalFormatting sqref="AB85">
    <cfRule type="cellIs" dxfId="1123" priority="91" stopIfTrue="1" operator="equal">
      <formula>"-"</formula>
    </cfRule>
  </conditionalFormatting>
  <conditionalFormatting sqref="AH85:AH87">
    <cfRule type="cellIs" dxfId="1122" priority="89" stopIfTrue="1" operator="equal">
      <formula>"-"</formula>
    </cfRule>
    <cfRule type="containsText" dxfId="1121" priority="90" stopIfTrue="1" operator="containsText" text="leer">
      <formula>NOT(ISERROR(SEARCH("leer",AH85)))</formula>
    </cfRule>
  </conditionalFormatting>
  <conditionalFormatting sqref="AH85:AH87">
    <cfRule type="cellIs" dxfId="1120" priority="88" stopIfTrue="1" operator="equal">
      <formula>"-"</formula>
    </cfRule>
  </conditionalFormatting>
  <conditionalFormatting sqref="BB83 X83">
    <cfRule type="cellIs" dxfId="1119" priority="86" stopIfTrue="1" operator="equal">
      <formula>"-"</formula>
    </cfRule>
    <cfRule type="containsText" dxfId="1118" priority="87" stopIfTrue="1" operator="containsText" text="leer">
      <formula>NOT(ISERROR(SEARCH("leer",X83)))</formula>
    </cfRule>
  </conditionalFormatting>
  <conditionalFormatting sqref="BB83 X83">
    <cfRule type="cellIs" dxfId="1117" priority="85" stopIfTrue="1" operator="equal">
      <formula>"-"</formula>
    </cfRule>
  </conditionalFormatting>
  <conditionalFormatting sqref="AB83">
    <cfRule type="cellIs" dxfId="1116" priority="83" stopIfTrue="1" operator="equal">
      <formula>"-"</formula>
    </cfRule>
    <cfRule type="containsText" dxfId="1115" priority="84" stopIfTrue="1" operator="containsText" text="leer">
      <formula>NOT(ISERROR(SEARCH("leer",AB83)))</formula>
    </cfRule>
  </conditionalFormatting>
  <conditionalFormatting sqref="AB83">
    <cfRule type="cellIs" dxfId="1114" priority="82" stopIfTrue="1" operator="equal">
      <formula>"-"</formula>
    </cfRule>
  </conditionalFormatting>
  <conditionalFormatting sqref="S82:S87 V82:V87">
    <cfRule type="cellIs" dxfId="1113" priority="80" stopIfTrue="1" operator="equal">
      <formula>"-"</formula>
    </cfRule>
    <cfRule type="containsText" dxfId="1112" priority="81" stopIfTrue="1" operator="containsText" text="leer">
      <formula>NOT(ISERROR(SEARCH("leer",S82)))</formula>
    </cfRule>
  </conditionalFormatting>
  <conditionalFormatting sqref="S82:S87 V82:V87">
    <cfRule type="cellIs" dxfId="1111" priority="79" stopIfTrue="1" operator="equal">
      <formula>"-"</formula>
    </cfRule>
  </conditionalFormatting>
  <conditionalFormatting sqref="AI82">
    <cfRule type="cellIs" dxfId="1110" priority="77" stopIfTrue="1" operator="equal">
      <formula>"-"</formula>
    </cfRule>
    <cfRule type="containsText" dxfId="1109" priority="78" stopIfTrue="1" operator="containsText" text="leer">
      <formula>NOT(ISERROR(SEARCH("leer",AI82)))</formula>
    </cfRule>
  </conditionalFormatting>
  <conditionalFormatting sqref="AI82">
    <cfRule type="cellIs" dxfId="1108" priority="76" stopIfTrue="1" operator="equal">
      <formula>"-"</formula>
    </cfRule>
  </conditionalFormatting>
  <conditionalFormatting sqref="AH82">
    <cfRule type="cellIs" dxfId="1107" priority="74" stopIfTrue="1" operator="equal">
      <formula>"-"</formula>
    </cfRule>
    <cfRule type="containsText" dxfId="1106" priority="75" stopIfTrue="1" operator="containsText" text="leer">
      <formula>NOT(ISERROR(SEARCH("leer",AH82)))</formula>
    </cfRule>
  </conditionalFormatting>
  <conditionalFormatting sqref="AH82">
    <cfRule type="cellIs" dxfId="1105" priority="73" stopIfTrue="1" operator="equal">
      <formula>"-"</formula>
    </cfRule>
  </conditionalFormatting>
  <conditionalFormatting sqref="AM82:AM87">
    <cfRule type="cellIs" dxfId="1104" priority="71" stopIfTrue="1" operator="equal">
      <formula>"-"</formula>
    </cfRule>
    <cfRule type="containsText" dxfId="1103" priority="72" stopIfTrue="1" operator="containsText" text="leer">
      <formula>NOT(ISERROR(SEARCH("leer",AM82)))</formula>
    </cfRule>
  </conditionalFormatting>
  <conditionalFormatting sqref="AM82:AM87">
    <cfRule type="cellIs" dxfId="1102" priority="70" stopIfTrue="1" operator="equal">
      <formula>"-"</formula>
    </cfRule>
  </conditionalFormatting>
  <conditionalFormatting sqref="AS82">
    <cfRule type="cellIs" dxfId="1101" priority="68" stopIfTrue="1" operator="equal">
      <formula>"-"</formula>
    </cfRule>
    <cfRule type="containsText" dxfId="1100" priority="69" stopIfTrue="1" operator="containsText" text="leer">
      <formula>NOT(ISERROR(SEARCH("leer",AS82)))</formula>
    </cfRule>
  </conditionalFormatting>
  <conditionalFormatting sqref="AS82">
    <cfRule type="cellIs" dxfId="1099" priority="67" stopIfTrue="1" operator="equal">
      <formula>"-"</formula>
    </cfRule>
  </conditionalFormatting>
  <conditionalFormatting sqref="Z84:AA87">
    <cfRule type="cellIs" dxfId="1098" priority="65" stopIfTrue="1" operator="equal">
      <formula>"-"</formula>
    </cfRule>
    <cfRule type="containsText" dxfId="1097" priority="66" stopIfTrue="1" operator="containsText" text="leer">
      <formula>NOT(ISERROR(SEARCH("leer",Z84)))</formula>
    </cfRule>
  </conditionalFormatting>
  <conditionalFormatting sqref="Z84:AA87">
    <cfRule type="cellIs" dxfId="1096" priority="64" stopIfTrue="1" operator="equal">
      <formula>"-"</formula>
    </cfRule>
  </conditionalFormatting>
  <conditionalFormatting sqref="Z83:AA83">
    <cfRule type="cellIs" dxfId="1095" priority="62" stopIfTrue="1" operator="equal">
      <formula>"-"</formula>
    </cfRule>
    <cfRule type="containsText" dxfId="1094" priority="63" stopIfTrue="1" operator="containsText" text="leer">
      <formula>NOT(ISERROR(SEARCH("leer",Z83)))</formula>
    </cfRule>
  </conditionalFormatting>
  <conditionalFormatting sqref="Z83:AA83">
    <cfRule type="cellIs" dxfId="1093" priority="61" stopIfTrue="1" operator="equal">
      <formula>"-"</formula>
    </cfRule>
  </conditionalFormatting>
  <conditionalFormatting sqref="Y84:Y87">
    <cfRule type="cellIs" dxfId="1092" priority="59" stopIfTrue="1" operator="equal">
      <formula>"-"</formula>
    </cfRule>
    <cfRule type="containsText" dxfId="1091" priority="60" stopIfTrue="1" operator="containsText" text="leer">
      <formula>NOT(ISERROR(SEARCH("leer",Y84)))</formula>
    </cfRule>
  </conditionalFormatting>
  <conditionalFormatting sqref="Y84:Y87">
    <cfRule type="cellIs" dxfId="1090" priority="58" stopIfTrue="1" operator="equal">
      <formula>"-"</formula>
    </cfRule>
  </conditionalFormatting>
  <conditionalFormatting sqref="Y83">
    <cfRule type="cellIs" dxfId="1089" priority="56" stopIfTrue="1" operator="equal">
      <formula>"-"</formula>
    </cfRule>
    <cfRule type="containsText" dxfId="1088" priority="57" stopIfTrue="1" operator="containsText" text="leer">
      <formula>NOT(ISERROR(SEARCH("leer",Y83)))</formula>
    </cfRule>
  </conditionalFormatting>
  <conditionalFormatting sqref="Y83">
    <cfRule type="cellIs" dxfId="1087" priority="55" stopIfTrue="1" operator="equal">
      <formula>"-"</formula>
    </cfRule>
  </conditionalFormatting>
  <conditionalFormatting sqref="Y82:AA82">
    <cfRule type="cellIs" dxfId="1086" priority="53" stopIfTrue="1" operator="equal">
      <formula>"-"</formula>
    </cfRule>
    <cfRule type="containsText" dxfId="1085" priority="54" stopIfTrue="1" operator="containsText" text="leer">
      <formula>NOT(ISERROR(SEARCH("leer",Y82)))</formula>
    </cfRule>
  </conditionalFormatting>
  <conditionalFormatting sqref="Y82:AA82">
    <cfRule type="cellIs" dxfId="1084" priority="52" stopIfTrue="1" operator="equal">
      <formula>"-"</formula>
    </cfRule>
  </conditionalFormatting>
  <conditionalFormatting sqref="H7 F31 F32:J32 F42 E35:J35 E38:J38 E44 F44:J45">
    <cfRule type="cellIs" dxfId="1083" priority="50" stopIfTrue="1" operator="equal">
      <formula>"-"</formula>
    </cfRule>
    <cfRule type="containsText" dxfId="1082" priority="51" stopIfTrue="1" operator="containsText" text="leer">
      <formula>NOT(ISERROR(SEARCH("leer",E7)))</formula>
    </cfRule>
  </conditionalFormatting>
  <conditionalFormatting sqref="H7 F31 F32:J32 F42 E35:J35 E38:J38 E44 F44:J45">
    <cfRule type="cellIs" dxfId="1081" priority="49" stopIfTrue="1" operator="equal">
      <formula>"-"</formula>
    </cfRule>
  </conditionalFormatting>
  <conditionalFormatting sqref="G42:H42 G51:J51 G21:J21 G31">
    <cfRule type="cellIs" dxfId="1080" priority="47" stopIfTrue="1" operator="equal">
      <formula>"-"</formula>
    </cfRule>
    <cfRule type="containsText" dxfId="1079" priority="48" stopIfTrue="1" operator="containsText" text="leer">
      <formula>NOT(ISERROR(SEARCH("leer",G21)))</formula>
    </cfRule>
  </conditionalFormatting>
  <conditionalFormatting sqref="G42:H42 G51:J51 G21:J21 G31">
    <cfRule type="cellIs" dxfId="1078" priority="46" stopIfTrue="1" operator="equal">
      <formula>"-"</formula>
    </cfRule>
  </conditionalFormatting>
  <conditionalFormatting sqref="G25">
    <cfRule type="cellIs" dxfId="1077" priority="44" stopIfTrue="1" operator="equal">
      <formula>"-"</formula>
    </cfRule>
    <cfRule type="containsText" dxfId="1076" priority="45" stopIfTrue="1" operator="containsText" text="leer">
      <formula>NOT(ISERROR(SEARCH("leer",G25)))</formula>
    </cfRule>
  </conditionalFormatting>
  <conditionalFormatting sqref="G25">
    <cfRule type="cellIs" dxfId="1075" priority="43" stopIfTrue="1" operator="equal">
      <formula>"-"</formula>
    </cfRule>
  </conditionalFormatting>
  <conditionalFormatting sqref="H25">
    <cfRule type="cellIs" dxfId="1074" priority="41" stopIfTrue="1" operator="equal">
      <formula>"-"</formula>
    </cfRule>
    <cfRule type="containsText" dxfId="1073" priority="42" stopIfTrue="1" operator="containsText" text="leer">
      <formula>NOT(ISERROR(SEARCH("leer",H25)))</formula>
    </cfRule>
  </conditionalFormatting>
  <conditionalFormatting sqref="H25">
    <cfRule type="cellIs" dxfId="1072" priority="40" stopIfTrue="1" operator="equal">
      <formula>"-"</formula>
    </cfRule>
  </conditionalFormatting>
  <conditionalFormatting sqref="H31:J31">
    <cfRule type="cellIs" dxfId="1071" priority="38" stopIfTrue="1" operator="equal">
      <formula>"-"</formula>
    </cfRule>
    <cfRule type="containsText" dxfId="1070" priority="39" stopIfTrue="1" operator="containsText" text="leer">
      <formula>NOT(ISERROR(SEARCH("leer",H31)))</formula>
    </cfRule>
  </conditionalFormatting>
  <conditionalFormatting sqref="H31:J31">
    <cfRule type="cellIs" dxfId="1069" priority="37" stopIfTrue="1" operator="equal">
      <formula>"-"</formula>
    </cfRule>
  </conditionalFormatting>
  <conditionalFormatting sqref="F51 F21">
    <cfRule type="cellIs" dxfId="1068" priority="35" stopIfTrue="1" operator="equal">
      <formula>"-"</formula>
    </cfRule>
    <cfRule type="containsText" dxfId="1067" priority="36" stopIfTrue="1" operator="containsText" text="leer">
      <formula>NOT(ISERROR(SEARCH("leer",F21)))</formula>
    </cfRule>
  </conditionalFormatting>
  <conditionalFormatting sqref="F51 F21">
    <cfRule type="cellIs" dxfId="1066" priority="34" stopIfTrue="1" operator="equal">
      <formula>"-"</formula>
    </cfRule>
  </conditionalFormatting>
  <conditionalFormatting sqref="F25">
    <cfRule type="cellIs" dxfId="1065" priority="32" stopIfTrue="1" operator="equal">
      <formula>"-"</formula>
    </cfRule>
    <cfRule type="containsText" dxfId="1064" priority="33" stopIfTrue="1" operator="containsText" text="leer">
      <formula>NOT(ISERROR(SEARCH("leer",F25)))</formula>
    </cfRule>
  </conditionalFormatting>
  <conditionalFormatting sqref="F25">
    <cfRule type="cellIs" dxfId="1063" priority="31" stopIfTrue="1" operator="equal">
      <formula>"-"</formula>
    </cfRule>
  </conditionalFormatting>
  <conditionalFormatting sqref="E16:J16 E19:J19">
    <cfRule type="cellIs" dxfId="1062" priority="29" stopIfTrue="1" operator="equal">
      <formula>"-"</formula>
    </cfRule>
    <cfRule type="containsText" dxfId="1061" priority="30" stopIfTrue="1" operator="containsText" text="leer">
      <formula>NOT(ISERROR(SEARCH("leer",E16)))</formula>
    </cfRule>
  </conditionalFormatting>
  <conditionalFormatting sqref="E16:J16 E19:J19">
    <cfRule type="cellIs" dxfId="1060" priority="28" stopIfTrue="1" operator="equal">
      <formula>"-"</formula>
    </cfRule>
  </conditionalFormatting>
  <conditionalFormatting sqref="E32">
    <cfRule type="cellIs" dxfId="1059" priority="26" stopIfTrue="1" operator="equal">
      <formula>"-"</formula>
    </cfRule>
    <cfRule type="containsText" dxfId="1058" priority="27" stopIfTrue="1" operator="containsText" text="leer">
      <formula>NOT(ISERROR(SEARCH("leer",E32)))</formula>
    </cfRule>
  </conditionalFormatting>
  <conditionalFormatting sqref="E32">
    <cfRule type="cellIs" dxfId="1057" priority="25" stopIfTrue="1" operator="equal">
      <formula>"-"</formula>
    </cfRule>
  </conditionalFormatting>
  <conditionalFormatting sqref="E31">
    <cfRule type="cellIs" dxfId="1056" priority="23" stopIfTrue="1" operator="equal">
      <formula>"-"</formula>
    </cfRule>
    <cfRule type="containsText" dxfId="1055" priority="24" stopIfTrue="1" operator="containsText" text="leer">
      <formula>NOT(ISERROR(SEARCH("leer",E31)))</formula>
    </cfRule>
  </conditionalFormatting>
  <conditionalFormatting sqref="E31">
    <cfRule type="cellIs" dxfId="1054" priority="22" stopIfTrue="1" operator="equal">
      <formula>"-"</formula>
    </cfRule>
  </conditionalFormatting>
  <conditionalFormatting sqref="E36:J36">
    <cfRule type="cellIs" dxfId="1053" priority="20" stopIfTrue="1" operator="equal">
      <formula>"-"</formula>
    </cfRule>
    <cfRule type="containsText" dxfId="1052" priority="21" stopIfTrue="1" operator="containsText" text="leer">
      <formula>NOT(ISERROR(SEARCH("leer",E36)))</formula>
    </cfRule>
  </conditionalFormatting>
  <conditionalFormatting sqref="E36:J36">
    <cfRule type="cellIs" dxfId="1051" priority="19" stopIfTrue="1" operator="equal">
      <formula>"-"</formula>
    </cfRule>
  </conditionalFormatting>
  <conditionalFormatting sqref="E42">
    <cfRule type="cellIs" dxfId="1050" priority="17" stopIfTrue="1" operator="equal">
      <formula>"-"</formula>
    </cfRule>
    <cfRule type="containsText" dxfId="1049" priority="18" stopIfTrue="1" operator="containsText" text="leer">
      <formula>NOT(ISERROR(SEARCH("leer",E42)))</formula>
    </cfRule>
  </conditionalFormatting>
  <conditionalFormatting sqref="E42">
    <cfRule type="cellIs" dxfId="1048" priority="16" stopIfTrue="1" operator="equal">
      <formula>"-"</formula>
    </cfRule>
  </conditionalFormatting>
  <conditionalFormatting sqref="G23:J24">
    <cfRule type="cellIs" dxfId="1047" priority="14" stopIfTrue="1" operator="equal">
      <formula>"-"</formula>
    </cfRule>
    <cfRule type="containsText" dxfId="1046" priority="15" stopIfTrue="1" operator="containsText" text="leer">
      <formula>NOT(ISERROR(SEARCH("leer",G23)))</formula>
    </cfRule>
  </conditionalFormatting>
  <conditionalFormatting sqref="G23:J24">
    <cfRule type="cellIs" dxfId="1045" priority="13" stopIfTrue="1" operator="equal">
      <formula>"-"</formula>
    </cfRule>
  </conditionalFormatting>
  <conditionalFormatting sqref="F23:F24">
    <cfRule type="cellIs" dxfId="1044" priority="11" stopIfTrue="1" operator="equal">
      <formula>"-"</formula>
    </cfRule>
    <cfRule type="containsText" dxfId="1043" priority="12" stopIfTrue="1" operator="containsText" text="leer">
      <formula>NOT(ISERROR(SEARCH("leer",F23)))</formula>
    </cfRule>
  </conditionalFormatting>
  <conditionalFormatting sqref="F23:F24">
    <cfRule type="cellIs" dxfId="1042" priority="10" stopIfTrue="1" operator="equal">
      <formula>"-"</formula>
    </cfRule>
  </conditionalFormatting>
  <conditionalFormatting sqref="G22:J22">
    <cfRule type="cellIs" dxfId="1041" priority="8" stopIfTrue="1" operator="equal">
      <formula>"-"</formula>
    </cfRule>
    <cfRule type="containsText" dxfId="1040" priority="9" stopIfTrue="1" operator="containsText" text="leer">
      <formula>NOT(ISERROR(SEARCH("leer",G22)))</formula>
    </cfRule>
  </conditionalFormatting>
  <conditionalFormatting sqref="G22:J22">
    <cfRule type="cellIs" dxfId="1039" priority="7" stopIfTrue="1" operator="equal">
      <formula>"-"</formula>
    </cfRule>
  </conditionalFormatting>
  <conditionalFormatting sqref="F22">
    <cfRule type="cellIs" dxfId="1038" priority="5" stopIfTrue="1" operator="equal">
      <formula>"-"</formula>
    </cfRule>
    <cfRule type="containsText" dxfId="1037" priority="6" stopIfTrue="1" operator="containsText" text="leer">
      <formula>NOT(ISERROR(SEARCH("leer",F22)))</formula>
    </cfRule>
  </conditionalFormatting>
  <conditionalFormatting sqref="F22">
    <cfRule type="cellIs" dxfId="1036" priority="4" stopIfTrue="1" operator="equal">
      <formula>"-"</formula>
    </cfRule>
  </conditionalFormatting>
  <conditionalFormatting sqref="E22:E24">
    <cfRule type="cellIs" dxfId="1035" priority="2" stopIfTrue="1" operator="equal">
      <formula>"-"</formula>
    </cfRule>
    <cfRule type="containsText" dxfId="1034" priority="3" stopIfTrue="1" operator="containsText" text="leer">
      <formula>NOT(ISERROR(SEARCH("leer",E22)))</formula>
    </cfRule>
  </conditionalFormatting>
  <conditionalFormatting sqref="E22:E24">
    <cfRule type="cellIs" dxfId="1033"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E79"/>
  <sheetViews>
    <sheetView showRuler="0" zoomScale="70" zoomScaleNormal="70" workbookViewId="0"/>
  </sheetViews>
  <sheetFormatPr baseColWidth="10" defaultColWidth="10.7109375" defaultRowHeight="12.75" x14ac:dyDescent="0.2"/>
  <cols>
    <col min="1" max="1" width="48.85546875" style="5" customWidth="1"/>
    <col min="2" max="2" width="40.42578125" style="5" customWidth="1"/>
    <col min="3" max="3" width="8.140625" style="8" customWidth="1"/>
    <col min="4" max="10" width="12.28515625" style="20" customWidth="1"/>
    <col min="11" max="11" width="7.85546875" style="20" customWidth="1"/>
    <col min="12" max="12" width="10.7109375" style="5"/>
    <col min="13" max="13" width="7.85546875" style="5" customWidth="1"/>
    <col min="14" max="14" width="10.7109375" style="5"/>
    <col min="15" max="15" width="7.85546875" style="5" customWidth="1"/>
    <col min="16" max="16" width="10.7109375" style="5"/>
    <col min="17" max="17" width="7.85546875" style="5" customWidth="1"/>
    <col min="18" max="18" width="11.85546875" style="5" customWidth="1"/>
    <col min="19" max="19" width="7.85546875" style="5" customWidth="1"/>
    <col min="20" max="20" width="10.7109375" style="5"/>
    <col min="21" max="21" width="7.85546875" style="5" customWidth="1"/>
    <col min="22" max="16384" width="10.7109375" style="5"/>
  </cols>
  <sheetData>
    <row r="1" spans="1:22" x14ac:dyDescent="0.2">
      <c r="A1" s="92" t="s">
        <v>356</v>
      </c>
    </row>
    <row r="2" spans="1:22" x14ac:dyDescent="0.2">
      <c r="A2" s="92"/>
    </row>
    <row r="3" spans="1:22" s="4" customFormat="1" x14ac:dyDescent="0.2">
      <c r="A3" s="4" t="s">
        <v>202</v>
      </c>
      <c r="C3" s="8" t="s">
        <v>399</v>
      </c>
      <c r="D3" s="5" t="s">
        <v>497</v>
      </c>
      <c r="E3" s="22">
        <v>2010</v>
      </c>
      <c r="F3" s="22">
        <v>2011</v>
      </c>
      <c r="G3" s="22">
        <v>2012</v>
      </c>
      <c r="H3" s="22">
        <v>2013</v>
      </c>
      <c r="I3" s="22">
        <v>2014</v>
      </c>
      <c r="J3" s="369">
        <v>2015</v>
      </c>
      <c r="K3" s="27"/>
      <c r="L3" s="22"/>
      <c r="M3" s="188"/>
      <c r="N3" s="22"/>
      <c r="O3" s="188"/>
      <c r="P3" s="22"/>
      <c r="Q3" s="188"/>
      <c r="R3" s="22"/>
      <c r="S3" s="188"/>
      <c r="T3" s="5"/>
      <c r="U3" s="5"/>
      <c r="V3" s="5"/>
    </row>
    <row r="4" spans="1:22" s="4" customFormat="1" x14ac:dyDescent="0.2">
      <c r="C4" s="117"/>
      <c r="D4" s="20"/>
      <c r="E4" s="22"/>
      <c r="F4" s="22"/>
      <c r="G4" s="20"/>
      <c r="H4" s="20"/>
      <c r="I4" s="20"/>
      <c r="J4" s="410"/>
      <c r="K4" s="20"/>
      <c r="L4" s="22"/>
      <c r="M4" s="22"/>
      <c r="N4" s="22"/>
      <c r="O4" s="22"/>
      <c r="P4" s="22"/>
      <c r="Q4" s="22"/>
      <c r="R4" s="22"/>
      <c r="S4" s="22"/>
      <c r="T4" s="5"/>
      <c r="U4" s="5"/>
      <c r="V4" s="5"/>
    </row>
    <row r="5" spans="1:22" s="4" customFormat="1" x14ac:dyDescent="0.2">
      <c r="A5" s="4" t="s">
        <v>678</v>
      </c>
      <c r="C5" s="117"/>
      <c r="D5" s="20"/>
      <c r="E5" s="22"/>
      <c r="F5" s="22"/>
      <c r="G5" s="20"/>
      <c r="H5" s="20"/>
      <c r="I5" s="20"/>
      <c r="J5" s="410"/>
      <c r="K5" s="20"/>
      <c r="L5" s="22"/>
      <c r="M5" s="22"/>
      <c r="N5" s="22"/>
      <c r="O5" s="22"/>
      <c r="P5" s="22"/>
      <c r="Q5" s="22"/>
      <c r="R5" s="22"/>
      <c r="S5" s="22"/>
      <c r="T5" s="5"/>
      <c r="U5" s="5"/>
      <c r="V5" s="5"/>
    </row>
    <row r="6" spans="1:22" x14ac:dyDescent="0.2">
      <c r="A6" s="429" t="s">
        <v>791</v>
      </c>
      <c r="E6" s="5"/>
      <c r="F6" s="5"/>
      <c r="J6" s="410"/>
      <c r="M6" s="38"/>
      <c r="O6" s="38"/>
      <c r="Q6" s="38"/>
      <c r="S6" s="38"/>
    </row>
    <row r="7" spans="1:22" x14ac:dyDescent="0.2">
      <c r="A7" s="27" t="s">
        <v>895</v>
      </c>
      <c r="B7" s="5" t="s">
        <v>203</v>
      </c>
      <c r="C7" s="132">
        <v>2</v>
      </c>
      <c r="E7" s="19">
        <f t="shared" ref="E7:J7" si="0">E8+E12+E15</f>
        <v>465528.07777539012</v>
      </c>
      <c r="F7" s="19">
        <f t="shared" si="0"/>
        <v>455227.06200166163</v>
      </c>
      <c r="G7" s="19">
        <f t="shared" si="0"/>
        <v>466066.04270420875</v>
      </c>
      <c r="H7" s="19">
        <f t="shared" si="0"/>
        <v>436652.83721040748</v>
      </c>
      <c r="I7" s="19">
        <f t="shared" si="0"/>
        <v>429650.63521914696</v>
      </c>
      <c r="J7" s="363">
        <f t="shared" si="0"/>
        <v>430348.92392215005</v>
      </c>
      <c r="L7" s="19"/>
      <c r="M7" s="38"/>
      <c r="N7" s="19"/>
      <c r="O7" s="38"/>
      <c r="P7" s="19"/>
      <c r="Q7" s="38"/>
      <c r="R7" s="19"/>
      <c r="S7" s="38"/>
    </row>
    <row r="8" spans="1:22" x14ac:dyDescent="0.2">
      <c r="A8" s="15" t="s">
        <v>490</v>
      </c>
      <c r="B8" s="5" t="s">
        <v>203</v>
      </c>
      <c r="C8" s="132">
        <v>2</v>
      </c>
      <c r="D8" s="137" t="s">
        <v>792</v>
      </c>
      <c r="E8" s="19">
        <f t="shared" ref="E8:J8" si="1">SUM(E9:E11)</f>
        <v>190763.50657361999</v>
      </c>
      <c r="F8" s="19">
        <f t="shared" si="1"/>
        <v>188323.14766793</v>
      </c>
      <c r="G8" s="19">
        <f t="shared" si="1"/>
        <v>194624.65079002699</v>
      </c>
      <c r="H8" s="19">
        <f t="shared" si="1"/>
        <v>195142.56345045453</v>
      </c>
      <c r="I8" s="19">
        <f t="shared" si="1"/>
        <v>190317.62796728298</v>
      </c>
      <c r="J8" s="363">
        <f t="shared" si="1"/>
        <v>188840.72522334798</v>
      </c>
      <c r="K8" s="335"/>
      <c r="L8" s="19"/>
      <c r="M8" s="239"/>
      <c r="N8" s="19"/>
      <c r="O8" s="239"/>
      <c r="P8" s="19"/>
      <c r="Q8" s="239"/>
      <c r="R8" s="19"/>
      <c r="S8" s="239"/>
    </row>
    <row r="9" spans="1:22" x14ac:dyDescent="0.2">
      <c r="A9" s="23" t="s">
        <v>228</v>
      </c>
      <c r="B9" s="5" t="s">
        <v>203</v>
      </c>
      <c r="C9" s="132">
        <v>2</v>
      </c>
      <c r="E9" s="18">
        <v>161168.91447649</v>
      </c>
      <c r="F9" s="18">
        <v>163470.90426056</v>
      </c>
      <c r="G9" s="18">
        <v>167562.31437032</v>
      </c>
      <c r="H9" s="18">
        <v>172352.83797205001</v>
      </c>
      <c r="I9" s="18">
        <v>171336.62937241999</v>
      </c>
      <c r="J9" s="411">
        <f>172104.58347507-1042</f>
        <v>171062.58347506999</v>
      </c>
      <c r="K9" s="335"/>
      <c r="L9" s="18"/>
      <c r="M9" s="239"/>
      <c r="N9" s="18"/>
      <c r="O9" s="239"/>
      <c r="P9" s="18"/>
      <c r="Q9" s="239"/>
      <c r="R9" s="18"/>
      <c r="S9" s="239"/>
    </row>
    <row r="10" spans="1:22" x14ac:dyDescent="0.2">
      <c r="A10" s="23" t="s">
        <v>492</v>
      </c>
      <c r="B10" s="5" t="s">
        <v>203</v>
      </c>
      <c r="C10" s="132">
        <v>2</v>
      </c>
      <c r="E10" s="18">
        <v>27143.90479963</v>
      </c>
      <c r="F10" s="18">
        <v>22305.195509869998</v>
      </c>
      <c r="G10" s="18">
        <v>23633.240579706999</v>
      </c>
      <c r="H10" s="18">
        <v>19330.667558166999</v>
      </c>
      <c r="I10" s="18">
        <v>15955.871557863</v>
      </c>
      <c r="J10" s="411">
        <v>14892.079853578</v>
      </c>
      <c r="K10" s="335"/>
      <c r="L10" s="18"/>
      <c r="M10" s="239"/>
      <c r="N10" s="18"/>
      <c r="O10" s="239"/>
      <c r="P10" s="18"/>
      <c r="Q10" s="239"/>
      <c r="R10" s="18"/>
      <c r="S10" s="239"/>
    </row>
    <row r="11" spans="1:22" x14ac:dyDescent="0.2">
      <c r="A11" s="23" t="s">
        <v>535</v>
      </c>
      <c r="B11" s="5" t="s">
        <v>203</v>
      </c>
      <c r="C11" s="132">
        <v>2</v>
      </c>
      <c r="E11" s="18">
        <v>2450.6872975000001</v>
      </c>
      <c r="F11" s="18">
        <v>2547.0478975000001</v>
      </c>
      <c r="G11" s="18">
        <v>3429.09584</v>
      </c>
      <c r="H11" s="18">
        <v>3459.0579202375002</v>
      </c>
      <c r="I11" s="18">
        <v>3025.1270370000002</v>
      </c>
      <c r="J11" s="411">
        <v>2886.0618946999998</v>
      </c>
      <c r="K11" s="335"/>
      <c r="L11" s="18"/>
      <c r="M11" s="239"/>
      <c r="N11" s="18"/>
      <c r="O11" s="239"/>
      <c r="P11" s="18"/>
      <c r="Q11" s="239"/>
      <c r="R11" s="18"/>
      <c r="S11" s="239"/>
    </row>
    <row r="12" spans="1:22" x14ac:dyDescent="0.2">
      <c r="A12" s="15" t="s">
        <v>491</v>
      </c>
      <c r="B12" s="5" t="s">
        <v>203</v>
      </c>
      <c r="C12" s="132">
        <v>2</v>
      </c>
      <c r="D12" s="137" t="s">
        <v>501</v>
      </c>
      <c r="E12" s="19">
        <f t="shared" ref="E12:J12" si="2">E13+E14</f>
        <v>23784.179703502199</v>
      </c>
      <c r="F12" s="19">
        <f t="shared" si="2"/>
        <v>20179.9709077773</v>
      </c>
      <c r="G12" s="19">
        <f t="shared" si="2"/>
        <v>19722.699190424999</v>
      </c>
      <c r="H12" s="19">
        <f t="shared" si="2"/>
        <v>17420.3006684674</v>
      </c>
      <c r="I12" s="19">
        <f t="shared" si="2"/>
        <v>19191.025742870901</v>
      </c>
      <c r="J12" s="363">
        <f t="shared" si="2"/>
        <v>19012.669428536301</v>
      </c>
      <c r="K12" s="335"/>
      <c r="L12" s="18"/>
      <c r="M12" s="239"/>
      <c r="N12" s="18"/>
      <c r="O12" s="239"/>
      <c r="P12" s="18"/>
      <c r="Q12" s="239"/>
      <c r="R12" s="18"/>
      <c r="S12" s="239"/>
    </row>
    <row r="13" spans="1:22" x14ac:dyDescent="0.2">
      <c r="A13" s="23" t="s">
        <v>242</v>
      </c>
      <c r="B13" s="5" t="s">
        <v>203</v>
      </c>
      <c r="C13" s="132">
        <v>2</v>
      </c>
      <c r="E13" s="18">
        <v>2715.7055999971999</v>
      </c>
      <c r="F13" s="18">
        <v>1995.5198857123</v>
      </c>
      <c r="G13" s="18">
        <v>2204.8249142835002</v>
      </c>
      <c r="H13" s="18">
        <v>2018.7474285694</v>
      </c>
      <c r="I13" s="18">
        <v>2245.8251428549002</v>
      </c>
      <c r="J13" s="411">
        <v>2230.7493714263001</v>
      </c>
      <c r="K13" s="335"/>
      <c r="L13" s="336"/>
      <c r="M13" s="239"/>
      <c r="N13" s="336"/>
      <c r="O13" s="239"/>
      <c r="P13" s="336"/>
      <c r="Q13" s="239"/>
      <c r="R13" s="336"/>
      <c r="S13" s="239"/>
      <c r="T13" s="29"/>
    </row>
    <row r="14" spans="1:22" x14ac:dyDescent="0.2">
      <c r="A14" s="430" t="s">
        <v>183</v>
      </c>
      <c r="B14" s="29" t="s">
        <v>203</v>
      </c>
      <c r="C14" s="132" t="s">
        <v>564</v>
      </c>
      <c r="D14" s="337"/>
      <c r="E14" s="18">
        <v>21068.474103504999</v>
      </c>
      <c r="F14" s="18">
        <v>18184.451022065001</v>
      </c>
      <c r="G14" s="18">
        <v>17517.874276141498</v>
      </c>
      <c r="H14" s="18">
        <v>15401.553239897999</v>
      </c>
      <c r="I14" s="18">
        <v>16945.200600016</v>
      </c>
      <c r="J14" s="411">
        <v>16781.920057110001</v>
      </c>
      <c r="K14" s="335"/>
      <c r="L14" s="336"/>
      <c r="M14" s="239"/>
      <c r="N14" s="336"/>
      <c r="O14" s="239"/>
      <c r="P14" s="336"/>
      <c r="Q14" s="239"/>
      <c r="R14" s="336"/>
      <c r="S14" s="239"/>
      <c r="T14" s="29"/>
    </row>
    <row r="15" spans="1:22" x14ac:dyDescent="0.2">
      <c r="A15" s="223" t="s">
        <v>526</v>
      </c>
      <c r="B15" s="29" t="s">
        <v>203</v>
      </c>
      <c r="C15" s="132">
        <v>2</v>
      </c>
      <c r="D15" s="244" t="s">
        <v>502</v>
      </c>
      <c r="E15" s="19">
        <f t="shared" ref="E15:J15" si="3">SUM(E16:E22)</f>
        <v>250980.39149826791</v>
      </c>
      <c r="F15" s="19">
        <f t="shared" si="3"/>
        <v>246723.94342595432</v>
      </c>
      <c r="G15" s="19">
        <f t="shared" si="3"/>
        <v>251718.6927237568</v>
      </c>
      <c r="H15" s="19">
        <f t="shared" si="3"/>
        <v>224089.97309148556</v>
      </c>
      <c r="I15" s="19">
        <f t="shared" si="3"/>
        <v>220141.98150899311</v>
      </c>
      <c r="J15" s="363">
        <f t="shared" si="3"/>
        <v>222495.52927026578</v>
      </c>
    </row>
    <row r="16" spans="1:22" x14ac:dyDescent="0.2">
      <c r="A16" s="430" t="s">
        <v>896</v>
      </c>
      <c r="B16" s="29" t="s">
        <v>203</v>
      </c>
      <c r="C16" s="132">
        <v>2</v>
      </c>
      <c r="D16" s="244" t="s">
        <v>502</v>
      </c>
      <c r="E16" s="336">
        <v>10929.423653776001</v>
      </c>
      <c r="F16" s="336">
        <v>10770.97398821</v>
      </c>
      <c r="G16" s="336">
        <v>10700.473834306</v>
      </c>
      <c r="H16" s="336">
        <v>7713.1353611320001</v>
      </c>
      <c r="I16" s="336">
        <v>7586.3069349303996</v>
      </c>
      <c r="J16" s="412">
        <v>7466.9413169951004</v>
      </c>
      <c r="K16" s="239"/>
      <c r="L16" s="18"/>
      <c r="M16" s="239"/>
      <c r="N16" s="18"/>
      <c r="O16" s="239"/>
      <c r="P16" s="18"/>
      <c r="Q16" s="239"/>
      <c r="R16" s="18"/>
      <c r="S16" s="239"/>
    </row>
    <row r="17" spans="1:19" ht="25.5" customHeight="1" x14ac:dyDescent="0.2">
      <c r="A17" s="431" t="s">
        <v>897</v>
      </c>
      <c r="B17" s="29" t="s">
        <v>203</v>
      </c>
      <c r="C17" s="132">
        <v>2</v>
      </c>
      <c r="D17" s="244" t="s">
        <v>502</v>
      </c>
      <c r="E17" s="336">
        <v>42401.186597626001</v>
      </c>
      <c r="F17" s="336">
        <v>41616.231191220002</v>
      </c>
      <c r="G17" s="336">
        <v>42666.579465912997</v>
      </c>
      <c r="H17" s="336">
        <v>41992.283078612003</v>
      </c>
      <c r="I17" s="336">
        <v>41770.643804029001</v>
      </c>
      <c r="J17" s="412">
        <f>41484.233009755-78</f>
        <v>41406.233009755</v>
      </c>
      <c r="K17" s="239"/>
      <c r="L17" s="18"/>
      <c r="M17" s="239"/>
      <c r="N17" s="18"/>
      <c r="O17" s="239"/>
      <c r="P17" s="18"/>
      <c r="Q17" s="239"/>
      <c r="R17" s="18"/>
      <c r="S17" s="239"/>
    </row>
    <row r="18" spans="1:19" x14ac:dyDescent="0.2">
      <c r="A18" s="431" t="s">
        <v>898</v>
      </c>
      <c r="B18" s="29" t="s">
        <v>203</v>
      </c>
      <c r="C18" s="132">
        <v>2</v>
      </c>
      <c r="D18" s="244" t="s">
        <v>502</v>
      </c>
      <c r="E18" s="336">
        <v>110670.21389754</v>
      </c>
      <c r="F18" s="336">
        <v>109688.17672412</v>
      </c>
      <c r="G18" s="336">
        <v>118985.04090309</v>
      </c>
      <c r="H18" s="336">
        <v>92806.306437395993</v>
      </c>
      <c r="I18" s="336">
        <v>89620.733377715995</v>
      </c>
      <c r="J18" s="412">
        <v>93254.138758722998</v>
      </c>
      <c r="K18" s="239"/>
      <c r="L18" s="18"/>
      <c r="M18" s="239"/>
      <c r="N18" s="18"/>
      <c r="O18" s="239"/>
      <c r="P18" s="18"/>
      <c r="Q18" s="239"/>
      <c r="R18" s="18"/>
      <c r="S18" s="239"/>
    </row>
    <row r="19" spans="1:19" x14ac:dyDescent="0.2">
      <c r="A19" s="430" t="s">
        <v>899</v>
      </c>
      <c r="B19" s="29" t="s">
        <v>203</v>
      </c>
      <c r="C19" s="132">
        <v>2</v>
      </c>
      <c r="D19" s="244" t="s">
        <v>502</v>
      </c>
      <c r="E19" s="336">
        <v>9116.0069949998997</v>
      </c>
      <c r="F19" s="336">
        <v>8958.1965149998996</v>
      </c>
      <c r="G19" s="336">
        <v>9010.1403099999006</v>
      </c>
      <c r="H19" s="336">
        <v>8908.9837599998991</v>
      </c>
      <c r="I19" s="336">
        <v>9025.5120049999005</v>
      </c>
      <c r="J19" s="412">
        <v>8914.2443449998009</v>
      </c>
      <c r="K19" s="239"/>
      <c r="L19" s="18"/>
      <c r="M19" s="239"/>
      <c r="N19" s="18"/>
      <c r="O19" s="239"/>
      <c r="P19" s="18"/>
      <c r="Q19" s="239"/>
      <c r="R19" s="18"/>
      <c r="S19" s="239"/>
    </row>
    <row r="20" spans="1:19" x14ac:dyDescent="0.2">
      <c r="A20" s="430" t="s">
        <v>900</v>
      </c>
      <c r="B20" s="29" t="s">
        <v>203</v>
      </c>
      <c r="C20" s="132">
        <v>2</v>
      </c>
      <c r="D20" s="244" t="s">
        <v>502</v>
      </c>
      <c r="E20" s="336">
        <v>1306.631727425</v>
      </c>
      <c r="F20" s="336">
        <v>1528.1109887834</v>
      </c>
      <c r="G20" s="336">
        <v>1621.5928798248999</v>
      </c>
      <c r="H20" s="336">
        <v>1347.7831780857</v>
      </c>
      <c r="I20" s="336">
        <v>1430.2277209618001</v>
      </c>
      <c r="J20" s="412">
        <v>1444.3847426519001</v>
      </c>
      <c r="K20" s="239"/>
      <c r="L20" s="18"/>
      <c r="M20" s="239"/>
      <c r="N20" s="18"/>
      <c r="O20" s="239"/>
      <c r="P20" s="18"/>
      <c r="Q20" s="239"/>
      <c r="R20" s="18"/>
      <c r="S20" s="239"/>
    </row>
    <row r="21" spans="1:19" x14ac:dyDescent="0.2">
      <c r="A21" s="430" t="s">
        <v>901</v>
      </c>
      <c r="B21" s="29" t="s">
        <v>203</v>
      </c>
      <c r="C21" s="132">
        <v>2</v>
      </c>
      <c r="D21" s="244" t="s">
        <v>502</v>
      </c>
      <c r="E21" s="336">
        <v>50199.828035125996</v>
      </c>
      <c r="F21" s="336">
        <v>49441.132698291003</v>
      </c>
      <c r="G21" s="336">
        <v>49485.480548036001</v>
      </c>
      <c r="H21" s="336">
        <v>51251.375048713999</v>
      </c>
      <c r="I21" s="336">
        <v>53560.705134702002</v>
      </c>
      <c r="J21" s="412">
        <v>53746.582218796997</v>
      </c>
    </row>
    <row r="22" spans="1:19" x14ac:dyDescent="0.2">
      <c r="A22" s="430" t="s">
        <v>902</v>
      </c>
      <c r="B22" s="29" t="s">
        <v>203</v>
      </c>
      <c r="C22" s="132">
        <v>2</v>
      </c>
      <c r="D22" s="244" t="s">
        <v>502</v>
      </c>
      <c r="E22" s="336">
        <v>26357.100591775001</v>
      </c>
      <c r="F22" s="336">
        <v>24721.121320329999</v>
      </c>
      <c r="G22" s="336">
        <v>19249.384782587</v>
      </c>
      <c r="H22" s="336">
        <v>20070.106227545999</v>
      </c>
      <c r="I22" s="336">
        <v>17147.852531654</v>
      </c>
      <c r="J22" s="412">
        <v>16263.004878344</v>
      </c>
    </row>
    <row r="23" spans="1:19" x14ac:dyDescent="0.2">
      <c r="C23" s="68"/>
      <c r="E23" s="5"/>
      <c r="F23" s="5"/>
      <c r="G23" s="338"/>
      <c r="J23" s="410"/>
      <c r="K23" s="239"/>
      <c r="L23" s="19"/>
      <c r="M23" s="239"/>
      <c r="N23" s="19"/>
      <c r="O23" s="239"/>
      <c r="P23" s="19"/>
      <c r="Q23" s="239"/>
      <c r="R23" s="19"/>
      <c r="S23" s="239"/>
    </row>
    <row r="24" spans="1:19" x14ac:dyDescent="0.2">
      <c r="A24" s="429" t="s">
        <v>527</v>
      </c>
      <c r="C24" s="68"/>
      <c r="E24" s="5"/>
      <c r="F24" s="5"/>
      <c r="G24" s="338"/>
      <c r="J24" s="410"/>
      <c r="K24" s="239"/>
      <c r="L24" s="198"/>
      <c r="M24" s="239"/>
      <c r="N24" s="198"/>
      <c r="O24" s="239"/>
      <c r="P24" s="198"/>
      <c r="Q24" s="239"/>
      <c r="R24" s="198"/>
      <c r="S24" s="239"/>
    </row>
    <row r="25" spans="1:19" x14ac:dyDescent="0.2">
      <c r="A25" s="5" t="s">
        <v>528</v>
      </c>
      <c r="B25" s="5" t="s">
        <v>203</v>
      </c>
      <c r="C25" s="132">
        <v>2</v>
      </c>
      <c r="E25" s="18">
        <v>177962.38777616</v>
      </c>
      <c r="F25" s="18">
        <v>169386.71029364</v>
      </c>
      <c r="G25" s="18">
        <v>176856.91537686999</v>
      </c>
      <c r="H25" s="18">
        <v>121198.81741889</v>
      </c>
      <c r="I25" s="18">
        <v>120706.02157344999</v>
      </c>
      <c r="J25" s="411">
        <v>121099.36187058</v>
      </c>
      <c r="K25" s="239"/>
      <c r="L25" s="198"/>
      <c r="M25" s="239"/>
      <c r="N25" s="198"/>
      <c r="O25" s="239"/>
      <c r="P25" s="198"/>
      <c r="Q25" s="239"/>
      <c r="R25" s="198"/>
      <c r="S25" s="239"/>
    </row>
    <row r="26" spans="1:19" x14ac:dyDescent="0.2">
      <c r="A26" s="5" t="s">
        <v>529</v>
      </c>
      <c r="B26" s="5" t="s">
        <v>203</v>
      </c>
      <c r="C26" s="132">
        <v>2</v>
      </c>
      <c r="E26" s="18">
        <v>101000.02362458</v>
      </c>
      <c r="F26" s="18">
        <v>93962.671617286003</v>
      </c>
      <c r="G26" s="18">
        <v>90216.061961861997</v>
      </c>
      <c r="H26" s="18">
        <v>107010.86995786001</v>
      </c>
      <c r="I26" s="18">
        <v>100001.51497465</v>
      </c>
      <c r="J26" s="411">
        <f>97799.314597032-67</f>
        <v>97732.314597032004</v>
      </c>
      <c r="K26" s="239"/>
      <c r="L26" s="19"/>
      <c r="M26" s="239"/>
      <c r="N26" s="19"/>
      <c r="O26" s="239"/>
      <c r="P26" s="19"/>
      <c r="Q26" s="239"/>
      <c r="R26" s="19"/>
      <c r="S26" s="239"/>
    </row>
    <row r="27" spans="1:19" x14ac:dyDescent="0.2">
      <c r="A27" s="5" t="s">
        <v>794</v>
      </c>
      <c r="B27" s="5" t="s">
        <v>203</v>
      </c>
      <c r="C27" s="132">
        <v>2</v>
      </c>
      <c r="E27" s="18">
        <v>14975.233825764</v>
      </c>
      <c r="F27" s="18">
        <v>14702.740461411</v>
      </c>
      <c r="G27" s="18">
        <v>14106.812647016999</v>
      </c>
      <c r="H27" s="18">
        <v>13475.879320419999</v>
      </c>
      <c r="I27" s="18">
        <v>12913.47007014</v>
      </c>
      <c r="J27" s="411">
        <v>12934.849704598</v>
      </c>
      <c r="K27" s="239"/>
      <c r="L27" s="198"/>
      <c r="M27" s="239"/>
      <c r="N27" s="198"/>
      <c r="O27" s="239"/>
      <c r="P27" s="198"/>
      <c r="Q27" s="239"/>
      <c r="R27" s="198"/>
      <c r="S27" s="239"/>
    </row>
    <row r="28" spans="1:19" x14ac:dyDescent="0.2">
      <c r="A28" s="5" t="s">
        <v>793</v>
      </c>
      <c r="B28" s="5" t="s">
        <v>203</v>
      </c>
      <c r="C28" s="132">
        <v>2</v>
      </c>
      <c r="E28" s="18">
        <v>147940.78935824</v>
      </c>
      <c r="F28" s="18">
        <v>153447.01035811999</v>
      </c>
      <c r="G28" s="18">
        <v>160482.15793836999</v>
      </c>
      <c r="H28" s="18">
        <v>169913.85855914</v>
      </c>
      <c r="I28" s="18">
        <v>171571.75511401001</v>
      </c>
      <c r="J28" s="411">
        <f>175614.30280025-1053</f>
        <v>174561.30280025001</v>
      </c>
      <c r="K28" s="239"/>
      <c r="L28" s="19"/>
      <c r="M28" s="239"/>
      <c r="N28" s="19"/>
      <c r="O28" s="239"/>
      <c r="P28" s="19"/>
      <c r="Q28" s="239"/>
      <c r="R28" s="19"/>
      <c r="S28" s="239"/>
    </row>
    <row r="29" spans="1:19" x14ac:dyDescent="0.2">
      <c r="A29" s="5" t="s">
        <v>220</v>
      </c>
      <c r="B29" s="5" t="s">
        <v>203</v>
      </c>
      <c r="C29" s="132">
        <v>2</v>
      </c>
      <c r="E29" s="18">
        <v>23649.643190642</v>
      </c>
      <c r="F29" s="18">
        <v>23727.929271206001</v>
      </c>
      <c r="G29" s="18">
        <v>24404.094780089999</v>
      </c>
      <c r="H29" s="18">
        <v>25053.411954099</v>
      </c>
      <c r="I29" s="18">
        <v>24457.873486893001</v>
      </c>
      <c r="J29" s="411">
        <v>24021.094949685001</v>
      </c>
      <c r="K29" s="239"/>
      <c r="L29" s="198"/>
      <c r="M29" s="239"/>
      <c r="N29" s="198"/>
      <c r="O29" s="239"/>
      <c r="P29" s="198"/>
      <c r="Q29" s="239"/>
      <c r="R29" s="198"/>
      <c r="S29" s="239"/>
    </row>
    <row r="30" spans="1:19" x14ac:dyDescent="0.2">
      <c r="A30" s="15"/>
      <c r="C30" s="68"/>
      <c r="E30" s="197"/>
      <c r="F30" s="197"/>
      <c r="G30" s="338"/>
      <c r="H30" s="354"/>
      <c r="I30" s="354"/>
      <c r="J30" s="413"/>
      <c r="K30" s="239"/>
      <c r="L30" s="198"/>
      <c r="M30" s="239"/>
      <c r="N30" s="198"/>
      <c r="O30" s="239"/>
      <c r="P30" s="198"/>
      <c r="Q30" s="239"/>
      <c r="R30" s="198"/>
      <c r="S30" s="239"/>
    </row>
    <row r="31" spans="1:19" x14ac:dyDescent="0.2">
      <c r="A31" s="429" t="s">
        <v>495</v>
      </c>
      <c r="C31" s="68"/>
      <c r="E31" s="347"/>
      <c r="F31" s="347"/>
      <c r="G31" s="347"/>
      <c r="H31" s="347"/>
      <c r="I31" s="347"/>
      <c r="J31" s="414"/>
      <c r="K31" s="239"/>
      <c r="L31" s="198"/>
      <c r="M31" s="239"/>
      <c r="N31" s="198"/>
      <c r="O31" s="239"/>
      <c r="P31" s="198"/>
      <c r="Q31" s="239"/>
      <c r="R31" s="198"/>
      <c r="S31" s="239"/>
    </row>
    <row r="32" spans="1:19" x14ac:dyDescent="0.2">
      <c r="A32" s="27" t="s">
        <v>536</v>
      </c>
      <c r="B32" s="5" t="s">
        <v>203</v>
      </c>
      <c r="C32" s="132">
        <v>2</v>
      </c>
      <c r="E32" s="19">
        <f t="shared" ref="E32:J32" si="4">SUM(E33:E35)</f>
        <v>109483.868438313</v>
      </c>
      <c r="F32" s="19">
        <f t="shared" si="4"/>
        <v>97341.959116843005</v>
      </c>
      <c r="G32" s="19">
        <f t="shared" si="4"/>
        <v>93703.371410088992</v>
      </c>
      <c r="H32" s="19">
        <f t="shared" si="4"/>
        <v>83318.988187448005</v>
      </c>
      <c r="I32" s="19">
        <f t="shared" si="4"/>
        <v>78488.74490003199</v>
      </c>
      <c r="J32" s="363">
        <f t="shared" si="4"/>
        <v>75631.771276662999</v>
      </c>
      <c r="K32" s="239"/>
      <c r="L32" s="198"/>
      <c r="M32" s="239"/>
      <c r="N32" s="198"/>
      <c r="O32" s="239"/>
      <c r="P32" s="198"/>
      <c r="Q32" s="239"/>
      <c r="R32" s="198"/>
      <c r="S32" s="239"/>
    </row>
    <row r="33" spans="1:19" x14ac:dyDescent="0.2">
      <c r="A33" s="158" t="s">
        <v>537</v>
      </c>
      <c r="B33" s="5" t="s">
        <v>203</v>
      </c>
      <c r="C33" s="132">
        <v>2</v>
      </c>
      <c r="E33" s="198">
        <v>54372.731976474002</v>
      </c>
      <c r="F33" s="198">
        <v>46139.522749848999</v>
      </c>
      <c r="G33" s="198">
        <v>44295.648390782</v>
      </c>
      <c r="H33" s="198">
        <v>39219.826294806</v>
      </c>
      <c r="I33" s="198">
        <v>32864.187966218997</v>
      </c>
      <c r="J33" s="405">
        <v>31545.181531332</v>
      </c>
      <c r="K33" s="239"/>
      <c r="L33" s="198"/>
      <c r="M33" s="239"/>
      <c r="N33" s="198"/>
      <c r="O33" s="239"/>
      <c r="P33" s="198"/>
      <c r="Q33" s="239"/>
      <c r="R33" s="198"/>
      <c r="S33" s="239"/>
    </row>
    <row r="34" spans="1:19" x14ac:dyDescent="0.2">
      <c r="A34" s="158" t="s">
        <v>183</v>
      </c>
      <c r="B34" s="5" t="s">
        <v>203</v>
      </c>
      <c r="C34" s="132" t="s">
        <v>564</v>
      </c>
      <c r="E34" s="198">
        <v>34051.310515562996</v>
      </c>
      <c r="F34" s="198">
        <v>30420.210466283999</v>
      </c>
      <c r="G34" s="198">
        <v>28001.852285001001</v>
      </c>
      <c r="H34" s="198">
        <v>25818.605101272999</v>
      </c>
      <c r="I34" s="198">
        <v>27759.273706882999</v>
      </c>
      <c r="J34" s="405">
        <v>26675.946938636</v>
      </c>
      <c r="K34" s="239"/>
      <c r="L34" s="198"/>
      <c r="M34" s="239"/>
      <c r="N34" s="198"/>
      <c r="O34" s="239"/>
      <c r="P34" s="198"/>
      <c r="Q34" s="239"/>
      <c r="R34" s="198"/>
      <c r="S34" s="239"/>
    </row>
    <row r="35" spans="1:19" x14ac:dyDescent="0.2">
      <c r="A35" s="158" t="s">
        <v>540</v>
      </c>
      <c r="B35" s="5" t="s">
        <v>203</v>
      </c>
      <c r="C35" s="132">
        <v>2</v>
      </c>
      <c r="E35" s="198">
        <v>21059.825946276</v>
      </c>
      <c r="F35" s="198">
        <v>20782.22590071</v>
      </c>
      <c r="G35" s="198">
        <v>21405.870734306001</v>
      </c>
      <c r="H35" s="198">
        <v>18280.556791368999</v>
      </c>
      <c r="I35" s="198">
        <v>17865.283226930002</v>
      </c>
      <c r="J35" s="405">
        <v>17410.642806694999</v>
      </c>
      <c r="Q35" s="38"/>
      <c r="S35" s="38"/>
    </row>
    <row r="36" spans="1:19" x14ac:dyDescent="0.2">
      <c r="A36" s="137" t="s">
        <v>538</v>
      </c>
      <c r="B36" s="5" t="s">
        <v>203</v>
      </c>
      <c r="C36" s="132">
        <v>2</v>
      </c>
      <c r="E36" s="198">
        <f t="shared" ref="E36:J36" si="5">E37+E38+E43+E44</f>
        <v>356044.20933708304</v>
      </c>
      <c r="F36" s="198">
        <f t="shared" si="5"/>
        <v>357885.10288482119</v>
      </c>
      <c r="G36" s="198">
        <f t="shared" si="5"/>
        <v>372362.67129412573</v>
      </c>
      <c r="H36" s="198">
        <f t="shared" si="5"/>
        <v>353333.84902296483</v>
      </c>
      <c r="I36" s="198">
        <f t="shared" si="5"/>
        <v>351161.89031910663</v>
      </c>
      <c r="J36" s="405">
        <f t="shared" si="5"/>
        <v>354717.15264548647</v>
      </c>
      <c r="Q36" s="38"/>
      <c r="S36" s="38"/>
    </row>
    <row r="37" spans="1:19" x14ac:dyDescent="0.2">
      <c r="A37" s="15" t="s">
        <v>199</v>
      </c>
      <c r="B37" s="5" t="s">
        <v>203</v>
      </c>
      <c r="C37" s="132">
        <v>2</v>
      </c>
      <c r="E37" s="19">
        <v>143305.67182630001</v>
      </c>
      <c r="F37" s="19">
        <v>148687.99957680999</v>
      </c>
      <c r="G37" s="19">
        <v>155487.04621239999</v>
      </c>
      <c r="H37" s="19">
        <v>164204.70695006999</v>
      </c>
      <c r="I37" s="19">
        <v>165438.08084667</v>
      </c>
      <c r="J37" s="363">
        <f>168901.54711356-1053</f>
        <v>167848.54711355999</v>
      </c>
      <c r="K37" s="19"/>
      <c r="L37" s="19"/>
      <c r="M37" s="19"/>
      <c r="N37" s="19"/>
      <c r="O37" s="19"/>
      <c r="P37" s="19"/>
      <c r="Q37" s="19"/>
      <c r="R37" s="19"/>
      <c r="S37" s="38"/>
    </row>
    <row r="38" spans="1:19" x14ac:dyDescent="0.2">
      <c r="A38" s="15" t="s">
        <v>200</v>
      </c>
      <c r="B38" s="5" t="s">
        <v>203</v>
      </c>
      <c r="C38" s="132">
        <v>2</v>
      </c>
      <c r="E38" s="198">
        <f t="shared" ref="E38:J38" si="6">SUM(E39:E42)</f>
        <v>157251.90408905313</v>
      </c>
      <c r="F38" s="198">
        <f t="shared" si="6"/>
        <v>154014.50976647204</v>
      </c>
      <c r="G38" s="198">
        <f t="shared" si="6"/>
        <v>161111.02141697743</v>
      </c>
      <c r="H38" s="198">
        <f t="shared" si="6"/>
        <v>132118.40081370916</v>
      </c>
      <c r="I38" s="198">
        <f t="shared" si="6"/>
        <v>126215.54739730862</v>
      </c>
      <c r="J38" s="405">
        <f t="shared" si="6"/>
        <v>127203.82711308706</v>
      </c>
      <c r="K38" s="239"/>
      <c r="L38" s="19"/>
      <c r="M38" s="340"/>
      <c r="N38" s="19"/>
      <c r="O38" s="16"/>
      <c r="P38" s="19"/>
      <c r="Q38" s="16"/>
      <c r="R38" s="19"/>
      <c r="S38" s="38"/>
    </row>
    <row r="39" spans="1:19" x14ac:dyDescent="0.2">
      <c r="A39" s="432" t="s">
        <v>493</v>
      </c>
      <c r="B39" s="5" t="s">
        <v>203</v>
      </c>
      <c r="C39" s="132">
        <v>2</v>
      </c>
      <c r="E39" s="19">
        <v>99393.581669481995</v>
      </c>
      <c r="F39" s="19">
        <v>93510.146838810004</v>
      </c>
      <c r="G39" s="19">
        <v>92257.061964317007</v>
      </c>
      <c r="H39" s="19">
        <v>92439.286703553997</v>
      </c>
      <c r="I39" s="19">
        <v>87522.685016663003</v>
      </c>
      <c r="J39" s="363">
        <f>87817.461331744-67</f>
        <v>87750.461331743994</v>
      </c>
      <c r="K39" s="239"/>
      <c r="L39" s="37"/>
      <c r="M39" s="340"/>
      <c r="N39" s="37"/>
      <c r="O39" s="16"/>
      <c r="P39" s="37"/>
      <c r="Q39" s="16"/>
      <c r="R39" s="37"/>
      <c r="S39" s="38"/>
    </row>
    <row r="40" spans="1:19" x14ac:dyDescent="0.2">
      <c r="A40" s="432" t="s">
        <v>494</v>
      </c>
      <c r="B40" s="5" t="s">
        <v>203</v>
      </c>
      <c r="C40" s="132">
        <v>2</v>
      </c>
      <c r="E40" s="198">
        <v>1397.2737261464999</v>
      </c>
      <c r="F40" s="198">
        <v>1391.2248155693001</v>
      </c>
      <c r="G40" s="198">
        <v>1337.4225809085999</v>
      </c>
      <c r="H40" s="198">
        <v>1471.2107819406001</v>
      </c>
      <c r="I40" s="198">
        <v>1577.0118768626</v>
      </c>
      <c r="J40" s="405">
        <v>1672.1779414360999</v>
      </c>
    </row>
    <row r="41" spans="1:19" x14ac:dyDescent="0.2">
      <c r="A41" s="432" t="s">
        <v>539</v>
      </c>
      <c r="B41" s="5" t="s">
        <v>203</v>
      </c>
      <c r="C41" s="132" t="s">
        <v>582</v>
      </c>
      <c r="D41" s="137"/>
      <c r="E41" s="198">
        <v>55864.457508109997</v>
      </c>
      <c r="F41" s="198">
        <v>58492.194956200001</v>
      </c>
      <c r="G41" s="198">
        <v>66882.055747480001</v>
      </c>
      <c r="H41" s="198">
        <v>37623.739072900004</v>
      </c>
      <c r="I41" s="198">
        <v>36450.273754070004</v>
      </c>
      <c r="J41" s="405">
        <v>37215.490507633003</v>
      </c>
      <c r="S41" s="38"/>
    </row>
    <row r="42" spans="1:19" x14ac:dyDescent="0.2">
      <c r="A42" s="432" t="s">
        <v>903</v>
      </c>
      <c r="B42" s="5" t="s">
        <v>203</v>
      </c>
      <c r="C42" s="132"/>
      <c r="D42" s="137"/>
      <c r="E42" s="198">
        <v>596.59118531463002</v>
      </c>
      <c r="F42" s="198">
        <v>620.94315589274004</v>
      </c>
      <c r="G42" s="198">
        <v>634.48112427180001</v>
      </c>
      <c r="H42" s="198">
        <v>584.16425531457003</v>
      </c>
      <c r="I42" s="198">
        <v>665.57674971302004</v>
      </c>
      <c r="J42" s="405">
        <v>565.69733227397001</v>
      </c>
      <c r="L42" s="197"/>
      <c r="M42" s="197"/>
      <c r="N42" s="197"/>
      <c r="O42" s="197"/>
      <c r="P42" s="197"/>
      <c r="Q42" s="197"/>
      <c r="R42" s="165"/>
    </row>
    <row r="43" spans="1:19" x14ac:dyDescent="0.2">
      <c r="A43" s="15" t="s">
        <v>769</v>
      </c>
      <c r="B43" s="5" t="s">
        <v>203</v>
      </c>
      <c r="C43" s="132">
        <v>2</v>
      </c>
      <c r="E43" s="198">
        <v>5286.8053866038999</v>
      </c>
      <c r="F43" s="198">
        <v>5741.4608432482</v>
      </c>
      <c r="G43" s="198">
        <v>6279.1231167122996</v>
      </c>
      <c r="H43" s="198">
        <v>5759.3662104716996</v>
      </c>
      <c r="I43" s="198">
        <v>5947.5569404260004</v>
      </c>
      <c r="J43" s="405">
        <v>5918.1962000424001</v>
      </c>
      <c r="L43" s="205"/>
      <c r="M43" s="197"/>
      <c r="N43" s="205"/>
      <c r="O43" s="197"/>
      <c r="P43" s="205"/>
      <c r="Q43" s="197"/>
      <c r="R43" s="165"/>
    </row>
    <row r="44" spans="1:19" x14ac:dyDescent="0.2">
      <c r="A44" s="15" t="s">
        <v>795</v>
      </c>
      <c r="B44" s="5" t="s">
        <v>203</v>
      </c>
      <c r="C44" s="132">
        <v>2</v>
      </c>
      <c r="D44" s="137"/>
      <c r="E44" s="198">
        <v>50199.828035125996</v>
      </c>
      <c r="F44" s="198">
        <v>49441.132698291003</v>
      </c>
      <c r="G44" s="198">
        <v>49485.480548036001</v>
      </c>
      <c r="H44" s="198">
        <v>51251.375048713999</v>
      </c>
      <c r="I44" s="198">
        <v>53560.705134702002</v>
      </c>
      <c r="J44" s="405">
        <v>53746.582218796997</v>
      </c>
      <c r="L44" s="205"/>
      <c r="M44" s="197"/>
      <c r="N44" s="205"/>
      <c r="O44" s="197"/>
      <c r="P44" s="205"/>
      <c r="Q44" s="197"/>
      <c r="R44" s="165"/>
    </row>
    <row r="45" spans="1:19" x14ac:dyDescent="0.2">
      <c r="C45" s="68"/>
      <c r="E45" s="5"/>
      <c r="F45" s="5"/>
      <c r="G45" s="338"/>
      <c r="H45" s="339"/>
      <c r="I45" s="339"/>
      <c r="J45" s="410"/>
      <c r="L45" s="205"/>
      <c r="M45" s="197"/>
      <c r="N45" s="205"/>
      <c r="O45" s="197"/>
      <c r="P45" s="205"/>
      <c r="Q45" s="197"/>
      <c r="R45" s="165"/>
    </row>
    <row r="46" spans="1:19" x14ac:dyDescent="0.2">
      <c r="A46" s="4" t="s">
        <v>796</v>
      </c>
      <c r="C46" s="68"/>
      <c r="E46" s="5"/>
      <c r="F46" s="5"/>
      <c r="G46" s="338"/>
      <c r="H46" s="19"/>
      <c r="I46" s="19"/>
      <c r="J46" s="410"/>
    </row>
    <row r="47" spans="1:19" x14ac:dyDescent="0.2">
      <c r="A47" s="27" t="s">
        <v>797</v>
      </c>
      <c r="B47" s="5" t="s">
        <v>530</v>
      </c>
      <c r="C47" s="68"/>
      <c r="D47" s="137" t="s">
        <v>798</v>
      </c>
      <c r="E47" s="289">
        <f>E7/'Verteilung d. Wertschöpfung'!R5</f>
        <v>88.369035264880438</v>
      </c>
      <c r="F47" s="289">
        <f>F7/'Verteilung d. Wertschöpfung'!U5</f>
        <v>87.763073453183267</v>
      </c>
      <c r="G47" s="289">
        <f>G7/'Verteilung d. Wertschöpfung'!X5</f>
        <v>87.705314773091601</v>
      </c>
      <c r="H47" s="289">
        <f>H7/'Verteilung d. Wertschöpfung'!AA5</f>
        <v>81.954361338289687</v>
      </c>
      <c r="I47" s="289">
        <f>I7/'Verteilung d. Wertschöpfung'!AD5</f>
        <v>82.308550808265707</v>
      </c>
      <c r="J47" s="415">
        <f>J7/'Verteilung d. Wertschöpfung'!AG5</f>
        <v>82.870965515530528</v>
      </c>
      <c r="L47" s="98"/>
    </row>
    <row r="48" spans="1:19" x14ac:dyDescent="0.2">
      <c r="A48" s="27" t="s">
        <v>799</v>
      </c>
      <c r="B48" s="5" t="s">
        <v>531</v>
      </c>
      <c r="C48" s="68"/>
      <c r="D48" s="137" t="s">
        <v>798</v>
      </c>
      <c r="E48" s="361">
        <f>E7/Ergebnis!K6</f>
        <v>53.288470441322126</v>
      </c>
      <c r="F48" s="361">
        <f>F7/Ergebnis!L6</f>
        <v>52.939535062409774</v>
      </c>
      <c r="G48" s="361">
        <f>G7/Ergebnis!M6</f>
        <v>54.345387442188517</v>
      </c>
      <c r="H48" s="361">
        <f>H7/Ergebnis!O6</f>
        <v>50.921613668852181</v>
      </c>
      <c r="I48" s="361">
        <f>I7/8371</f>
        <v>51.326082334147287</v>
      </c>
      <c r="J48" s="415">
        <f>J7/Ergebnis!R6</f>
        <v>52.328419737615519</v>
      </c>
    </row>
    <row r="49" spans="1:18" x14ac:dyDescent="0.2">
      <c r="A49" s="27" t="s">
        <v>800</v>
      </c>
      <c r="B49" s="5" t="s">
        <v>532</v>
      </c>
      <c r="C49" s="68"/>
      <c r="D49" s="137" t="s">
        <v>798</v>
      </c>
      <c r="E49" s="361">
        <f>E7/Personalbestand!K6</f>
        <v>10.315497302740813</v>
      </c>
      <c r="F49" s="361">
        <f>F7/Personalbestand!L6</f>
        <v>10.264883692650438</v>
      </c>
      <c r="G49" s="361">
        <f>G7/Personalbestand!M6</f>
        <v>10.448739887999299</v>
      </c>
      <c r="H49" s="361">
        <f>H7/Personalbestand!N6</f>
        <v>9.90030239678965</v>
      </c>
      <c r="I49" s="361">
        <f>I7/Personalbestand!O6</f>
        <v>9.6159583540911573</v>
      </c>
      <c r="J49" s="415">
        <f>J7/Personalbestand!P6</f>
        <v>9.7516241173358882</v>
      </c>
    </row>
    <row r="50" spans="1:18" x14ac:dyDescent="0.2">
      <c r="C50" s="68"/>
      <c r="E50" s="5"/>
      <c r="F50" s="5"/>
      <c r="G50" s="338"/>
      <c r="H50" s="137"/>
      <c r="I50" s="137"/>
      <c r="J50" s="410"/>
    </row>
    <row r="51" spans="1:18" x14ac:dyDescent="0.2">
      <c r="A51" s="4" t="s">
        <v>801</v>
      </c>
      <c r="C51" s="68"/>
      <c r="E51" s="5"/>
      <c r="F51" s="5"/>
      <c r="G51" s="338"/>
      <c r="H51" s="137"/>
      <c r="I51" s="137"/>
      <c r="J51" s="410"/>
      <c r="L51" s="205"/>
      <c r="M51" s="197"/>
      <c r="N51" s="205"/>
      <c r="O51" s="197"/>
      <c r="P51" s="205"/>
      <c r="Q51" s="197"/>
      <c r="R51" s="165"/>
    </row>
    <row r="52" spans="1:18" x14ac:dyDescent="0.2">
      <c r="A52" s="27" t="s">
        <v>802</v>
      </c>
      <c r="B52" s="5" t="s">
        <v>203</v>
      </c>
      <c r="C52" s="68">
        <v>3</v>
      </c>
      <c r="D52" s="137"/>
      <c r="E52" s="197">
        <v>27000</v>
      </c>
      <c r="F52" s="197">
        <v>9500</v>
      </c>
      <c r="G52" s="19">
        <v>38300</v>
      </c>
      <c r="H52" s="19">
        <v>41800</v>
      </c>
      <c r="I52" s="19">
        <v>35900</v>
      </c>
      <c r="J52" s="363">
        <v>35600</v>
      </c>
    </row>
    <row r="53" spans="1:18" x14ac:dyDescent="0.2">
      <c r="A53" s="5" t="s">
        <v>496</v>
      </c>
      <c r="B53" s="5" t="s">
        <v>211</v>
      </c>
      <c r="C53" s="68">
        <v>3</v>
      </c>
      <c r="D53" s="137"/>
      <c r="E53" s="205">
        <v>69</v>
      </c>
      <c r="F53" s="205">
        <v>67</v>
      </c>
      <c r="G53" s="19">
        <v>1726</v>
      </c>
      <c r="H53" s="19">
        <v>2252</v>
      </c>
      <c r="I53" s="19">
        <v>2199</v>
      </c>
      <c r="J53" s="363">
        <v>2168</v>
      </c>
    </row>
    <row r="54" spans="1:18" x14ac:dyDescent="0.2">
      <c r="C54" s="293"/>
      <c r="E54" s="205"/>
      <c r="F54" s="205"/>
      <c r="J54" s="410"/>
    </row>
    <row r="55" spans="1:18" x14ac:dyDescent="0.2">
      <c r="A55" s="4" t="s">
        <v>803</v>
      </c>
      <c r="C55" s="293"/>
      <c r="E55" s="205"/>
      <c r="F55" s="205"/>
      <c r="J55" s="410"/>
    </row>
    <row r="56" spans="1:18" x14ac:dyDescent="0.2">
      <c r="A56" s="27" t="s">
        <v>804</v>
      </c>
      <c r="B56" s="27" t="s">
        <v>295</v>
      </c>
      <c r="C56" s="68">
        <v>5</v>
      </c>
      <c r="D56" s="137"/>
      <c r="E56" s="355">
        <v>0</v>
      </c>
      <c r="F56" s="36">
        <v>2.3508654363459938</v>
      </c>
      <c r="G56" s="36">
        <v>2.3588688928654906</v>
      </c>
      <c r="H56" s="36">
        <v>9.924478901532428</v>
      </c>
      <c r="I56" s="36">
        <v>11.813490050051179</v>
      </c>
      <c r="J56" s="416">
        <v>13.005471589403131</v>
      </c>
    </row>
    <row r="57" spans="1:18" x14ac:dyDescent="0.2">
      <c r="A57" s="27"/>
      <c r="B57" s="27"/>
      <c r="C57" s="293"/>
      <c r="I57" s="205"/>
      <c r="J57" s="205"/>
    </row>
    <row r="58" spans="1:18" x14ac:dyDescent="0.2">
      <c r="A58" s="27"/>
      <c r="B58" s="27"/>
      <c r="I58" s="5"/>
      <c r="J58" s="5"/>
    </row>
    <row r="59" spans="1:18" x14ac:dyDescent="0.2">
      <c r="A59" s="27" t="s">
        <v>696</v>
      </c>
      <c r="B59" s="27"/>
      <c r="I59" s="98"/>
      <c r="J59" s="5"/>
    </row>
    <row r="60" spans="1:18" x14ac:dyDescent="0.2">
      <c r="A60" s="27" t="s">
        <v>904</v>
      </c>
      <c r="B60" s="27"/>
      <c r="I60" s="5"/>
      <c r="J60" s="5"/>
    </row>
    <row r="61" spans="1:18" x14ac:dyDescent="0.2">
      <c r="A61" s="27" t="s">
        <v>905</v>
      </c>
      <c r="B61" s="27"/>
      <c r="I61" s="5"/>
      <c r="J61" s="5"/>
    </row>
    <row r="62" spans="1:18" x14ac:dyDescent="0.2">
      <c r="A62" s="27" t="s">
        <v>906</v>
      </c>
      <c r="B62" s="27"/>
      <c r="C62" s="293"/>
      <c r="I62" s="205"/>
      <c r="J62" s="205"/>
    </row>
    <row r="63" spans="1:18" x14ac:dyDescent="0.2">
      <c r="A63" s="27" t="s">
        <v>907</v>
      </c>
      <c r="B63" s="27"/>
      <c r="I63" s="5"/>
      <c r="J63" s="5"/>
    </row>
    <row r="64" spans="1:18" x14ac:dyDescent="0.2">
      <c r="A64" s="27"/>
      <c r="B64" s="27"/>
      <c r="C64" s="293"/>
      <c r="I64" s="205"/>
      <c r="J64" s="205"/>
    </row>
    <row r="65" spans="1:57" x14ac:dyDescent="0.2">
      <c r="A65" s="27"/>
      <c r="B65" s="27"/>
      <c r="I65" s="5"/>
      <c r="J65" s="5"/>
    </row>
    <row r="74" spans="1:57" x14ac:dyDescent="0.2">
      <c r="D74" s="22"/>
      <c r="E74" s="22"/>
      <c r="F74" s="22"/>
      <c r="G74" s="5"/>
      <c r="H74" s="19"/>
      <c r="I74" s="19"/>
      <c r="J74" s="18"/>
      <c r="K74" s="18"/>
      <c r="L74" s="18"/>
      <c r="M74" s="19"/>
      <c r="N74" s="18"/>
      <c r="O74" s="18"/>
      <c r="P74" s="19"/>
      <c r="Q74" s="336"/>
      <c r="R74" s="336"/>
      <c r="S74" s="336"/>
      <c r="T74" s="336"/>
      <c r="U74" s="336"/>
      <c r="V74" s="336"/>
      <c r="W74" s="336"/>
      <c r="Z74" s="18"/>
      <c r="AA74" s="18"/>
      <c r="AB74" s="18"/>
      <c r="AC74" s="18"/>
      <c r="AD74" s="18"/>
      <c r="AE74" s="197"/>
      <c r="AF74" s="347"/>
      <c r="AG74" s="19"/>
      <c r="AH74" s="198"/>
      <c r="AI74" s="198"/>
      <c r="AJ74" s="198"/>
      <c r="AK74" s="198"/>
      <c r="AL74" s="19"/>
      <c r="AM74" s="198"/>
      <c r="AN74" s="19"/>
      <c r="AO74" s="198"/>
      <c r="AP74" s="198"/>
      <c r="AQ74" s="198"/>
      <c r="AR74" s="198"/>
      <c r="AS74" s="198"/>
      <c r="AV74" s="289"/>
      <c r="AW74" s="361"/>
      <c r="AX74" s="361"/>
      <c r="BA74" s="197"/>
      <c r="BB74" s="205"/>
      <c r="BC74" s="205"/>
      <c r="BD74" s="205"/>
      <c r="BE74" s="355"/>
    </row>
    <row r="75" spans="1:57" x14ac:dyDescent="0.2">
      <c r="D75" s="22"/>
      <c r="E75" s="22"/>
      <c r="F75" s="22"/>
      <c r="G75" s="5"/>
      <c r="H75" s="19"/>
      <c r="I75" s="19"/>
      <c r="J75" s="18"/>
      <c r="K75" s="18"/>
      <c r="L75" s="18"/>
      <c r="M75" s="19"/>
      <c r="N75" s="18"/>
      <c r="O75" s="18"/>
      <c r="P75" s="19"/>
      <c r="Q75" s="336"/>
      <c r="R75" s="336"/>
      <c r="S75" s="336"/>
      <c r="T75" s="336"/>
      <c r="U75" s="336"/>
      <c r="V75" s="336"/>
      <c r="W75" s="336"/>
      <c r="Z75" s="18"/>
      <c r="AA75" s="18"/>
      <c r="AB75" s="18"/>
      <c r="AC75" s="18"/>
      <c r="AD75" s="18"/>
      <c r="AE75" s="197"/>
      <c r="AF75" s="347"/>
      <c r="AG75" s="19"/>
      <c r="AH75" s="198"/>
      <c r="AI75" s="198"/>
      <c r="AJ75" s="198"/>
      <c r="AK75" s="198"/>
      <c r="AL75" s="19"/>
      <c r="AM75" s="198"/>
      <c r="AN75" s="19"/>
      <c r="AO75" s="198"/>
      <c r="AP75" s="198"/>
      <c r="AQ75" s="198"/>
      <c r="AR75" s="198"/>
      <c r="AS75" s="198"/>
      <c r="AV75" s="289"/>
      <c r="AW75" s="361"/>
      <c r="AX75" s="361"/>
      <c r="BA75" s="197"/>
      <c r="BB75" s="205"/>
      <c r="BC75" s="205"/>
      <c r="BD75" s="205"/>
      <c r="BE75" s="36"/>
    </row>
    <row r="76" spans="1:57" x14ac:dyDescent="0.2">
      <c r="D76" s="22"/>
      <c r="H76" s="19"/>
      <c r="I76" s="19"/>
      <c r="J76" s="18"/>
      <c r="K76" s="18"/>
      <c r="L76" s="18"/>
      <c r="M76" s="19"/>
      <c r="N76" s="18"/>
      <c r="O76" s="18"/>
      <c r="P76" s="19"/>
      <c r="Q76" s="336"/>
      <c r="R76" s="336"/>
      <c r="S76" s="336"/>
      <c r="T76" s="336"/>
      <c r="U76" s="336"/>
      <c r="V76" s="336"/>
      <c r="W76" s="336"/>
      <c r="X76" s="338"/>
      <c r="Y76" s="338"/>
      <c r="Z76" s="18"/>
      <c r="AA76" s="18"/>
      <c r="AB76" s="18"/>
      <c r="AC76" s="18"/>
      <c r="AD76" s="18"/>
      <c r="AE76" s="338"/>
      <c r="AF76" s="347"/>
      <c r="AG76" s="19"/>
      <c r="AH76" s="198"/>
      <c r="AI76" s="198"/>
      <c r="AJ76" s="198"/>
      <c r="AK76" s="198"/>
      <c r="AL76" s="19"/>
      <c r="AM76" s="198"/>
      <c r="AN76" s="19"/>
      <c r="AO76" s="198"/>
      <c r="AP76" s="198"/>
      <c r="AQ76" s="198"/>
      <c r="AR76" s="198"/>
      <c r="AS76" s="198"/>
      <c r="AT76" s="338"/>
      <c r="AU76" s="338"/>
      <c r="AV76" s="289"/>
      <c r="AW76" s="361"/>
      <c r="AX76" s="361"/>
      <c r="AY76" s="338"/>
      <c r="AZ76" s="338"/>
      <c r="BA76" s="19"/>
      <c r="BB76" s="19"/>
      <c r="BC76" s="20"/>
      <c r="BD76" s="20"/>
      <c r="BE76" s="36"/>
    </row>
    <row r="77" spans="1:57" x14ac:dyDescent="0.2">
      <c r="D77" s="22"/>
      <c r="H77" s="19"/>
      <c r="I77" s="19"/>
      <c r="J77" s="18"/>
      <c r="K77" s="18"/>
      <c r="L77" s="18"/>
      <c r="M77" s="19"/>
      <c r="N77" s="18"/>
      <c r="O77" s="18"/>
      <c r="P77" s="19"/>
      <c r="Q77" s="336"/>
      <c r="R77" s="336"/>
      <c r="S77" s="336"/>
      <c r="T77" s="336"/>
      <c r="U77" s="336"/>
      <c r="V77" s="336"/>
      <c r="W77" s="336"/>
      <c r="X77" s="20"/>
      <c r="Y77" s="20"/>
      <c r="Z77" s="18"/>
      <c r="AA77" s="18"/>
      <c r="AB77" s="18"/>
      <c r="AC77" s="18"/>
      <c r="AD77" s="18"/>
      <c r="AE77" s="354"/>
      <c r="AF77" s="347"/>
      <c r="AG77" s="19"/>
      <c r="AH77" s="198"/>
      <c r="AI77" s="198"/>
      <c r="AJ77" s="198"/>
      <c r="AK77" s="198"/>
      <c r="AL77" s="19"/>
      <c r="AM77" s="198"/>
      <c r="AN77" s="19"/>
      <c r="AO77" s="198"/>
      <c r="AP77" s="198"/>
      <c r="AQ77" s="198"/>
      <c r="AR77" s="198"/>
      <c r="AS77" s="198"/>
      <c r="AT77" s="339"/>
      <c r="AU77" s="19"/>
      <c r="AV77" s="289"/>
      <c r="AW77" s="361"/>
      <c r="AX77" s="361"/>
      <c r="AY77" s="137"/>
      <c r="AZ77" s="137"/>
      <c r="BA77" s="19"/>
      <c r="BB77" s="19"/>
      <c r="BC77" s="20"/>
      <c r="BD77" s="20"/>
      <c r="BE77" s="36"/>
    </row>
    <row r="78" spans="1:57" x14ac:dyDescent="0.2">
      <c r="D78" s="22"/>
      <c r="H78" s="19"/>
      <c r="I78" s="19"/>
      <c r="J78" s="18"/>
      <c r="K78" s="18"/>
      <c r="L78" s="18"/>
      <c r="M78" s="19"/>
      <c r="N78" s="18"/>
      <c r="O78" s="18"/>
      <c r="P78" s="19"/>
      <c r="Q78" s="336"/>
      <c r="R78" s="336"/>
      <c r="S78" s="336"/>
      <c r="T78" s="336"/>
      <c r="U78" s="336"/>
      <c r="V78" s="336"/>
      <c r="W78" s="336"/>
      <c r="X78" s="20"/>
      <c r="Y78" s="20"/>
      <c r="Z78" s="18"/>
      <c r="AA78" s="18"/>
      <c r="AB78" s="18"/>
      <c r="AC78" s="18"/>
      <c r="AD78" s="18"/>
      <c r="AE78" s="354"/>
      <c r="AF78" s="347"/>
      <c r="AG78" s="19"/>
      <c r="AH78" s="198"/>
      <c r="AI78" s="198"/>
      <c r="AJ78" s="198"/>
      <c r="AK78" s="198"/>
      <c r="AL78" s="19"/>
      <c r="AM78" s="198"/>
      <c r="AN78" s="19"/>
      <c r="AO78" s="198"/>
      <c r="AP78" s="198"/>
      <c r="AQ78" s="198"/>
      <c r="AR78" s="198"/>
      <c r="AS78" s="198"/>
      <c r="AT78" s="339"/>
      <c r="AU78" s="19"/>
      <c r="AV78" s="289"/>
      <c r="AW78" s="361"/>
      <c r="AX78" s="361"/>
      <c r="AY78" s="137"/>
      <c r="AZ78" s="137"/>
      <c r="BA78" s="19"/>
      <c r="BB78" s="19"/>
      <c r="BC78" s="20"/>
      <c r="BD78" s="20"/>
      <c r="BE78" s="36"/>
    </row>
    <row r="79" spans="1:57" x14ac:dyDescent="0.2">
      <c r="D79" s="4"/>
      <c r="H79" s="19"/>
      <c r="I79" s="19"/>
      <c r="J79" s="18"/>
      <c r="K79" s="18"/>
      <c r="L79" s="18"/>
      <c r="M79" s="19"/>
      <c r="N79" s="18"/>
      <c r="O79" s="18"/>
      <c r="P79" s="19"/>
      <c r="Q79" s="336"/>
      <c r="R79" s="336"/>
      <c r="S79" s="336"/>
      <c r="T79" s="336"/>
      <c r="U79" s="336"/>
      <c r="V79" s="336"/>
      <c r="W79" s="336"/>
      <c r="X79" s="20"/>
      <c r="Y79" s="20"/>
      <c r="Z79" s="18"/>
      <c r="AA79" s="18"/>
      <c r="AB79" s="18"/>
      <c r="AC79" s="18"/>
      <c r="AD79" s="18"/>
      <c r="AE79" s="354"/>
      <c r="AF79" s="347"/>
      <c r="AG79" s="19"/>
      <c r="AH79" s="198"/>
      <c r="AI79" s="198"/>
      <c r="AJ79" s="198"/>
      <c r="AK79" s="198"/>
      <c r="AL79" s="19"/>
      <c r="AM79" s="198"/>
      <c r="AN79" s="19"/>
      <c r="AO79" s="198"/>
      <c r="AP79" s="198"/>
      <c r="AQ79" s="198"/>
      <c r="AR79" s="198"/>
      <c r="AS79" s="198"/>
      <c r="AT79" s="20"/>
      <c r="AU79" s="20"/>
      <c r="AV79" s="361"/>
      <c r="AW79" s="361"/>
      <c r="AX79" s="361"/>
      <c r="AY79" s="20"/>
      <c r="AZ79" s="20"/>
      <c r="BA79" s="19"/>
      <c r="BB79" s="19"/>
      <c r="BC79" s="20"/>
      <c r="BD79" s="20"/>
      <c r="BE79" s="36"/>
    </row>
  </sheetData>
  <phoneticPr fontId="12" type="noConversion"/>
  <conditionalFormatting sqref="L47:L51 P47:P51 R47:R51 N47:N51 L43:L45 P43:P45 R43:R45 N43:N45 K40:K44 P38:P39 R38:R39 S20 Q20 O20 M20 K20 K16:K18 M16:M18 O16:O18 Q16:Q18 S16:S18 K34 K23:K32 M23:M32 M34 O34 O23:O32 Q23:Q32 Q34 S34 S23:S32 K37:R37 K38:N39 K8:K14 M8:M14 O8:O14 Q8:Q14 S8:S14">
    <cfRule type="cellIs" dxfId="1032" priority="437" stopIfTrue="1" operator="equal">
      <formula>"-"</formula>
    </cfRule>
    <cfRule type="containsText" dxfId="1031" priority="438" stopIfTrue="1" operator="containsText" text="leer">
      <formula>NOT(ISERROR(SEARCH("leer",K8)))</formula>
    </cfRule>
  </conditionalFormatting>
  <conditionalFormatting sqref="L47:L51 P47:P51 R47:R51 N47:N51 L43:L45 P43:P45 R43:R45 N43:N45 K40:K44 P38:P39 R38:R39 S20 Q20 O20 M20 K20 K16:K18 M16:M18 O16:O18 Q16:Q18 S16:S18 K34 K23:K32 M23:M32 M34 O34 O23:O32 Q23:Q32 Q34 S34 S23:S32 K37:R37 K38:N39 K8:K14 M8:M14 O8:O14 Q8:Q14 S8:S14">
    <cfRule type="cellIs" dxfId="1030" priority="436" stopIfTrue="1" operator="equal">
      <formula>"-"</formula>
    </cfRule>
  </conditionalFormatting>
  <conditionalFormatting sqref="K39">
    <cfRule type="cellIs" dxfId="1029" priority="434" stopIfTrue="1" operator="equal">
      <formula>"-"</formula>
    </cfRule>
    <cfRule type="containsText" dxfId="1028" priority="435" stopIfTrue="1" operator="containsText" text="leer">
      <formula>NOT(ISERROR(SEARCH("leer",K39)))</formula>
    </cfRule>
  </conditionalFormatting>
  <conditionalFormatting sqref="K39">
    <cfRule type="cellIs" dxfId="1027" priority="433" stopIfTrue="1" operator="equal">
      <formula>"-"</formula>
    </cfRule>
  </conditionalFormatting>
  <conditionalFormatting sqref="M39">
    <cfRule type="cellIs" dxfId="1026" priority="431" stopIfTrue="1" operator="equal">
      <formula>"-"</formula>
    </cfRule>
    <cfRule type="containsText" dxfId="1025" priority="432" stopIfTrue="1" operator="containsText" text="leer">
      <formula>NOT(ISERROR(SEARCH("leer",M39)))</formula>
    </cfRule>
  </conditionalFormatting>
  <conditionalFormatting sqref="M39">
    <cfRule type="cellIs" dxfId="1024" priority="430" stopIfTrue="1" operator="equal">
      <formula>"-"</formula>
    </cfRule>
  </conditionalFormatting>
  <conditionalFormatting sqref="L39">
    <cfRule type="cellIs" dxfId="1023" priority="428" stopIfTrue="1" operator="equal">
      <formula>"-"</formula>
    </cfRule>
    <cfRule type="containsText" dxfId="1022" priority="429" stopIfTrue="1" operator="containsText" text="leer">
      <formula>NOT(ISERROR(SEARCH("leer",L39)))</formula>
    </cfRule>
  </conditionalFormatting>
  <conditionalFormatting sqref="L39">
    <cfRule type="cellIs" dxfId="1021" priority="427" stopIfTrue="1" operator="equal">
      <formula>"-"</formula>
    </cfRule>
  </conditionalFormatting>
  <conditionalFormatting sqref="N39">
    <cfRule type="cellIs" dxfId="1020" priority="425" stopIfTrue="1" operator="equal">
      <formula>"-"</formula>
    </cfRule>
    <cfRule type="containsText" dxfId="1019" priority="426" stopIfTrue="1" operator="containsText" text="leer">
      <formula>NOT(ISERROR(SEARCH("leer",N39)))</formula>
    </cfRule>
  </conditionalFormatting>
  <conditionalFormatting sqref="N39">
    <cfRule type="cellIs" dxfId="1018" priority="424" stopIfTrue="1" operator="equal">
      <formula>"-"</formula>
    </cfRule>
  </conditionalFormatting>
  <conditionalFormatting sqref="P39">
    <cfRule type="cellIs" dxfId="1017" priority="422" stopIfTrue="1" operator="equal">
      <formula>"-"</formula>
    </cfRule>
    <cfRule type="containsText" dxfId="1016" priority="423" stopIfTrue="1" operator="containsText" text="leer">
      <formula>NOT(ISERROR(SEARCH("leer",P39)))</formula>
    </cfRule>
  </conditionalFormatting>
  <conditionalFormatting sqref="P39">
    <cfRule type="cellIs" dxfId="1015" priority="421" stopIfTrue="1" operator="equal">
      <formula>"-"</formula>
    </cfRule>
  </conditionalFormatting>
  <conditionalFormatting sqref="R39">
    <cfRule type="cellIs" dxfId="1014" priority="419" stopIfTrue="1" operator="equal">
      <formula>"-"</formula>
    </cfRule>
    <cfRule type="containsText" dxfId="1013" priority="420" stopIfTrue="1" operator="containsText" text="leer">
      <formula>NOT(ISERROR(SEARCH("leer",R39)))</formula>
    </cfRule>
  </conditionalFormatting>
  <conditionalFormatting sqref="R39">
    <cfRule type="cellIs" dxfId="1012" priority="418" stopIfTrue="1" operator="equal">
      <formula>"-"</formula>
    </cfRule>
  </conditionalFormatting>
  <conditionalFormatting sqref="K19 M19 O19 Q19 S19">
    <cfRule type="cellIs" dxfId="1011" priority="416" stopIfTrue="1" operator="equal">
      <formula>"-"</formula>
    </cfRule>
    <cfRule type="containsText" dxfId="1010" priority="417" stopIfTrue="1" operator="containsText" text="leer">
      <formula>NOT(ISERROR(SEARCH("leer",K19)))</formula>
    </cfRule>
  </conditionalFormatting>
  <conditionalFormatting sqref="K19 M19 O19 Q19 S19">
    <cfRule type="cellIs" dxfId="1009" priority="415" stopIfTrue="1" operator="equal">
      <formula>"-"</formula>
    </cfRule>
  </conditionalFormatting>
  <conditionalFormatting sqref="K33 M33 O33 Q33 S33">
    <cfRule type="cellIs" dxfId="1008" priority="413" stopIfTrue="1" operator="equal">
      <formula>"-"</formula>
    </cfRule>
    <cfRule type="containsText" dxfId="1007" priority="414" stopIfTrue="1" operator="containsText" text="leer">
      <formula>NOT(ISERROR(SEARCH("leer",K33)))</formula>
    </cfRule>
  </conditionalFormatting>
  <conditionalFormatting sqref="K33 M33 O33 Q33 S33">
    <cfRule type="cellIs" dxfId="1006" priority="412" stopIfTrue="1" operator="equal">
      <formula>"-"</formula>
    </cfRule>
  </conditionalFormatting>
  <conditionalFormatting sqref="L23:L34 L7:L8">
    <cfRule type="cellIs" dxfId="1005" priority="410" stopIfTrue="1" operator="equal">
      <formula>"-"</formula>
    </cfRule>
    <cfRule type="containsText" dxfId="1004" priority="411" stopIfTrue="1" operator="containsText" text="leer">
      <formula>NOT(ISERROR(SEARCH("leer",L7)))</formula>
    </cfRule>
  </conditionalFormatting>
  <conditionalFormatting sqref="L23:L34 L7:L8">
    <cfRule type="cellIs" dxfId="1003" priority="409" stopIfTrue="1" operator="equal">
      <formula>"-"</formula>
    </cfRule>
  </conditionalFormatting>
  <conditionalFormatting sqref="N23:N34 N7:N8">
    <cfRule type="cellIs" dxfId="1002" priority="407" stopIfTrue="1" operator="equal">
      <formula>"-"</formula>
    </cfRule>
    <cfRule type="containsText" dxfId="1001" priority="408" stopIfTrue="1" operator="containsText" text="leer">
      <formula>NOT(ISERROR(SEARCH("leer",N7)))</formula>
    </cfRule>
  </conditionalFormatting>
  <conditionalFormatting sqref="N23:N34 N7:N8">
    <cfRule type="cellIs" dxfId="1000" priority="406" stopIfTrue="1" operator="equal">
      <formula>"-"</formula>
    </cfRule>
  </conditionalFormatting>
  <conditionalFormatting sqref="P23:P34 P7:P8">
    <cfRule type="cellIs" dxfId="999" priority="404" stopIfTrue="1" operator="equal">
      <formula>"-"</formula>
    </cfRule>
    <cfRule type="containsText" dxfId="998" priority="405" stopIfTrue="1" operator="containsText" text="leer">
      <formula>NOT(ISERROR(SEARCH("leer",P7)))</formula>
    </cfRule>
  </conditionalFormatting>
  <conditionalFormatting sqref="P23:P34 P7:P8">
    <cfRule type="cellIs" dxfId="997" priority="403" stopIfTrue="1" operator="equal">
      <formula>"-"</formula>
    </cfRule>
  </conditionalFormatting>
  <conditionalFormatting sqref="R23:R34 R7:R8">
    <cfRule type="cellIs" dxfId="996" priority="401" stopIfTrue="1" operator="equal">
      <formula>"-"</formula>
    </cfRule>
    <cfRule type="containsText" dxfId="995" priority="402" stopIfTrue="1" operator="containsText" text="leer">
      <formula>NOT(ISERROR(SEARCH("leer",R7)))</formula>
    </cfRule>
  </conditionalFormatting>
  <conditionalFormatting sqref="R23:R34 R7:R8">
    <cfRule type="cellIs" dxfId="994" priority="400" stopIfTrue="1" operator="equal">
      <formula>"-"</formula>
    </cfRule>
  </conditionalFormatting>
  <conditionalFormatting sqref="I64:J64 I59:J62 H59:H60">
    <cfRule type="cellIs" dxfId="993" priority="248" stopIfTrue="1" operator="equal">
      <formula>"-"</formula>
    </cfRule>
    <cfRule type="containsText" dxfId="992" priority="249" stopIfTrue="1" operator="containsText" text="leer">
      <formula>NOT(ISERROR(SEARCH("leer",H59)))</formula>
    </cfRule>
  </conditionalFormatting>
  <conditionalFormatting sqref="I64:J64 I59:J62 H59:H60">
    <cfRule type="cellIs" dxfId="991" priority="247" stopIfTrue="1" operator="equal">
      <formula>"-"</formula>
    </cfRule>
  </conditionalFormatting>
  <conditionalFormatting sqref="I57:J57">
    <cfRule type="cellIs" dxfId="990" priority="245" stopIfTrue="1" operator="equal">
      <formula>"-"</formula>
    </cfRule>
    <cfRule type="containsText" dxfId="989" priority="246" stopIfTrue="1" operator="containsText" text="leer">
      <formula>NOT(ISERROR(SEARCH("leer",I57)))</formula>
    </cfRule>
  </conditionalFormatting>
  <conditionalFormatting sqref="I57:J57">
    <cfRule type="cellIs" dxfId="988" priority="244" stopIfTrue="1" operator="equal">
      <formula>"-"</formula>
    </cfRule>
  </conditionalFormatting>
  <conditionalFormatting sqref="Q75:W77">
    <cfRule type="cellIs" dxfId="987" priority="161" stopIfTrue="1" operator="equal">
      <formula>"-"</formula>
    </cfRule>
    <cfRule type="containsText" dxfId="986" priority="162" stopIfTrue="1" operator="containsText" text="leer">
      <formula>NOT(ISERROR(SEARCH("leer",Q75)))</formula>
    </cfRule>
  </conditionalFormatting>
  <conditionalFormatting sqref="Q75:W77">
    <cfRule type="cellIs" dxfId="985" priority="160" stopIfTrue="1" operator="equal">
      <formula>"-"</formula>
    </cfRule>
  </conditionalFormatting>
  <conditionalFormatting sqref="BA77:BB77">
    <cfRule type="cellIs" dxfId="984" priority="155" stopIfTrue="1" operator="equal">
      <formula>"-"</formula>
    </cfRule>
    <cfRule type="containsText" dxfId="983" priority="156" stopIfTrue="1" operator="containsText" text="leer">
      <formula>NOT(ISERROR(SEARCH("leer",BA77)))</formula>
    </cfRule>
  </conditionalFormatting>
  <conditionalFormatting sqref="BA77:BB77">
    <cfRule type="cellIs" dxfId="982" priority="154" stopIfTrue="1" operator="equal">
      <formula>"-"</formula>
    </cfRule>
  </conditionalFormatting>
  <conditionalFormatting sqref="AY77:BE77 BB78:BE79 AV75:AV79">
    <cfRule type="cellIs" dxfId="981" priority="158" stopIfTrue="1" operator="equal">
      <formula>"-"</formula>
    </cfRule>
    <cfRule type="containsText" dxfId="980" priority="159" stopIfTrue="1" operator="containsText" text="leer">
      <formula>NOT(ISERROR(SEARCH("leer",AV75)))</formula>
    </cfRule>
  </conditionalFormatting>
  <conditionalFormatting sqref="AY77:BE77 BB78:BE79 AV75:AV79">
    <cfRule type="cellIs" dxfId="979" priority="157" stopIfTrue="1" operator="equal">
      <formula>"-"</formula>
    </cfRule>
  </conditionalFormatting>
  <conditionalFormatting sqref="BB76">
    <cfRule type="cellIs" dxfId="978" priority="149" stopIfTrue="1" operator="equal">
      <formula>"-"</formula>
    </cfRule>
    <cfRule type="containsText" dxfId="977" priority="150" stopIfTrue="1" operator="containsText" text="leer">
      <formula>NOT(ISERROR(SEARCH("leer",BB76)))</formula>
    </cfRule>
  </conditionalFormatting>
  <conditionalFormatting sqref="BB76">
    <cfRule type="cellIs" dxfId="976" priority="148" stopIfTrue="1" operator="equal">
      <formula>"-"</formula>
    </cfRule>
  </conditionalFormatting>
  <conditionalFormatting sqref="BA75 AT75:AU75">
    <cfRule type="cellIs" dxfId="975" priority="146" stopIfTrue="1" operator="equal">
      <formula>"-"</formula>
    </cfRule>
    <cfRule type="containsText" dxfId="974" priority="147" stopIfTrue="1" operator="containsText" text="leer">
      <formula>NOT(ISERROR(SEARCH("leer",AT75)))</formula>
    </cfRule>
  </conditionalFormatting>
  <conditionalFormatting sqref="BA75 AT75:AU75">
    <cfRule type="cellIs" dxfId="973" priority="145" stopIfTrue="1" operator="equal">
      <formula>"-"</formula>
    </cfRule>
  </conditionalFormatting>
  <conditionalFormatting sqref="BA76 AT76:AU76">
    <cfRule type="cellIs" dxfId="972" priority="152" stopIfTrue="1" operator="equal">
      <formula>"-"</formula>
    </cfRule>
    <cfRule type="containsText" dxfId="971" priority="153" stopIfTrue="1" operator="containsText" text="leer">
      <formula>NOT(ISERROR(SEARCH("leer",AT76)))</formula>
    </cfRule>
  </conditionalFormatting>
  <conditionalFormatting sqref="BA76 AT76:AU76">
    <cfRule type="cellIs" dxfId="970" priority="151" stopIfTrue="1" operator="equal">
      <formula>"-"</formula>
    </cfRule>
  </conditionalFormatting>
  <conditionalFormatting sqref="BB75">
    <cfRule type="cellIs" dxfId="969" priority="143" stopIfTrue="1" operator="equal">
      <formula>"-"</formula>
    </cfRule>
    <cfRule type="containsText" dxfId="968" priority="144" stopIfTrue="1" operator="containsText" text="leer">
      <formula>NOT(ISERROR(SEARCH("leer",BB75)))</formula>
    </cfRule>
  </conditionalFormatting>
  <conditionalFormatting sqref="BB75">
    <cfRule type="cellIs" dxfId="967" priority="142" stopIfTrue="1" operator="equal">
      <formula>"-"</formula>
    </cfRule>
  </conditionalFormatting>
  <conditionalFormatting sqref="AJ75:AL79 AN75:AS79">
    <cfRule type="cellIs" dxfId="966" priority="140" stopIfTrue="1" operator="equal">
      <formula>"-"</formula>
    </cfRule>
    <cfRule type="containsText" dxfId="965" priority="141" stopIfTrue="1" operator="containsText" text="leer">
      <formula>NOT(ISERROR(SEARCH("leer",AJ75)))</formula>
    </cfRule>
  </conditionalFormatting>
  <conditionalFormatting sqref="AJ75:AL79 AN75:AS79">
    <cfRule type="cellIs" dxfId="964" priority="139" stopIfTrue="1" operator="equal">
      <formula>"-"</formula>
    </cfRule>
  </conditionalFormatting>
  <conditionalFormatting sqref="AH76:AI76">
    <cfRule type="cellIs" dxfId="963" priority="137" stopIfTrue="1" operator="equal">
      <formula>"-"</formula>
    </cfRule>
    <cfRule type="containsText" dxfId="962" priority="138" stopIfTrue="1" operator="containsText" text="leer">
      <formula>NOT(ISERROR(SEARCH("leer",AH76)))</formula>
    </cfRule>
  </conditionalFormatting>
  <conditionalFormatting sqref="AH76:AI76">
    <cfRule type="cellIs" dxfId="961" priority="136" stopIfTrue="1" operator="equal">
      <formula>"-"</formula>
    </cfRule>
  </conditionalFormatting>
  <conditionalFormatting sqref="AH77:AI77">
    <cfRule type="cellIs" dxfId="960" priority="134" stopIfTrue="1" operator="equal">
      <formula>"-"</formula>
    </cfRule>
    <cfRule type="containsText" dxfId="959" priority="135" stopIfTrue="1" operator="containsText" text="leer">
      <formula>NOT(ISERROR(SEARCH("leer",AH77)))</formula>
    </cfRule>
  </conditionalFormatting>
  <conditionalFormatting sqref="AH77:AI77">
    <cfRule type="cellIs" dxfId="958" priority="133" stopIfTrue="1" operator="equal">
      <formula>"-"</formula>
    </cfRule>
  </conditionalFormatting>
  <conditionalFormatting sqref="AH78:AI78">
    <cfRule type="cellIs" dxfId="957" priority="131" stopIfTrue="1" operator="equal">
      <formula>"-"</formula>
    </cfRule>
    <cfRule type="containsText" dxfId="956" priority="132" stopIfTrue="1" operator="containsText" text="leer">
      <formula>NOT(ISERROR(SEARCH("leer",AH78)))</formula>
    </cfRule>
  </conditionalFormatting>
  <conditionalFormatting sqref="AH78:AI78">
    <cfRule type="cellIs" dxfId="955" priority="130" stopIfTrue="1" operator="equal">
      <formula>"-"</formula>
    </cfRule>
  </conditionalFormatting>
  <conditionalFormatting sqref="AH79:AI79">
    <cfRule type="cellIs" dxfId="954" priority="128" stopIfTrue="1" operator="equal">
      <formula>"-"</formula>
    </cfRule>
    <cfRule type="containsText" dxfId="953" priority="129" stopIfTrue="1" operator="containsText" text="leer">
      <formula>NOT(ISERROR(SEARCH("leer",AH79)))</formula>
    </cfRule>
  </conditionalFormatting>
  <conditionalFormatting sqref="AH79:AI79">
    <cfRule type="cellIs" dxfId="952" priority="127" stopIfTrue="1" operator="equal">
      <formula>"-"</formula>
    </cfRule>
  </conditionalFormatting>
  <conditionalFormatting sqref="AG75:AI75 AG76:AG79">
    <cfRule type="cellIs" dxfId="951" priority="125" stopIfTrue="1" operator="equal">
      <formula>"-"</formula>
    </cfRule>
    <cfRule type="containsText" dxfId="950" priority="126" stopIfTrue="1" operator="containsText" text="leer">
      <formula>NOT(ISERROR(SEARCH("leer",AG75)))</formula>
    </cfRule>
  </conditionalFormatting>
  <conditionalFormatting sqref="AG75:AI75 AG76:AG79">
    <cfRule type="cellIs" dxfId="949" priority="124" stopIfTrue="1" operator="equal">
      <formula>"-"</formula>
    </cfRule>
  </conditionalFormatting>
  <conditionalFormatting sqref="AJ74:AS74">
    <cfRule type="cellIs" dxfId="948" priority="122" stopIfTrue="1" operator="equal">
      <formula>"-"</formula>
    </cfRule>
    <cfRule type="containsText" dxfId="947" priority="123" stopIfTrue="1" operator="containsText" text="leer">
      <formula>NOT(ISERROR(SEARCH("leer",AJ74)))</formula>
    </cfRule>
  </conditionalFormatting>
  <conditionalFormatting sqref="AJ74:AS74">
    <cfRule type="cellIs" dxfId="946" priority="121" stopIfTrue="1" operator="equal">
      <formula>"-"</formula>
    </cfRule>
  </conditionalFormatting>
  <conditionalFormatting sqref="AG74:AI74">
    <cfRule type="cellIs" dxfId="945" priority="119" stopIfTrue="1" operator="equal">
      <formula>"-"</formula>
    </cfRule>
    <cfRule type="containsText" dxfId="944" priority="120" stopIfTrue="1" operator="containsText" text="leer">
      <formula>NOT(ISERROR(SEARCH("leer",AG74)))</formula>
    </cfRule>
  </conditionalFormatting>
  <conditionalFormatting sqref="AG74:AI74">
    <cfRule type="cellIs" dxfId="943" priority="118" stopIfTrue="1" operator="equal">
      <formula>"-"</formula>
    </cfRule>
  </conditionalFormatting>
  <conditionalFormatting sqref="AM75:AM79">
    <cfRule type="cellIs" dxfId="942" priority="116" stopIfTrue="1" operator="equal">
      <formula>"-"</formula>
    </cfRule>
    <cfRule type="containsText" dxfId="941" priority="117" stopIfTrue="1" operator="containsText" text="leer">
      <formula>NOT(ISERROR(SEARCH("leer",AM75)))</formula>
    </cfRule>
  </conditionalFormatting>
  <conditionalFormatting sqref="AM75:AM79">
    <cfRule type="cellIs" dxfId="940" priority="115" stopIfTrue="1" operator="equal">
      <formula>"-"</formula>
    </cfRule>
  </conditionalFormatting>
  <conditionalFormatting sqref="BA74">
    <cfRule type="cellIs" dxfId="939" priority="113" stopIfTrue="1" operator="equal">
      <formula>"-"</formula>
    </cfRule>
    <cfRule type="containsText" dxfId="938" priority="114" stopIfTrue="1" operator="containsText" text="leer">
      <formula>NOT(ISERROR(SEARCH("leer",BA74)))</formula>
    </cfRule>
  </conditionalFormatting>
  <conditionalFormatting sqref="BA74">
    <cfRule type="cellIs" dxfId="937" priority="112" stopIfTrue="1" operator="equal">
      <formula>"-"</formula>
    </cfRule>
  </conditionalFormatting>
  <conditionalFormatting sqref="BB74">
    <cfRule type="cellIs" dxfId="936" priority="110" stopIfTrue="1" operator="equal">
      <formula>"-"</formula>
    </cfRule>
    <cfRule type="containsText" dxfId="935" priority="111" stopIfTrue="1" operator="containsText" text="leer">
      <formula>NOT(ISERROR(SEARCH("leer",BB74)))</formula>
    </cfRule>
  </conditionalFormatting>
  <conditionalFormatting sqref="BB74">
    <cfRule type="cellIs" dxfId="934" priority="109" stopIfTrue="1" operator="equal">
      <formula>"-"</formula>
    </cfRule>
  </conditionalFormatting>
  <conditionalFormatting sqref="Q74:W74">
    <cfRule type="cellIs" dxfId="933" priority="107" stopIfTrue="1" operator="equal">
      <formula>"-"</formula>
    </cfRule>
    <cfRule type="containsText" dxfId="932" priority="108" stopIfTrue="1" operator="containsText" text="leer">
      <formula>NOT(ISERROR(SEARCH("leer",Q74)))</formula>
    </cfRule>
  </conditionalFormatting>
  <conditionalFormatting sqref="Q74:W74">
    <cfRule type="cellIs" dxfId="931" priority="106" stopIfTrue="1" operator="equal">
      <formula>"-"</formula>
    </cfRule>
  </conditionalFormatting>
  <conditionalFormatting sqref="M74:M79 H74:I79">
    <cfRule type="cellIs" dxfId="930" priority="104" stopIfTrue="1" operator="equal">
      <formula>"-"</formula>
    </cfRule>
    <cfRule type="containsText" dxfId="929" priority="105" stopIfTrue="1" operator="containsText" text="leer">
      <formula>NOT(ISERROR(SEARCH("leer",H74)))</formula>
    </cfRule>
  </conditionalFormatting>
  <conditionalFormatting sqref="M74:M79 H74:I79">
    <cfRule type="cellIs" dxfId="928" priority="103" stopIfTrue="1" operator="equal">
      <formula>"-"</formula>
    </cfRule>
  </conditionalFormatting>
  <conditionalFormatting sqref="N75:O77">
    <cfRule type="cellIs" dxfId="927" priority="101" stopIfTrue="1" operator="equal">
      <formula>"-"</formula>
    </cfRule>
    <cfRule type="containsText" dxfId="926" priority="102" stopIfTrue="1" operator="containsText" text="leer">
      <formula>NOT(ISERROR(SEARCH("leer",N75)))</formula>
    </cfRule>
  </conditionalFormatting>
  <conditionalFormatting sqref="N75:O77">
    <cfRule type="cellIs" dxfId="925" priority="100" stopIfTrue="1" operator="equal">
      <formula>"-"</formula>
    </cfRule>
  </conditionalFormatting>
  <conditionalFormatting sqref="N74:O74">
    <cfRule type="cellIs" dxfId="924" priority="98" stopIfTrue="1" operator="equal">
      <formula>"-"</formula>
    </cfRule>
    <cfRule type="containsText" dxfId="923" priority="99" stopIfTrue="1" operator="containsText" text="leer">
      <formula>NOT(ISERROR(SEARCH("leer",N74)))</formula>
    </cfRule>
  </conditionalFormatting>
  <conditionalFormatting sqref="N74:O74">
    <cfRule type="cellIs" dxfId="922" priority="97" stopIfTrue="1" operator="equal">
      <formula>"-"</formula>
    </cfRule>
  </conditionalFormatting>
  <conditionalFormatting sqref="K75:L77">
    <cfRule type="cellIs" dxfId="921" priority="95" stopIfTrue="1" operator="equal">
      <formula>"-"</formula>
    </cfRule>
    <cfRule type="containsText" dxfId="920" priority="96" stopIfTrue="1" operator="containsText" text="leer">
      <formula>NOT(ISERROR(SEARCH("leer",K75)))</formula>
    </cfRule>
  </conditionalFormatting>
  <conditionalFormatting sqref="K75:L77">
    <cfRule type="cellIs" dxfId="919" priority="94" stopIfTrue="1" operator="equal">
      <formula>"-"</formula>
    </cfRule>
  </conditionalFormatting>
  <conditionalFormatting sqref="K74:L74">
    <cfRule type="cellIs" dxfId="918" priority="92" stopIfTrue="1" operator="equal">
      <formula>"-"</formula>
    </cfRule>
    <cfRule type="containsText" dxfId="917" priority="93" stopIfTrue="1" operator="containsText" text="leer">
      <formula>NOT(ISERROR(SEARCH("leer",K74)))</formula>
    </cfRule>
  </conditionalFormatting>
  <conditionalFormatting sqref="K74:L74">
    <cfRule type="cellIs" dxfId="916" priority="91" stopIfTrue="1" operator="equal">
      <formula>"-"</formula>
    </cfRule>
  </conditionalFormatting>
  <conditionalFormatting sqref="P74:P79">
    <cfRule type="cellIs" dxfId="915" priority="89" stopIfTrue="1" operator="equal">
      <formula>"-"</formula>
    </cfRule>
    <cfRule type="containsText" dxfId="914" priority="90" stopIfTrue="1" operator="containsText" text="leer">
      <formula>NOT(ISERROR(SEARCH("leer",P74)))</formula>
    </cfRule>
  </conditionalFormatting>
  <conditionalFormatting sqref="P74:P79">
    <cfRule type="cellIs" dxfId="913" priority="88" stopIfTrue="1" operator="equal">
      <formula>"-"</formula>
    </cfRule>
  </conditionalFormatting>
  <conditionalFormatting sqref="J75:J77">
    <cfRule type="cellIs" dxfId="912" priority="86" stopIfTrue="1" operator="equal">
      <formula>"-"</formula>
    </cfRule>
    <cfRule type="containsText" dxfId="911" priority="87" stopIfTrue="1" operator="containsText" text="leer">
      <formula>NOT(ISERROR(SEARCH("leer",J75)))</formula>
    </cfRule>
  </conditionalFormatting>
  <conditionalFormatting sqref="J75:J77">
    <cfRule type="cellIs" dxfId="910" priority="85" stopIfTrue="1" operator="equal">
      <formula>"-"</formula>
    </cfRule>
  </conditionalFormatting>
  <conditionalFormatting sqref="J74">
    <cfRule type="cellIs" dxfId="909" priority="83" stopIfTrue="1" operator="equal">
      <formula>"-"</formula>
    </cfRule>
    <cfRule type="containsText" dxfId="908" priority="84" stopIfTrue="1" operator="containsText" text="leer">
      <formula>NOT(ISERROR(SEARCH("leer",J74)))</formula>
    </cfRule>
  </conditionalFormatting>
  <conditionalFormatting sqref="J74">
    <cfRule type="cellIs" dxfId="907" priority="82" stopIfTrue="1" operator="equal">
      <formula>"-"</formula>
    </cfRule>
  </conditionalFormatting>
  <conditionalFormatting sqref="F16:H22">
    <cfRule type="cellIs" dxfId="906" priority="80" stopIfTrue="1" operator="equal">
      <formula>"-"</formula>
    </cfRule>
    <cfRule type="containsText" dxfId="905" priority="81" stopIfTrue="1" operator="containsText" text="leer">
      <formula>NOT(ISERROR(SEARCH("leer",F16)))</formula>
    </cfRule>
  </conditionalFormatting>
  <conditionalFormatting sqref="F16:H22">
    <cfRule type="cellIs" dxfId="904" priority="79" stopIfTrue="1" operator="equal">
      <formula>"-"</formula>
    </cfRule>
  </conditionalFormatting>
  <conditionalFormatting sqref="H52:H53">
    <cfRule type="cellIs" dxfId="903" priority="74" stopIfTrue="1" operator="equal">
      <formula>"-"</formula>
    </cfRule>
    <cfRule type="containsText" dxfId="902" priority="75" stopIfTrue="1" operator="containsText" text="leer">
      <formula>NOT(ISERROR(SEARCH("leer",H52)))</formula>
    </cfRule>
  </conditionalFormatting>
  <conditionalFormatting sqref="H52:H53">
    <cfRule type="cellIs" dxfId="901" priority="73" stopIfTrue="1" operator="equal">
      <formula>"-"</formula>
    </cfRule>
  </conditionalFormatting>
  <conditionalFormatting sqref="H50:H56 I53:J56 F47:J47">
    <cfRule type="cellIs" dxfId="900" priority="77" stopIfTrue="1" operator="equal">
      <formula>"-"</formula>
    </cfRule>
    <cfRule type="containsText" dxfId="899" priority="78" stopIfTrue="1" operator="containsText" text="leer">
      <formula>NOT(ISERROR(SEARCH("leer",F47)))</formula>
    </cfRule>
  </conditionalFormatting>
  <conditionalFormatting sqref="H50:H56 I53:J56 F47:J47">
    <cfRule type="cellIs" dxfId="898" priority="76" stopIfTrue="1" operator="equal">
      <formula>"-"</formula>
    </cfRule>
  </conditionalFormatting>
  <conditionalFormatting sqref="G53">
    <cfRule type="cellIs" dxfId="897" priority="68" stopIfTrue="1" operator="equal">
      <formula>"-"</formula>
    </cfRule>
    <cfRule type="containsText" dxfId="896" priority="69" stopIfTrue="1" operator="containsText" text="leer">
      <formula>NOT(ISERROR(SEARCH("leer",G53)))</formula>
    </cfRule>
  </conditionalFormatting>
  <conditionalFormatting sqref="G53">
    <cfRule type="cellIs" dxfId="895" priority="67" stopIfTrue="1" operator="equal">
      <formula>"-"</formula>
    </cfRule>
  </conditionalFormatting>
  <conditionalFormatting sqref="F52 F45:F46">
    <cfRule type="cellIs" dxfId="894" priority="65" stopIfTrue="1" operator="equal">
      <formula>"-"</formula>
    </cfRule>
    <cfRule type="containsText" dxfId="893" priority="66" stopIfTrue="1" operator="containsText" text="leer">
      <formula>NOT(ISERROR(SEARCH("leer",F45)))</formula>
    </cfRule>
  </conditionalFormatting>
  <conditionalFormatting sqref="F52 F45:F46">
    <cfRule type="cellIs" dxfId="892" priority="64" stopIfTrue="1" operator="equal">
      <formula>"-"</formula>
    </cfRule>
  </conditionalFormatting>
  <conditionalFormatting sqref="G52 G45:G46">
    <cfRule type="cellIs" dxfId="891" priority="71" stopIfTrue="1" operator="equal">
      <formula>"-"</formula>
    </cfRule>
    <cfRule type="containsText" dxfId="890" priority="72" stopIfTrue="1" operator="containsText" text="leer">
      <formula>NOT(ISERROR(SEARCH("leer",G45)))</formula>
    </cfRule>
  </conditionalFormatting>
  <conditionalFormatting sqref="G52 G45:G46">
    <cfRule type="cellIs" dxfId="889" priority="70" stopIfTrue="1" operator="equal">
      <formula>"-"</formula>
    </cfRule>
  </conditionalFormatting>
  <conditionalFormatting sqref="F53">
    <cfRule type="cellIs" dxfId="888" priority="62" stopIfTrue="1" operator="equal">
      <formula>"-"</formula>
    </cfRule>
    <cfRule type="containsText" dxfId="887" priority="63" stopIfTrue="1" operator="containsText" text="leer">
      <formula>NOT(ISERROR(SEARCH("leer",F53)))</formula>
    </cfRule>
  </conditionalFormatting>
  <conditionalFormatting sqref="F53">
    <cfRule type="cellIs" dxfId="886" priority="61" stopIfTrue="1" operator="equal">
      <formula>"-"</formula>
    </cfRule>
  </conditionalFormatting>
  <conditionalFormatting sqref="F35:J37 F39:J44">
    <cfRule type="cellIs" dxfId="885" priority="59" stopIfTrue="1" operator="equal">
      <formula>"-"</formula>
    </cfRule>
    <cfRule type="containsText" dxfId="884" priority="60" stopIfTrue="1" operator="containsText" text="leer">
      <formula>NOT(ISERROR(SEARCH("leer",F35)))</formula>
    </cfRule>
  </conditionalFormatting>
  <conditionalFormatting sqref="F35:J37 F39:J44">
    <cfRule type="cellIs" dxfId="883" priority="58" stopIfTrue="1" operator="equal">
      <formula>"-"</formula>
    </cfRule>
  </conditionalFormatting>
  <conditionalFormatting sqref="G33:G34">
    <cfRule type="cellIs" dxfId="882" priority="56" stopIfTrue="1" operator="equal">
      <formula>"-"</formula>
    </cfRule>
    <cfRule type="containsText" dxfId="881" priority="57" stopIfTrue="1" operator="containsText" text="leer">
      <formula>NOT(ISERROR(SEARCH("leer",G33)))</formula>
    </cfRule>
  </conditionalFormatting>
  <conditionalFormatting sqref="G33:G34">
    <cfRule type="cellIs" dxfId="880" priority="55" stopIfTrue="1" operator="equal">
      <formula>"-"</formula>
    </cfRule>
  </conditionalFormatting>
  <conditionalFormatting sqref="H33:H34">
    <cfRule type="cellIs" dxfId="879" priority="53" stopIfTrue="1" operator="equal">
      <formula>"-"</formula>
    </cfRule>
    <cfRule type="containsText" dxfId="878" priority="54" stopIfTrue="1" operator="containsText" text="leer">
      <formula>NOT(ISERROR(SEARCH("leer",H33)))</formula>
    </cfRule>
  </conditionalFormatting>
  <conditionalFormatting sqref="H33:H34">
    <cfRule type="cellIs" dxfId="877" priority="52" stopIfTrue="1" operator="equal">
      <formula>"-"</formula>
    </cfRule>
  </conditionalFormatting>
  <conditionalFormatting sqref="I33:I34">
    <cfRule type="cellIs" dxfId="876" priority="50" stopIfTrue="1" operator="equal">
      <formula>"-"</formula>
    </cfRule>
    <cfRule type="containsText" dxfId="875" priority="51" stopIfTrue="1" operator="containsText" text="leer">
      <formula>NOT(ISERROR(SEARCH("leer",I33)))</formula>
    </cfRule>
  </conditionalFormatting>
  <conditionalFormatting sqref="I33:I34">
    <cfRule type="cellIs" dxfId="874" priority="49" stopIfTrue="1" operator="equal">
      <formula>"-"</formula>
    </cfRule>
  </conditionalFormatting>
  <conditionalFormatting sqref="J33:J34">
    <cfRule type="cellIs" dxfId="873" priority="47" stopIfTrue="1" operator="equal">
      <formula>"-"</formula>
    </cfRule>
    <cfRule type="containsText" dxfId="872" priority="48" stopIfTrue="1" operator="containsText" text="leer">
      <formula>NOT(ISERROR(SEARCH("leer",J33)))</formula>
    </cfRule>
  </conditionalFormatting>
  <conditionalFormatting sqref="J33:J34">
    <cfRule type="cellIs" dxfId="871" priority="46" stopIfTrue="1" operator="equal">
      <formula>"-"</formula>
    </cfRule>
  </conditionalFormatting>
  <conditionalFormatting sqref="F32:F34 G32:J32">
    <cfRule type="cellIs" dxfId="870" priority="44" stopIfTrue="1" operator="equal">
      <formula>"-"</formula>
    </cfRule>
    <cfRule type="containsText" dxfId="869" priority="45" stopIfTrue="1" operator="containsText" text="leer">
      <formula>NOT(ISERROR(SEARCH("leer",F32)))</formula>
    </cfRule>
  </conditionalFormatting>
  <conditionalFormatting sqref="F32:F34 G32:J32">
    <cfRule type="cellIs" dxfId="868" priority="43" stopIfTrue="1" operator="equal">
      <formula>"-"</formula>
    </cfRule>
  </conditionalFormatting>
  <conditionalFormatting sqref="E35:E44">
    <cfRule type="cellIs" dxfId="867" priority="41" stopIfTrue="1" operator="equal">
      <formula>"-"</formula>
    </cfRule>
    <cfRule type="containsText" dxfId="866" priority="42" stopIfTrue="1" operator="containsText" text="leer">
      <formula>NOT(ISERROR(SEARCH("leer",E35)))</formula>
    </cfRule>
  </conditionalFormatting>
  <conditionalFormatting sqref="E35:E44">
    <cfRule type="cellIs" dxfId="865" priority="40" stopIfTrue="1" operator="equal">
      <formula>"-"</formula>
    </cfRule>
  </conditionalFormatting>
  <conditionalFormatting sqref="E32:E34">
    <cfRule type="cellIs" dxfId="864" priority="38" stopIfTrue="1" operator="equal">
      <formula>"-"</formula>
    </cfRule>
    <cfRule type="containsText" dxfId="863" priority="39" stopIfTrue="1" operator="containsText" text="leer">
      <formula>NOT(ISERROR(SEARCH("leer",E32)))</formula>
    </cfRule>
  </conditionalFormatting>
  <conditionalFormatting sqref="E32:E34">
    <cfRule type="cellIs" dxfId="862" priority="37" stopIfTrue="1" operator="equal">
      <formula>"-"</formula>
    </cfRule>
  </conditionalFormatting>
  <conditionalFormatting sqref="F38:J38">
    <cfRule type="cellIs" dxfId="861" priority="35" stopIfTrue="1" operator="equal">
      <formula>"-"</formula>
    </cfRule>
    <cfRule type="containsText" dxfId="860" priority="36" stopIfTrue="1" operator="containsText" text="leer">
      <formula>NOT(ISERROR(SEARCH("leer",F38)))</formula>
    </cfRule>
  </conditionalFormatting>
  <conditionalFormatting sqref="F38:J38">
    <cfRule type="cellIs" dxfId="859" priority="34" stopIfTrue="1" operator="equal">
      <formula>"-"</formula>
    </cfRule>
  </conditionalFormatting>
  <conditionalFormatting sqref="E52">
    <cfRule type="cellIs" dxfId="858" priority="32" stopIfTrue="1" operator="equal">
      <formula>"-"</formula>
    </cfRule>
    <cfRule type="containsText" dxfId="857" priority="33" stopIfTrue="1" operator="containsText" text="leer">
      <formula>NOT(ISERROR(SEARCH("leer",E52)))</formula>
    </cfRule>
  </conditionalFormatting>
  <conditionalFormatting sqref="E52">
    <cfRule type="cellIs" dxfId="856" priority="31" stopIfTrue="1" operator="equal">
      <formula>"-"</formula>
    </cfRule>
  </conditionalFormatting>
  <conditionalFormatting sqref="E53">
    <cfRule type="cellIs" dxfId="855" priority="29" stopIfTrue="1" operator="equal">
      <formula>"-"</formula>
    </cfRule>
    <cfRule type="containsText" dxfId="854" priority="30" stopIfTrue="1" operator="containsText" text="leer">
      <formula>NOT(ISERROR(SEARCH("leer",E53)))</formula>
    </cfRule>
  </conditionalFormatting>
  <conditionalFormatting sqref="E53">
    <cfRule type="cellIs" dxfId="853" priority="28" stopIfTrue="1" operator="equal">
      <formula>"-"</formula>
    </cfRule>
  </conditionalFormatting>
  <conditionalFormatting sqref="E16:E22">
    <cfRule type="cellIs" dxfId="852" priority="26" stopIfTrue="1" operator="equal">
      <formula>"-"</formula>
    </cfRule>
    <cfRule type="containsText" dxfId="851" priority="27" stopIfTrue="1" operator="containsText" text="leer">
      <formula>NOT(ISERROR(SEARCH("leer",E16)))</formula>
    </cfRule>
  </conditionalFormatting>
  <conditionalFormatting sqref="E16:E22">
    <cfRule type="cellIs" dxfId="850" priority="25" stopIfTrue="1" operator="equal">
      <formula>"-"</formula>
    </cfRule>
  </conditionalFormatting>
  <conditionalFormatting sqref="E12:J12 E7:J8">
    <cfRule type="cellIs" dxfId="849" priority="23" stopIfTrue="1" operator="equal">
      <formula>"-"</formula>
    </cfRule>
    <cfRule type="containsText" dxfId="848" priority="24" stopIfTrue="1" operator="containsText" text="leer">
      <formula>NOT(ISERROR(SEARCH("leer",E7)))</formula>
    </cfRule>
  </conditionalFormatting>
  <conditionalFormatting sqref="E12:J12 E7:J8">
    <cfRule type="cellIs" dxfId="847" priority="22" stopIfTrue="1" operator="equal">
      <formula>"-"</formula>
    </cfRule>
  </conditionalFormatting>
  <conditionalFormatting sqref="F13:H14">
    <cfRule type="cellIs" dxfId="846" priority="20" stopIfTrue="1" operator="equal">
      <formula>"-"</formula>
    </cfRule>
    <cfRule type="containsText" dxfId="845" priority="21" stopIfTrue="1" operator="containsText" text="leer">
      <formula>NOT(ISERROR(SEARCH("leer",F13)))</formula>
    </cfRule>
  </conditionalFormatting>
  <conditionalFormatting sqref="F13:H14">
    <cfRule type="cellIs" dxfId="844" priority="19" stopIfTrue="1" operator="equal">
      <formula>"-"</formula>
    </cfRule>
  </conditionalFormatting>
  <conditionalFormatting sqref="E13:E14">
    <cfRule type="cellIs" dxfId="843" priority="17" stopIfTrue="1" operator="equal">
      <formula>"-"</formula>
    </cfRule>
    <cfRule type="containsText" dxfId="842" priority="18" stopIfTrue="1" operator="containsText" text="leer">
      <formula>NOT(ISERROR(SEARCH("leer",E13)))</formula>
    </cfRule>
  </conditionalFormatting>
  <conditionalFormatting sqref="E13:E14">
    <cfRule type="cellIs" dxfId="841" priority="16" stopIfTrue="1" operator="equal">
      <formula>"-"</formula>
    </cfRule>
  </conditionalFormatting>
  <conditionalFormatting sqref="F10:H11">
    <cfRule type="cellIs" dxfId="840" priority="14" stopIfTrue="1" operator="equal">
      <formula>"-"</formula>
    </cfRule>
    <cfRule type="containsText" dxfId="839" priority="15" stopIfTrue="1" operator="containsText" text="leer">
      <formula>NOT(ISERROR(SEARCH("leer",F10)))</formula>
    </cfRule>
  </conditionalFormatting>
  <conditionalFormatting sqref="F10:H11">
    <cfRule type="cellIs" dxfId="838" priority="13" stopIfTrue="1" operator="equal">
      <formula>"-"</formula>
    </cfRule>
  </conditionalFormatting>
  <conditionalFormatting sqref="E10:E11">
    <cfRule type="cellIs" dxfId="837" priority="11" stopIfTrue="1" operator="equal">
      <formula>"-"</formula>
    </cfRule>
    <cfRule type="containsText" dxfId="836" priority="12" stopIfTrue="1" operator="containsText" text="leer">
      <formula>NOT(ISERROR(SEARCH("leer",E10)))</formula>
    </cfRule>
  </conditionalFormatting>
  <conditionalFormatting sqref="E10:E11">
    <cfRule type="cellIs" dxfId="835" priority="10" stopIfTrue="1" operator="equal">
      <formula>"-"</formula>
    </cfRule>
  </conditionalFormatting>
  <conditionalFormatting sqref="E15:J15">
    <cfRule type="cellIs" dxfId="834" priority="8" stopIfTrue="1" operator="equal">
      <formula>"-"</formula>
    </cfRule>
    <cfRule type="containsText" dxfId="833" priority="9" stopIfTrue="1" operator="containsText" text="leer">
      <formula>NOT(ISERROR(SEARCH("leer",E15)))</formula>
    </cfRule>
  </conditionalFormatting>
  <conditionalFormatting sqref="E15:J15">
    <cfRule type="cellIs" dxfId="832" priority="7" stopIfTrue="1" operator="equal">
      <formula>"-"</formula>
    </cfRule>
  </conditionalFormatting>
  <conditionalFormatting sqref="F9:H9">
    <cfRule type="cellIs" dxfId="831" priority="5" stopIfTrue="1" operator="equal">
      <formula>"-"</formula>
    </cfRule>
    <cfRule type="containsText" dxfId="830" priority="6" stopIfTrue="1" operator="containsText" text="leer">
      <formula>NOT(ISERROR(SEARCH("leer",F9)))</formula>
    </cfRule>
  </conditionalFormatting>
  <conditionalFormatting sqref="F9:H9">
    <cfRule type="cellIs" dxfId="829" priority="4" stopIfTrue="1" operator="equal">
      <formula>"-"</formula>
    </cfRule>
  </conditionalFormatting>
  <conditionalFormatting sqref="E9">
    <cfRule type="cellIs" dxfId="828" priority="2" stopIfTrue="1" operator="equal">
      <formula>"-"</formula>
    </cfRule>
    <cfRule type="containsText" dxfId="827" priority="3" stopIfTrue="1" operator="containsText" text="leer">
      <formula>NOT(ISERROR(SEARCH("leer",E9)))</formula>
    </cfRule>
  </conditionalFormatting>
  <conditionalFormatting sqref="E9">
    <cfRule type="cellIs" dxfId="826" priority="1" stopIfTrue="1" operator="equal">
      <formula>"-"</formula>
    </cfRule>
  </conditionalFormatting>
  <hyperlinks>
    <hyperlink ref="A1" location="Index!A1" display="zurück"/>
  </hyperlinks>
  <pageMargins left="0.79000000000000015" right="0.79000000000000015" top="0.98" bottom="0.98" header="0.51" footer="0.51"/>
  <pageSetup paperSize="9" scale="61" orientation="landscape"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Ruler="0" zoomScale="70" zoomScaleNormal="70" workbookViewId="0"/>
  </sheetViews>
  <sheetFormatPr baseColWidth="10" defaultColWidth="11.42578125" defaultRowHeight="12.75" x14ac:dyDescent="0.2"/>
  <cols>
    <col min="1" max="1" width="80.140625" customWidth="1"/>
  </cols>
  <sheetData>
    <row r="1" spans="1:1" s="5" customFormat="1" x14ac:dyDescent="0.2">
      <c r="A1" s="92" t="s">
        <v>356</v>
      </c>
    </row>
    <row r="2" spans="1:1" s="5" customFormat="1" x14ac:dyDescent="0.2">
      <c r="A2" s="92"/>
    </row>
    <row r="3" spans="1:1" ht="15" x14ac:dyDescent="0.25">
      <c r="A3" s="110" t="s">
        <v>412</v>
      </c>
    </row>
    <row r="4" spans="1:1" ht="15" x14ac:dyDescent="0.25">
      <c r="A4" s="110"/>
    </row>
    <row r="5" spans="1:1" x14ac:dyDescent="0.2">
      <c r="A5" s="108" t="s">
        <v>413</v>
      </c>
    </row>
    <row r="6" spans="1:1" ht="25.5" x14ac:dyDescent="0.2">
      <c r="A6" s="107" t="s">
        <v>414</v>
      </c>
    </row>
    <row r="7" spans="1:1" x14ac:dyDescent="0.2">
      <c r="A7" s="107"/>
    </row>
    <row r="8" spans="1:1" x14ac:dyDescent="0.2">
      <c r="A8" s="108" t="s">
        <v>415</v>
      </c>
    </row>
    <row r="9" spans="1:1" ht="63.75" x14ac:dyDescent="0.2">
      <c r="A9" s="107" t="s">
        <v>426</v>
      </c>
    </row>
    <row r="10" spans="1:1" x14ac:dyDescent="0.2">
      <c r="A10" s="107"/>
    </row>
    <row r="11" spans="1:1" x14ac:dyDescent="0.2">
      <c r="A11" s="108" t="s">
        <v>427</v>
      </c>
    </row>
    <row r="12" spans="1:1" ht="38.25" x14ac:dyDescent="0.2">
      <c r="A12" s="107" t="s">
        <v>428</v>
      </c>
    </row>
    <row r="13" spans="1:1" x14ac:dyDescent="0.2">
      <c r="A13" s="107"/>
    </row>
    <row r="14" spans="1:1" x14ac:dyDescent="0.2">
      <c r="A14" s="108" t="s">
        <v>429</v>
      </c>
    </row>
    <row r="15" spans="1:1" ht="51" x14ac:dyDescent="0.2">
      <c r="A15" s="285" t="s">
        <v>618</v>
      </c>
    </row>
    <row r="16" spans="1:1" x14ac:dyDescent="0.2">
      <c r="A16" s="107"/>
    </row>
    <row r="17" spans="1:1" x14ac:dyDescent="0.2">
      <c r="A17" s="108" t="s">
        <v>430</v>
      </c>
    </row>
    <row r="18" spans="1:1" ht="25.5" x14ac:dyDescent="0.2">
      <c r="A18" s="107" t="s">
        <v>447</v>
      </c>
    </row>
    <row r="20" spans="1:1" x14ac:dyDescent="0.2">
      <c r="A20" s="108" t="s">
        <v>431</v>
      </c>
    </row>
    <row r="21" spans="1:1" ht="76.5" x14ac:dyDescent="0.2">
      <c r="A21" s="287" t="s">
        <v>411</v>
      </c>
    </row>
    <row r="32" spans="1:1" x14ac:dyDescent="0.2">
      <c r="A32" s="53"/>
    </row>
  </sheetData>
  <phoneticPr fontId="15" type="noConversion"/>
  <hyperlinks>
    <hyperlink ref="A1" location="Index!A1" display="zurück"/>
  </hyperlinks>
  <pageMargins left="0.78740157499999996" right="0.78740157499999996" top="0.984251969" bottom="0.984251969" header="0.5" footer="0.5"/>
  <headerFooter alignWithMargins="0"/>
  <customProperties>
    <customPr name="_pios_id" r:id="rId1"/>
  </customProperties>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49"/>
  <sheetViews>
    <sheetView showRuler="0" zoomScale="70" zoomScaleNormal="70" workbookViewId="0"/>
  </sheetViews>
  <sheetFormatPr baseColWidth="10" defaultColWidth="10.7109375" defaultRowHeight="12.75" x14ac:dyDescent="0.2"/>
  <cols>
    <col min="1" max="1" width="30.85546875" style="5" customWidth="1"/>
    <col min="2" max="2" width="23.28515625" style="5" bestFit="1" customWidth="1"/>
    <col min="3" max="3" width="9.140625" style="68" bestFit="1" customWidth="1"/>
    <col min="4" max="7" width="12.28515625" style="8" customWidth="1"/>
    <col min="8" max="8" width="11.42578125" style="8" customWidth="1"/>
    <col min="9" max="10" width="11.42578125" style="68" customWidth="1"/>
    <col min="11" max="12" width="11.42578125" style="8" customWidth="1"/>
    <col min="13" max="13" width="11.42578125" style="5" customWidth="1"/>
    <col min="14" max="15" width="11.42578125" style="8" customWidth="1"/>
    <col min="16" max="16384" width="10.7109375" style="5"/>
  </cols>
  <sheetData>
    <row r="1" spans="1:15" x14ac:dyDescent="0.2">
      <c r="A1" s="92" t="s">
        <v>356</v>
      </c>
      <c r="C1" s="5"/>
      <c r="D1" s="5"/>
      <c r="E1" s="5"/>
      <c r="F1" s="5"/>
      <c r="G1" s="5"/>
      <c r="H1" s="5"/>
      <c r="I1" s="5"/>
      <c r="J1" s="5"/>
      <c r="K1" s="5"/>
      <c r="L1" s="5"/>
      <c r="N1" s="5"/>
      <c r="O1" s="5"/>
    </row>
    <row r="2" spans="1:15" x14ac:dyDescent="0.2">
      <c r="A2" s="92"/>
      <c r="C2" s="5"/>
      <c r="D2" s="5"/>
      <c r="E2" s="5"/>
      <c r="F2" s="5"/>
      <c r="G2" s="5"/>
      <c r="H2" s="5"/>
      <c r="I2" s="5"/>
      <c r="J2" s="5"/>
      <c r="K2" s="5"/>
      <c r="L2" s="5"/>
      <c r="N2" s="5"/>
      <c r="O2" s="5"/>
    </row>
    <row r="3" spans="1:15" s="4" customFormat="1" x14ac:dyDescent="0.2">
      <c r="A3" s="4" t="s">
        <v>914</v>
      </c>
      <c r="C3" s="5" t="s">
        <v>399</v>
      </c>
      <c r="D3" s="5" t="s">
        <v>497</v>
      </c>
      <c r="E3" s="22">
        <v>2010</v>
      </c>
      <c r="F3" s="22">
        <v>2011</v>
      </c>
      <c r="G3" s="22">
        <v>2012</v>
      </c>
      <c r="H3" s="22">
        <v>2013</v>
      </c>
      <c r="I3" s="22">
        <v>2014</v>
      </c>
      <c r="J3" s="369">
        <v>2015</v>
      </c>
      <c r="K3" s="22"/>
      <c r="L3" s="22"/>
      <c r="M3" s="5"/>
      <c r="N3" s="22"/>
      <c r="O3" s="22"/>
    </row>
    <row r="4" spans="1:15" s="4" customFormat="1" x14ac:dyDescent="0.2">
      <c r="C4" s="5"/>
      <c r="D4" s="5"/>
      <c r="E4" s="22"/>
      <c r="F4" s="22"/>
      <c r="G4" s="22"/>
      <c r="H4" s="22"/>
      <c r="I4" s="22"/>
      <c r="J4" s="367"/>
      <c r="K4" s="22"/>
      <c r="L4" s="22"/>
      <c r="M4" s="5"/>
      <c r="N4" s="22"/>
      <c r="O4" s="22"/>
    </row>
    <row r="5" spans="1:15" s="4" customFormat="1" x14ac:dyDescent="0.2">
      <c r="A5" s="4" t="s">
        <v>150</v>
      </c>
      <c r="C5" s="5"/>
      <c r="D5" s="5"/>
      <c r="E5" s="22"/>
      <c r="F5" s="22"/>
      <c r="G5" s="22"/>
      <c r="H5" s="22"/>
      <c r="I5" s="22"/>
      <c r="J5" s="367"/>
      <c r="K5" s="22"/>
      <c r="L5" s="22"/>
      <c r="M5" s="5"/>
      <c r="N5" s="22"/>
      <c r="O5" s="22"/>
    </row>
    <row r="6" spans="1:15" x14ac:dyDescent="0.2">
      <c r="A6" s="341" t="s">
        <v>541</v>
      </c>
      <c r="B6" s="27" t="s">
        <v>101</v>
      </c>
      <c r="D6" s="20" t="s">
        <v>500</v>
      </c>
      <c r="E6" s="165">
        <v>4765.2794549999999</v>
      </c>
      <c r="F6" s="165">
        <v>4657.2703150000007</v>
      </c>
      <c r="G6" s="19">
        <v>4561.6817099999998</v>
      </c>
      <c r="H6" s="19">
        <v>3340.9802599999998</v>
      </c>
      <c r="I6" s="19">
        <v>3216.4902499999998</v>
      </c>
      <c r="J6" s="363">
        <v>3133</v>
      </c>
      <c r="K6" s="199"/>
      <c r="L6" s="199"/>
    </row>
    <row r="7" spans="1:15" x14ac:dyDescent="0.2">
      <c r="A7" s="342" t="s">
        <v>362</v>
      </c>
      <c r="B7" s="27" t="s">
        <v>295</v>
      </c>
      <c r="D7" s="137" t="s">
        <v>525</v>
      </c>
      <c r="E7" s="344">
        <v>7.0887413779177999</v>
      </c>
      <c r="F7" s="344">
        <v>7.1768648133537001</v>
      </c>
      <c r="G7" s="343">
        <v>6.9982921495852999</v>
      </c>
      <c r="H7" s="343">
        <v>6.2381804674295998</v>
      </c>
      <c r="I7" s="343">
        <v>5.4119198713566998</v>
      </c>
      <c r="J7" s="417">
        <v>5</v>
      </c>
      <c r="K7" s="345"/>
      <c r="L7" s="345"/>
    </row>
    <row r="8" spans="1:15" x14ac:dyDescent="0.2">
      <c r="C8" s="5"/>
      <c r="D8" s="5"/>
      <c r="E8" s="5"/>
      <c r="F8" s="5"/>
      <c r="G8" s="5"/>
      <c r="H8" s="5"/>
      <c r="I8" s="5"/>
      <c r="J8" s="5"/>
      <c r="K8" s="5"/>
      <c r="L8" s="5"/>
      <c r="N8" s="5"/>
      <c r="O8" s="5"/>
    </row>
    <row r="9" spans="1:15" x14ac:dyDescent="0.2">
      <c r="A9" s="4"/>
      <c r="C9" s="5"/>
      <c r="D9" s="5"/>
      <c r="E9" s="5"/>
      <c r="F9" s="22"/>
      <c r="G9" s="22"/>
      <c r="H9" s="22"/>
      <c r="I9" s="22"/>
      <c r="J9" s="22"/>
      <c r="K9" s="22"/>
      <c r="L9" s="22"/>
      <c r="N9" s="5"/>
      <c r="O9" s="5"/>
    </row>
    <row r="10" spans="1:15" x14ac:dyDescent="0.2">
      <c r="A10" s="76"/>
      <c r="C10" s="5"/>
      <c r="D10" s="137"/>
      <c r="E10" s="137"/>
      <c r="F10" s="19"/>
      <c r="G10" s="19"/>
      <c r="H10" s="19"/>
      <c r="I10" s="19"/>
      <c r="J10" s="19"/>
      <c r="K10" s="19"/>
      <c r="L10" s="19"/>
      <c r="N10" s="5"/>
      <c r="O10" s="5"/>
    </row>
    <row r="11" spans="1:15" x14ac:dyDescent="0.2">
      <c r="A11" s="15"/>
      <c r="C11" s="5"/>
      <c r="D11" s="137"/>
      <c r="E11" s="137"/>
      <c r="F11" s="343"/>
      <c r="G11" s="343"/>
      <c r="H11" s="343"/>
      <c r="I11" s="344"/>
      <c r="J11" s="344"/>
      <c r="K11" s="5"/>
      <c r="L11" s="5"/>
      <c r="N11" s="5"/>
      <c r="O11" s="5"/>
    </row>
    <row r="12" spans="1:15" x14ac:dyDescent="0.2">
      <c r="C12" s="5"/>
      <c r="D12" s="5"/>
      <c r="E12" s="5"/>
      <c r="F12" s="5"/>
      <c r="G12" s="5"/>
      <c r="H12" s="5"/>
      <c r="I12" s="5"/>
      <c r="J12" s="5"/>
      <c r="K12" s="22"/>
      <c r="L12" s="22"/>
      <c r="N12" s="5"/>
      <c r="O12" s="5"/>
    </row>
    <row r="13" spans="1:15" x14ac:dyDescent="0.2">
      <c r="A13" s="4"/>
      <c r="B13" s="4"/>
      <c r="C13" s="27"/>
      <c r="D13" s="27"/>
      <c r="E13" s="27"/>
      <c r="F13" s="22"/>
      <c r="G13" s="22"/>
      <c r="H13" s="22"/>
      <c r="I13" s="22"/>
      <c r="J13" s="22"/>
      <c r="K13" s="19"/>
      <c r="L13" s="19"/>
      <c r="N13" s="5"/>
      <c r="O13" s="5"/>
    </row>
    <row r="14" spans="1:15" x14ac:dyDescent="0.2">
      <c r="A14" s="346"/>
      <c r="B14" s="27"/>
      <c r="C14" s="27"/>
      <c r="D14" s="137"/>
      <c r="E14" s="137"/>
      <c r="F14" s="198"/>
      <c r="G14" s="198"/>
      <c r="H14" s="198"/>
      <c r="I14" s="198"/>
      <c r="J14" s="198"/>
      <c r="K14" s="5"/>
      <c r="L14" s="5"/>
      <c r="N14" s="5"/>
      <c r="O14" s="5"/>
    </row>
    <row r="15" spans="1:15" x14ac:dyDescent="0.2">
      <c r="A15" s="27"/>
      <c r="B15" s="27"/>
      <c r="C15" s="27"/>
      <c r="D15" s="27"/>
      <c r="E15" s="27"/>
      <c r="F15" s="27"/>
      <c r="G15" s="27"/>
      <c r="H15" s="27"/>
      <c r="I15" s="27"/>
      <c r="J15" s="27"/>
      <c r="K15" s="22"/>
      <c r="L15" s="22"/>
      <c r="N15" s="5"/>
      <c r="O15" s="5"/>
    </row>
    <row r="16" spans="1:15" x14ac:dyDescent="0.2">
      <c r="E16" s="22"/>
      <c r="F16" s="22"/>
      <c r="G16" s="22"/>
      <c r="H16" s="165"/>
      <c r="I16" s="344"/>
      <c r="K16" s="19"/>
      <c r="L16" s="19"/>
      <c r="N16" s="5"/>
      <c r="O16" s="5"/>
    </row>
    <row r="17" spans="1:15" x14ac:dyDescent="0.2">
      <c r="A17" s="27"/>
      <c r="E17" s="22"/>
      <c r="F17" s="22"/>
      <c r="G17" s="22"/>
      <c r="H17" s="165"/>
      <c r="I17" s="344"/>
      <c r="K17" s="345"/>
      <c r="L17" s="345"/>
      <c r="N17" s="5"/>
      <c r="O17" s="5"/>
    </row>
    <row r="18" spans="1:15" x14ac:dyDescent="0.2">
      <c r="C18" s="5"/>
      <c r="D18" s="5"/>
      <c r="E18" s="22"/>
      <c r="F18" s="22"/>
      <c r="G18" s="22"/>
      <c r="H18" s="19"/>
      <c r="I18" s="343"/>
      <c r="J18" s="5"/>
      <c r="K18" s="5"/>
      <c r="L18" s="5"/>
      <c r="N18" s="5"/>
      <c r="O18" s="5"/>
    </row>
    <row r="19" spans="1:15" x14ac:dyDescent="0.2">
      <c r="C19" s="5"/>
      <c r="D19" s="5"/>
      <c r="E19" s="22"/>
      <c r="F19" s="22"/>
      <c r="G19" s="22"/>
      <c r="H19" s="19"/>
      <c r="I19" s="343"/>
      <c r="J19" s="5"/>
      <c r="K19" s="5"/>
      <c r="L19" s="5"/>
      <c r="N19" s="5"/>
      <c r="O19" s="5"/>
    </row>
    <row r="20" spans="1:15" x14ac:dyDescent="0.2">
      <c r="A20" s="27"/>
      <c r="E20" s="22"/>
      <c r="F20" s="22"/>
      <c r="G20" s="22"/>
      <c r="H20" s="19"/>
      <c r="I20" s="343"/>
      <c r="K20" s="68"/>
      <c r="L20" s="68"/>
    </row>
    <row r="21" spans="1:15" x14ac:dyDescent="0.2">
      <c r="A21" s="27"/>
      <c r="D21" s="22"/>
      <c r="E21" s="4"/>
      <c r="F21" s="5"/>
      <c r="G21" s="5"/>
      <c r="H21" s="19"/>
      <c r="I21" s="343"/>
      <c r="K21" s="68"/>
      <c r="L21" s="68"/>
    </row>
    <row r="22" spans="1:15" x14ac:dyDescent="0.2">
      <c r="K22" s="68"/>
      <c r="L22" s="68"/>
    </row>
    <row r="23" spans="1:15" x14ac:dyDescent="0.2">
      <c r="K23" s="68"/>
      <c r="L23" s="68"/>
    </row>
    <row r="24" spans="1:15" x14ac:dyDescent="0.2">
      <c r="K24" s="68"/>
      <c r="L24" s="68"/>
    </row>
    <row r="25" spans="1:15" x14ac:dyDescent="0.2">
      <c r="K25" s="68"/>
      <c r="L25" s="68"/>
    </row>
    <row r="26" spans="1:15" x14ac:dyDescent="0.2">
      <c r="K26" s="68"/>
      <c r="L26" s="68"/>
    </row>
    <row r="27" spans="1:15" x14ac:dyDescent="0.2">
      <c r="K27" s="68"/>
      <c r="L27" s="68"/>
    </row>
    <row r="28" spans="1:15" x14ac:dyDescent="0.2">
      <c r="K28" s="68"/>
      <c r="L28" s="68"/>
    </row>
    <row r="29" spans="1:15" x14ac:dyDescent="0.2">
      <c r="K29" s="68"/>
      <c r="L29" s="68"/>
    </row>
    <row r="30" spans="1:15" x14ac:dyDescent="0.2">
      <c r="K30" s="68"/>
      <c r="L30" s="68"/>
    </row>
    <row r="31" spans="1:15" x14ac:dyDescent="0.2">
      <c r="K31" s="68"/>
      <c r="L31" s="68"/>
    </row>
    <row r="32" spans="1:15" x14ac:dyDescent="0.2">
      <c r="K32" s="68"/>
      <c r="L32" s="68"/>
    </row>
    <row r="33" spans="1:12" x14ac:dyDescent="0.2">
      <c r="A33" s="27"/>
      <c r="K33" s="68"/>
      <c r="L33" s="68"/>
    </row>
    <row r="34" spans="1:12" x14ac:dyDescent="0.2">
      <c r="K34" s="68"/>
      <c r="L34" s="68"/>
    </row>
    <row r="35" spans="1:12" x14ac:dyDescent="0.2">
      <c r="K35" s="68"/>
      <c r="L35" s="68"/>
    </row>
    <row r="36" spans="1:12" x14ac:dyDescent="0.2">
      <c r="A36" s="27"/>
      <c r="K36" s="68"/>
      <c r="L36" s="68"/>
    </row>
    <row r="37" spans="1:12" x14ac:dyDescent="0.2">
      <c r="K37" s="68"/>
      <c r="L37" s="68"/>
    </row>
    <row r="38" spans="1:12" x14ac:dyDescent="0.2">
      <c r="K38" s="68"/>
      <c r="L38" s="68"/>
    </row>
    <row r="39" spans="1:12" x14ac:dyDescent="0.2">
      <c r="K39" s="68"/>
      <c r="L39" s="68"/>
    </row>
    <row r="40" spans="1:12" x14ac:dyDescent="0.2">
      <c r="K40" s="68"/>
      <c r="L40" s="68"/>
    </row>
    <row r="41" spans="1:12" x14ac:dyDescent="0.2">
      <c r="K41" s="68"/>
      <c r="L41" s="68"/>
    </row>
    <row r="42" spans="1:12" x14ac:dyDescent="0.2">
      <c r="K42" s="68"/>
      <c r="L42" s="68"/>
    </row>
    <row r="43" spans="1:12" x14ac:dyDescent="0.2">
      <c r="K43" s="68"/>
      <c r="L43" s="68"/>
    </row>
    <row r="44" spans="1:12" x14ac:dyDescent="0.2">
      <c r="K44" s="68"/>
      <c r="L44" s="68"/>
    </row>
    <row r="45" spans="1:12" x14ac:dyDescent="0.2">
      <c r="K45" s="68"/>
      <c r="L45" s="68"/>
    </row>
    <row r="46" spans="1:12" x14ac:dyDescent="0.2">
      <c r="K46" s="68"/>
      <c r="L46" s="68"/>
    </row>
    <row r="47" spans="1:12" x14ac:dyDescent="0.2">
      <c r="K47" s="68"/>
      <c r="L47" s="68"/>
    </row>
    <row r="48" spans="1:12" x14ac:dyDescent="0.2">
      <c r="K48" s="68"/>
      <c r="L48" s="68"/>
    </row>
    <row r="49" spans="11:12" x14ac:dyDescent="0.2">
      <c r="K49" s="68"/>
      <c r="L49" s="68"/>
    </row>
  </sheetData>
  <conditionalFormatting sqref="K10:L10 K13:L13 K16:L16">
    <cfRule type="cellIs" dxfId="825" priority="168" operator="equal">
      <formula>"-"</formula>
    </cfRule>
  </conditionalFormatting>
  <conditionalFormatting sqref="K10:L10 K13:L13 K16:L16">
    <cfRule type="cellIs" dxfId="824" priority="166" stopIfTrue="1" operator="equal">
      <formula>"-"</formula>
    </cfRule>
    <cfRule type="containsText" dxfId="823" priority="167" stopIfTrue="1" operator="containsText" text="leer">
      <formula>NOT(ISERROR(SEARCH("leer",K10)))</formula>
    </cfRule>
  </conditionalFormatting>
  <conditionalFormatting sqref="F14 F10">
    <cfRule type="cellIs" dxfId="822" priority="113" operator="equal">
      <formula>"-"</formula>
    </cfRule>
  </conditionalFormatting>
  <conditionalFormatting sqref="F14 F10">
    <cfRule type="cellIs" dxfId="821" priority="111" stopIfTrue="1" operator="equal">
      <formula>"-"</formula>
    </cfRule>
    <cfRule type="containsText" dxfId="820" priority="112" stopIfTrue="1" operator="containsText" text="leer">
      <formula>NOT(ISERROR(SEARCH("leer",F10)))</formula>
    </cfRule>
  </conditionalFormatting>
  <conditionalFormatting sqref="F14">
    <cfRule type="cellIs" dxfId="819" priority="110" operator="equal">
      <formula>"-"</formula>
    </cfRule>
  </conditionalFormatting>
  <conditionalFormatting sqref="F10">
    <cfRule type="cellIs" dxfId="818" priority="109" operator="equal">
      <formula>"-"</formula>
    </cfRule>
  </conditionalFormatting>
  <conditionalFormatting sqref="F11">
    <cfRule type="cellIs" dxfId="817" priority="108" operator="equal">
      <formula>"-"</formula>
    </cfRule>
  </conditionalFormatting>
  <conditionalFormatting sqref="F11">
    <cfRule type="cellIs" dxfId="816" priority="106" stopIfTrue="1" operator="equal">
      <formula>"-"</formula>
    </cfRule>
    <cfRule type="containsText" dxfId="815" priority="107" stopIfTrue="1" operator="containsText" text="leer">
      <formula>NOT(ISERROR(SEARCH("leer",F11)))</formula>
    </cfRule>
  </conditionalFormatting>
  <conditionalFormatting sqref="F10">
    <cfRule type="cellIs" dxfId="814" priority="105" operator="equal">
      <formula>"-"</formula>
    </cfRule>
  </conditionalFormatting>
  <conditionalFormatting sqref="F10">
    <cfRule type="cellIs" dxfId="813" priority="104" operator="equal">
      <formula>"-"</formula>
    </cfRule>
  </conditionalFormatting>
  <conditionalFormatting sqref="F11">
    <cfRule type="cellIs" dxfId="812" priority="103" operator="equal">
      <formula>"-"</formula>
    </cfRule>
  </conditionalFormatting>
  <conditionalFormatting sqref="F11">
    <cfRule type="cellIs" dxfId="811" priority="101" stopIfTrue="1" operator="equal">
      <formula>"-"</formula>
    </cfRule>
    <cfRule type="containsText" dxfId="810" priority="102" stopIfTrue="1" operator="containsText" text="leer">
      <formula>NOT(ISERROR(SEARCH("leer",F11)))</formula>
    </cfRule>
  </conditionalFormatting>
  <conditionalFormatting sqref="F11">
    <cfRule type="cellIs" dxfId="809" priority="100" operator="equal">
      <formula>"-"</formula>
    </cfRule>
  </conditionalFormatting>
  <conditionalFormatting sqref="F11">
    <cfRule type="cellIs" dxfId="808" priority="98" stopIfTrue="1" operator="equal">
      <formula>"-"</formula>
    </cfRule>
    <cfRule type="containsText" dxfId="807" priority="99" stopIfTrue="1" operator="containsText" text="leer">
      <formula>NOT(ISERROR(SEARCH("leer",F11)))</formula>
    </cfRule>
  </conditionalFormatting>
  <conditionalFormatting sqref="G14:J14 G10 H10:J11">
    <cfRule type="cellIs" dxfId="806" priority="85" operator="equal">
      <formula>"-"</formula>
    </cfRule>
  </conditionalFormatting>
  <conditionalFormatting sqref="G14:J14 G10:J10 H11:I11">
    <cfRule type="cellIs" dxfId="805" priority="83" stopIfTrue="1" operator="equal">
      <formula>"-"</formula>
    </cfRule>
    <cfRule type="containsText" dxfId="804" priority="84" stopIfTrue="1" operator="containsText" text="leer">
      <formula>NOT(ISERROR(SEARCH("leer",G10)))</formula>
    </cfRule>
  </conditionalFormatting>
  <conditionalFormatting sqref="G14">
    <cfRule type="cellIs" dxfId="803" priority="82" operator="equal">
      <formula>"-"</formula>
    </cfRule>
  </conditionalFormatting>
  <conditionalFormatting sqref="G10">
    <cfRule type="cellIs" dxfId="802" priority="81" operator="equal">
      <formula>"-"</formula>
    </cfRule>
  </conditionalFormatting>
  <conditionalFormatting sqref="G11">
    <cfRule type="cellIs" dxfId="801" priority="80" operator="equal">
      <formula>"-"</formula>
    </cfRule>
  </conditionalFormatting>
  <conditionalFormatting sqref="G11">
    <cfRule type="cellIs" dxfId="800" priority="78" stopIfTrue="1" operator="equal">
      <formula>"-"</formula>
    </cfRule>
    <cfRule type="containsText" dxfId="799" priority="79" stopIfTrue="1" operator="containsText" text="leer">
      <formula>NOT(ISERROR(SEARCH("leer",G11)))</formula>
    </cfRule>
  </conditionalFormatting>
  <conditionalFormatting sqref="G10">
    <cfRule type="cellIs" dxfId="798" priority="77" operator="equal">
      <formula>"-"</formula>
    </cfRule>
  </conditionalFormatting>
  <conditionalFormatting sqref="G10">
    <cfRule type="cellIs" dxfId="797" priority="76" operator="equal">
      <formula>"-"</formula>
    </cfRule>
  </conditionalFormatting>
  <conditionalFormatting sqref="G11">
    <cfRule type="cellIs" dxfId="796" priority="75" operator="equal">
      <formula>"-"</formula>
    </cfRule>
  </conditionalFormatting>
  <conditionalFormatting sqref="G11">
    <cfRule type="cellIs" dxfId="795" priority="73" stopIfTrue="1" operator="equal">
      <formula>"-"</formula>
    </cfRule>
    <cfRule type="containsText" dxfId="794" priority="74" stopIfTrue="1" operator="containsText" text="leer">
      <formula>NOT(ISERROR(SEARCH("leer",G11)))</formula>
    </cfRule>
  </conditionalFormatting>
  <conditionalFormatting sqref="G11">
    <cfRule type="cellIs" dxfId="793" priority="72" operator="equal">
      <formula>"-"</formula>
    </cfRule>
  </conditionalFormatting>
  <conditionalFormatting sqref="G11">
    <cfRule type="cellIs" dxfId="792" priority="70" stopIfTrue="1" operator="equal">
      <formula>"-"</formula>
    </cfRule>
    <cfRule type="containsText" dxfId="791" priority="71" stopIfTrue="1" operator="containsText" text="leer">
      <formula>NOT(ISERROR(SEARCH("leer",G11)))</formula>
    </cfRule>
  </conditionalFormatting>
  <conditionalFormatting sqref="H17">
    <cfRule type="cellIs" dxfId="790" priority="60" operator="equal">
      <formula>"-"</formula>
    </cfRule>
  </conditionalFormatting>
  <conditionalFormatting sqref="H17">
    <cfRule type="cellIs" dxfId="789" priority="58" stopIfTrue="1" operator="equal">
      <formula>"-"</formula>
    </cfRule>
    <cfRule type="containsText" dxfId="788" priority="59" stopIfTrue="1" operator="containsText" text="leer">
      <formula>NOT(ISERROR(SEARCH("leer",H17)))</formula>
    </cfRule>
  </conditionalFormatting>
  <conditionalFormatting sqref="I17">
    <cfRule type="cellIs" dxfId="787" priority="57" operator="equal">
      <formula>"-"</formula>
    </cfRule>
  </conditionalFormatting>
  <conditionalFormatting sqref="I17">
    <cfRule type="cellIs" dxfId="786" priority="55" stopIfTrue="1" operator="equal">
      <formula>"-"</formula>
    </cfRule>
    <cfRule type="containsText" dxfId="785" priority="56" stopIfTrue="1" operator="containsText" text="leer">
      <formula>NOT(ISERROR(SEARCH("leer",I17)))</formula>
    </cfRule>
  </conditionalFormatting>
  <conditionalFormatting sqref="I17">
    <cfRule type="cellIs" dxfId="784" priority="54" operator="equal">
      <formula>"-"</formula>
    </cfRule>
  </conditionalFormatting>
  <conditionalFormatting sqref="I17">
    <cfRule type="cellIs" dxfId="783" priority="52" stopIfTrue="1" operator="equal">
      <formula>"-"</formula>
    </cfRule>
    <cfRule type="containsText" dxfId="782" priority="53" stopIfTrue="1" operator="containsText" text="leer">
      <formula>NOT(ISERROR(SEARCH("leer",I17)))</formula>
    </cfRule>
  </conditionalFormatting>
  <conditionalFormatting sqref="H19:I21">
    <cfRule type="cellIs" dxfId="781" priority="51" operator="equal">
      <formula>"-"</formula>
    </cfRule>
  </conditionalFormatting>
  <conditionalFormatting sqref="H19:I20">
    <cfRule type="cellIs" dxfId="780" priority="49" stopIfTrue="1" operator="equal">
      <formula>"-"</formula>
    </cfRule>
    <cfRule type="containsText" dxfId="779" priority="50" stopIfTrue="1" operator="containsText" text="leer">
      <formula>NOT(ISERROR(SEARCH("leer",H19)))</formula>
    </cfRule>
  </conditionalFormatting>
  <conditionalFormatting sqref="H18">
    <cfRule type="cellIs" dxfId="778" priority="48" operator="equal">
      <formula>"-"</formula>
    </cfRule>
  </conditionalFormatting>
  <conditionalFormatting sqref="H18">
    <cfRule type="cellIs" dxfId="777" priority="46" stopIfTrue="1" operator="equal">
      <formula>"-"</formula>
    </cfRule>
    <cfRule type="containsText" dxfId="776" priority="47" stopIfTrue="1" operator="containsText" text="leer">
      <formula>NOT(ISERROR(SEARCH("leer",H18)))</formula>
    </cfRule>
  </conditionalFormatting>
  <conditionalFormatting sqref="I18">
    <cfRule type="cellIs" dxfId="775" priority="45" operator="equal">
      <formula>"-"</formula>
    </cfRule>
  </conditionalFormatting>
  <conditionalFormatting sqref="I18">
    <cfRule type="cellIs" dxfId="774" priority="43" stopIfTrue="1" operator="equal">
      <formula>"-"</formula>
    </cfRule>
    <cfRule type="containsText" dxfId="773" priority="44" stopIfTrue="1" operator="containsText" text="leer">
      <formula>NOT(ISERROR(SEARCH("leer",I18)))</formula>
    </cfRule>
  </conditionalFormatting>
  <conditionalFormatting sqref="I18">
    <cfRule type="cellIs" dxfId="772" priority="42" operator="equal">
      <formula>"-"</formula>
    </cfRule>
  </conditionalFormatting>
  <conditionalFormatting sqref="I18">
    <cfRule type="cellIs" dxfId="771" priority="40" stopIfTrue="1" operator="equal">
      <formula>"-"</formula>
    </cfRule>
    <cfRule type="containsText" dxfId="770" priority="41" stopIfTrue="1" operator="containsText" text="leer">
      <formula>NOT(ISERROR(SEARCH("leer",I18)))</formula>
    </cfRule>
  </conditionalFormatting>
  <conditionalFormatting sqref="H16">
    <cfRule type="cellIs" dxfId="769" priority="39" operator="equal">
      <formula>"-"</formula>
    </cfRule>
  </conditionalFormatting>
  <conditionalFormatting sqref="H16">
    <cfRule type="cellIs" dxfId="768" priority="37" stopIfTrue="1" operator="equal">
      <formula>"-"</formula>
    </cfRule>
    <cfRule type="containsText" dxfId="767" priority="38" stopIfTrue="1" operator="containsText" text="leer">
      <formula>NOT(ISERROR(SEARCH("leer",H16)))</formula>
    </cfRule>
  </conditionalFormatting>
  <conditionalFormatting sqref="I16">
    <cfRule type="cellIs" dxfId="766" priority="36" operator="equal">
      <formula>"-"</formula>
    </cfRule>
  </conditionalFormatting>
  <conditionalFormatting sqref="I16">
    <cfRule type="cellIs" dxfId="765" priority="34" stopIfTrue="1" operator="equal">
      <formula>"-"</formula>
    </cfRule>
    <cfRule type="containsText" dxfId="764" priority="35" stopIfTrue="1" operator="containsText" text="leer">
      <formula>NOT(ISERROR(SEARCH("leer",I16)))</formula>
    </cfRule>
  </conditionalFormatting>
  <conditionalFormatting sqref="I16">
    <cfRule type="cellIs" dxfId="763" priority="33" operator="equal">
      <formula>"-"</formula>
    </cfRule>
  </conditionalFormatting>
  <conditionalFormatting sqref="I16">
    <cfRule type="cellIs" dxfId="762" priority="31" stopIfTrue="1" operator="equal">
      <formula>"-"</formula>
    </cfRule>
    <cfRule type="containsText" dxfId="761" priority="32" stopIfTrue="1" operator="containsText" text="leer">
      <formula>NOT(ISERROR(SEARCH("leer",I16)))</formula>
    </cfRule>
  </conditionalFormatting>
  <conditionalFormatting sqref="F6">
    <cfRule type="cellIs" dxfId="760" priority="30" operator="equal">
      <formula>"-"</formula>
    </cfRule>
  </conditionalFormatting>
  <conditionalFormatting sqref="F6">
    <cfRule type="cellIs" dxfId="759" priority="28" stopIfTrue="1" operator="equal">
      <formula>"-"</formula>
    </cfRule>
    <cfRule type="containsText" dxfId="758" priority="29" stopIfTrue="1" operator="containsText" text="leer">
      <formula>NOT(ISERROR(SEARCH("leer",F6)))</formula>
    </cfRule>
  </conditionalFormatting>
  <conditionalFormatting sqref="F7">
    <cfRule type="cellIs" dxfId="757" priority="27" operator="equal">
      <formula>"-"</formula>
    </cfRule>
  </conditionalFormatting>
  <conditionalFormatting sqref="F7">
    <cfRule type="cellIs" dxfId="756" priority="25" stopIfTrue="1" operator="equal">
      <formula>"-"</formula>
    </cfRule>
    <cfRule type="containsText" dxfId="755" priority="26" stopIfTrue="1" operator="containsText" text="leer">
      <formula>NOT(ISERROR(SEARCH("leer",F7)))</formula>
    </cfRule>
  </conditionalFormatting>
  <conditionalFormatting sqref="F7">
    <cfRule type="cellIs" dxfId="754" priority="24" operator="equal">
      <formula>"-"</formula>
    </cfRule>
  </conditionalFormatting>
  <conditionalFormatting sqref="F7">
    <cfRule type="cellIs" dxfId="753" priority="22" stopIfTrue="1" operator="equal">
      <formula>"-"</formula>
    </cfRule>
    <cfRule type="containsText" dxfId="752" priority="23" stopIfTrue="1" operator="containsText" text="leer">
      <formula>NOT(ISERROR(SEARCH("leer",F7)))</formula>
    </cfRule>
  </conditionalFormatting>
  <conditionalFormatting sqref="H6:J7">
    <cfRule type="cellIs" dxfId="751" priority="21" operator="equal">
      <formula>"-"</formula>
    </cfRule>
  </conditionalFormatting>
  <conditionalFormatting sqref="H6:I7">
    <cfRule type="cellIs" dxfId="750" priority="19" stopIfTrue="1" operator="equal">
      <formula>"-"</formula>
    </cfRule>
    <cfRule type="containsText" dxfId="749" priority="20" stopIfTrue="1" operator="containsText" text="leer">
      <formula>NOT(ISERROR(SEARCH("leer",H6)))</formula>
    </cfRule>
  </conditionalFormatting>
  <conditionalFormatting sqref="G6">
    <cfRule type="cellIs" dxfId="748" priority="18" operator="equal">
      <formula>"-"</formula>
    </cfRule>
  </conditionalFormatting>
  <conditionalFormatting sqref="G6">
    <cfRule type="cellIs" dxfId="747" priority="16" stopIfTrue="1" operator="equal">
      <formula>"-"</formula>
    </cfRule>
    <cfRule type="containsText" dxfId="746" priority="17" stopIfTrue="1" operator="containsText" text="leer">
      <formula>NOT(ISERROR(SEARCH("leer",G6)))</formula>
    </cfRule>
  </conditionalFormatting>
  <conditionalFormatting sqref="G7">
    <cfRule type="cellIs" dxfId="745" priority="15" operator="equal">
      <formula>"-"</formula>
    </cfRule>
  </conditionalFormatting>
  <conditionalFormatting sqref="G7">
    <cfRule type="cellIs" dxfId="744" priority="13" stopIfTrue="1" operator="equal">
      <formula>"-"</formula>
    </cfRule>
    <cfRule type="containsText" dxfId="743" priority="14" stopIfTrue="1" operator="containsText" text="leer">
      <formula>NOT(ISERROR(SEARCH("leer",G7)))</formula>
    </cfRule>
  </conditionalFormatting>
  <conditionalFormatting sqref="G7">
    <cfRule type="cellIs" dxfId="742" priority="12" operator="equal">
      <formula>"-"</formula>
    </cfRule>
  </conditionalFormatting>
  <conditionalFormatting sqref="G7">
    <cfRule type="cellIs" dxfId="741" priority="10" stopIfTrue="1" operator="equal">
      <formula>"-"</formula>
    </cfRule>
    <cfRule type="containsText" dxfId="740" priority="11" stopIfTrue="1" operator="containsText" text="leer">
      <formula>NOT(ISERROR(SEARCH("leer",G7)))</formula>
    </cfRule>
  </conditionalFormatting>
  <conditionalFormatting sqref="E6">
    <cfRule type="cellIs" dxfId="739" priority="9" operator="equal">
      <formula>"-"</formula>
    </cfRule>
  </conditionalFormatting>
  <conditionalFormatting sqref="E6">
    <cfRule type="cellIs" dxfId="738" priority="7" stopIfTrue="1" operator="equal">
      <formula>"-"</formula>
    </cfRule>
    <cfRule type="containsText" dxfId="737" priority="8" stopIfTrue="1" operator="containsText" text="leer">
      <formula>NOT(ISERROR(SEARCH("leer",E6)))</formula>
    </cfRule>
  </conditionalFormatting>
  <conditionalFormatting sqref="E7">
    <cfRule type="cellIs" dxfId="736" priority="6" operator="equal">
      <formula>"-"</formula>
    </cfRule>
  </conditionalFormatting>
  <conditionalFormatting sqref="E7">
    <cfRule type="cellIs" dxfId="735" priority="4" stopIfTrue="1" operator="equal">
      <formula>"-"</formula>
    </cfRule>
    <cfRule type="containsText" dxfId="734" priority="5" stopIfTrue="1" operator="containsText" text="leer">
      <formula>NOT(ISERROR(SEARCH("leer",E7)))</formula>
    </cfRule>
  </conditionalFormatting>
  <conditionalFormatting sqref="E7">
    <cfRule type="cellIs" dxfId="733" priority="3" operator="equal">
      <formula>"-"</formula>
    </cfRule>
  </conditionalFormatting>
  <conditionalFormatting sqref="E7">
    <cfRule type="cellIs" dxfId="732" priority="1" stopIfTrue="1" operator="equal">
      <formula>"-"</formula>
    </cfRule>
    <cfRule type="containsText" dxfId="731" priority="2" stopIfTrue="1" operator="containsText" text="leer">
      <formula>NOT(ISERROR(SEARCH("leer",E7)))</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28"/>
  <sheetViews>
    <sheetView showRuler="0" zoomScale="70" zoomScaleNormal="70" workbookViewId="0"/>
  </sheetViews>
  <sheetFormatPr baseColWidth="10" defaultColWidth="11.42578125" defaultRowHeight="12.75" x14ac:dyDescent="0.2"/>
  <cols>
    <col min="1" max="1" width="61" style="5" customWidth="1"/>
    <col min="2" max="2" width="5.42578125" style="5" customWidth="1"/>
    <col min="3" max="3" width="8.140625" style="8" customWidth="1"/>
    <col min="4" max="8" width="12.28515625" style="20" customWidth="1"/>
    <col min="9" max="10" width="11.42578125" style="8" customWidth="1"/>
    <col min="11" max="16384" width="11.42578125" style="5"/>
  </cols>
  <sheetData>
    <row r="1" spans="1:14" x14ac:dyDescent="0.2">
      <c r="A1" s="92" t="s">
        <v>356</v>
      </c>
      <c r="C1" s="5"/>
      <c r="I1" s="5"/>
      <c r="J1" s="5"/>
    </row>
    <row r="2" spans="1:14" x14ac:dyDescent="0.2">
      <c r="A2" s="92"/>
      <c r="C2" s="5"/>
      <c r="I2" s="5"/>
      <c r="J2" s="5"/>
    </row>
    <row r="3" spans="1:14" x14ac:dyDescent="0.2">
      <c r="A3" s="4" t="s">
        <v>695</v>
      </c>
      <c r="B3" s="27"/>
      <c r="C3" s="68" t="s">
        <v>399</v>
      </c>
      <c r="D3" s="27" t="s">
        <v>497</v>
      </c>
      <c r="E3" s="22">
        <v>2010</v>
      </c>
      <c r="F3" s="22">
        <v>2011</v>
      </c>
      <c r="G3" s="22">
        <v>2012</v>
      </c>
      <c r="H3" s="22">
        <v>2013</v>
      </c>
      <c r="I3" s="22">
        <v>2014</v>
      </c>
      <c r="J3" s="369">
        <v>2015</v>
      </c>
      <c r="K3" s="27"/>
      <c r="L3" s="27"/>
      <c r="M3" s="27"/>
      <c r="N3" s="27"/>
    </row>
    <row r="4" spans="1:14" x14ac:dyDescent="0.2">
      <c r="A4" s="4"/>
      <c r="B4" s="27"/>
      <c r="C4" s="68"/>
      <c r="D4" s="137"/>
      <c r="E4" s="22"/>
      <c r="F4" s="68"/>
      <c r="G4" s="137"/>
      <c r="H4" s="137"/>
      <c r="I4" s="137"/>
      <c r="J4" s="398"/>
      <c r="K4" s="27"/>
      <c r="L4" s="27"/>
      <c r="M4" s="27"/>
      <c r="N4" s="27"/>
    </row>
    <row r="5" spans="1:14" x14ac:dyDescent="0.2">
      <c r="A5" s="4" t="s">
        <v>697</v>
      </c>
      <c r="B5" s="27"/>
      <c r="C5" s="68"/>
      <c r="D5" s="137"/>
      <c r="E5" s="68"/>
      <c r="F5" s="68"/>
      <c r="G5" s="137"/>
      <c r="H5" s="137"/>
      <c r="I5" s="137"/>
      <c r="J5" s="398"/>
      <c r="K5" s="27"/>
      <c r="L5" s="27"/>
      <c r="M5" s="27"/>
      <c r="N5" s="27"/>
    </row>
    <row r="6" spans="1:14" x14ac:dyDescent="0.2">
      <c r="A6" s="27" t="s">
        <v>166</v>
      </c>
      <c r="B6" s="27" t="s">
        <v>101</v>
      </c>
      <c r="C6" s="68" t="s">
        <v>558</v>
      </c>
      <c r="D6" s="137" t="s">
        <v>504</v>
      </c>
      <c r="E6" s="136">
        <f>2043.35175301386+6.56713941595773</f>
        <v>2049.9188924298178</v>
      </c>
      <c r="F6" s="136">
        <f>1989.82240318215+4.429035003793</f>
        <v>1994.251438185943</v>
      </c>
      <c r="G6" s="136">
        <v>1992.5804188307759</v>
      </c>
      <c r="H6" s="136">
        <v>1866.6615235279473</v>
      </c>
      <c r="I6" s="136">
        <v>1778.9272891792994</v>
      </c>
      <c r="J6" s="418">
        <v>1836.9172596897106</v>
      </c>
      <c r="K6" s="27"/>
      <c r="L6" s="27"/>
      <c r="M6" s="27"/>
      <c r="N6" s="27"/>
    </row>
    <row r="7" spans="1:14" x14ac:dyDescent="0.2">
      <c r="A7" s="27" t="s">
        <v>103</v>
      </c>
      <c r="B7" s="27" t="s">
        <v>101</v>
      </c>
      <c r="C7" s="68" t="s">
        <v>558</v>
      </c>
      <c r="D7" s="137" t="s">
        <v>504</v>
      </c>
      <c r="E7" s="136">
        <f>415.389125639544+5.87390779458727</f>
        <v>421.26303343413127</v>
      </c>
      <c r="F7" s="136">
        <f>405.655724862299+4.64397241587423</f>
        <v>410.2996972781732</v>
      </c>
      <c r="G7" s="136">
        <v>419.8899418668878</v>
      </c>
      <c r="H7" s="136">
        <v>367.50565341705214</v>
      </c>
      <c r="I7" s="136">
        <v>271.62611286755765</v>
      </c>
      <c r="J7" s="419">
        <v>398.12541437514068</v>
      </c>
      <c r="K7" s="27"/>
      <c r="L7" s="27"/>
      <c r="M7" s="27"/>
      <c r="N7" s="27"/>
    </row>
    <row r="8" spans="1:14" x14ac:dyDescent="0.2">
      <c r="A8" s="27" t="s">
        <v>104</v>
      </c>
      <c r="B8" s="27" t="s">
        <v>101</v>
      </c>
      <c r="C8" s="68" t="s">
        <v>558</v>
      </c>
      <c r="D8" s="137" t="s">
        <v>504</v>
      </c>
      <c r="E8" s="136">
        <f>355.274617146284+0.720485148135056</f>
        <v>355.9951022944191</v>
      </c>
      <c r="F8" s="136">
        <f>337.98657780295+0.401150228989816</f>
        <v>338.38772803193984</v>
      </c>
      <c r="G8" s="136">
        <v>330.12725063843516</v>
      </c>
      <c r="H8" s="136">
        <v>301.89848634655527</v>
      </c>
      <c r="I8" s="136">
        <v>259.12415307828644</v>
      </c>
      <c r="J8" s="418">
        <v>427.44439191721011</v>
      </c>
      <c r="K8" s="27"/>
      <c r="L8" s="27"/>
      <c r="M8" s="27"/>
      <c r="N8" s="27"/>
    </row>
    <row r="9" spans="1:14" x14ac:dyDescent="0.2">
      <c r="A9" s="27" t="s">
        <v>534</v>
      </c>
      <c r="B9" s="27" t="s">
        <v>101</v>
      </c>
      <c r="C9" s="68" t="s">
        <v>558</v>
      </c>
      <c r="D9" s="137" t="s">
        <v>504</v>
      </c>
      <c r="E9" s="136">
        <f>88.0489763279073+0.611316937575547</f>
        <v>88.660293265482849</v>
      </c>
      <c r="F9" s="136">
        <f>81.3234700871278+0.528391323914281</f>
        <v>81.85186141104208</v>
      </c>
      <c r="G9" s="136">
        <v>78.476720019186743</v>
      </c>
      <c r="H9" s="136">
        <v>83.428255580440606</v>
      </c>
      <c r="I9" s="136">
        <v>62.635064295777731</v>
      </c>
      <c r="J9" s="418">
        <v>69.162272717505914</v>
      </c>
      <c r="K9" s="27"/>
      <c r="L9" s="27"/>
      <c r="M9" s="27"/>
      <c r="N9" s="27"/>
    </row>
    <row r="10" spans="1:14" x14ac:dyDescent="0.2">
      <c r="A10" s="27"/>
      <c r="B10" s="27"/>
      <c r="C10" s="68"/>
      <c r="D10" s="10"/>
      <c r="E10" s="89"/>
      <c r="F10" s="132"/>
      <c r="G10" s="10"/>
      <c r="H10" s="132"/>
      <c r="I10" s="132"/>
      <c r="J10" s="420"/>
      <c r="K10" s="27"/>
      <c r="L10" s="27"/>
      <c r="M10" s="27"/>
      <c r="N10" s="27"/>
    </row>
    <row r="11" spans="1:14" x14ac:dyDescent="0.2">
      <c r="A11" s="4" t="s">
        <v>105</v>
      </c>
      <c r="B11" s="27"/>
      <c r="C11" s="68"/>
      <c r="D11" s="137"/>
      <c r="E11" s="89"/>
      <c r="F11" s="68"/>
      <c r="G11" s="137"/>
      <c r="H11" s="68"/>
      <c r="I11" s="68"/>
      <c r="J11" s="418"/>
      <c r="K11" s="27"/>
      <c r="L11" s="27"/>
      <c r="M11" s="27"/>
      <c r="N11" s="27"/>
    </row>
    <row r="12" spans="1:14" x14ac:dyDescent="0.2">
      <c r="A12" s="27" t="s">
        <v>533</v>
      </c>
      <c r="B12" s="27" t="s">
        <v>102</v>
      </c>
      <c r="C12" s="68" t="s">
        <v>558</v>
      </c>
      <c r="D12" s="137" t="s">
        <v>503</v>
      </c>
      <c r="E12" s="136">
        <v>56.656749999999995</v>
      </c>
      <c r="F12" s="136">
        <v>56.216750000000005</v>
      </c>
      <c r="G12" s="68">
        <v>108</v>
      </c>
      <c r="H12" s="136">
        <v>106.6825</v>
      </c>
      <c r="I12" s="136">
        <v>53.605249999999998</v>
      </c>
      <c r="J12" s="418">
        <v>52.248352500000003</v>
      </c>
      <c r="K12" s="27"/>
      <c r="L12" s="27"/>
      <c r="M12" s="27"/>
      <c r="N12" s="27"/>
    </row>
    <row r="13" spans="1:14" x14ac:dyDescent="0.2">
      <c r="A13" s="27"/>
      <c r="B13" s="27"/>
      <c r="C13" s="68"/>
      <c r="D13" s="137"/>
      <c r="E13" s="137"/>
      <c r="F13" s="137"/>
      <c r="G13" s="137"/>
      <c r="H13" s="137"/>
      <c r="I13" s="68"/>
      <c r="J13" s="68"/>
      <c r="K13" s="27"/>
      <c r="L13" s="27"/>
      <c r="M13" s="27"/>
      <c r="N13" s="27"/>
    </row>
    <row r="14" spans="1:14" x14ac:dyDescent="0.2">
      <c r="A14" s="27"/>
      <c r="B14" s="27"/>
      <c r="C14" s="68"/>
      <c r="D14" s="137"/>
      <c r="E14" s="137"/>
      <c r="F14" s="137"/>
      <c r="G14" s="137"/>
      <c r="H14" s="137"/>
      <c r="I14" s="68"/>
      <c r="J14" s="68"/>
      <c r="K14" s="27"/>
      <c r="L14" s="27"/>
      <c r="M14" s="27"/>
      <c r="N14" s="27"/>
    </row>
    <row r="15" spans="1:14" x14ac:dyDescent="0.2">
      <c r="A15" s="27" t="s">
        <v>698</v>
      </c>
      <c r="B15" s="27"/>
      <c r="C15" s="68"/>
      <c r="D15" s="137"/>
      <c r="E15" s="137"/>
      <c r="F15" s="137"/>
      <c r="G15" s="137"/>
      <c r="H15" s="137"/>
      <c r="I15" s="68"/>
      <c r="J15" s="68"/>
      <c r="K15" s="27"/>
      <c r="L15" s="27"/>
      <c r="M15" s="27"/>
      <c r="N15" s="27"/>
    </row>
    <row r="16" spans="1:14" x14ac:dyDescent="0.2">
      <c r="A16" s="27" t="s">
        <v>805</v>
      </c>
    </row>
    <row r="23" spans="5:14" x14ac:dyDescent="0.2">
      <c r="E23" s="22"/>
      <c r="F23" s="22"/>
      <c r="G23" s="68"/>
      <c r="H23" s="136"/>
      <c r="I23" s="136"/>
      <c r="J23" s="136"/>
      <c r="K23" s="136"/>
      <c r="L23" s="89"/>
      <c r="M23" s="89"/>
      <c r="N23" s="136"/>
    </row>
    <row r="24" spans="5:14" x14ac:dyDescent="0.2">
      <c r="E24" s="22"/>
      <c r="F24" s="68"/>
      <c r="G24" s="68"/>
      <c r="H24" s="136"/>
      <c r="I24" s="136"/>
      <c r="J24" s="136"/>
      <c r="K24" s="136"/>
      <c r="L24" s="132"/>
      <c r="M24" s="68"/>
      <c r="N24" s="136"/>
    </row>
    <row r="25" spans="5:14" x14ac:dyDescent="0.2">
      <c r="E25" s="22"/>
      <c r="F25" s="137"/>
      <c r="G25" s="137"/>
      <c r="H25" s="136"/>
      <c r="I25" s="136"/>
      <c r="J25" s="136"/>
      <c r="K25" s="136"/>
      <c r="L25" s="10"/>
      <c r="M25" s="137"/>
      <c r="N25" s="68"/>
    </row>
    <row r="26" spans="5:14" x14ac:dyDescent="0.2">
      <c r="E26" s="22"/>
      <c r="F26" s="137"/>
      <c r="G26" s="137"/>
      <c r="H26" s="136"/>
      <c r="I26" s="136"/>
      <c r="J26" s="136"/>
      <c r="K26" s="136"/>
      <c r="L26" s="132"/>
      <c r="M26" s="68"/>
      <c r="N26" s="136"/>
    </row>
    <row r="27" spans="5:14" x14ac:dyDescent="0.2">
      <c r="E27" s="22"/>
      <c r="F27" s="137"/>
      <c r="G27" s="137"/>
      <c r="H27" s="136"/>
      <c r="I27" s="136"/>
      <c r="J27" s="136"/>
      <c r="K27" s="136"/>
      <c r="L27" s="132"/>
      <c r="M27" s="68"/>
      <c r="N27" s="136"/>
    </row>
    <row r="28" spans="5:14" x14ac:dyDescent="0.2">
      <c r="E28" s="4"/>
      <c r="F28" s="137"/>
      <c r="G28" s="137"/>
      <c r="H28" s="165"/>
      <c r="I28" s="353"/>
      <c r="J28" s="165"/>
      <c r="K28" s="165"/>
      <c r="L28" s="258"/>
      <c r="M28" s="165"/>
      <c r="N28" s="165"/>
    </row>
  </sheetData>
  <conditionalFormatting sqref="L28:M28">
    <cfRule type="cellIs" dxfId="730" priority="104" operator="equal">
      <formula>"-"</formula>
    </cfRule>
  </conditionalFormatting>
  <conditionalFormatting sqref="H27:K27">
    <cfRule type="cellIs" dxfId="729" priority="98" stopIfTrue="1" operator="equal">
      <formula>"-"</formula>
    </cfRule>
    <cfRule type="containsText" dxfId="728" priority="99" stopIfTrue="1" operator="containsText" text="leer">
      <formula>NOT(ISERROR(SEARCH("leer",H27)))</formula>
    </cfRule>
  </conditionalFormatting>
  <conditionalFormatting sqref="H27:K28">
    <cfRule type="cellIs" dxfId="727" priority="103" operator="equal">
      <formula>"-"</formula>
    </cfRule>
  </conditionalFormatting>
  <conditionalFormatting sqref="H27:K27">
    <cfRule type="cellIs" dxfId="726" priority="101" stopIfTrue="1" operator="equal">
      <formula>"-"</formula>
    </cfRule>
    <cfRule type="containsText" dxfId="725" priority="102" stopIfTrue="1" operator="containsText" text="leer">
      <formula>NOT(ISERROR(SEARCH("leer",H27)))</formula>
    </cfRule>
  </conditionalFormatting>
  <conditionalFormatting sqref="H27:K28">
    <cfRule type="cellIs" dxfId="724" priority="100" operator="equal">
      <formula>"-"</formula>
    </cfRule>
  </conditionalFormatting>
  <conditionalFormatting sqref="N27:N28">
    <cfRule type="cellIs" dxfId="723" priority="97" operator="equal">
      <formula>"-"</formula>
    </cfRule>
  </conditionalFormatting>
  <conditionalFormatting sqref="N27">
    <cfRule type="cellIs" dxfId="722" priority="95" stopIfTrue="1" operator="equal">
      <formula>"-"</formula>
    </cfRule>
    <cfRule type="containsText" dxfId="721" priority="96" stopIfTrue="1" operator="containsText" text="leer">
      <formula>NOT(ISERROR(SEARCH("leer",N27)))</formula>
    </cfRule>
  </conditionalFormatting>
  <conditionalFormatting sqref="N27:N28">
    <cfRule type="cellIs" dxfId="720" priority="94" operator="equal">
      <formula>"-"</formula>
    </cfRule>
  </conditionalFormatting>
  <conditionalFormatting sqref="N27">
    <cfRule type="cellIs" dxfId="719" priority="92" stopIfTrue="1" operator="equal">
      <formula>"-"</formula>
    </cfRule>
    <cfRule type="containsText" dxfId="718" priority="93" stopIfTrue="1" operator="containsText" text="leer">
      <formula>NOT(ISERROR(SEARCH("leer",N27)))</formula>
    </cfRule>
  </conditionalFormatting>
  <conditionalFormatting sqref="H26:K26">
    <cfRule type="cellIs" dxfId="717" priority="90" stopIfTrue="1" operator="equal">
      <formula>"-"</formula>
    </cfRule>
    <cfRule type="containsText" dxfId="716" priority="91" stopIfTrue="1" operator="containsText" text="leer">
      <formula>NOT(ISERROR(SEARCH("leer",H26)))</formula>
    </cfRule>
  </conditionalFormatting>
  <conditionalFormatting sqref="H26:K26">
    <cfRule type="cellIs" dxfId="715" priority="89" stopIfTrue="1" operator="equal">
      <formula>"-"</formula>
    </cfRule>
  </conditionalFormatting>
  <conditionalFormatting sqref="H26:K26">
    <cfRule type="cellIs" dxfId="714" priority="87" stopIfTrue="1" operator="equal">
      <formula>"-"</formula>
    </cfRule>
    <cfRule type="containsText" dxfId="713" priority="88" stopIfTrue="1" operator="containsText" text="leer">
      <formula>NOT(ISERROR(SEARCH("leer",H26)))</formula>
    </cfRule>
  </conditionalFormatting>
  <conditionalFormatting sqref="H26:K26">
    <cfRule type="cellIs" dxfId="712" priority="86" stopIfTrue="1" operator="equal">
      <formula>"-"</formula>
    </cfRule>
  </conditionalFormatting>
  <conditionalFormatting sqref="N26">
    <cfRule type="cellIs" dxfId="711" priority="84" stopIfTrue="1" operator="equal">
      <formula>"-"</formula>
    </cfRule>
    <cfRule type="containsText" dxfId="710" priority="85" stopIfTrue="1" operator="containsText" text="leer">
      <formula>NOT(ISERROR(SEARCH("leer",N26)))</formula>
    </cfRule>
  </conditionalFormatting>
  <conditionalFormatting sqref="N26">
    <cfRule type="cellIs" dxfId="709" priority="83" stopIfTrue="1" operator="equal">
      <formula>"-"</formula>
    </cfRule>
  </conditionalFormatting>
  <conditionalFormatting sqref="N26">
    <cfRule type="cellIs" dxfId="708" priority="81" stopIfTrue="1" operator="equal">
      <formula>"-"</formula>
    </cfRule>
    <cfRule type="containsText" dxfId="707" priority="82" stopIfTrue="1" operator="containsText" text="leer">
      <formula>NOT(ISERROR(SEARCH("leer",N26)))</formula>
    </cfRule>
  </conditionalFormatting>
  <conditionalFormatting sqref="N26">
    <cfRule type="cellIs" dxfId="706" priority="80" stopIfTrue="1" operator="equal">
      <formula>"-"</formula>
    </cfRule>
  </conditionalFormatting>
  <conditionalFormatting sqref="H26:K26">
    <cfRule type="cellIs" dxfId="705" priority="78" stopIfTrue="1" operator="equal">
      <formula>"-"</formula>
    </cfRule>
    <cfRule type="containsText" dxfId="704" priority="79" stopIfTrue="1" operator="containsText" text="leer">
      <formula>NOT(ISERROR(SEARCH("leer",H26)))</formula>
    </cfRule>
  </conditionalFormatting>
  <conditionalFormatting sqref="H26:K26">
    <cfRule type="cellIs" dxfId="703" priority="77" stopIfTrue="1" operator="equal">
      <formula>"-"</formula>
    </cfRule>
  </conditionalFormatting>
  <conditionalFormatting sqref="H26:K26">
    <cfRule type="cellIs" dxfId="702" priority="75" stopIfTrue="1" operator="equal">
      <formula>"-"</formula>
    </cfRule>
    <cfRule type="containsText" dxfId="701" priority="76" stopIfTrue="1" operator="containsText" text="leer">
      <formula>NOT(ISERROR(SEARCH("leer",H26)))</formula>
    </cfRule>
  </conditionalFormatting>
  <conditionalFormatting sqref="H26:K26">
    <cfRule type="cellIs" dxfId="700" priority="74" stopIfTrue="1" operator="equal">
      <formula>"-"</formula>
    </cfRule>
  </conditionalFormatting>
  <conditionalFormatting sqref="N26">
    <cfRule type="cellIs" dxfId="699" priority="72" stopIfTrue="1" operator="equal">
      <formula>"-"</formula>
    </cfRule>
    <cfRule type="containsText" dxfId="698" priority="73" stopIfTrue="1" operator="containsText" text="leer">
      <formula>NOT(ISERROR(SEARCH("leer",N26)))</formula>
    </cfRule>
  </conditionalFormatting>
  <conditionalFormatting sqref="N26">
    <cfRule type="cellIs" dxfId="697" priority="71" stopIfTrue="1" operator="equal">
      <formula>"-"</formula>
    </cfRule>
  </conditionalFormatting>
  <conditionalFormatting sqref="N26">
    <cfRule type="cellIs" dxfId="696" priority="69" stopIfTrue="1" operator="equal">
      <formula>"-"</formula>
    </cfRule>
    <cfRule type="containsText" dxfId="695" priority="70" stopIfTrue="1" operator="containsText" text="leer">
      <formula>NOT(ISERROR(SEARCH("leer",N26)))</formula>
    </cfRule>
  </conditionalFormatting>
  <conditionalFormatting sqref="N26">
    <cfRule type="cellIs" dxfId="694" priority="68" stopIfTrue="1" operator="equal">
      <formula>"-"</formula>
    </cfRule>
  </conditionalFormatting>
  <conditionalFormatting sqref="L28:M28 H26:K28 N26:N28">
    <cfRule type="cellIs" dxfId="693" priority="67" operator="equal">
      <formula>"-"</formula>
    </cfRule>
  </conditionalFormatting>
  <conditionalFormatting sqref="H26:K27 N26:N27">
    <cfRule type="cellIs" dxfId="692" priority="65" stopIfTrue="1" operator="equal">
      <formula>"-"</formula>
    </cfRule>
    <cfRule type="containsText" dxfId="691" priority="66" stopIfTrue="1" operator="containsText" text="leer">
      <formula>NOT(ISERROR(SEARCH("leer",H26)))</formula>
    </cfRule>
  </conditionalFormatting>
  <conditionalFormatting sqref="H27:K28">
    <cfRule type="cellIs" dxfId="690" priority="64" operator="equal">
      <formula>"-"</formula>
    </cfRule>
  </conditionalFormatting>
  <conditionalFormatting sqref="H27:K27">
    <cfRule type="cellIs" dxfId="689" priority="62" stopIfTrue="1" operator="equal">
      <formula>"-"</formula>
    </cfRule>
    <cfRule type="containsText" dxfId="688" priority="63" stopIfTrue="1" operator="containsText" text="leer">
      <formula>NOT(ISERROR(SEARCH("leer",H27)))</formula>
    </cfRule>
  </conditionalFormatting>
  <conditionalFormatting sqref="N25 H25:K25">
    <cfRule type="cellIs" dxfId="687" priority="61" operator="equal">
      <formula>"-"</formula>
    </cfRule>
  </conditionalFormatting>
  <conditionalFormatting sqref="N25 H25:K25">
    <cfRule type="cellIs" dxfId="686" priority="59" stopIfTrue="1" operator="equal">
      <formula>"-"</formula>
    </cfRule>
    <cfRule type="containsText" dxfId="685" priority="60" stopIfTrue="1" operator="containsText" text="leer">
      <formula>NOT(ISERROR(SEARCH("leer",H25)))</formula>
    </cfRule>
  </conditionalFormatting>
  <conditionalFormatting sqref="N24 H24:K24">
    <cfRule type="cellIs" dxfId="684" priority="58" operator="equal">
      <formula>"-"</formula>
    </cfRule>
  </conditionalFormatting>
  <conditionalFormatting sqref="N24 H24:K24">
    <cfRule type="cellIs" dxfId="683" priority="56" stopIfTrue="1" operator="equal">
      <formula>"-"</formula>
    </cfRule>
    <cfRule type="containsText" dxfId="682" priority="57" stopIfTrue="1" operator="containsText" text="leer">
      <formula>NOT(ISERROR(SEARCH("leer",H24)))</formula>
    </cfRule>
  </conditionalFormatting>
  <conditionalFormatting sqref="N23 H23 J23:K23">
    <cfRule type="cellIs" dxfId="681" priority="55" operator="equal">
      <formula>"-"</formula>
    </cfRule>
  </conditionalFormatting>
  <conditionalFormatting sqref="N23 H23 J23:K23">
    <cfRule type="cellIs" dxfId="680" priority="53" stopIfTrue="1" operator="equal">
      <formula>"-"</formula>
    </cfRule>
    <cfRule type="containsText" dxfId="679" priority="54" stopIfTrue="1" operator="containsText" text="leer">
      <formula>NOT(ISERROR(SEARCH("leer",H23)))</formula>
    </cfRule>
  </conditionalFormatting>
  <conditionalFormatting sqref="J10:J11">
    <cfRule type="cellIs" dxfId="678" priority="52" operator="equal">
      <formula>"-"</formula>
    </cfRule>
  </conditionalFormatting>
  <conditionalFormatting sqref="I6:I9">
    <cfRule type="cellIs" dxfId="677" priority="46" stopIfTrue="1" operator="equal">
      <formula>"-"</formula>
    </cfRule>
    <cfRule type="containsText" dxfId="676" priority="47" stopIfTrue="1" operator="containsText" text="leer">
      <formula>NOT(ISERROR(SEARCH("leer",I6)))</formula>
    </cfRule>
  </conditionalFormatting>
  <conditionalFormatting sqref="I6:J9">
    <cfRule type="cellIs" dxfId="675" priority="51" operator="equal">
      <formula>"-"</formula>
    </cfRule>
  </conditionalFormatting>
  <conditionalFormatting sqref="I6:I9">
    <cfRule type="cellIs" dxfId="674" priority="49" stopIfTrue="1" operator="equal">
      <formula>"-"</formula>
    </cfRule>
    <cfRule type="containsText" dxfId="673" priority="50" stopIfTrue="1" operator="containsText" text="leer">
      <formula>NOT(ISERROR(SEARCH("leer",I6)))</formula>
    </cfRule>
  </conditionalFormatting>
  <conditionalFormatting sqref="I6:J9">
    <cfRule type="cellIs" dxfId="672" priority="48" operator="equal">
      <formula>"-"</formula>
    </cfRule>
  </conditionalFormatting>
  <conditionalFormatting sqref="I12:J12">
    <cfRule type="cellIs" dxfId="671" priority="45" operator="equal">
      <formula>"-"</formula>
    </cfRule>
  </conditionalFormatting>
  <conditionalFormatting sqref="I12">
    <cfRule type="cellIs" dxfId="670" priority="43" stopIfTrue="1" operator="equal">
      <formula>"-"</formula>
    </cfRule>
    <cfRule type="containsText" dxfId="669" priority="44" stopIfTrue="1" operator="containsText" text="leer">
      <formula>NOT(ISERROR(SEARCH("leer",I12)))</formula>
    </cfRule>
  </conditionalFormatting>
  <conditionalFormatting sqref="I12:J12">
    <cfRule type="cellIs" dxfId="668" priority="42" operator="equal">
      <formula>"-"</formula>
    </cfRule>
  </conditionalFormatting>
  <conditionalFormatting sqref="I12">
    <cfRule type="cellIs" dxfId="667" priority="40" stopIfTrue="1" operator="equal">
      <formula>"-"</formula>
    </cfRule>
    <cfRule type="containsText" dxfId="666" priority="41" stopIfTrue="1" operator="containsText" text="leer">
      <formula>NOT(ISERROR(SEARCH("leer",I12)))</formula>
    </cfRule>
  </conditionalFormatting>
  <conditionalFormatting sqref="H6:H9">
    <cfRule type="cellIs" dxfId="665" priority="38" stopIfTrue="1" operator="equal">
      <formula>"-"</formula>
    </cfRule>
    <cfRule type="containsText" dxfId="664" priority="39" stopIfTrue="1" operator="containsText" text="leer">
      <formula>NOT(ISERROR(SEARCH("leer",H6)))</formula>
    </cfRule>
  </conditionalFormatting>
  <conditionalFormatting sqref="H6:H9">
    <cfRule type="cellIs" dxfId="663" priority="37" stopIfTrue="1" operator="equal">
      <formula>"-"</formula>
    </cfRule>
  </conditionalFormatting>
  <conditionalFormatting sqref="H6:H9">
    <cfRule type="cellIs" dxfId="662" priority="35" stopIfTrue="1" operator="equal">
      <formula>"-"</formula>
    </cfRule>
    <cfRule type="containsText" dxfId="661" priority="36" stopIfTrue="1" operator="containsText" text="leer">
      <formula>NOT(ISERROR(SEARCH("leer",H6)))</formula>
    </cfRule>
  </conditionalFormatting>
  <conditionalFormatting sqref="H6:H9">
    <cfRule type="cellIs" dxfId="660" priority="34" stopIfTrue="1" operator="equal">
      <formula>"-"</formula>
    </cfRule>
  </conditionalFormatting>
  <conditionalFormatting sqref="H12">
    <cfRule type="cellIs" dxfId="659" priority="32" stopIfTrue="1" operator="equal">
      <formula>"-"</formula>
    </cfRule>
    <cfRule type="containsText" dxfId="658" priority="33" stopIfTrue="1" operator="containsText" text="leer">
      <formula>NOT(ISERROR(SEARCH("leer",H12)))</formula>
    </cfRule>
  </conditionalFormatting>
  <conditionalFormatting sqref="H12">
    <cfRule type="cellIs" dxfId="657" priority="31" stopIfTrue="1" operator="equal">
      <formula>"-"</formula>
    </cfRule>
  </conditionalFormatting>
  <conditionalFormatting sqref="H12">
    <cfRule type="cellIs" dxfId="656" priority="29" stopIfTrue="1" operator="equal">
      <formula>"-"</formula>
    </cfRule>
    <cfRule type="containsText" dxfId="655" priority="30" stopIfTrue="1" operator="containsText" text="leer">
      <formula>NOT(ISERROR(SEARCH("leer",H12)))</formula>
    </cfRule>
  </conditionalFormatting>
  <conditionalFormatting sqref="H12">
    <cfRule type="cellIs" dxfId="654" priority="28" stopIfTrue="1" operator="equal">
      <formula>"-"</formula>
    </cfRule>
  </conditionalFormatting>
  <conditionalFormatting sqref="H6:H9">
    <cfRule type="cellIs" dxfId="653" priority="26" stopIfTrue="1" operator="equal">
      <formula>"-"</formula>
    </cfRule>
    <cfRule type="containsText" dxfId="652" priority="27" stopIfTrue="1" operator="containsText" text="leer">
      <formula>NOT(ISERROR(SEARCH("leer",H6)))</formula>
    </cfRule>
  </conditionalFormatting>
  <conditionalFormatting sqref="H6:H9">
    <cfRule type="cellIs" dxfId="651" priority="25" stopIfTrue="1" operator="equal">
      <formula>"-"</formula>
    </cfRule>
  </conditionalFormatting>
  <conditionalFormatting sqref="H6:H9">
    <cfRule type="cellIs" dxfId="650" priority="23" stopIfTrue="1" operator="equal">
      <formula>"-"</formula>
    </cfRule>
    <cfRule type="containsText" dxfId="649" priority="24" stopIfTrue="1" operator="containsText" text="leer">
      <formula>NOT(ISERROR(SEARCH("leer",H6)))</formula>
    </cfRule>
  </conditionalFormatting>
  <conditionalFormatting sqref="H6:H9">
    <cfRule type="cellIs" dxfId="648" priority="22" stopIfTrue="1" operator="equal">
      <formula>"-"</formula>
    </cfRule>
  </conditionalFormatting>
  <conditionalFormatting sqref="H12">
    <cfRule type="cellIs" dxfId="647" priority="20" stopIfTrue="1" operator="equal">
      <formula>"-"</formula>
    </cfRule>
    <cfRule type="containsText" dxfId="646" priority="21" stopIfTrue="1" operator="containsText" text="leer">
      <formula>NOT(ISERROR(SEARCH("leer",H12)))</formula>
    </cfRule>
  </conditionalFormatting>
  <conditionalFormatting sqref="H12">
    <cfRule type="cellIs" dxfId="645" priority="19" stopIfTrue="1" operator="equal">
      <formula>"-"</formula>
    </cfRule>
  </conditionalFormatting>
  <conditionalFormatting sqref="H12">
    <cfRule type="cellIs" dxfId="644" priority="17" stopIfTrue="1" operator="equal">
      <formula>"-"</formula>
    </cfRule>
    <cfRule type="containsText" dxfId="643" priority="18" stopIfTrue="1" operator="containsText" text="leer">
      <formula>NOT(ISERROR(SEARCH("leer",H12)))</formula>
    </cfRule>
  </conditionalFormatting>
  <conditionalFormatting sqref="H12">
    <cfRule type="cellIs" dxfId="642" priority="16" stopIfTrue="1" operator="equal">
      <formula>"-"</formula>
    </cfRule>
  </conditionalFormatting>
  <conditionalFormatting sqref="J10:J11 H6:J9 H12:J12">
    <cfRule type="cellIs" dxfId="641" priority="15" operator="equal">
      <formula>"-"</formula>
    </cfRule>
  </conditionalFormatting>
  <conditionalFormatting sqref="H6:I9 H12:I12">
    <cfRule type="cellIs" dxfId="640" priority="13" stopIfTrue="1" operator="equal">
      <formula>"-"</formula>
    </cfRule>
    <cfRule type="containsText" dxfId="639" priority="14" stopIfTrue="1" operator="containsText" text="leer">
      <formula>NOT(ISERROR(SEARCH("leer",H6)))</formula>
    </cfRule>
  </conditionalFormatting>
  <conditionalFormatting sqref="I6:J9">
    <cfRule type="cellIs" dxfId="638" priority="12" operator="equal">
      <formula>"-"</formula>
    </cfRule>
  </conditionalFormatting>
  <conditionalFormatting sqref="I6:I9">
    <cfRule type="cellIs" dxfId="637" priority="10" stopIfTrue="1" operator="equal">
      <formula>"-"</formula>
    </cfRule>
    <cfRule type="containsText" dxfId="636" priority="11" stopIfTrue="1" operator="containsText" text="leer">
      <formula>NOT(ISERROR(SEARCH("leer",I6)))</formula>
    </cfRule>
  </conditionalFormatting>
  <conditionalFormatting sqref="G12 G6:G9">
    <cfRule type="cellIs" dxfId="635" priority="9" operator="equal">
      <formula>"-"</formula>
    </cfRule>
  </conditionalFormatting>
  <conditionalFormatting sqref="G12 G6:G9">
    <cfRule type="cellIs" dxfId="634" priority="7" stopIfTrue="1" operator="equal">
      <formula>"-"</formula>
    </cfRule>
    <cfRule type="containsText" dxfId="633" priority="8" stopIfTrue="1" operator="containsText" text="leer">
      <formula>NOT(ISERROR(SEARCH("leer",G6)))</formula>
    </cfRule>
  </conditionalFormatting>
  <conditionalFormatting sqref="F12 F6:F9">
    <cfRule type="cellIs" dxfId="632" priority="6" operator="equal">
      <formula>"-"</formula>
    </cfRule>
  </conditionalFormatting>
  <conditionalFormatting sqref="F12 F6:F9">
    <cfRule type="cellIs" dxfId="631" priority="4" stopIfTrue="1" operator="equal">
      <formula>"-"</formula>
    </cfRule>
    <cfRule type="containsText" dxfId="630" priority="5" stopIfTrue="1" operator="containsText" text="leer">
      <formula>NOT(ISERROR(SEARCH("leer",F6)))</formula>
    </cfRule>
  </conditionalFormatting>
  <conditionalFormatting sqref="E12 E6 E8:E9">
    <cfRule type="cellIs" dxfId="629" priority="3" operator="equal">
      <formula>"-"</formula>
    </cfRule>
  </conditionalFormatting>
  <conditionalFormatting sqref="E12 E6 E8:E9">
    <cfRule type="cellIs" dxfId="628" priority="1" stopIfTrue="1" operator="equal">
      <formula>"-"</formula>
    </cfRule>
    <cfRule type="containsText" dxfId="627" priority="2" stopIfTrue="1" operator="containsText" text="leer">
      <formula>NOT(ISERROR(SEARCH("leer",E6)))</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4"/>
  <sheetViews>
    <sheetView showRuler="0" zoomScale="70" zoomScaleNormal="70" workbookViewId="0">
      <selection activeCell="AA75" sqref="AA75"/>
    </sheetView>
  </sheetViews>
  <sheetFormatPr baseColWidth="10" defaultColWidth="11.42578125" defaultRowHeight="12.75" x14ac:dyDescent="0.2"/>
  <cols>
    <col min="1" max="1" width="34.28515625" style="5" customWidth="1"/>
    <col min="2" max="2" width="12.85546875" style="5" customWidth="1"/>
    <col min="3" max="3" width="11.42578125" style="5"/>
    <col min="4" max="5" width="12.28515625" style="8" customWidth="1"/>
    <col min="6" max="8" width="11.42578125" style="8" customWidth="1"/>
    <col min="9" max="10" width="11.42578125" style="5" customWidth="1"/>
    <col min="11" max="16384" width="11.42578125" style="5"/>
  </cols>
  <sheetData>
    <row r="1" spans="1:12" x14ac:dyDescent="0.2">
      <c r="A1" s="92" t="s">
        <v>356</v>
      </c>
      <c r="D1" s="5"/>
      <c r="E1" s="5"/>
      <c r="F1" s="5"/>
      <c r="G1" s="5"/>
      <c r="H1" s="5"/>
    </row>
    <row r="2" spans="1:12" x14ac:dyDescent="0.2">
      <c r="A2" s="296"/>
      <c r="D2" s="5"/>
      <c r="E2" s="5"/>
      <c r="F2" s="5"/>
      <c r="G2" s="5"/>
      <c r="H2" s="5"/>
    </row>
    <row r="3" spans="1:12" x14ac:dyDescent="0.2">
      <c r="A3" s="128" t="s">
        <v>815</v>
      </c>
      <c r="B3" s="4"/>
      <c r="C3" s="5" t="s">
        <v>399</v>
      </c>
      <c r="D3" s="5" t="s">
        <v>497</v>
      </c>
      <c r="E3" s="22">
        <v>2010</v>
      </c>
      <c r="F3" s="22">
        <v>2011</v>
      </c>
      <c r="G3" s="22">
        <v>2012</v>
      </c>
      <c r="H3" s="22">
        <v>2013</v>
      </c>
      <c r="I3" s="4">
        <v>2014</v>
      </c>
      <c r="J3" s="369">
        <v>2015</v>
      </c>
    </row>
    <row r="4" spans="1:12" x14ac:dyDescent="0.2">
      <c r="A4" s="12"/>
      <c r="C4" s="8"/>
      <c r="I4" s="8"/>
      <c r="J4" s="362"/>
    </row>
    <row r="5" spans="1:12" x14ac:dyDescent="0.2">
      <c r="A5" s="204" t="s">
        <v>816</v>
      </c>
      <c r="B5" s="27" t="s">
        <v>274</v>
      </c>
      <c r="C5" s="27"/>
      <c r="D5" s="68" t="s">
        <v>859</v>
      </c>
      <c r="E5" s="18"/>
      <c r="F5" s="18">
        <v>52154</v>
      </c>
      <c r="G5" s="18">
        <v>50306</v>
      </c>
      <c r="H5" s="18">
        <v>48250</v>
      </c>
      <c r="I5" s="19">
        <v>45029</v>
      </c>
      <c r="J5" s="423">
        <v>47173</v>
      </c>
    </row>
    <row r="6" spans="1:12" x14ac:dyDescent="0.2">
      <c r="A6" s="204" t="s">
        <v>817</v>
      </c>
      <c r="B6" s="27" t="s">
        <v>274</v>
      </c>
      <c r="C6" s="27"/>
      <c r="D6" s="68" t="s">
        <v>859</v>
      </c>
      <c r="E6" s="18"/>
      <c r="F6" s="18">
        <v>342</v>
      </c>
      <c r="G6" s="18">
        <v>339</v>
      </c>
      <c r="H6" s="18">
        <v>340</v>
      </c>
      <c r="I6" s="19">
        <v>492</v>
      </c>
      <c r="J6" s="423">
        <v>2246</v>
      </c>
    </row>
    <row r="7" spans="1:12" x14ac:dyDescent="0.2">
      <c r="A7" s="5" t="s">
        <v>818</v>
      </c>
      <c r="B7" s="5" t="s">
        <v>368</v>
      </c>
      <c r="D7" s="68" t="s">
        <v>859</v>
      </c>
      <c r="E7" s="18">
        <v>3082.31781</v>
      </c>
      <c r="F7" s="18">
        <v>3282.8308080000002</v>
      </c>
      <c r="G7" s="19">
        <v>3366.2399120199998</v>
      </c>
      <c r="H7" s="19">
        <v>3379.8509565500003</v>
      </c>
      <c r="I7" s="19">
        <v>3399.09152606</v>
      </c>
      <c r="J7" s="423">
        <v>4752</v>
      </c>
      <c r="L7" s="29"/>
    </row>
    <row r="8" spans="1:12" x14ac:dyDescent="0.2">
      <c r="A8" s="301"/>
      <c r="B8" s="298"/>
      <c r="C8" s="298"/>
      <c r="I8" s="298"/>
      <c r="J8" s="298"/>
      <c r="L8" s="29"/>
    </row>
    <row r="9" spans="1:12" x14ac:dyDescent="0.2">
      <c r="A9" s="219"/>
      <c r="B9" s="222"/>
      <c r="C9" s="222"/>
      <c r="D9" s="222"/>
      <c r="E9" s="222"/>
      <c r="F9" s="222"/>
      <c r="G9" s="222"/>
      <c r="H9" s="222"/>
      <c r="I9" s="8"/>
      <c r="J9" s="8"/>
      <c r="L9" s="29"/>
    </row>
    <row r="10" spans="1:12" x14ac:dyDescent="0.2">
      <c r="A10" s="20"/>
      <c r="C10" s="8"/>
      <c r="D10" s="22"/>
      <c r="E10" s="22"/>
      <c r="F10" s="22"/>
      <c r="G10" s="22"/>
      <c r="H10" s="22"/>
      <c r="I10" s="8"/>
      <c r="J10" s="8"/>
      <c r="L10" s="29"/>
    </row>
    <row r="11" spans="1:12" x14ac:dyDescent="0.2">
      <c r="A11" s="12"/>
      <c r="C11" s="8"/>
      <c r="I11" s="8"/>
      <c r="J11" s="8"/>
      <c r="L11" s="29"/>
    </row>
    <row r="12" spans="1:12" x14ac:dyDescent="0.2">
      <c r="A12" s="445"/>
      <c r="B12" s="445"/>
      <c r="C12" s="8"/>
      <c r="I12" s="8"/>
      <c r="J12" s="8"/>
      <c r="L12" s="29"/>
    </row>
    <row r="13" spans="1:12" x14ac:dyDescent="0.2">
      <c r="A13" s="12"/>
      <c r="C13" s="8"/>
      <c r="I13" s="8"/>
      <c r="J13" s="8"/>
    </row>
    <row r="14" spans="1:12" x14ac:dyDescent="0.2">
      <c r="A14" s="12"/>
      <c r="C14" s="8"/>
      <c r="I14" s="8"/>
      <c r="J14" s="8"/>
    </row>
    <row r="15" spans="1:12" x14ac:dyDescent="0.2">
      <c r="A15" s="12"/>
      <c r="C15" s="8"/>
      <c r="F15" s="22"/>
      <c r="H15" s="18"/>
      <c r="I15" s="18"/>
      <c r="J15" s="18"/>
    </row>
    <row r="16" spans="1:12" x14ac:dyDescent="0.2">
      <c r="A16" s="12"/>
      <c r="C16" s="8"/>
      <c r="F16" s="22"/>
      <c r="H16" s="18"/>
      <c r="I16" s="18"/>
      <c r="J16" s="18"/>
    </row>
    <row r="17" spans="1:10" x14ac:dyDescent="0.2">
      <c r="A17" s="12"/>
      <c r="C17" s="8"/>
      <c r="F17" s="22"/>
      <c r="H17" s="18"/>
      <c r="I17" s="18"/>
      <c r="J17" s="19"/>
    </row>
    <row r="18" spans="1:10" x14ac:dyDescent="0.2">
      <c r="A18" s="12"/>
      <c r="C18" s="8"/>
      <c r="F18" s="22"/>
      <c r="H18" s="18"/>
      <c r="I18" s="18"/>
      <c r="J18" s="19"/>
    </row>
    <row r="19" spans="1:10" x14ac:dyDescent="0.2">
      <c r="A19" s="12"/>
      <c r="C19" s="8"/>
      <c r="F19" s="4"/>
      <c r="H19" s="19"/>
      <c r="I19" s="19"/>
      <c r="J19" s="19"/>
    </row>
    <row r="20" spans="1:10" x14ac:dyDescent="0.2">
      <c r="A20" s="12"/>
      <c r="C20" s="8"/>
      <c r="F20" s="4"/>
      <c r="H20" s="68"/>
      <c r="I20" s="68"/>
      <c r="J20" s="68"/>
    </row>
    <row r="21" spans="1:10" x14ac:dyDescent="0.2">
      <c r="A21" s="12"/>
      <c r="C21" s="8"/>
      <c r="I21" s="8"/>
      <c r="J21" s="8"/>
    </row>
    <row r="22" spans="1:10" x14ac:dyDescent="0.2">
      <c r="A22" s="12"/>
      <c r="C22" s="8"/>
      <c r="I22" s="8"/>
      <c r="J22" s="8"/>
    </row>
    <row r="23" spans="1:10" x14ac:dyDescent="0.2">
      <c r="A23" s="12"/>
      <c r="C23" s="8"/>
      <c r="I23" s="8"/>
      <c r="J23" s="8"/>
    </row>
    <row r="24" spans="1:10" x14ac:dyDescent="0.2">
      <c r="A24" s="12"/>
      <c r="C24" s="8"/>
      <c r="I24" s="8"/>
      <c r="J24" s="8"/>
    </row>
    <row r="25" spans="1:10" x14ac:dyDescent="0.2">
      <c r="A25" s="12"/>
      <c r="C25" s="8"/>
      <c r="I25" s="8"/>
      <c r="J25" s="8"/>
    </row>
    <row r="26" spans="1:10" x14ac:dyDescent="0.2">
      <c r="A26" s="12"/>
      <c r="C26" s="8"/>
      <c r="I26" s="8"/>
      <c r="J26" s="8"/>
    </row>
    <row r="27" spans="1:10" x14ac:dyDescent="0.2">
      <c r="A27" s="12"/>
      <c r="C27" s="8"/>
    </row>
    <row r="28" spans="1:10" x14ac:dyDescent="0.2">
      <c r="A28" s="12"/>
      <c r="C28" s="8"/>
    </row>
    <row r="29" spans="1:10" x14ac:dyDescent="0.2">
      <c r="A29" s="12"/>
      <c r="C29" s="8"/>
    </row>
    <row r="30" spans="1:10" x14ac:dyDescent="0.2">
      <c r="A30" s="12"/>
      <c r="C30" s="8"/>
    </row>
    <row r="31" spans="1:10" x14ac:dyDescent="0.2">
      <c r="A31" s="12"/>
      <c r="C31" s="8"/>
    </row>
    <row r="32" spans="1:10" x14ac:dyDescent="0.2">
      <c r="A32" s="12"/>
      <c r="C32" s="8"/>
      <c r="I32" s="8"/>
      <c r="J32" s="8"/>
    </row>
    <row r="33" spans="1:10" x14ac:dyDescent="0.2">
      <c r="A33" s="12"/>
      <c r="C33" s="8"/>
      <c r="I33" s="8"/>
      <c r="J33" s="8"/>
    </row>
    <row r="34" spans="1:10" x14ac:dyDescent="0.2">
      <c r="A34" s="12"/>
      <c r="C34" s="8"/>
      <c r="I34" s="8"/>
      <c r="J34" s="8"/>
    </row>
    <row r="35" spans="1:10" x14ac:dyDescent="0.2">
      <c r="A35" s="12"/>
      <c r="C35" s="8"/>
      <c r="I35" s="8"/>
      <c r="J35" s="8"/>
    </row>
    <row r="36" spans="1:10" x14ac:dyDescent="0.2">
      <c r="A36" s="12"/>
      <c r="C36" s="8"/>
      <c r="I36" s="8"/>
      <c r="J36" s="8"/>
    </row>
    <row r="37" spans="1:10" x14ac:dyDescent="0.2">
      <c r="A37" s="12"/>
      <c r="C37" s="8"/>
      <c r="I37" s="8"/>
      <c r="J37" s="8"/>
    </row>
    <row r="38" spans="1:10" x14ac:dyDescent="0.2">
      <c r="A38" s="12"/>
      <c r="C38" s="8"/>
      <c r="I38" s="8"/>
      <c r="J38" s="8"/>
    </row>
    <row r="39" spans="1:10" x14ac:dyDescent="0.2">
      <c r="A39" s="12"/>
      <c r="C39" s="8"/>
      <c r="I39" s="8"/>
      <c r="J39" s="8"/>
    </row>
    <row r="40" spans="1:10" x14ac:dyDescent="0.2">
      <c r="A40" s="12"/>
      <c r="C40" s="8"/>
      <c r="I40" s="8"/>
      <c r="J40" s="8"/>
    </row>
    <row r="41" spans="1:10" x14ac:dyDescent="0.2">
      <c r="A41" s="12"/>
      <c r="C41" s="8"/>
      <c r="I41" s="8"/>
      <c r="J41" s="8"/>
    </row>
    <row r="42" spans="1:10" x14ac:dyDescent="0.2">
      <c r="A42" s="12"/>
      <c r="C42" s="8"/>
      <c r="I42" s="8"/>
      <c r="J42" s="8"/>
    </row>
    <row r="43" spans="1:10" x14ac:dyDescent="0.2">
      <c r="A43" s="12"/>
      <c r="C43" s="8"/>
      <c r="I43" s="8"/>
      <c r="J43" s="8"/>
    </row>
    <row r="44" spans="1:10" x14ac:dyDescent="0.2">
      <c r="A44" s="12"/>
      <c r="C44" s="8"/>
      <c r="I44" s="8"/>
      <c r="J44" s="8"/>
    </row>
    <row r="45" spans="1:10" x14ac:dyDescent="0.2">
      <c r="A45" s="12"/>
      <c r="C45" s="8"/>
      <c r="I45" s="8"/>
      <c r="J45" s="8"/>
    </row>
    <row r="46" spans="1:10" x14ac:dyDescent="0.2">
      <c r="A46" s="12"/>
      <c r="C46" s="8"/>
      <c r="I46" s="8"/>
      <c r="J46" s="8"/>
    </row>
    <row r="47" spans="1:10" x14ac:dyDescent="0.2">
      <c r="A47" s="12"/>
      <c r="C47" s="8"/>
      <c r="I47" s="8"/>
      <c r="J47" s="8"/>
    </row>
    <row r="48" spans="1:10" x14ac:dyDescent="0.2">
      <c r="A48" s="12"/>
      <c r="C48" s="8"/>
      <c r="I48" s="8"/>
      <c r="J48" s="8"/>
    </row>
    <row r="49" spans="1:10" x14ac:dyDescent="0.2">
      <c r="A49" s="12"/>
      <c r="C49" s="8"/>
      <c r="I49" s="8"/>
      <c r="J49" s="8"/>
    </row>
    <row r="50" spans="1:10" x14ac:dyDescent="0.2">
      <c r="A50" s="12"/>
      <c r="C50" s="8"/>
      <c r="I50" s="8"/>
      <c r="J50" s="8"/>
    </row>
    <row r="51" spans="1:10" x14ac:dyDescent="0.2">
      <c r="A51" s="12"/>
      <c r="C51" s="8"/>
      <c r="I51" s="8"/>
      <c r="J51" s="8"/>
    </row>
    <row r="52" spans="1:10" x14ac:dyDescent="0.2">
      <c r="A52" s="12"/>
      <c r="C52" s="8"/>
      <c r="I52" s="8"/>
      <c r="J52" s="8"/>
    </row>
    <row r="53" spans="1:10" x14ac:dyDescent="0.2">
      <c r="A53" s="12"/>
      <c r="C53" s="8"/>
      <c r="I53" s="8"/>
      <c r="J53" s="8"/>
    </row>
    <row r="54" spans="1:10" x14ac:dyDescent="0.2">
      <c r="A54" s="12"/>
      <c r="C54" s="8"/>
      <c r="I54" s="8"/>
      <c r="J54" s="8"/>
    </row>
    <row r="55" spans="1:10" x14ac:dyDescent="0.2">
      <c r="A55" s="12"/>
      <c r="C55" s="8"/>
      <c r="I55" s="8"/>
      <c r="J55" s="8"/>
    </row>
    <row r="56" spans="1:10" x14ac:dyDescent="0.2">
      <c r="A56" s="12"/>
      <c r="C56" s="8"/>
      <c r="I56" s="8"/>
      <c r="J56" s="8"/>
    </row>
    <row r="57" spans="1:10" x14ac:dyDescent="0.2">
      <c r="A57" s="12"/>
      <c r="C57" s="8"/>
      <c r="I57" s="8"/>
      <c r="J57" s="8"/>
    </row>
    <row r="58" spans="1:10" x14ac:dyDescent="0.2">
      <c r="A58" s="12"/>
      <c r="C58" s="8"/>
      <c r="I58" s="8"/>
      <c r="J58" s="8"/>
    </row>
    <row r="59" spans="1:10" x14ac:dyDescent="0.2">
      <c r="A59" s="12"/>
      <c r="C59" s="8"/>
      <c r="I59" s="8"/>
      <c r="J59" s="8"/>
    </row>
    <row r="60" spans="1:10" x14ac:dyDescent="0.2">
      <c r="A60" s="12"/>
      <c r="C60" s="8"/>
      <c r="I60" s="8"/>
      <c r="J60" s="8"/>
    </row>
    <row r="61" spans="1:10" x14ac:dyDescent="0.2">
      <c r="A61" s="12"/>
      <c r="C61" s="8"/>
      <c r="I61" s="8"/>
      <c r="J61" s="8"/>
    </row>
    <row r="62" spans="1:10" x14ac:dyDescent="0.2">
      <c r="A62" s="12"/>
      <c r="C62" s="8"/>
      <c r="I62" s="8"/>
      <c r="J62" s="8"/>
    </row>
    <row r="63" spans="1:10" x14ac:dyDescent="0.2">
      <c r="A63" s="12"/>
      <c r="C63" s="8"/>
      <c r="I63" s="8"/>
      <c r="J63" s="8"/>
    </row>
    <row r="64" spans="1:10" x14ac:dyDescent="0.2">
      <c r="A64" s="12"/>
      <c r="C64" s="8"/>
      <c r="I64" s="8"/>
      <c r="J64" s="8"/>
    </row>
    <row r="65" spans="1:10" x14ac:dyDescent="0.2">
      <c r="A65" s="12"/>
      <c r="C65" s="8"/>
      <c r="I65" s="8"/>
      <c r="J65" s="8"/>
    </row>
    <row r="66" spans="1:10" x14ac:dyDescent="0.2">
      <c r="A66" s="12"/>
      <c r="C66" s="8"/>
      <c r="I66" s="8"/>
      <c r="J66" s="8"/>
    </row>
    <row r="67" spans="1:10" x14ac:dyDescent="0.2">
      <c r="A67" s="12"/>
      <c r="C67" s="8"/>
      <c r="I67" s="8"/>
      <c r="J67" s="8"/>
    </row>
    <row r="68" spans="1:10" x14ac:dyDescent="0.2">
      <c r="A68" s="12"/>
      <c r="C68" s="8"/>
      <c r="I68" s="8"/>
      <c r="J68" s="8"/>
    </row>
    <row r="69" spans="1:10" x14ac:dyDescent="0.2">
      <c r="A69" s="12"/>
      <c r="C69" s="8"/>
      <c r="I69" s="8"/>
      <c r="J69" s="8"/>
    </row>
    <row r="70" spans="1:10" x14ac:dyDescent="0.2">
      <c r="A70" s="12"/>
      <c r="C70" s="8"/>
      <c r="I70" s="8"/>
      <c r="J70" s="8"/>
    </row>
    <row r="71" spans="1:10" x14ac:dyDescent="0.2">
      <c r="A71" s="12"/>
      <c r="C71" s="8"/>
      <c r="I71" s="8"/>
      <c r="J71" s="8"/>
    </row>
    <row r="72" spans="1:10" x14ac:dyDescent="0.2">
      <c r="A72" s="12"/>
      <c r="C72" s="8"/>
      <c r="I72" s="8"/>
      <c r="J72" s="8"/>
    </row>
    <row r="73" spans="1:10" x14ac:dyDescent="0.2">
      <c r="A73" s="12"/>
      <c r="C73" s="8"/>
      <c r="I73" s="8"/>
      <c r="J73" s="8"/>
    </row>
    <row r="74" spans="1:10" x14ac:dyDescent="0.2">
      <c r="A74" s="12"/>
      <c r="C74" s="8"/>
      <c r="I74" s="8"/>
      <c r="J74" s="8"/>
    </row>
    <row r="75" spans="1:10" x14ac:dyDescent="0.2">
      <c r="A75" s="12"/>
      <c r="C75" s="8"/>
      <c r="I75" s="8"/>
      <c r="J75" s="8"/>
    </row>
    <row r="76" spans="1:10" x14ac:dyDescent="0.2">
      <c r="A76" s="12"/>
      <c r="C76" s="8"/>
      <c r="I76" s="8"/>
      <c r="J76" s="8"/>
    </row>
    <row r="77" spans="1:10" x14ac:dyDescent="0.2">
      <c r="A77" s="12"/>
      <c r="C77" s="8"/>
      <c r="I77" s="8"/>
      <c r="J77" s="8"/>
    </row>
    <row r="78" spans="1:10" x14ac:dyDescent="0.2">
      <c r="A78" s="12"/>
      <c r="C78" s="8"/>
      <c r="I78" s="8"/>
      <c r="J78" s="8"/>
    </row>
    <row r="79" spans="1:10" x14ac:dyDescent="0.2">
      <c r="A79" s="12"/>
      <c r="C79" s="8"/>
      <c r="I79" s="8"/>
      <c r="J79" s="8"/>
    </row>
    <row r="80" spans="1:10" x14ac:dyDescent="0.2">
      <c r="A80" s="12"/>
      <c r="C80" s="8"/>
      <c r="I80" s="8"/>
      <c r="J80" s="8"/>
    </row>
    <row r="81" spans="1:10" x14ac:dyDescent="0.2">
      <c r="A81" s="12"/>
      <c r="C81" s="8"/>
      <c r="I81" s="8"/>
      <c r="J81" s="8"/>
    </row>
    <row r="82" spans="1:10" x14ac:dyDescent="0.2">
      <c r="A82" s="12"/>
      <c r="C82" s="8"/>
      <c r="I82" s="8"/>
      <c r="J82" s="8"/>
    </row>
    <row r="83" spans="1:10" x14ac:dyDescent="0.2">
      <c r="A83" s="12"/>
      <c r="C83" s="8"/>
      <c r="I83" s="8"/>
      <c r="J83" s="8"/>
    </row>
    <row r="84" spans="1:10" x14ac:dyDescent="0.2">
      <c r="A84" s="12"/>
      <c r="C84" s="8"/>
      <c r="I84" s="8"/>
      <c r="J84" s="8"/>
    </row>
    <row r="85" spans="1:10" x14ac:dyDescent="0.2">
      <c r="A85" s="12"/>
      <c r="C85" s="8"/>
      <c r="I85" s="8"/>
      <c r="J85" s="8"/>
    </row>
    <row r="86" spans="1:10" x14ac:dyDescent="0.2">
      <c r="A86" s="12"/>
      <c r="C86" s="8"/>
      <c r="I86" s="8"/>
      <c r="J86" s="8"/>
    </row>
    <row r="87" spans="1:10" x14ac:dyDescent="0.2">
      <c r="A87" s="12"/>
      <c r="C87" s="8"/>
      <c r="I87" s="8"/>
      <c r="J87" s="8"/>
    </row>
    <row r="88" spans="1:10" x14ac:dyDescent="0.2">
      <c r="A88" s="12"/>
      <c r="C88" s="8"/>
      <c r="I88" s="8"/>
      <c r="J88" s="8"/>
    </row>
    <row r="89" spans="1:10" x14ac:dyDescent="0.2">
      <c r="A89" s="12"/>
      <c r="C89" s="8"/>
      <c r="I89" s="8"/>
      <c r="J89" s="8"/>
    </row>
    <row r="90" spans="1:10" x14ac:dyDescent="0.2">
      <c r="A90" s="12"/>
      <c r="C90" s="8"/>
      <c r="I90" s="8"/>
      <c r="J90" s="8"/>
    </row>
    <row r="91" spans="1:10" x14ac:dyDescent="0.2">
      <c r="A91" s="12"/>
      <c r="C91" s="8"/>
      <c r="I91" s="8"/>
      <c r="J91" s="8"/>
    </row>
    <row r="92" spans="1:10" x14ac:dyDescent="0.2">
      <c r="A92" s="12"/>
      <c r="C92" s="8"/>
      <c r="I92" s="8"/>
      <c r="J92" s="8"/>
    </row>
    <row r="93" spans="1:10" x14ac:dyDescent="0.2">
      <c r="A93" s="12"/>
      <c r="C93" s="8"/>
      <c r="I93" s="8"/>
      <c r="J93" s="8"/>
    </row>
    <row r="94" spans="1:10" x14ac:dyDescent="0.2">
      <c r="A94" s="12"/>
      <c r="C94" s="8"/>
      <c r="I94" s="8"/>
      <c r="J94" s="8"/>
    </row>
    <row r="95" spans="1:10" x14ac:dyDescent="0.2">
      <c r="A95" s="12"/>
      <c r="C95" s="8"/>
      <c r="I95" s="8"/>
      <c r="J95" s="8"/>
    </row>
    <row r="96" spans="1:10" x14ac:dyDescent="0.2">
      <c r="A96" s="12"/>
      <c r="C96" s="8"/>
      <c r="I96" s="8"/>
      <c r="J96" s="8"/>
    </row>
    <row r="97" spans="1:10" x14ac:dyDescent="0.2">
      <c r="A97" s="12"/>
      <c r="C97" s="8"/>
      <c r="I97" s="8"/>
      <c r="J97" s="8"/>
    </row>
    <row r="98" spans="1:10" x14ac:dyDescent="0.2">
      <c r="A98" s="12"/>
      <c r="C98" s="8"/>
      <c r="I98" s="8"/>
      <c r="J98" s="8"/>
    </row>
    <row r="99" spans="1:10" x14ac:dyDescent="0.2">
      <c r="A99" s="12"/>
      <c r="C99" s="8"/>
      <c r="I99" s="8"/>
      <c r="J99" s="8"/>
    </row>
    <row r="100" spans="1:10" x14ac:dyDescent="0.2">
      <c r="A100" s="12"/>
      <c r="C100" s="8"/>
      <c r="I100" s="8"/>
      <c r="J100" s="8"/>
    </row>
    <row r="101" spans="1:10" x14ac:dyDescent="0.2">
      <c r="A101" s="12"/>
      <c r="C101" s="8"/>
      <c r="I101" s="8"/>
      <c r="J101" s="8"/>
    </row>
    <row r="102" spans="1:10" x14ac:dyDescent="0.2">
      <c r="A102" s="12"/>
      <c r="C102" s="8"/>
      <c r="I102" s="8"/>
      <c r="J102" s="8"/>
    </row>
    <row r="103" spans="1:10" x14ac:dyDescent="0.2">
      <c r="A103" s="12"/>
      <c r="C103" s="8"/>
      <c r="I103" s="8"/>
      <c r="J103" s="8"/>
    </row>
    <row r="104" spans="1:10" x14ac:dyDescent="0.2">
      <c r="A104" s="12"/>
      <c r="C104" s="8"/>
      <c r="I104" s="8"/>
      <c r="J104" s="8"/>
    </row>
    <row r="105" spans="1:10" x14ac:dyDescent="0.2">
      <c r="A105" s="12"/>
      <c r="C105" s="8"/>
      <c r="I105" s="8"/>
      <c r="J105" s="8"/>
    </row>
    <row r="106" spans="1:10" x14ac:dyDescent="0.2">
      <c r="A106" s="12"/>
      <c r="C106" s="8"/>
      <c r="I106" s="8"/>
      <c r="J106" s="8"/>
    </row>
    <row r="107" spans="1:10" x14ac:dyDescent="0.2">
      <c r="A107" s="12"/>
      <c r="C107" s="8"/>
      <c r="I107" s="8"/>
      <c r="J107" s="8"/>
    </row>
    <row r="108" spans="1:10" x14ac:dyDescent="0.2">
      <c r="A108" s="12"/>
      <c r="C108" s="8"/>
      <c r="I108" s="8"/>
      <c r="J108" s="8"/>
    </row>
    <row r="109" spans="1:10" x14ac:dyDescent="0.2">
      <c r="A109" s="12"/>
      <c r="C109" s="8"/>
      <c r="I109" s="8"/>
      <c r="J109" s="8"/>
    </row>
    <row r="110" spans="1:10" x14ac:dyDescent="0.2">
      <c r="A110" s="12"/>
      <c r="C110" s="8"/>
      <c r="I110" s="8"/>
      <c r="J110" s="8"/>
    </row>
    <row r="111" spans="1:10" x14ac:dyDescent="0.2">
      <c r="A111" s="12"/>
      <c r="C111" s="8"/>
      <c r="I111" s="8"/>
      <c r="J111" s="8"/>
    </row>
    <row r="112" spans="1:10" x14ac:dyDescent="0.2">
      <c r="A112" s="12"/>
      <c r="C112" s="8"/>
      <c r="I112" s="8"/>
      <c r="J112" s="8"/>
    </row>
    <row r="113" spans="1:10" x14ac:dyDescent="0.2">
      <c r="A113" s="12"/>
      <c r="C113" s="8"/>
      <c r="I113" s="8"/>
      <c r="J113" s="8"/>
    </row>
    <row r="114" spans="1:10" x14ac:dyDescent="0.2">
      <c r="A114" s="12"/>
      <c r="C114" s="8"/>
      <c r="I114" s="8"/>
      <c r="J114" s="8"/>
    </row>
    <row r="115" spans="1:10" x14ac:dyDescent="0.2">
      <c r="A115" s="12"/>
      <c r="C115" s="8"/>
      <c r="I115" s="8"/>
      <c r="J115" s="8"/>
    </row>
    <row r="116" spans="1:10" x14ac:dyDescent="0.2">
      <c r="A116" s="12"/>
      <c r="C116" s="8"/>
      <c r="I116" s="8"/>
      <c r="J116" s="8"/>
    </row>
    <row r="117" spans="1:10" x14ac:dyDescent="0.2">
      <c r="A117" s="12"/>
      <c r="C117" s="8"/>
      <c r="I117" s="8"/>
      <c r="J117" s="8"/>
    </row>
    <row r="118" spans="1:10" x14ac:dyDescent="0.2">
      <c r="A118" s="12"/>
      <c r="C118" s="8"/>
      <c r="I118" s="8"/>
      <c r="J118" s="8"/>
    </row>
    <row r="119" spans="1:10" x14ac:dyDescent="0.2">
      <c r="A119" s="12"/>
      <c r="C119" s="8"/>
      <c r="I119" s="8"/>
      <c r="J119" s="8"/>
    </row>
    <row r="120" spans="1:10" x14ac:dyDescent="0.2">
      <c r="A120" s="12"/>
      <c r="C120" s="8"/>
      <c r="I120" s="8"/>
      <c r="J120" s="8"/>
    </row>
    <row r="121" spans="1:10" x14ac:dyDescent="0.2">
      <c r="A121" s="12"/>
      <c r="C121" s="8"/>
      <c r="I121" s="8"/>
      <c r="J121" s="8"/>
    </row>
    <row r="122" spans="1:10" x14ac:dyDescent="0.2">
      <c r="A122" s="12"/>
      <c r="C122" s="8"/>
      <c r="I122" s="8"/>
      <c r="J122" s="8"/>
    </row>
    <row r="123" spans="1:10" x14ac:dyDescent="0.2">
      <c r="A123" s="12"/>
      <c r="C123" s="8"/>
      <c r="I123" s="8"/>
      <c r="J123" s="8"/>
    </row>
    <row r="124" spans="1:10" x14ac:dyDescent="0.2">
      <c r="A124" s="12"/>
      <c r="C124" s="8"/>
      <c r="I124" s="8"/>
      <c r="J124" s="8"/>
    </row>
    <row r="125" spans="1:10" x14ac:dyDescent="0.2">
      <c r="A125" s="12"/>
      <c r="C125" s="8"/>
      <c r="I125" s="8"/>
      <c r="J125" s="8"/>
    </row>
    <row r="126" spans="1:10" x14ac:dyDescent="0.2">
      <c r="A126" s="12"/>
      <c r="C126" s="8"/>
      <c r="I126" s="8"/>
      <c r="J126" s="8"/>
    </row>
    <row r="127" spans="1:10" x14ac:dyDescent="0.2">
      <c r="A127" s="12"/>
      <c r="C127" s="8"/>
      <c r="I127" s="8"/>
      <c r="J127" s="8"/>
    </row>
    <row r="128" spans="1:10" x14ac:dyDescent="0.2">
      <c r="A128" s="12"/>
      <c r="C128" s="8"/>
      <c r="I128" s="8"/>
      <c r="J128" s="8"/>
    </row>
    <row r="129" spans="1:10" x14ac:dyDescent="0.2">
      <c r="A129" s="12"/>
      <c r="C129" s="8"/>
      <c r="I129" s="8"/>
      <c r="J129" s="8"/>
    </row>
    <row r="130" spans="1:10" x14ac:dyDescent="0.2">
      <c r="A130" s="12"/>
      <c r="C130" s="8"/>
      <c r="I130" s="8"/>
      <c r="J130" s="8"/>
    </row>
    <row r="131" spans="1:10" x14ac:dyDescent="0.2">
      <c r="A131" s="12"/>
      <c r="C131" s="8"/>
      <c r="I131" s="8"/>
      <c r="J131" s="8"/>
    </row>
    <row r="132" spans="1:10" x14ac:dyDescent="0.2">
      <c r="A132" s="12"/>
      <c r="C132" s="8"/>
      <c r="I132" s="8"/>
      <c r="J132" s="8"/>
    </row>
    <row r="133" spans="1:10" x14ac:dyDescent="0.2">
      <c r="A133" s="12"/>
      <c r="C133" s="8"/>
      <c r="I133" s="8"/>
      <c r="J133" s="8"/>
    </row>
    <row r="134" spans="1:10" x14ac:dyDescent="0.2">
      <c r="A134" s="12"/>
      <c r="C134" s="8"/>
      <c r="I134" s="8"/>
      <c r="J134" s="8"/>
    </row>
    <row r="135" spans="1:10" x14ac:dyDescent="0.2">
      <c r="A135" s="12"/>
      <c r="C135" s="8"/>
      <c r="I135" s="8"/>
      <c r="J135" s="8"/>
    </row>
    <row r="136" spans="1:10" x14ac:dyDescent="0.2">
      <c r="A136" s="12"/>
      <c r="C136" s="8"/>
      <c r="I136" s="8"/>
      <c r="J136" s="8"/>
    </row>
    <row r="137" spans="1:10" x14ac:dyDescent="0.2">
      <c r="A137" s="12"/>
      <c r="C137" s="8"/>
      <c r="I137" s="8"/>
      <c r="J137" s="8"/>
    </row>
    <row r="138" spans="1:10" x14ac:dyDescent="0.2">
      <c r="A138" s="12"/>
      <c r="C138" s="8"/>
      <c r="I138" s="8"/>
      <c r="J138" s="8"/>
    </row>
    <row r="139" spans="1:10" x14ac:dyDescent="0.2">
      <c r="A139" s="12"/>
      <c r="C139" s="8"/>
      <c r="I139" s="8"/>
      <c r="J139" s="8"/>
    </row>
    <row r="140" spans="1:10" x14ac:dyDescent="0.2">
      <c r="A140" s="12"/>
      <c r="C140" s="8"/>
      <c r="I140" s="8"/>
      <c r="J140" s="8"/>
    </row>
    <row r="141" spans="1:10" x14ac:dyDescent="0.2">
      <c r="A141" s="12"/>
      <c r="C141" s="8"/>
      <c r="I141" s="8"/>
      <c r="J141" s="8"/>
    </row>
    <row r="142" spans="1:10" x14ac:dyDescent="0.2">
      <c r="A142" s="12"/>
      <c r="C142" s="8"/>
      <c r="I142" s="8"/>
      <c r="J142" s="8"/>
    </row>
    <row r="143" spans="1:10" x14ac:dyDescent="0.2">
      <c r="A143" s="12"/>
      <c r="C143" s="8"/>
      <c r="I143" s="8"/>
      <c r="J143" s="8"/>
    </row>
    <row r="144" spans="1:10" x14ac:dyDescent="0.2">
      <c r="A144" s="12"/>
      <c r="C144" s="8"/>
      <c r="I144" s="8"/>
      <c r="J144" s="8"/>
    </row>
    <row r="145" spans="1:10" x14ac:dyDescent="0.2">
      <c r="A145" s="12"/>
      <c r="C145" s="8"/>
      <c r="I145" s="8"/>
      <c r="J145" s="8"/>
    </row>
    <row r="146" spans="1:10" x14ac:dyDescent="0.2">
      <c r="A146" s="12"/>
      <c r="C146" s="8"/>
      <c r="I146" s="8"/>
      <c r="J146" s="8"/>
    </row>
    <row r="147" spans="1:10" x14ac:dyDescent="0.2">
      <c r="A147" s="12"/>
      <c r="C147" s="8"/>
      <c r="I147" s="8"/>
      <c r="J147" s="8"/>
    </row>
    <row r="148" spans="1:10" x14ac:dyDescent="0.2">
      <c r="A148" s="12"/>
      <c r="C148" s="8"/>
      <c r="I148" s="8"/>
      <c r="J148" s="8"/>
    </row>
    <row r="149" spans="1:10" x14ac:dyDescent="0.2">
      <c r="A149" s="12"/>
      <c r="C149" s="8"/>
      <c r="I149" s="8"/>
      <c r="J149" s="8"/>
    </row>
    <row r="150" spans="1:10" x14ac:dyDescent="0.2">
      <c r="A150" s="12"/>
      <c r="C150" s="8"/>
      <c r="I150" s="8"/>
      <c r="J150" s="8"/>
    </row>
    <row r="151" spans="1:10" x14ac:dyDescent="0.2">
      <c r="A151" s="12"/>
      <c r="C151" s="8"/>
      <c r="I151" s="8"/>
      <c r="J151" s="8"/>
    </row>
    <row r="152" spans="1:10" x14ac:dyDescent="0.2">
      <c r="A152" s="12"/>
      <c r="C152" s="8"/>
      <c r="I152" s="8"/>
      <c r="J152" s="8"/>
    </row>
    <row r="153" spans="1:10" x14ac:dyDescent="0.2">
      <c r="A153" s="12"/>
      <c r="C153" s="8"/>
      <c r="I153" s="8"/>
      <c r="J153" s="8"/>
    </row>
    <row r="154" spans="1:10" x14ac:dyDescent="0.2">
      <c r="A154" s="12"/>
      <c r="C154" s="8"/>
      <c r="I154" s="8"/>
      <c r="J154" s="8"/>
    </row>
    <row r="155" spans="1:10" x14ac:dyDescent="0.2">
      <c r="A155" s="12"/>
      <c r="C155" s="8"/>
      <c r="I155" s="8"/>
      <c r="J155" s="8"/>
    </row>
    <row r="156" spans="1:10" x14ac:dyDescent="0.2">
      <c r="A156" s="12"/>
      <c r="C156" s="8"/>
      <c r="I156" s="8"/>
      <c r="J156" s="8"/>
    </row>
    <row r="157" spans="1:10" x14ac:dyDescent="0.2">
      <c r="A157" s="12"/>
      <c r="C157" s="8"/>
      <c r="I157" s="8"/>
      <c r="J157" s="8"/>
    </row>
    <row r="158" spans="1:10" x14ac:dyDescent="0.2">
      <c r="A158" s="12"/>
      <c r="C158" s="8"/>
      <c r="I158" s="8"/>
      <c r="J158" s="8"/>
    </row>
    <row r="159" spans="1:10" x14ac:dyDescent="0.2">
      <c r="A159" s="12"/>
      <c r="C159" s="8"/>
      <c r="I159" s="8"/>
      <c r="J159" s="8"/>
    </row>
    <row r="160" spans="1:10" x14ac:dyDescent="0.2">
      <c r="A160" s="12"/>
      <c r="C160" s="8"/>
      <c r="I160" s="8"/>
      <c r="J160" s="8"/>
    </row>
    <row r="161" spans="1:10" x14ac:dyDescent="0.2">
      <c r="A161" s="12"/>
      <c r="C161" s="8"/>
      <c r="I161" s="8"/>
      <c r="J161" s="8"/>
    </row>
    <row r="162" spans="1:10" x14ac:dyDescent="0.2">
      <c r="A162" s="12"/>
      <c r="C162" s="8"/>
      <c r="I162" s="8"/>
      <c r="J162" s="8"/>
    </row>
    <row r="163" spans="1:10" x14ac:dyDescent="0.2">
      <c r="A163" s="12"/>
      <c r="C163" s="8"/>
      <c r="I163" s="8"/>
      <c r="J163" s="8"/>
    </row>
    <row r="164" spans="1:10" x14ac:dyDescent="0.2">
      <c r="A164" s="12"/>
      <c r="C164" s="8"/>
      <c r="I164" s="8"/>
      <c r="J164" s="8"/>
    </row>
  </sheetData>
  <mergeCells count="1">
    <mergeCell ref="A12:B12"/>
  </mergeCells>
  <hyperlinks>
    <hyperlink ref="A1" location="Index!A1" display="zurück"/>
  </hyperlinks>
  <pageMargins left="0.79000000000000015" right="0.79000000000000015" top="0.98" bottom="0.98" header="0.51" footer="0.51"/>
  <pageSetup paperSize="9" scale="55" orientation="portrait" horizontalDpi="4294967292" verticalDpi="4294967292" r:id="rId1"/>
  <headerFooter alignWithMargins="0"/>
  <customProperties>
    <customPr name="_pios_id" r:id="rId2"/>
  </customPropertie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X14"/>
  <sheetViews>
    <sheetView showRuler="0" zoomScale="70" zoomScaleNormal="70" workbookViewId="0"/>
  </sheetViews>
  <sheetFormatPr baseColWidth="10" defaultColWidth="10.7109375" defaultRowHeight="12.75" x14ac:dyDescent="0.2"/>
  <cols>
    <col min="1" max="1" width="41.7109375" style="5" customWidth="1"/>
    <col min="2" max="2" width="11.7109375" style="5" customWidth="1"/>
    <col min="3" max="3" width="10.140625" style="5" customWidth="1"/>
    <col min="4" max="4" width="11.28515625" style="8" bestFit="1" customWidth="1"/>
    <col min="5" max="14" width="6.42578125" style="5" customWidth="1"/>
    <col min="15" max="20" width="7" style="5" customWidth="1"/>
    <col min="21" max="28" width="7" style="8" customWidth="1"/>
    <col min="51" max="16384" width="10.7109375" style="5"/>
  </cols>
  <sheetData>
    <row r="1" spans="1:28" x14ac:dyDescent="0.2">
      <c r="A1" s="92" t="s">
        <v>356</v>
      </c>
      <c r="D1" s="5"/>
      <c r="U1" s="5"/>
      <c r="V1" s="5"/>
      <c r="W1" s="5"/>
      <c r="X1" s="5"/>
      <c r="Y1" s="5"/>
      <c r="Z1" s="5"/>
      <c r="AA1" s="5"/>
      <c r="AB1" s="5"/>
    </row>
    <row r="2" spans="1:28" x14ac:dyDescent="0.2">
      <c r="A2" s="92"/>
      <c r="D2" s="5"/>
      <c r="U2" s="5"/>
      <c r="V2" s="5"/>
      <c r="W2" s="5"/>
      <c r="X2" s="5"/>
      <c r="Y2" s="5"/>
      <c r="Z2" s="5"/>
      <c r="AA2" s="5"/>
      <c r="AB2" s="5"/>
    </row>
    <row r="3" spans="1:28" x14ac:dyDescent="0.2">
      <c r="A3" s="4" t="s">
        <v>181</v>
      </c>
      <c r="C3" s="8" t="s">
        <v>399</v>
      </c>
      <c r="D3" s="5" t="s">
        <v>497</v>
      </c>
      <c r="E3" s="22">
        <v>2004</v>
      </c>
      <c r="F3" s="188" t="s">
        <v>198</v>
      </c>
      <c r="G3" s="22">
        <v>2005</v>
      </c>
      <c r="H3" s="188" t="s">
        <v>198</v>
      </c>
      <c r="I3" s="22">
        <v>2006</v>
      </c>
      <c r="J3" s="188" t="s">
        <v>198</v>
      </c>
      <c r="K3" s="22">
        <v>2007</v>
      </c>
      <c r="L3" s="188" t="s">
        <v>198</v>
      </c>
      <c r="M3" s="22">
        <v>2008</v>
      </c>
      <c r="N3" s="76" t="s">
        <v>198</v>
      </c>
      <c r="O3" s="22">
        <v>2009</v>
      </c>
      <c r="P3" s="76" t="s">
        <v>198</v>
      </c>
      <c r="Q3" s="22">
        <v>2010</v>
      </c>
      <c r="R3" s="76" t="s">
        <v>198</v>
      </c>
      <c r="S3" s="22">
        <v>2011</v>
      </c>
      <c r="T3" s="76" t="s">
        <v>198</v>
      </c>
      <c r="U3" s="22">
        <v>2012</v>
      </c>
      <c r="V3" s="76" t="s">
        <v>198</v>
      </c>
      <c r="W3" s="22">
        <v>2013</v>
      </c>
      <c r="X3" s="76" t="s">
        <v>198</v>
      </c>
      <c r="Y3" s="22">
        <v>2014</v>
      </c>
      <c r="Z3" s="76" t="s">
        <v>198</v>
      </c>
      <c r="AA3" s="368">
        <v>2015</v>
      </c>
      <c r="AB3" s="421" t="s">
        <v>198</v>
      </c>
    </row>
    <row r="4" spans="1:28" x14ac:dyDescent="0.2">
      <c r="A4" s="4"/>
      <c r="D4" s="5"/>
      <c r="E4" s="76"/>
      <c r="F4" s="76"/>
      <c r="G4" s="76"/>
      <c r="H4" s="76"/>
      <c r="I4" s="76"/>
      <c r="J4" s="76"/>
      <c r="K4" s="76"/>
      <c r="L4" s="76"/>
      <c r="M4" s="76"/>
      <c r="N4" s="76"/>
      <c r="O4" s="76"/>
      <c r="P4" s="76"/>
      <c r="Q4" s="76"/>
      <c r="R4" s="76"/>
      <c r="S4" s="76"/>
      <c r="T4" s="76"/>
      <c r="U4" s="5"/>
      <c r="V4" s="5"/>
      <c r="W4" s="5"/>
      <c r="X4" s="5"/>
      <c r="Y4" s="5"/>
      <c r="Z4" s="5"/>
      <c r="AA4" s="367"/>
      <c r="AB4" s="367"/>
    </row>
    <row r="5" spans="1:28" x14ac:dyDescent="0.2">
      <c r="A5" s="4" t="s">
        <v>182</v>
      </c>
      <c r="B5" s="5" t="s">
        <v>368</v>
      </c>
      <c r="D5" s="68" t="s">
        <v>881</v>
      </c>
      <c r="E5" s="235">
        <v>16.690000000000001</v>
      </c>
      <c r="F5" s="233">
        <v>1</v>
      </c>
      <c r="G5" s="235">
        <v>17.849999999999998</v>
      </c>
      <c r="H5" s="233">
        <v>1</v>
      </c>
      <c r="I5" s="235">
        <v>16.68</v>
      </c>
      <c r="J5" s="233">
        <v>1</v>
      </c>
      <c r="K5" s="235">
        <v>17.830000000000002</v>
      </c>
      <c r="L5" s="233">
        <v>1</v>
      </c>
      <c r="M5" s="235">
        <v>20.14</v>
      </c>
      <c r="N5" s="233">
        <v>1</v>
      </c>
      <c r="O5" s="235">
        <v>20.7</v>
      </c>
      <c r="P5" s="233">
        <v>1</v>
      </c>
      <c r="Q5" s="235">
        <v>19</v>
      </c>
      <c r="R5" s="233">
        <v>1</v>
      </c>
      <c r="S5" s="235">
        <v>20.700000000000003</v>
      </c>
      <c r="T5" s="233">
        <v>1</v>
      </c>
      <c r="U5" s="242">
        <v>20.100000000000001</v>
      </c>
      <c r="V5" s="243">
        <v>1</v>
      </c>
      <c r="W5" s="68">
        <v>20.5</v>
      </c>
      <c r="X5" s="276">
        <v>1</v>
      </c>
      <c r="Y5" s="68">
        <v>19.7</v>
      </c>
      <c r="Z5" s="276">
        <v>1</v>
      </c>
      <c r="AA5" s="366">
        <v>19.8</v>
      </c>
      <c r="AB5" s="422">
        <v>1</v>
      </c>
    </row>
    <row r="6" spans="1:28" x14ac:dyDescent="0.2">
      <c r="A6" s="15" t="s">
        <v>136</v>
      </c>
      <c r="B6" s="5" t="s">
        <v>368</v>
      </c>
      <c r="D6" s="68" t="s">
        <v>881</v>
      </c>
      <c r="E6" s="234">
        <v>8.1300000000000008</v>
      </c>
      <c r="F6" s="233">
        <v>0.48711803475134813</v>
      </c>
      <c r="G6" s="234">
        <v>9.6</v>
      </c>
      <c r="H6" s="233">
        <v>0.53781512605042026</v>
      </c>
      <c r="I6" s="234">
        <v>9.65</v>
      </c>
      <c r="J6" s="233">
        <v>0.57853717026378904</v>
      </c>
      <c r="K6" s="234">
        <v>9.75</v>
      </c>
      <c r="L6" s="233">
        <v>0.54683118339876602</v>
      </c>
      <c r="M6" s="234">
        <v>12.65</v>
      </c>
      <c r="N6" s="233">
        <v>0.628103277060576</v>
      </c>
      <c r="O6" s="234">
        <v>11.7</v>
      </c>
      <c r="P6" s="233">
        <v>0.56521739130434778</v>
      </c>
      <c r="Q6" s="235">
        <v>11.8</v>
      </c>
      <c r="R6" s="233">
        <v>0.62105263157894741</v>
      </c>
      <c r="S6" s="235">
        <v>11.8</v>
      </c>
      <c r="T6" s="233">
        <v>0.57004830917874394</v>
      </c>
      <c r="U6" s="242">
        <v>11.9</v>
      </c>
      <c r="V6" s="243">
        <v>0.59</v>
      </c>
      <c r="W6" s="8">
        <v>10.3</v>
      </c>
      <c r="X6" s="276">
        <v>0.5024390243902439</v>
      </c>
      <c r="Y6" s="8">
        <v>10.7</v>
      </c>
      <c r="Z6" s="276">
        <v>0.54</v>
      </c>
      <c r="AA6" s="362">
        <v>9.9</v>
      </c>
      <c r="AB6" s="422">
        <v>0.5</v>
      </c>
    </row>
    <row r="7" spans="1:28" x14ac:dyDescent="0.2">
      <c r="A7" s="15" t="s">
        <v>137</v>
      </c>
      <c r="B7" s="5" t="s">
        <v>368</v>
      </c>
      <c r="D7" s="68" t="s">
        <v>881</v>
      </c>
      <c r="E7" s="234">
        <v>4.91</v>
      </c>
      <c r="F7" s="233">
        <v>0.29418813660874776</v>
      </c>
      <c r="G7" s="234">
        <v>5.14</v>
      </c>
      <c r="H7" s="233">
        <v>0.28795518207282916</v>
      </c>
      <c r="I7" s="234">
        <v>3.63</v>
      </c>
      <c r="J7" s="233">
        <v>0.21762589928057555</v>
      </c>
      <c r="K7" s="234">
        <v>4.6500000000000004</v>
      </c>
      <c r="L7" s="233">
        <v>0.26079641054402691</v>
      </c>
      <c r="M7" s="234">
        <v>4.2699999999999996</v>
      </c>
      <c r="N7" s="233">
        <v>0.21201588877855013</v>
      </c>
      <c r="O7" s="234">
        <v>4</v>
      </c>
      <c r="P7" s="233">
        <v>0.19323671497584541</v>
      </c>
      <c r="Q7" s="235">
        <v>2.6</v>
      </c>
      <c r="R7" s="233">
        <v>0.1368421052631579</v>
      </c>
      <c r="S7" s="235">
        <v>2.5</v>
      </c>
      <c r="T7" s="233">
        <v>0.12077294685990336</v>
      </c>
      <c r="U7" s="242">
        <v>2.2999999999999998</v>
      </c>
      <c r="V7" s="243">
        <v>0.12</v>
      </c>
      <c r="W7" s="8">
        <v>5.0999999999999996</v>
      </c>
      <c r="X7" s="276">
        <v>0.24878048780487802</v>
      </c>
      <c r="Y7" s="8">
        <v>4.4000000000000004</v>
      </c>
      <c r="Z7" s="276">
        <v>0.22</v>
      </c>
      <c r="AA7" s="362">
        <v>3.9</v>
      </c>
      <c r="AB7" s="422">
        <v>0.2</v>
      </c>
    </row>
    <row r="8" spans="1:28" x14ac:dyDescent="0.2">
      <c r="A8" s="158" t="s">
        <v>542</v>
      </c>
      <c r="B8" s="5" t="s">
        <v>368</v>
      </c>
      <c r="D8" s="68" t="s">
        <v>881</v>
      </c>
      <c r="E8" s="234">
        <v>3.65</v>
      </c>
      <c r="F8" s="233">
        <v>0.21869382863990411</v>
      </c>
      <c r="G8" s="234">
        <v>3.11</v>
      </c>
      <c r="H8" s="233">
        <v>0.17422969187675072</v>
      </c>
      <c r="I8" s="234">
        <v>3.4</v>
      </c>
      <c r="J8" s="233">
        <v>0.2038369304556355</v>
      </c>
      <c r="K8" s="234">
        <v>3.43</v>
      </c>
      <c r="L8" s="233">
        <v>0.19237240605720696</v>
      </c>
      <c r="M8" s="234">
        <v>3.22</v>
      </c>
      <c r="N8" s="233">
        <v>0.1598808341608739</v>
      </c>
      <c r="O8" s="234">
        <v>5</v>
      </c>
      <c r="P8" s="233">
        <v>0.24154589371980678</v>
      </c>
      <c r="Q8" s="235">
        <v>4.5999999999999996</v>
      </c>
      <c r="R8" s="233">
        <v>0.24210526315789471</v>
      </c>
      <c r="S8" s="235">
        <v>6.4</v>
      </c>
      <c r="T8" s="233">
        <v>0.30917874396135264</v>
      </c>
      <c r="U8" s="242">
        <v>5.9</v>
      </c>
      <c r="V8" s="243">
        <v>0.28999999999999998</v>
      </c>
      <c r="W8" s="8">
        <v>5.0999999999999996</v>
      </c>
      <c r="X8" s="276">
        <v>0.24878048780487802</v>
      </c>
      <c r="Y8" s="8">
        <v>4.5999999999999996</v>
      </c>
      <c r="Z8" s="276">
        <v>0.24</v>
      </c>
      <c r="AA8" s="365">
        <v>6</v>
      </c>
      <c r="AB8" s="422">
        <v>0.3</v>
      </c>
    </row>
    <row r="9" spans="1:28" x14ac:dyDescent="0.2">
      <c r="A9" s="15" t="s">
        <v>140</v>
      </c>
      <c r="B9" s="5" t="s">
        <v>368</v>
      </c>
      <c r="D9" s="8" t="s">
        <v>605</v>
      </c>
      <c r="E9" s="234">
        <v>0</v>
      </c>
      <c r="F9" s="233">
        <v>0</v>
      </c>
      <c r="G9" s="234">
        <v>0</v>
      </c>
      <c r="H9" s="233">
        <v>0</v>
      </c>
      <c r="I9" s="234">
        <v>0</v>
      </c>
      <c r="J9" s="233">
        <v>0</v>
      </c>
      <c r="K9" s="234">
        <v>0</v>
      </c>
      <c r="L9" s="233">
        <v>0</v>
      </c>
      <c r="M9" s="234">
        <v>0</v>
      </c>
      <c r="N9" s="233">
        <v>0</v>
      </c>
      <c r="O9" s="234">
        <v>0</v>
      </c>
      <c r="P9" s="233">
        <v>0</v>
      </c>
      <c r="Q9" s="235">
        <v>0</v>
      </c>
      <c r="R9" s="233">
        <v>0</v>
      </c>
      <c r="S9" s="235">
        <v>0</v>
      </c>
      <c r="T9" s="233">
        <v>0</v>
      </c>
      <c r="U9" s="242">
        <v>0</v>
      </c>
      <c r="V9" s="243">
        <v>0</v>
      </c>
      <c r="W9" s="8">
        <v>0</v>
      </c>
      <c r="X9" s="276">
        <v>0</v>
      </c>
      <c r="Y9" s="8">
        <v>0</v>
      </c>
      <c r="Z9" s="276">
        <v>0</v>
      </c>
      <c r="AA9" s="362">
        <v>0</v>
      </c>
      <c r="AB9" s="422">
        <v>0</v>
      </c>
    </row>
    <row r="10" spans="1:28" x14ac:dyDescent="0.2">
      <c r="A10" s="15"/>
    </row>
    <row r="11" spans="1:28" x14ac:dyDescent="0.2">
      <c r="E11" s="34"/>
      <c r="G11" s="34"/>
      <c r="I11" s="34"/>
      <c r="L11" s="38"/>
      <c r="M11" s="8"/>
      <c r="N11" s="8"/>
    </row>
    <row r="13" spans="1:28" x14ac:dyDescent="0.2">
      <c r="A13" s="27"/>
    </row>
    <row r="14" spans="1:28" x14ac:dyDescent="0.2">
      <c r="A14" s="27"/>
    </row>
  </sheetData>
  <phoneticPr fontId="15" type="noConversion"/>
  <conditionalFormatting sqref="O6:O9">
    <cfRule type="cellIs" dxfId="626" priority="126" operator="equal">
      <formula>"-"</formula>
    </cfRule>
  </conditionalFormatting>
  <conditionalFormatting sqref="F5:F9 N5:N9 L5:L9 J5:J9 H5:H9 P5:T9">
    <cfRule type="cellIs" dxfId="625" priority="124" stopIfTrue="1" operator="equal">
      <formula>"-"</formula>
    </cfRule>
    <cfRule type="containsText" dxfId="624" priority="125" stopIfTrue="1" operator="containsText" text="leer">
      <formula>NOT(ISERROR(SEARCH("leer",F5)))</formula>
    </cfRule>
  </conditionalFormatting>
  <conditionalFormatting sqref="M5 O5">
    <cfRule type="cellIs" dxfId="623" priority="104" stopIfTrue="1" operator="equal">
      <formula>"-"</formula>
    </cfRule>
    <cfRule type="containsText" dxfId="622" priority="105" stopIfTrue="1" operator="containsText" text="leer">
      <formula>NOT(ISERROR(SEARCH("leer",M5)))</formula>
    </cfRule>
  </conditionalFormatting>
  <conditionalFormatting sqref="M5 O5">
    <cfRule type="cellIs" dxfId="621" priority="102" stopIfTrue="1" operator="equal">
      <formula>"-"</formula>
    </cfRule>
    <cfRule type="containsText" dxfId="620" priority="103" stopIfTrue="1" operator="containsText" text="leer">
      <formula>NOT(ISERROR(SEARCH("leer",M5)))</formula>
    </cfRule>
  </conditionalFormatting>
  <conditionalFormatting sqref="K5">
    <cfRule type="cellIs" dxfId="619" priority="100" stopIfTrue="1" operator="equal">
      <formula>"-"</formula>
    </cfRule>
    <cfRule type="containsText" dxfId="618" priority="101" stopIfTrue="1" operator="containsText" text="leer">
      <formula>NOT(ISERROR(SEARCH("leer",K5)))</formula>
    </cfRule>
  </conditionalFormatting>
  <conditionalFormatting sqref="K5">
    <cfRule type="cellIs" dxfId="617" priority="98" stopIfTrue="1" operator="equal">
      <formula>"-"</formula>
    </cfRule>
    <cfRule type="containsText" dxfId="616" priority="99" stopIfTrue="1" operator="containsText" text="leer">
      <formula>NOT(ISERROR(SEARCH("leer",K5)))</formula>
    </cfRule>
  </conditionalFormatting>
  <conditionalFormatting sqref="I5">
    <cfRule type="cellIs" dxfId="615" priority="96" stopIfTrue="1" operator="equal">
      <formula>"-"</formula>
    </cfRule>
    <cfRule type="containsText" dxfId="614" priority="97" stopIfTrue="1" operator="containsText" text="leer">
      <formula>NOT(ISERROR(SEARCH("leer",I5)))</formula>
    </cfRule>
  </conditionalFormatting>
  <conditionalFormatting sqref="I5">
    <cfRule type="cellIs" dxfId="613" priority="94" stopIfTrue="1" operator="equal">
      <formula>"-"</formula>
    </cfRule>
    <cfRule type="containsText" dxfId="612" priority="95" stopIfTrue="1" operator="containsText" text="leer">
      <formula>NOT(ISERROR(SEARCH("leer",I5)))</formula>
    </cfRule>
  </conditionalFormatting>
  <conditionalFormatting sqref="G5">
    <cfRule type="cellIs" dxfId="611" priority="92" stopIfTrue="1" operator="equal">
      <formula>"-"</formula>
    </cfRule>
    <cfRule type="containsText" dxfId="610" priority="93" stopIfTrue="1" operator="containsText" text="leer">
      <formula>NOT(ISERROR(SEARCH("leer",G5)))</formula>
    </cfRule>
  </conditionalFormatting>
  <conditionalFormatting sqref="G5">
    <cfRule type="cellIs" dxfId="609" priority="90" stopIfTrue="1" operator="equal">
      <formula>"-"</formula>
    </cfRule>
    <cfRule type="containsText" dxfId="608" priority="91" stopIfTrue="1" operator="containsText" text="leer">
      <formula>NOT(ISERROR(SEARCH("leer",G5)))</formula>
    </cfRule>
  </conditionalFormatting>
  <conditionalFormatting sqref="E5">
    <cfRule type="cellIs" dxfId="607" priority="88" stopIfTrue="1" operator="equal">
      <formula>"-"</formula>
    </cfRule>
    <cfRule type="containsText" dxfId="606" priority="89" stopIfTrue="1" operator="containsText" text="leer">
      <formula>NOT(ISERROR(SEARCH("leer",E5)))</formula>
    </cfRule>
  </conditionalFormatting>
  <conditionalFormatting sqref="E5">
    <cfRule type="cellIs" dxfId="605" priority="86" stopIfTrue="1" operator="equal">
      <formula>"-"</formula>
    </cfRule>
    <cfRule type="containsText" dxfId="604" priority="87" stopIfTrue="1" operator="containsText" text="leer">
      <formula>NOT(ISERROR(SEARCH("leer",E5)))</formula>
    </cfRule>
  </conditionalFormatting>
  <conditionalFormatting sqref="T6">
    <cfRule type="cellIs" dxfId="603" priority="60" stopIfTrue="1" operator="equal">
      <formula>"-"</formula>
    </cfRule>
    <cfRule type="containsText" dxfId="602" priority="61" stopIfTrue="1" operator="containsText" text="leer">
      <formula>NOT(ISERROR(SEARCH("leer",T6)))</formula>
    </cfRule>
  </conditionalFormatting>
  <conditionalFormatting sqref="T6">
    <cfRule type="cellIs" dxfId="601" priority="58" stopIfTrue="1" operator="equal">
      <formula>"-"</formula>
    </cfRule>
    <cfRule type="containsText" dxfId="600" priority="59" stopIfTrue="1" operator="containsText" text="leer">
      <formula>NOT(ISERROR(SEARCH("leer",T6)))</formula>
    </cfRule>
  </conditionalFormatting>
  <conditionalFormatting sqref="T7">
    <cfRule type="cellIs" dxfId="599" priority="56" stopIfTrue="1" operator="equal">
      <formula>"-"</formula>
    </cfRule>
    <cfRule type="containsText" dxfId="598" priority="57" stopIfTrue="1" operator="containsText" text="leer">
      <formula>NOT(ISERROR(SEARCH("leer",T7)))</formula>
    </cfRule>
  </conditionalFormatting>
  <conditionalFormatting sqref="T7">
    <cfRule type="cellIs" dxfId="597" priority="54" stopIfTrue="1" operator="equal">
      <formula>"-"</formula>
    </cfRule>
    <cfRule type="containsText" dxfId="596" priority="55" stopIfTrue="1" operator="containsText" text="leer">
      <formula>NOT(ISERROR(SEARCH("leer",T7)))</formula>
    </cfRule>
  </conditionalFormatting>
  <conditionalFormatting sqref="T8">
    <cfRule type="cellIs" dxfId="595" priority="52" stopIfTrue="1" operator="equal">
      <formula>"-"</formula>
    </cfRule>
    <cfRule type="containsText" dxfId="594" priority="53" stopIfTrue="1" operator="containsText" text="leer">
      <formula>NOT(ISERROR(SEARCH("leer",T8)))</formula>
    </cfRule>
  </conditionalFormatting>
  <conditionalFormatting sqref="T8">
    <cfRule type="cellIs" dxfId="593" priority="50" stopIfTrue="1" operator="equal">
      <formula>"-"</formula>
    </cfRule>
    <cfRule type="containsText" dxfId="592" priority="51" stopIfTrue="1" operator="containsText" text="leer">
      <formula>NOT(ISERROR(SEARCH("leer",T8)))</formula>
    </cfRule>
  </conditionalFormatting>
  <conditionalFormatting sqref="T9">
    <cfRule type="cellIs" dxfId="591" priority="48" stopIfTrue="1" operator="equal">
      <formula>"-"</formula>
    </cfRule>
    <cfRule type="containsText" dxfId="590" priority="49" stopIfTrue="1" operator="containsText" text="leer">
      <formula>NOT(ISERROR(SEARCH("leer",T9)))</formula>
    </cfRule>
  </conditionalFormatting>
  <conditionalFormatting sqref="T9">
    <cfRule type="cellIs" dxfId="589" priority="46" stopIfTrue="1" operator="equal">
      <formula>"-"</formula>
    </cfRule>
    <cfRule type="containsText" dxfId="588" priority="47" stopIfTrue="1" operator="containsText" text="leer">
      <formula>NOT(ISERROR(SEARCH("leer",T9)))</formula>
    </cfRule>
  </conditionalFormatting>
  <conditionalFormatting sqref="T9">
    <cfRule type="cellIs" dxfId="587" priority="44" stopIfTrue="1" operator="equal">
      <formula>"-"</formula>
    </cfRule>
    <cfRule type="containsText" dxfId="586" priority="45" stopIfTrue="1" operator="containsText" text="leer">
      <formula>NOT(ISERROR(SEARCH("leer",T9)))</formula>
    </cfRule>
  </conditionalFormatting>
  <conditionalFormatting sqref="T9">
    <cfRule type="cellIs" dxfId="585" priority="42" stopIfTrue="1" operator="equal">
      <formula>"-"</formula>
    </cfRule>
    <cfRule type="containsText" dxfId="584" priority="43" stopIfTrue="1" operator="containsText" text="leer">
      <formula>NOT(ISERROR(SEARCH("leer",T9)))</formula>
    </cfRule>
  </conditionalFormatting>
  <conditionalFormatting sqref="T5">
    <cfRule type="cellIs" dxfId="583" priority="40" stopIfTrue="1" operator="equal">
      <formula>"-"</formula>
    </cfRule>
    <cfRule type="containsText" dxfId="582" priority="41" stopIfTrue="1" operator="containsText" text="leer">
      <formula>NOT(ISERROR(SEARCH("leer",T5)))</formula>
    </cfRule>
  </conditionalFormatting>
  <conditionalFormatting sqref="T5">
    <cfRule type="cellIs" dxfId="581" priority="38" stopIfTrue="1" operator="equal">
      <formula>"-"</formula>
    </cfRule>
    <cfRule type="containsText" dxfId="580" priority="39" stopIfTrue="1" operator="containsText" text="leer">
      <formula>NOT(ISERROR(SEARCH("leer",T5)))</formula>
    </cfRule>
  </conditionalFormatting>
  <conditionalFormatting sqref="T5">
    <cfRule type="cellIs" dxfId="579" priority="36" stopIfTrue="1" operator="equal">
      <formula>"-"</formula>
    </cfRule>
    <cfRule type="containsText" dxfId="578" priority="37" stopIfTrue="1" operator="containsText" text="leer">
      <formula>NOT(ISERROR(SEARCH("leer",T5)))</formula>
    </cfRule>
  </conditionalFormatting>
  <conditionalFormatting sqref="T5">
    <cfRule type="cellIs" dxfId="577" priority="34" stopIfTrue="1" operator="equal">
      <formula>"-"</formula>
    </cfRule>
    <cfRule type="containsText" dxfId="576" priority="35" stopIfTrue="1" operator="containsText" text="leer">
      <formula>NOT(ISERROR(SEARCH("leer",T5)))</formula>
    </cfRule>
  </conditionalFormatting>
  <conditionalFormatting sqref="S6:S9">
    <cfRule type="cellIs" dxfId="575" priority="32" stopIfTrue="1" operator="equal">
      <formula>"-"</formula>
    </cfRule>
    <cfRule type="containsText" dxfId="574" priority="33" stopIfTrue="1" operator="containsText" text="leer">
      <formula>NOT(ISERROR(SEARCH("leer",S6)))</formula>
    </cfRule>
  </conditionalFormatting>
  <conditionalFormatting sqref="S6:S9">
    <cfRule type="cellIs" dxfId="573" priority="30" stopIfTrue="1" operator="equal">
      <formula>"-"</formula>
    </cfRule>
    <cfRule type="containsText" dxfId="572" priority="31" stopIfTrue="1" operator="containsText" text="leer">
      <formula>NOT(ISERROR(SEARCH("leer",S6)))</formula>
    </cfRule>
  </conditionalFormatting>
  <conditionalFormatting sqref="S6:S9">
    <cfRule type="cellIs" dxfId="571" priority="28" stopIfTrue="1" operator="equal">
      <formula>"-"</formula>
    </cfRule>
    <cfRule type="containsText" dxfId="570" priority="29" stopIfTrue="1" operator="containsText" text="leer">
      <formula>NOT(ISERROR(SEARCH("leer",S6)))</formula>
    </cfRule>
  </conditionalFormatting>
  <conditionalFormatting sqref="S6:S9">
    <cfRule type="cellIs" dxfId="569" priority="26" stopIfTrue="1" operator="equal">
      <formula>"-"</formula>
    </cfRule>
    <cfRule type="containsText" dxfId="568" priority="27" stopIfTrue="1" operator="containsText" text="leer">
      <formula>NOT(ISERROR(SEARCH("leer",S6)))</formula>
    </cfRule>
  </conditionalFormatting>
  <conditionalFormatting sqref="S6:S9">
    <cfRule type="cellIs" dxfId="567" priority="25" stopIfTrue="1" operator="equal">
      <formula>"-"</formula>
    </cfRule>
  </conditionalFormatting>
  <conditionalFormatting sqref="S6:S9">
    <cfRule type="cellIs" dxfId="566" priority="23" stopIfTrue="1" operator="equal">
      <formula>"-"</formula>
    </cfRule>
    <cfRule type="containsText" dxfId="565" priority="24" stopIfTrue="1" operator="containsText" text="leer">
      <formula>NOT(ISERROR(SEARCH("leer",S6)))</formula>
    </cfRule>
  </conditionalFormatting>
  <conditionalFormatting sqref="S6:S9">
    <cfRule type="cellIs" dxfId="564" priority="21" stopIfTrue="1" operator="equal">
      <formula>"-"</formula>
    </cfRule>
    <cfRule type="containsText" dxfId="563" priority="22" stopIfTrue="1" operator="containsText" text="leer">
      <formula>NOT(ISERROR(SEARCH("leer",S6)))</formula>
    </cfRule>
  </conditionalFormatting>
  <conditionalFormatting sqref="S6:S9">
    <cfRule type="cellIs" dxfId="562" priority="19" stopIfTrue="1" operator="equal">
      <formula>"-"</formula>
    </cfRule>
    <cfRule type="containsText" dxfId="561" priority="20" stopIfTrue="1" operator="containsText" text="leer">
      <formula>NOT(ISERROR(SEARCH("leer",S6)))</formula>
    </cfRule>
  </conditionalFormatting>
  <conditionalFormatting sqref="S6:S9">
    <cfRule type="cellIs" dxfId="560" priority="17" stopIfTrue="1" operator="equal">
      <formula>"-"</formula>
    </cfRule>
    <cfRule type="containsText" dxfId="559" priority="18" stopIfTrue="1" operator="containsText" text="leer">
      <formula>NOT(ISERROR(SEARCH("leer",S6)))</formula>
    </cfRule>
  </conditionalFormatting>
  <conditionalFormatting sqref="S6:S9">
    <cfRule type="cellIs" dxfId="558" priority="15" stopIfTrue="1" operator="equal">
      <formula>"-"</formula>
    </cfRule>
    <cfRule type="containsText" dxfId="557" priority="16" stopIfTrue="1" operator="containsText" text="leer">
      <formula>NOT(ISERROR(SEARCH("leer",S6)))</formula>
    </cfRule>
  </conditionalFormatting>
  <conditionalFormatting sqref="S6:S9">
    <cfRule type="cellIs" dxfId="556" priority="13" stopIfTrue="1" operator="equal">
      <formula>"-"</formula>
    </cfRule>
    <cfRule type="containsText" dxfId="555" priority="14" stopIfTrue="1" operator="containsText" text="leer">
      <formula>NOT(ISERROR(SEARCH("leer",S6)))</formula>
    </cfRule>
  </conditionalFormatting>
  <conditionalFormatting sqref="S6:S9">
    <cfRule type="cellIs" dxfId="554" priority="11" stopIfTrue="1" operator="equal">
      <formula>"-"</formula>
    </cfRule>
    <cfRule type="containsText" dxfId="553" priority="12" stopIfTrue="1" operator="containsText" text="leer">
      <formula>NOT(ISERROR(SEARCH("leer",S6)))</formula>
    </cfRule>
  </conditionalFormatting>
  <conditionalFormatting sqref="S6:S9">
    <cfRule type="cellIs" dxfId="552" priority="9" stopIfTrue="1" operator="equal">
      <formula>"-"</formula>
    </cfRule>
    <cfRule type="containsText" dxfId="551" priority="10" stopIfTrue="1" operator="containsText" text="leer">
      <formula>NOT(ISERROR(SEARCH("leer",S6)))</formula>
    </cfRule>
  </conditionalFormatting>
  <conditionalFormatting sqref="S6:S9">
    <cfRule type="cellIs" dxfId="550" priority="7" stopIfTrue="1" operator="equal">
      <formula>"-"</formula>
    </cfRule>
    <cfRule type="containsText" dxfId="549" priority="8" stopIfTrue="1" operator="containsText" text="leer">
      <formula>NOT(ISERROR(SEARCH("leer",S6)))</formula>
    </cfRule>
  </conditionalFormatting>
  <conditionalFormatting sqref="U5:V9">
    <cfRule type="cellIs" dxfId="548" priority="5" stopIfTrue="1" operator="equal">
      <formula>"-"</formula>
    </cfRule>
    <cfRule type="containsText" dxfId="547" priority="6" stopIfTrue="1" operator="containsText" text="leer">
      <formula>NOT(ISERROR(SEARCH("leer",U5)))</formula>
    </cfRule>
  </conditionalFormatting>
  <conditionalFormatting sqref="U5:V9">
    <cfRule type="cellIs" dxfId="546" priority="4" stopIfTrue="1" operator="equal">
      <formula>"-"</formula>
    </cfRule>
  </conditionalFormatting>
  <conditionalFormatting sqref="U5:V9">
    <cfRule type="cellIs" dxfId="545" priority="2" stopIfTrue="1" operator="equal">
      <formula>"-"</formula>
    </cfRule>
    <cfRule type="containsText" dxfId="544" priority="3" stopIfTrue="1" operator="containsText" text="leer">
      <formula>NOT(ISERROR(SEARCH("leer",U5)))</formula>
    </cfRule>
  </conditionalFormatting>
  <conditionalFormatting sqref="U5:V9">
    <cfRule type="cellIs" dxfId="543" priority="1" stopIfTrue="1" operator="equal">
      <formula>"-"</formula>
    </cfRule>
  </conditionalFormatting>
  <hyperlinks>
    <hyperlink ref="A1" location="Index!A1" display="zurück"/>
  </hyperlinks>
  <pageMargins left="0.79000000000000015" right="0.79000000000000015" top="0.98" bottom="0.98" header="0.51" footer="0.51"/>
  <pageSetup paperSize="9" scale="41" orientation="portrait"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201"/>
  <sheetViews>
    <sheetView showRuler="0" zoomScale="70" zoomScaleNormal="70" workbookViewId="0"/>
  </sheetViews>
  <sheetFormatPr baseColWidth="10" defaultColWidth="10.7109375" defaultRowHeight="12.75" x14ac:dyDescent="0.2"/>
  <cols>
    <col min="1" max="1" width="45.140625" style="12" customWidth="1"/>
    <col min="2" max="2" width="15.42578125" style="5" customWidth="1"/>
    <col min="3" max="3" width="8.140625" style="8" customWidth="1"/>
    <col min="4" max="7" width="12.28515625" style="8" customWidth="1"/>
    <col min="8" max="13" width="11.42578125" style="8" customWidth="1"/>
    <col min="14" max="16384" width="10.7109375" style="5"/>
  </cols>
  <sheetData>
    <row r="1" spans="1:13" x14ac:dyDescent="0.2">
      <c r="A1" s="92" t="s">
        <v>356</v>
      </c>
      <c r="C1" s="5"/>
      <c r="D1" s="5"/>
      <c r="E1" s="5"/>
      <c r="F1" s="5"/>
      <c r="G1" s="5"/>
      <c r="H1" s="5"/>
      <c r="I1" s="5"/>
      <c r="J1" s="5"/>
      <c r="K1" s="5"/>
      <c r="L1" s="5"/>
      <c r="M1" s="5"/>
    </row>
    <row r="2" spans="1:13" x14ac:dyDescent="0.2">
      <c r="A2" s="92"/>
      <c r="C2" s="5"/>
      <c r="D2" s="5"/>
      <c r="E2" s="5"/>
      <c r="F2" s="5"/>
      <c r="G2" s="5"/>
      <c r="H2" s="5"/>
      <c r="I2" s="5"/>
      <c r="J2" s="5"/>
      <c r="K2" s="5"/>
      <c r="L2" s="5"/>
      <c r="M2" s="5"/>
    </row>
    <row r="3" spans="1:13" s="4" customFormat="1" x14ac:dyDescent="0.2">
      <c r="A3" s="86" t="s">
        <v>398</v>
      </c>
      <c r="C3" s="5" t="s">
        <v>399</v>
      </c>
      <c r="D3" s="5" t="s">
        <v>497</v>
      </c>
      <c r="E3" s="22">
        <v>2007</v>
      </c>
      <c r="F3" s="22">
        <v>2008</v>
      </c>
      <c r="G3" s="22">
        <v>2009</v>
      </c>
      <c r="H3" s="22">
        <v>2010</v>
      </c>
      <c r="I3" s="22">
        <v>2011</v>
      </c>
      <c r="J3" s="22">
        <v>2012</v>
      </c>
      <c r="K3" s="22">
        <v>2013</v>
      </c>
      <c r="L3" s="4">
        <v>2014</v>
      </c>
      <c r="M3" s="369">
        <v>2015</v>
      </c>
    </row>
    <row r="4" spans="1:13" x14ac:dyDescent="0.2">
      <c r="A4" s="86"/>
      <c r="M4" s="362"/>
    </row>
    <row r="5" spans="1:13" x14ac:dyDescent="0.2">
      <c r="A5" s="12" t="s">
        <v>57</v>
      </c>
      <c r="B5" s="5" t="s">
        <v>170</v>
      </c>
      <c r="C5" s="8">
        <v>1</v>
      </c>
      <c r="D5" s="8" t="s">
        <v>607</v>
      </c>
      <c r="E5" s="8" t="s">
        <v>58</v>
      </c>
      <c r="F5" s="8" t="s">
        <v>49</v>
      </c>
      <c r="G5" s="89" t="s">
        <v>31</v>
      </c>
      <c r="H5" s="68" t="s">
        <v>49</v>
      </c>
      <c r="I5" s="68" t="s">
        <v>49</v>
      </c>
      <c r="J5" s="68" t="s">
        <v>49</v>
      </c>
      <c r="K5" s="68" t="s">
        <v>49</v>
      </c>
      <c r="L5" s="68" t="s">
        <v>49</v>
      </c>
      <c r="M5" s="362" t="s">
        <v>49</v>
      </c>
    </row>
    <row r="6" spans="1:13" x14ac:dyDescent="0.2">
      <c r="M6" s="5"/>
    </row>
    <row r="7" spans="1:13" x14ac:dyDescent="0.2">
      <c r="A7" s="86"/>
    </row>
    <row r="8" spans="1:13" x14ac:dyDescent="0.2">
      <c r="A8" s="210" t="s">
        <v>591</v>
      </c>
      <c r="B8" s="214"/>
      <c r="C8" s="214"/>
    </row>
    <row r="9" spans="1:13" x14ac:dyDescent="0.2">
      <c r="D9" s="22"/>
      <c r="E9" s="22"/>
      <c r="F9" s="22"/>
      <c r="G9" s="22"/>
      <c r="H9" s="22"/>
    </row>
    <row r="10" spans="1:13" x14ac:dyDescent="0.2">
      <c r="A10" s="178"/>
    </row>
    <row r="11" spans="1:13" x14ac:dyDescent="0.2">
      <c r="M11" s="5"/>
    </row>
    <row r="12" spans="1:13" x14ac:dyDescent="0.2">
      <c r="A12" s="178"/>
    </row>
    <row r="13" spans="1:13" s="4" customFormat="1" x14ac:dyDescent="0.2">
      <c r="A13" s="86"/>
      <c r="C13" s="22"/>
      <c r="D13" s="8"/>
      <c r="E13" s="8"/>
      <c r="F13" s="8"/>
      <c r="G13" s="8"/>
      <c r="H13" s="8"/>
      <c r="I13" s="22"/>
      <c r="J13" s="22"/>
      <c r="K13" s="22"/>
      <c r="L13" s="22"/>
      <c r="M13" s="22"/>
    </row>
    <row r="14" spans="1:13" x14ac:dyDescent="0.2">
      <c r="A14" s="86"/>
      <c r="M14" s="7"/>
    </row>
    <row r="15" spans="1:13" x14ac:dyDescent="0.2">
      <c r="M15" s="5"/>
    </row>
    <row r="16" spans="1:13" x14ac:dyDescent="0.2">
      <c r="L16" s="46"/>
      <c r="M16" s="5"/>
    </row>
    <row r="17" spans="5:13" x14ac:dyDescent="0.2">
      <c r="M17" s="5"/>
    </row>
    <row r="18" spans="5:13" x14ac:dyDescent="0.2">
      <c r="E18" s="22"/>
      <c r="M18" s="5"/>
    </row>
    <row r="19" spans="5:13" x14ac:dyDescent="0.2">
      <c r="E19" s="22"/>
      <c r="M19" s="5"/>
    </row>
    <row r="20" spans="5:13" x14ac:dyDescent="0.2">
      <c r="E20" s="22"/>
      <c r="G20" s="89"/>
      <c r="M20" s="5"/>
    </row>
    <row r="21" spans="5:13" x14ac:dyDescent="0.2">
      <c r="E21" s="22"/>
      <c r="G21" s="68"/>
      <c r="M21" s="5"/>
    </row>
    <row r="22" spans="5:13" x14ac:dyDescent="0.2">
      <c r="E22" s="22"/>
      <c r="G22" s="68"/>
      <c r="M22" s="5"/>
    </row>
    <row r="23" spans="5:13" x14ac:dyDescent="0.2">
      <c r="E23" s="22"/>
      <c r="G23" s="68"/>
      <c r="M23" s="5"/>
    </row>
    <row r="24" spans="5:13" x14ac:dyDescent="0.2">
      <c r="E24" s="22"/>
      <c r="G24" s="68"/>
      <c r="M24" s="5"/>
    </row>
    <row r="25" spans="5:13" x14ac:dyDescent="0.2">
      <c r="E25" s="4"/>
      <c r="G25" s="68"/>
      <c r="M25" s="5"/>
    </row>
    <row r="26" spans="5:13" x14ac:dyDescent="0.2">
      <c r="E26" s="4"/>
      <c r="M26" s="5"/>
    </row>
    <row r="27" spans="5:13" x14ac:dyDescent="0.2">
      <c r="M27" s="5"/>
    </row>
    <row r="28" spans="5:13" x14ac:dyDescent="0.2">
      <c r="M28" s="5"/>
    </row>
    <row r="29" spans="5:13" x14ac:dyDescent="0.2">
      <c r="M29" s="5"/>
    </row>
    <row r="33" spans="13:13" x14ac:dyDescent="0.2">
      <c r="M33" s="5"/>
    </row>
    <row r="34" spans="13:13" x14ac:dyDescent="0.2">
      <c r="M34" s="5"/>
    </row>
    <row r="35" spans="13:13" x14ac:dyDescent="0.2">
      <c r="M35" s="5"/>
    </row>
    <row r="36" spans="13:13" x14ac:dyDescent="0.2">
      <c r="M36" s="5"/>
    </row>
    <row r="37" spans="13:13" x14ac:dyDescent="0.2">
      <c r="M37" s="5"/>
    </row>
    <row r="38" spans="13:13" x14ac:dyDescent="0.2">
      <c r="M38" s="5"/>
    </row>
    <row r="39" spans="13:13" x14ac:dyDescent="0.2">
      <c r="M39" s="5"/>
    </row>
    <row r="40" spans="13:13" x14ac:dyDescent="0.2">
      <c r="M40" s="5"/>
    </row>
    <row r="41" spans="13:13" x14ac:dyDescent="0.2">
      <c r="M41" s="5"/>
    </row>
    <row r="42" spans="13:13" x14ac:dyDescent="0.2">
      <c r="M42" s="5"/>
    </row>
    <row r="43" spans="13:13" x14ac:dyDescent="0.2">
      <c r="M43" s="5"/>
    </row>
    <row r="44" spans="13:13" x14ac:dyDescent="0.2">
      <c r="M44" s="5"/>
    </row>
    <row r="45" spans="13:13" x14ac:dyDescent="0.2">
      <c r="M45" s="5"/>
    </row>
    <row r="46" spans="13:13" x14ac:dyDescent="0.2">
      <c r="M46" s="5"/>
    </row>
    <row r="47" spans="13:13" x14ac:dyDescent="0.2">
      <c r="M47" s="5"/>
    </row>
    <row r="48" spans="13:13" x14ac:dyDescent="0.2">
      <c r="M48" s="5"/>
    </row>
    <row r="49" spans="13:13" x14ac:dyDescent="0.2">
      <c r="M49" s="5"/>
    </row>
    <row r="50" spans="13:13" x14ac:dyDescent="0.2">
      <c r="M50" s="5"/>
    </row>
    <row r="51" spans="13:13" x14ac:dyDescent="0.2">
      <c r="M51" s="5"/>
    </row>
    <row r="52" spans="13:13" x14ac:dyDescent="0.2">
      <c r="M52" s="5"/>
    </row>
    <row r="53" spans="13:13" x14ac:dyDescent="0.2">
      <c r="M53" s="5"/>
    </row>
    <row r="54" spans="13:13" x14ac:dyDescent="0.2">
      <c r="M54" s="5"/>
    </row>
    <row r="55" spans="13:13" x14ac:dyDescent="0.2">
      <c r="M55" s="5"/>
    </row>
    <row r="56" spans="13:13" x14ac:dyDescent="0.2">
      <c r="M56" s="5"/>
    </row>
    <row r="57" spans="13:13" x14ac:dyDescent="0.2">
      <c r="M57" s="5"/>
    </row>
    <row r="58" spans="13:13" x14ac:dyDescent="0.2">
      <c r="M58" s="5"/>
    </row>
    <row r="59" spans="13:13" x14ac:dyDescent="0.2">
      <c r="M59" s="5"/>
    </row>
    <row r="60" spans="13:13" x14ac:dyDescent="0.2">
      <c r="M60" s="5"/>
    </row>
    <row r="61" spans="13:13" x14ac:dyDescent="0.2">
      <c r="M61" s="5"/>
    </row>
    <row r="62" spans="13:13" x14ac:dyDescent="0.2">
      <c r="M62" s="5"/>
    </row>
    <row r="63" spans="13:13" x14ac:dyDescent="0.2">
      <c r="M63" s="5"/>
    </row>
    <row r="64" spans="13:13" x14ac:dyDescent="0.2">
      <c r="M64" s="5"/>
    </row>
    <row r="65" spans="13:13" x14ac:dyDescent="0.2">
      <c r="M65" s="5"/>
    </row>
    <row r="66" spans="13:13" x14ac:dyDescent="0.2">
      <c r="M66" s="5"/>
    </row>
    <row r="67" spans="13:13" x14ac:dyDescent="0.2">
      <c r="M67" s="5"/>
    </row>
    <row r="68" spans="13:13" x14ac:dyDescent="0.2">
      <c r="M68" s="5"/>
    </row>
    <row r="69" spans="13:13" x14ac:dyDescent="0.2">
      <c r="M69" s="5"/>
    </row>
    <row r="70" spans="13:13" x14ac:dyDescent="0.2">
      <c r="M70" s="5"/>
    </row>
    <row r="71" spans="13:13" x14ac:dyDescent="0.2">
      <c r="M71" s="5"/>
    </row>
    <row r="72" spans="13:13" x14ac:dyDescent="0.2">
      <c r="M72" s="5"/>
    </row>
    <row r="73" spans="13:13" x14ac:dyDescent="0.2">
      <c r="M73" s="5"/>
    </row>
    <row r="74" spans="13:13" x14ac:dyDescent="0.2">
      <c r="M74" s="5"/>
    </row>
    <row r="75" spans="13:13" x14ac:dyDescent="0.2">
      <c r="M75" s="5"/>
    </row>
    <row r="76" spans="13:13" x14ac:dyDescent="0.2">
      <c r="M76" s="5"/>
    </row>
    <row r="77" spans="13:13" x14ac:dyDescent="0.2">
      <c r="M77" s="5"/>
    </row>
    <row r="78" spans="13:13" x14ac:dyDescent="0.2">
      <c r="M78" s="5"/>
    </row>
    <row r="79" spans="13:13" x14ac:dyDescent="0.2">
      <c r="M79" s="5"/>
    </row>
    <row r="80" spans="13:13" x14ac:dyDescent="0.2">
      <c r="M80" s="5"/>
    </row>
    <row r="81" spans="13:13" x14ac:dyDescent="0.2">
      <c r="M81" s="5"/>
    </row>
    <row r="82" spans="13:13" x14ac:dyDescent="0.2">
      <c r="M82" s="5"/>
    </row>
    <row r="83" spans="13:13" x14ac:dyDescent="0.2">
      <c r="M83" s="5"/>
    </row>
    <row r="84" spans="13:13" x14ac:dyDescent="0.2">
      <c r="M84" s="5"/>
    </row>
    <row r="85" spans="13:13" x14ac:dyDescent="0.2">
      <c r="M85" s="5"/>
    </row>
    <row r="86" spans="13:13" x14ac:dyDescent="0.2">
      <c r="M86" s="5"/>
    </row>
    <row r="87" spans="13:13" x14ac:dyDescent="0.2">
      <c r="M87" s="5"/>
    </row>
    <row r="88" spans="13:13" x14ac:dyDescent="0.2">
      <c r="M88" s="5"/>
    </row>
    <row r="89" spans="13:13" x14ac:dyDescent="0.2">
      <c r="M89" s="5"/>
    </row>
    <row r="90" spans="13:13" x14ac:dyDescent="0.2">
      <c r="M90" s="5"/>
    </row>
    <row r="91" spans="13:13" x14ac:dyDescent="0.2">
      <c r="M91" s="5"/>
    </row>
    <row r="92" spans="13:13" x14ac:dyDescent="0.2">
      <c r="M92" s="5"/>
    </row>
    <row r="93" spans="13:13" x14ac:dyDescent="0.2">
      <c r="M93" s="5"/>
    </row>
    <row r="94" spans="13:13" x14ac:dyDescent="0.2">
      <c r="M94" s="5"/>
    </row>
    <row r="95" spans="13:13" x14ac:dyDescent="0.2">
      <c r="M95" s="5"/>
    </row>
    <row r="96" spans="13:13" x14ac:dyDescent="0.2">
      <c r="M96" s="5"/>
    </row>
    <row r="97" spans="13:13" x14ac:dyDescent="0.2">
      <c r="M97" s="5"/>
    </row>
    <row r="98" spans="13:13" x14ac:dyDescent="0.2">
      <c r="M98" s="5"/>
    </row>
    <row r="99" spans="13:13" x14ac:dyDescent="0.2">
      <c r="M99" s="5"/>
    </row>
    <row r="100" spans="13:13" x14ac:dyDescent="0.2">
      <c r="M100" s="5"/>
    </row>
    <row r="101" spans="13:13" x14ac:dyDescent="0.2">
      <c r="M101" s="5"/>
    </row>
    <row r="102" spans="13:13" x14ac:dyDescent="0.2">
      <c r="M102" s="5"/>
    </row>
    <row r="103" spans="13:13" x14ac:dyDescent="0.2">
      <c r="M103" s="5"/>
    </row>
    <row r="104" spans="13:13" x14ac:dyDescent="0.2">
      <c r="M104" s="5"/>
    </row>
    <row r="105" spans="13:13" x14ac:dyDescent="0.2">
      <c r="M105" s="5"/>
    </row>
    <row r="106" spans="13:13" x14ac:dyDescent="0.2">
      <c r="M106" s="5"/>
    </row>
    <row r="107" spans="13:13" x14ac:dyDescent="0.2">
      <c r="M107" s="5"/>
    </row>
    <row r="108" spans="13:13" x14ac:dyDescent="0.2">
      <c r="M108" s="5"/>
    </row>
    <row r="109" spans="13:13" x14ac:dyDescent="0.2">
      <c r="M109" s="5"/>
    </row>
    <row r="110" spans="13:13" x14ac:dyDescent="0.2">
      <c r="M110" s="5"/>
    </row>
    <row r="111" spans="13:13" x14ac:dyDescent="0.2">
      <c r="M111" s="5"/>
    </row>
    <row r="112" spans="13:13" x14ac:dyDescent="0.2">
      <c r="M112" s="5"/>
    </row>
    <row r="113" spans="13:13" x14ac:dyDescent="0.2">
      <c r="M113" s="5"/>
    </row>
    <row r="114" spans="13:13" x14ac:dyDescent="0.2">
      <c r="M114" s="5"/>
    </row>
    <row r="115" spans="13:13" x14ac:dyDescent="0.2">
      <c r="M115" s="5"/>
    </row>
    <row r="116" spans="13:13" x14ac:dyDescent="0.2">
      <c r="M116" s="5"/>
    </row>
    <row r="117" spans="13:13" x14ac:dyDescent="0.2">
      <c r="M117" s="5"/>
    </row>
    <row r="118" spans="13:13" x14ac:dyDescent="0.2">
      <c r="M118" s="5"/>
    </row>
    <row r="119" spans="13:13" x14ac:dyDescent="0.2">
      <c r="M119" s="5"/>
    </row>
    <row r="120" spans="13:13" x14ac:dyDescent="0.2">
      <c r="M120" s="5"/>
    </row>
    <row r="121" spans="13:13" x14ac:dyDescent="0.2">
      <c r="M121" s="5"/>
    </row>
    <row r="122" spans="13:13" x14ac:dyDescent="0.2">
      <c r="M122" s="5"/>
    </row>
    <row r="123" spans="13:13" x14ac:dyDescent="0.2">
      <c r="M123" s="5"/>
    </row>
    <row r="124" spans="13:13" x14ac:dyDescent="0.2">
      <c r="M124" s="5"/>
    </row>
    <row r="125" spans="13:13" x14ac:dyDescent="0.2">
      <c r="M125" s="5"/>
    </row>
    <row r="126" spans="13:13" x14ac:dyDescent="0.2">
      <c r="M126" s="5"/>
    </row>
    <row r="127" spans="13:13" x14ac:dyDescent="0.2">
      <c r="M127" s="5"/>
    </row>
    <row r="128" spans="13:13" x14ac:dyDescent="0.2">
      <c r="M128" s="5"/>
    </row>
    <row r="129" spans="13:13" x14ac:dyDescent="0.2">
      <c r="M129" s="5"/>
    </row>
    <row r="130" spans="13:13" x14ac:dyDescent="0.2">
      <c r="M130" s="5"/>
    </row>
    <row r="131" spans="13:13" x14ac:dyDescent="0.2">
      <c r="M131" s="5"/>
    </row>
    <row r="132" spans="13:13" x14ac:dyDescent="0.2">
      <c r="M132" s="5"/>
    </row>
    <row r="133" spans="13:13" x14ac:dyDescent="0.2">
      <c r="M133" s="5"/>
    </row>
    <row r="134" spans="13:13" x14ac:dyDescent="0.2">
      <c r="M134" s="5"/>
    </row>
    <row r="135" spans="13:13" x14ac:dyDescent="0.2">
      <c r="M135" s="5"/>
    </row>
    <row r="136" spans="13:13" x14ac:dyDescent="0.2">
      <c r="M136" s="5"/>
    </row>
    <row r="137" spans="13:13" x14ac:dyDescent="0.2">
      <c r="M137" s="5"/>
    </row>
    <row r="138" spans="13:13" x14ac:dyDescent="0.2">
      <c r="M138" s="5"/>
    </row>
    <row r="139" spans="13:13" x14ac:dyDescent="0.2">
      <c r="M139" s="5"/>
    </row>
    <row r="140" spans="13:13" x14ac:dyDescent="0.2">
      <c r="M140" s="5"/>
    </row>
    <row r="141" spans="13:13" x14ac:dyDescent="0.2">
      <c r="M141" s="5"/>
    </row>
    <row r="142" spans="13:13" x14ac:dyDescent="0.2">
      <c r="M142" s="5"/>
    </row>
    <row r="143" spans="13:13" x14ac:dyDescent="0.2">
      <c r="M143" s="5"/>
    </row>
    <row r="144" spans="13:13" x14ac:dyDescent="0.2">
      <c r="M144" s="5"/>
    </row>
    <row r="145" spans="13:13" x14ac:dyDescent="0.2">
      <c r="M145" s="5"/>
    </row>
    <row r="146" spans="13:13" x14ac:dyDescent="0.2">
      <c r="M146" s="5"/>
    </row>
    <row r="147" spans="13:13" x14ac:dyDescent="0.2">
      <c r="M147" s="5"/>
    </row>
    <row r="148" spans="13:13" x14ac:dyDescent="0.2">
      <c r="M148" s="5"/>
    </row>
    <row r="149" spans="13:13" x14ac:dyDescent="0.2">
      <c r="M149" s="5"/>
    </row>
    <row r="150" spans="13:13" x14ac:dyDescent="0.2">
      <c r="M150" s="5"/>
    </row>
    <row r="151" spans="13:13" x14ac:dyDescent="0.2">
      <c r="M151" s="5"/>
    </row>
    <row r="152" spans="13:13" x14ac:dyDescent="0.2">
      <c r="M152" s="5"/>
    </row>
    <row r="153" spans="13:13" x14ac:dyDescent="0.2">
      <c r="M153" s="5"/>
    </row>
    <row r="154" spans="13:13" x14ac:dyDescent="0.2">
      <c r="M154" s="5"/>
    </row>
    <row r="155" spans="13:13" x14ac:dyDescent="0.2">
      <c r="M155" s="5"/>
    </row>
    <row r="156" spans="13:13" x14ac:dyDescent="0.2">
      <c r="M156" s="5"/>
    </row>
    <row r="157" spans="13:13" x14ac:dyDescent="0.2">
      <c r="M157" s="5"/>
    </row>
    <row r="158" spans="13:13" x14ac:dyDescent="0.2">
      <c r="M158" s="5"/>
    </row>
    <row r="159" spans="13:13" x14ac:dyDescent="0.2">
      <c r="M159" s="5"/>
    </row>
    <row r="160" spans="13:13" x14ac:dyDescent="0.2">
      <c r="M160" s="5"/>
    </row>
    <row r="161" spans="13:13" x14ac:dyDescent="0.2">
      <c r="M161" s="5"/>
    </row>
    <row r="162" spans="13:13" x14ac:dyDescent="0.2">
      <c r="M162" s="5"/>
    </row>
    <row r="163" spans="13:13" x14ac:dyDescent="0.2">
      <c r="M163" s="5"/>
    </row>
    <row r="164" spans="13:13" x14ac:dyDescent="0.2">
      <c r="M164" s="5"/>
    </row>
    <row r="165" spans="13:13" x14ac:dyDescent="0.2">
      <c r="M165" s="5"/>
    </row>
    <row r="166" spans="13:13" x14ac:dyDescent="0.2">
      <c r="M166" s="5"/>
    </row>
    <row r="167" spans="13:13" x14ac:dyDescent="0.2">
      <c r="M167" s="5"/>
    </row>
    <row r="168" spans="13:13" x14ac:dyDescent="0.2">
      <c r="M168" s="5"/>
    </row>
    <row r="169" spans="13:13" x14ac:dyDescent="0.2">
      <c r="M169" s="5"/>
    </row>
    <row r="170" spans="13:13" x14ac:dyDescent="0.2">
      <c r="M170" s="5"/>
    </row>
    <row r="171" spans="13:13" x14ac:dyDescent="0.2">
      <c r="M171" s="5"/>
    </row>
    <row r="172" spans="13:13" x14ac:dyDescent="0.2">
      <c r="M172" s="5"/>
    </row>
    <row r="173" spans="13:13" x14ac:dyDescent="0.2">
      <c r="M173" s="5"/>
    </row>
    <row r="174" spans="13:13" x14ac:dyDescent="0.2">
      <c r="M174" s="5"/>
    </row>
    <row r="175" spans="13:13" x14ac:dyDescent="0.2">
      <c r="M175" s="5"/>
    </row>
    <row r="176" spans="13:13" x14ac:dyDescent="0.2">
      <c r="M176" s="5"/>
    </row>
    <row r="177" spans="13:13" x14ac:dyDescent="0.2">
      <c r="M177" s="5"/>
    </row>
    <row r="178" spans="13:13" x14ac:dyDescent="0.2">
      <c r="M178" s="5"/>
    </row>
    <row r="179" spans="13:13" x14ac:dyDescent="0.2">
      <c r="M179" s="5"/>
    </row>
    <row r="180" spans="13:13" x14ac:dyDescent="0.2">
      <c r="M180" s="5"/>
    </row>
    <row r="181" spans="13:13" x14ac:dyDescent="0.2">
      <c r="M181" s="5"/>
    </row>
    <row r="182" spans="13:13" x14ac:dyDescent="0.2">
      <c r="M182" s="5"/>
    </row>
    <row r="183" spans="13:13" x14ac:dyDescent="0.2">
      <c r="M183" s="5"/>
    </row>
    <row r="184" spans="13:13" x14ac:dyDescent="0.2">
      <c r="M184" s="5"/>
    </row>
    <row r="185" spans="13:13" x14ac:dyDescent="0.2">
      <c r="M185" s="5"/>
    </row>
    <row r="186" spans="13:13" x14ac:dyDescent="0.2">
      <c r="M186" s="5"/>
    </row>
    <row r="187" spans="13:13" x14ac:dyDescent="0.2">
      <c r="M187" s="5"/>
    </row>
    <row r="188" spans="13:13" x14ac:dyDescent="0.2">
      <c r="M188" s="5"/>
    </row>
    <row r="189" spans="13:13" x14ac:dyDescent="0.2">
      <c r="M189" s="5"/>
    </row>
    <row r="190" spans="13:13" x14ac:dyDescent="0.2">
      <c r="M190" s="5"/>
    </row>
    <row r="191" spans="13:13" x14ac:dyDescent="0.2">
      <c r="M191" s="5"/>
    </row>
    <row r="192" spans="13:13" x14ac:dyDescent="0.2">
      <c r="M192" s="5"/>
    </row>
    <row r="193" spans="13:13" x14ac:dyDescent="0.2">
      <c r="M193" s="5"/>
    </row>
    <row r="194" spans="13:13" x14ac:dyDescent="0.2">
      <c r="M194" s="5"/>
    </row>
    <row r="195" spans="13:13" x14ac:dyDescent="0.2">
      <c r="M195" s="5"/>
    </row>
    <row r="196" spans="13:13" x14ac:dyDescent="0.2">
      <c r="M196" s="5"/>
    </row>
    <row r="197" spans="13:13" x14ac:dyDescent="0.2">
      <c r="M197" s="5"/>
    </row>
    <row r="198" spans="13:13" x14ac:dyDescent="0.2">
      <c r="M198" s="5"/>
    </row>
    <row r="199" spans="13:13" x14ac:dyDescent="0.2">
      <c r="M199" s="5"/>
    </row>
    <row r="200" spans="13:13" x14ac:dyDescent="0.2">
      <c r="M200" s="5"/>
    </row>
    <row r="201" spans="13:13" x14ac:dyDescent="0.2">
      <c r="M201" s="5"/>
    </row>
  </sheetData>
  <phoneticPr fontId="15" type="noConversion"/>
  <conditionalFormatting sqref="G24">
    <cfRule type="cellIs" dxfId="542" priority="96" operator="equal">
      <formula>"-"</formula>
    </cfRule>
  </conditionalFormatting>
  <conditionalFormatting sqref="G21:G23">
    <cfRule type="cellIs" dxfId="541" priority="94" stopIfTrue="1" operator="equal">
      <formula>"-"</formula>
    </cfRule>
    <cfRule type="containsText" dxfId="540" priority="95" stopIfTrue="1" operator="containsText" text="leer">
      <formula>NOT(ISERROR(SEARCH("leer",G21)))</formula>
    </cfRule>
  </conditionalFormatting>
  <conditionalFormatting sqref="G21">
    <cfRule type="cellIs" dxfId="539" priority="93" stopIfTrue="1" operator="equal">
      <formula>"-"</formula>
    </cfRule>
  </conditionalFormatting>
  <conditionalFormatting sqref="G21">
    <cfRule type="cellIs" dxfId="538" priority="91" stopIfTrue="1" operator="equal">
      <formula>"-"</formula>
    </cfRule>
    <cfRule type="containsText" dxfId="537" priority="92" stopIfTrue="1" operator="containsText" text="leer">
      <formula>NOT(ISERROR(SEARCH("leer",G21)))</formula>
    </cfRule>
  </conditionalFormatting>
  <conditionalFormatting sqref="G21">
    <cfRule type="cellIs" dxfId="536" priority="89" stopIfTrue="1" operator="equal">
      <formula>"-"</formula>
    </cfRule>
    <cfRule type="containsText" dxfId="535" priority="90" stopIfTrue="1" operator="containsText" text="leer">
      <formula>NOT(ISERROR(SEARCH("leer",G21)))</formula>
    </cfRule>
  </conditionalFormatting>
  <conditionalFormatting sqref="G21">
    <cfRule type="cellIs" dxfId="534" priority="87" stopIfTrue="1" operator="equal">
      <formula>"-"</formula>
    </cfRule>
    <cfRule type="containsText" dxfId="533" priority="88" stopIfTrue="1" operator="containsText" text="leer">
      <formula>NOT(ISERROR(SEARCH("leer",G21)))</formula>
    </cfRule>
  </conditionalFormatting>
  <conditionalFormatting sqref="G21">
    <cfRule type="cellIs" dxfId="532" priority="85" stopIfTrue="1" operator="equal">
      <formula>"-"</formula>
    </cfRule>
    <cfRule type="containsText" dxfId="531" priority="86" stopIfTrue="1" operator="containsText" text="leer">
      <formula>NOT(ISERROR(SEARCH("leer",G21)))</formula>
    </cfRule>
  </conditionalFormatting>
  <conditionalFormatting sqref="G21">
    <cfRule type="cellIs" dxfId="530" priority="83" stopIfTrue="1" operator="equal">
      <formula>"-"</formula>
    </cfRule>
    <cfRule type="containsText" dxfId="529" priority="84" stopIfTrue="1" operator="containsText" text="leer">
      <formula>NOT(ISERROR(SEARCH("leer",G21)))</formula>
    </cfRule>
  </conditionalFormatting>
  <conditionalFormatting sqref="G21">
    <cfRule type="cellIs" dxfId="528" priority="81" stopIfTrue="1" operator="equal">
      <formula>"-"</formula>
    </cfRule>
    <cfRule type="containsText" dxfId="527" priority="82" stopIfTrue="1" operator="containsText" text="leer">
      <formula>NOT(ISERROR(SEARCH("leer",G21)))</formula>
    </cfRule>
  </conditionalFormatting>
  <conditionalFormatting sqref="G21">
    <cfRule type="cellIs" dxfId="526" priority="79" stopIfTrue="1" operator="equal">
      <formula>"-"</formula>
    </cfRule>
    <cfRule type="containsText" dxfId="525" priority="80" stopIfTrue="1" operator="containsText" text="leer">
      <formula>NOT(ISERROR(SEARCH("leer",G21)))</formula>
    </cfRule>
  </conditionalFormatting>
  <conditionalFormatting sqref="G21">
    <cfRule type="cellIs" dxfId="524" priority="77" stopIfTrue="1" operator="equal">
      <formula>"-"</formula>
    </cfRule>
    <cfRule type="containsText" dxfId="523" priority="78" stopIfTrue="1" operator="containsText" text="leer">
      <formula>NOT(ISERROR(SEARCH("leer",G21)))</formula>
    </cfRule>
  </conditionalFormatting>
  <conditionalFormatting sqref="G21">
    <cfRule type="cellIs" dxfId="522" priority="75" stopIfTrue="1" operator="equal">
      <formula>"-"</formula>
    </cfRule>
    <cfRule type="containsText" dxfId="521" priority="76" stopIfTrue="1" operator="containsText" text="leer">
      <formula>NOT(ISERROR(SEARCH("leer",G21)))</formula>
    </cfRule>
  </conditionalFormatting>
  <conditionalFormatting sqref="G21">
    <cfRule type="cellIs" dxfId="520" priority="73" stopIfTrue="1" operator="equal">
      <formula>"-"</formula>
    </cfRule>
    <cfRule type="containsText" dxfId="519" priority="74" stopIfTrue="1" operator="containsText" text="leer">
      <formula>NOT(ISERROR(SEARCH("leer",G21)))</formula>
    </cfRule>
  </conditionalFormatting>
  <conditionalFormatting sqref="G21">
    <cfRule type="cellIs" dxfId="518" priority="71" stopIfTrue="1" operator="equal">
      <formula>"-"</formula>
    </cfRule>
    <cfRule type="containsText" dxfId="517" priority="72" stopIfTrue="1" operator="containsText" text="leer">
      <formula>NOT(ISERROR(SEARCH("leer",G21)))</formula>
    </cfRule>
  </conditionalFormatting>
  <conditionalFormatting sqref="G21">
    <cfRule type="cellIs" dxfId="516" priority="69" stopIfTrue="1" operator="equal">
      <formula>"-"</formula>
    </cfRule>
    <cfRule type="containsText" dxfId="515" priority="70" stopIfTrue="1" operator="containsText" text="leer">
      <formula>NOT(ISERROR(SEARCH("leer",G21)))</formula>
    </cfRule>
  </conditionalFormatting>
  <conditionalFormatting sqref="G21">
    <cfRule type="cellIs" dxfId="514" priority="67" stopIfTrue="1" operator="equal">
      <formula>"-"</formula>
    </cfRule>
    <cfRule type="containsText" dxfId="513" priority="68" stopIfTrue="1" operator="containsText" text="leer">
      <formula>NOT(ISERROR(SEARCH("leer",G21)))</formula>
    </cfRule>
  </conditionalFormatting>
  <conditionalFormatting sqref="G21">
    <cfRule type="cellIs" dxfId="512" priority="65" stopIfTrue="1" operator="equal">
      <formula>"-"</formula>
    </cfRule>
    <cfRule type="containsText" dxfId="511" priority="66" stopIfTrue="1" operator="containsText" text="leer">
      <formula>NOT(ISERROR(SEARCH("leer",G21)))</formula>
    </cfRule>
  </conditionalFormatting>
  <conditionalFormatting sqref="G21">
    <cfRule type="cellIs" dxfId="510" priority="63" stopIfTrue="1" operator="equal">
      <formula>"-"</formula>
    </cfRule>
    <cfRule type="containsText" dxfId="509" priority="64" stopIfTrue="1" operator="containsText" text="leer">
      <formula>NOT(ISERROR(SEARCH("leer",G21)))</formula>
    </cfRule>
  </conditionalFormatting>
  <conditionalFormatting sqref="G21">
    <cfRule type="cellIs" dxfId="508" priority="61" stopIfTrue="1" operator="equal">
      <formula>"-"</formula>
    </cfRule>
    <cfRule type="containsText" dxfId="507" priority="62" stopIfTrue="1" operator="containsText" text="leer">
      <formula>NOT(ISERROR(SEARCH("leer",G21)))</formula>
    </cfRule>
  </conditionalFormatting>
  <conditionalFormatting sqref="G21">
    <cfRule type="cellIs" dxfId="506" priority="59" stopIfTrue="1" operator="equal">
      <formula>"-"</formula>
    </cfRule>
    <cfRule type="containsText" dxfId="505" priority="60" stopIfTrue="1" operator="containsText" text="leer">
      <formula>NOT(ISERROR(SEARCH("leer",G21)))</formula>
    </cfRule>
  </conditionalFormatting>
  <conditionalFormatting sqref="G21">
    <cfRule type="cellIs" dxfId="504" priority="57" stopIfTrue="1" operator="equal">
      <formula>"-"</formula>
    </cfRule>
    <cfRule type="containsText" dxfId="503" priority="58" stopIfTrue="1" operator="containsText" text="leer">
      <formula>NOT(ISERROR(SEARCH("leer",G21)))</formula>
    </cfRule>
  </conditionalFormatting>
  <conditionalFormatting sqref="G21">
    <cfRule type="cellIs" dxfId="502" priority="55" stopIfTrue="1" operator="equal">
      <formula>"-"</formula>
    </cfRule>
    <cfRule type="containsText" dxfId="501" priority="56" stopIfTrue="1" operator="containsText" text="leer">
      <formula>NOT(ISERROR(SEARCH("leer",G21)))</formula>
    </cfRule>
  </conditionalFormatting>
  <conditionalFormatting sqref="G21">
    <cfRule type="cellIs" dxfId="500" priority="53" stopIfTrue="1" operator="equal">
      <formula>"-"</formula>
    </cfRule>
    <cfRule type="containsText" dxfId="499" priority="54" stopIfTrue="1" operator="containsText" text="leer">
      <formula>NOT(ISERROR(SEARCH("leer",G21)))</formula>
    </cfRule>
  </conditionalFormatting>
  <conditionalFormatting sqref="G21">
    <cfRule type="cellIs" dxfId="498" priority="51" stopIfTrue="1" operator="equal">
      <formula>"-"</formula>
    </cfRule>
    <cfRule type="containsText" dxfId="497" priority="52" stopIfTrue="1" operator="containsText" text="leer">
      <formula>NOT(ISERROR(SEARCH("leer",G21)))</formula>
    </cfRule>
  </conditionalFormatting>
  <conditionalFormatting sqref="G21">
    <cfRule type="cellIs" dxfId="496" priority="49" stopIfTrue="1" operator="equal">
      <formula>"-"</formula>
    </cfRule>
    <cfRule type="containsText" dxfId="495" priority="50" stopIfTrue="1" operator="containsText" text="leer">
      <formula>NOT(ISERROR(SEARCH("leer",G21)))</formula>
    </cfRule>
  </conditionalFormatting>
  <conditionalFormatting sqref="K5">
    <cfRule type="cellIs" dxfId="494" priority="48" operator="equal">
      <formula>"-"</formula>
    </cfRule>
  </conditionalFormatting>
  <conditionalFormatting sqref="H5:J5">
    <cfRule type="cellIs" dxfId="493" priority="46" stopIfTrue="1" operator="equal">
      <formula>"-"</formula>
    </cfRule>
    <cfRule type="containsText" dxfId="492" priority="47" stopIfTrue="1" operator="containsText" text="leer">
      <formula>NOT(ISERROR(SEARCH("leer",H5)))</formula>
    </cfRule>
  </conditionalFormatting>
  <conditionalFormatting sqref="H5">
    <cfRule type="cellIs" dxfId="491" priority="45" stopIfTrue="1" operator="equal">
      <formula>"-"</formula>
    </cfRule>
  </conditionalFormatting>
  <conditionalFormatting sqref="H5">
    <cfRule type="cellIs" dxfId="490" priority="43" stopIfTrue="1" operator="equal">
      <formula>"-"</formula>
    </cfRule>
    <cfRule type="containsText" dxfId="489" priority="44" stopIfTrue="1" operator="containsText" text="leer">
      <formula>NOT(ISERROR(SEARCH("leer",H5)))</formula>
    </cfRule>
  </conditionalFormatting>
  <conditionalFormatting sqref="H5">
    <cfRule type="cellIs" dxfId="488" priority="41" stopIfTrue="1" operator="equal">
      <formula>"-"</formula>
    </cfRule>
    <cfRule type="containsText" dxfId="487" priority="42" stopIfTrue="1" operator="containsText" text="leer">
      <formula>NOT(ISERROR(SEARCH("leer",H5)))</formula>
    </cfRule>
  </conditionalFormatting>
  <conditionalFormatting sqref="H5">
    <cfRule type="cellIs" dxfId="486" priority="39" stopIfTrue="1" operator="equal">
      <formula>"-"</formula>
    </cfRule>
    <cfRule type="containsText" dxfId="485" priority="40" stopIfTrue="1" operator="containsText" text="leer">
      <formula>NOT(ISERROR(SEARCH("leer",H5)))</formula>
    </cfRule>
  </conditionalFormatting>
  <conditionalFormatting sqref="H5">
    <cfRule type="cellIs" dxfId="484" priority="37" stopIfTrue="1" operator="equal">
      <formula>"-"</formula>
    </cfRule>
    <cfRule type="containsText" dxfId="483" priority="38" stopIfTrue="1" operator="containsText" text="leer">
      <formula>NOT(ISERROR(SEARCH("leer",H5)))</formula>
    </cfRule>
  </conditionalFormatting>
  <conditionalFormatting sqref="H5">
    <cfRule type="cellIs" dxfId="482" priority="35" stopIfTrue="1" operator="equal">
      <formula>"-"</formula>
    </cfRule>
    <cfRule type="containsText" dxfId="481" priority="36" stopIfTrue="1" operator="containsText" text="leer">
      <formula>NOT(ISERROR(SEARCH("leer",H5)))</formula>
    </cfRule>
  </conditionalFormatting>
  <conditionalFormatting sqref="H5">
    <cfRule type="cellIs" dxfId="480" priority="33" stopIfTrue="1" operator="equal">
      <formula>"-"</formula>
    </cfRule>
    <cfRule type="containsText" dxfId="479" priority="34" stopIfTrue="1" operator="containsText" text="leer">
      <formula>NOT(ISERROR(SEARCH("leer",H5)))</formula>
    </cfRule>
  </conditionalFormatting>
  <conditionalFormatting sqref="H5">
    <cfRule type="cellIs" dxfId="478" priority="31" stopIfTrue="1" operator="equal">
      <formula>"-"</formula>
    </cfRule>
    <cfRule type="containsText" dxfId="477" priority="32" stopIfTrue="1" operator="containsText" text="leer">
      <formula>NOT(ISERROR(SEARCH("leer",H5)))</formula>
    </cfRule>
  </conditionalFormatting>
  <conditionalFormatting sqref="H5">
    <cfRule type="cellIs" dxfId="476" priority="29" stopIfTrue="1" operator="equal">
      <formula>"-"</formula>
    </cfRule>
    <cfRule type="containsText" dxfId="475" priority="30" stopIfTrue="1" operator="containsText" text="leer">
      <formula>NOT(ISERROR(SEARCH("leer",H5)))</formula>
    </cfRule>
  </conditionalFormatting>
  <conditionalFormatting sqref="H5">
    <cfRule type="cellIs" dxfId="474" priority="27" stopIfTrue="1" operator="equal">
      <formula>"-"</formula>
    </cfRule>
    <cfRule type="containsText" dxfId="473" priority="28" stopIfTrue="1" operator="containsText" text="leer">
      <formula>NOT(ISERROR(SEARCH("leer",H5)))</formula>
    </cfRule>
  </conditionalFormatting>
  <conditionalFormatting sqref="H5">
    <cfRule type="cellIs" dxfId="472" priority="25" stopIfTrue="1" operator="equal">
      <formula>"-"</formula>
    </cfRule>
    <cfRule type="containsText" dxfId="471" priority="26" stopIfTrue="1" operator="containsText" text="leer">
      <formula>NOT(ISERROR(SEARCH("leer",H5)))</formula>
    </cfRule>
  </conditionalFormatting>
  <conditionalFormatting sqref="H5">
    <cfRule type="cellIs" dxfId="470" priority="23" stopIfTrue="1" operator="equal">
      <formula>"-"</formula>
    </cfRule>
    <cfRule type="containsText" dxfId="469" priority="24" stopIfTrue="1" operator="containsText" text="leer">
      <formula>NOT(ISERROR(SEARCH("leer",H5)))</formula>
    </cfRule>
  </conditionalFormatting>
  <conditionalFormatting sqref="H5">
    <cfRule type="cellIs" dxfId="468" priority="21" stopIfTrue="1" operator="equal">
      <formula>"-"</formula>
    </cfRule>
    <cfRule type="containsText" dxfId="467" priority="22" stopIfTrue="1" operator="containsText" text="leer">
      <formula>NOT(ISERROR(SEARCH("leer",H5)))</formula>
    </cfRule>
  </conditionalFormatting>
  <conditionalFormatting sqref="H5">
    <cfRule type="cellIs" dxfId="466" priority="19" stopIfTrue="1" operator="equal">
      <formula>"-"</formula>
    </cfRule>
    <cfRule type="containsText" dxfId="465" priority="20" stopIfTrue="1" operator="containsText" text="leer">
      <formula>NOT(ISERROR(SEARCH("leer",H5)))</formula>
    </cfRule>
  </conditionalFormatting>
  <conditionalFormatting sqref="H5">
    <cfRule type="cellIs" dxfId="464" priority="17" stopIfTrue="1" operator="equal">
      <formula>"-"</formula>
    </cfRule>
    <cfRule type="containsText" dxfId="463" priority="18" stopIfTrue="1" operator="containsText" text="leer">
      <formula>NOT(ISERROR(SEARCH("leer",H5)))</formula>
    </cfRule>
  </conditionalFormatting>
  <conditionalFormatting sqref="H5">
    <cfRule type="cellIs" dxfId="462" priority="15" stopIfTrue="1" operator="equal">
      <formula>"-"</formula>
    </cfRule>
    <cfRule type="containsText" dxfId="461" priority="16" stopIfTrue="1" operator="containsText" text="leer">
      <formula>NOT(ISERROR(SEARCH("leer",H5)))</formula>
    </cfRule>
  </conditionalFormatting>
  <conditionalFormatting sqref="H5">
    <cfRule type="cellIs" dxfId="460" priority="13" stopIfTrue="1" operator="equal">
      <formula>"-"</formula>
    </cfRule>
    <cfRule type="containsText" dxfId="459" priority="14" stopIfTrue="1" operator="containsText" text="leer">
      <formula>NOT(ISERROR(SEARCH("leer",H5)))</formula>
    </cfRule>
  </conditionalFormatting>
  <conditionalFormatting sqref="H5">
    <cfRule type="cellIs" dxfId="458" priority="11" stopIfTrue="1" operator="equal">
      <formula>"-"</formula>
    </cfRule>
    <cfRule type="containsText" dxfId="457" priority="12" stopIfTrue="1" operator="containsText" text="leer">
      <formula>NOT(ISERROR(SEARCH("leer",H5)))</formula>
    </cfRule>
  </conditionalFormatting>
  <conditionalFormatting sqref="H5">
    <cfRule type="cellIs" dxfId="456" priority="9" stopIfTrue="1" operator="equal">
      <formula>"-"</formula>
    </cfRule>
    <cfRule type="containsText" dxfId="455" priority="10" stopIfTrue="1" operator="containsText" text="leer">
      <formula>NOT(ISERROR(SEARCH("leer",H5)))</formula>
    </cfRule>
  </conditionalFormatting>
  <conditionalFormatting sqref="H5">
    <cfRule type="cellIs" dxfId="454" priority="7" stopIfTrue="1" operator="equal">
      <formula>"-"</formula>
    </cfRule>
    <cfRule type="containsText" dxfId="453" priority="8" stopIfTrue="1" operator="containsText" text="leer">
      <formula>NOT(ISERROR(SEARCH("leer",H5)))</formula>
    </cfRule>
  </conditionalFormatting>
  <conditionalFormatting sqref="H5">
    <cfRule type="cellIs" dxfId="452" priority="5" stopIfTrue="1" operator="equal">
      <formula>"-"</formula>
    </cfRule>
    <cfRule type="containsText" dxfId="451" priority="6" stopIfTrue="1" operator="containsText" text="leer">
      <formula>NOT(ISERROR(SEARCH("leer",H5)))</formula>
    </cfRule>
  </conditionalFormatting>
  <conditionalFormatting sqref="H5">
    <cfRule type="cellIs" dxfId="450" priority="3" stopIfTrue="1" operator="equal">
      <formula>"-"</formula>
    </cfRule>
    <cfRule type="containsText" dxfId="449" priority="4" stopIfTrue="1" operator="containsText" text="leer">
      <formula>NOT(ISERROR(SEARCH("leer",H5)))</formula>
    </cfRule>
  </conditionalFormatting>
  <conditionalFormatting sqref="H5">
    <cfRule type="cellIs" dxfId="448" priority="1" stopIfTrue="1" operator="equal">
      <formula>"-"</formula>
    </cfRule>
    <cfRule type="containsText" dxfId="447" priority="2" stopIfTrue="1" operator="containsText" text="leer">
      <formula>NOT(ISERROR(SEARCH("leer",H5)))</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V202"/>
  <sheetViews>
    <sheetView showRuler="0" zoomScale="70" zoomScaleNormal="70" workbookViewId="0"/>
  </sheetViews>
  <sheetFormatPr baseColWidth="10" defaultColWidth="10.7109375" defaultRowHeight="12.75" x14ac:dyDescent="0.2"/>
  <cols>
    <col min="1" max="1" width="21.85546875" style="5" bestFit="1" customWidth="1"/>
    <col min="2" max="2" width="36.42578125" style="5" customWidth="1"/>
    <col min="3" max="3" width="9" style="8" customWidth="1"/>
    <col min="4" max="5" width="12.28515625" style="8" customWidth="1"/>
    <col min="6" max="16" width="11.42578125" style="8" customWidth="1"/>
    <col min="17" max="16384" width="10.7109375" style="5"/>
  </cols>
  <sheetData>
    <row r="1" spans="1:18" x14ac:dyDescent="0.2">
      <c r="A1" s="92" t="s">
        <v>356</v>
      </c>
      <c r="C1" s="5"/>
      <c r="D1" s="5"/>
      <c r="E1" s="5"/>
      <c r="F1" s="5"/>
      <c r="G1" s="5"/>
      <c r="H1" s="5"/>
      <c r="L1" s="134"/>
      <c r="M1" s="134"/>
      <c r="N1" s="134"/>
      <c r="O1" s="134"/>
      <c r="P1" s="133"/>
    </row>
    <row r="2" spans="1:18" x14ac:dyDescent="0.2">
      <c r="A2" s="92"/>
      <c r="C2" s="5"/>
      <c r="D2" s="5"/>
      <c r="E2" s="5"/>
      <c r="F2" s="5"/>
      <c r="G2" s="5"/>
      <c r="H2" s="5"/>
      <c r="I2" s="5"/>
      <c r="J2" s="5"/>
      <c r="K2" s="5"/>
      <c r="L2" s="5"/>
      <c r="M2" s="5"/>
      <c r="N2" s="5"/>
      <c r="O2" s="5"/>
      <c r="P2" s="5"/>
    </row>
    <row r="3" spans="1:18" x14ac:dyDescent="0.2">
      <c r="A3" s="4" t="s">
        <v>254</v>
      </c>
      <c r="B3" s="4"/>
      <c r="C3" s="5" t="s">
        <v>399</v>
      </c>
      <c r="D3" s="5" t="s">
        <v>497</v>
      </c>
      <c r="E3" s="22">
        <v>2004</v>
      </c>
      <c r="F3" s="22">
        <v>2005</v>
      </c>
      <c r="G3" s="22">
        <v>2006</v>
      </c>
      <c r="H3" s="22">
        <v>2007</v>
      </c>
      <c r="I3" s="22">
        <v>2008</v>
      </c>
      <c r="J3" s="22">
        <v>2009</v>
      </c>
      <c r="K3" s="22">
        <v>2010</v>
      </c>
      <c r="L3" s="22">
        <v>2011</v>
      </c>
      <c r="M3" s="22">
        <v>2012</v>
      </c>
      <c r="N3" s="22">
        <v>2013</v>
      </c>
      <c r="O3" s="4">
        <v>2014</v>
      </c>
      <c r="P3" s="369">
        <v>2015</v>
      </c>
    </row>
    <row r="4" spans="1:18" x14ac:dyDescent="0.2">
      <c r="A4" s="4"/>
      <c r="B4" s="4"/>
      <c r="C4" s="117"/>
      <c r="E4" s="22"/>
      <c r="F4" s="22"/>
      <c r="G4" s="22"/>
      <c r="H4" s="22"/>
      <c r="I4" s="22"/>
      <c r="J4" s="22"/>
      <c r="K4" s="22"/>
      <c r="L4" s="22"/>
      <c r="P4" s="362"/>
    </row>
    <row r="5" spans="1:18" s="4" customFormat="1" x14ac:dyDescent="0.2">
      <c r="A5" s="4" t="s">
        <v>107</v>
      </c>
      <c r="B5" s="5"/>
      <c r="C5" s="8"/>
      <c r="D5" s="8"/>
      <c r="E5" s="7"/>
      <c r="F5" s="7"/>
      <c r="G5" s="7"/>
      <c r="H5" s="7"/>
      <c r="I5" s="8"/>
      <c r="J5" s="8"/>
      <c r="K5" s="8"/>
      <c r="L5" s="8"/>
      <c r="M5" s="8"/>
      <c r="N5" s="8"/>
      <c r="O5" s="8"/>
      <c r="P5" s="362"/>
    </row>
    <row r="6" spans="1:18" x14ac:dyDescent="0.2">
      <c r="A6" s="27" t="s">
        <v>108</v>
      </c>
      <c r="B6" s="27" t="s">
        <v>298</v>
      </c>
      <c r="C6" s="188" t="s">
        <v>569</v>
      </c>
      <c r="D6" s="8" t="s">
        <v>855</v>
      </c>
      <c r="E6" s="165">
        <v>2575</v>
      </c>
      <c r="F6" s="165">
        <v>2546</v>
      </c>
      <c r="G6" s="165">
        <v>2452</v>
      </c>
      <c r="H6" s="165">
        <v>2354</v>
      </c>
      <c r="I6" s="165">
        <v>2570</v>
      </c>
      <c r="J6" s="165">
        <v>2557.2199999999998</v>
      </c>
      <c r="K6" s="165">
        <v>2505.5350000000003</v>
      </c>
      <c r="L6" s="165">
        <v>2504</v>
      </c>
      <c r="M6" s="205">
        <v>2406</v>
      </c>
      <c r="N6" s="19">
        <v>2228.5073333333335</v>
      </c>
      <c r="O6" s="19">
        <v>2103.5278333333335</v>
      </c>
      <c r="P6" s="423">
        <v>2008</v>
      </c>
      <c r="R6" s="39"/>
    </row>
    <row r="7" spans="1:18" x14ac:dyDescent="0.2">
      <c r="A7" s="27" t="s">
        <v>110</v>
      </c>
      <c r="B7" s="27" t="s">
        <v>298</v>
      </c>
      <c r="C7" s="188" t="s">
        <v>569</v>
      </c>
      <c r="D7" s="8" t="s">
        <v>855</v>
      </c>
      <c r="E7" s="165">
        <v>39</v>
      </c>
      <c r="F7" s="165">
        <v>40</v>
      </c>
      <c r="G7" s="165">
        <v>41</v>
      </c>
      <c r="H7" s="165">
        <v>40</v>
      </c>
      <c r="I7" s="165">
        <v>40</v>
      </c>
      <c r="J7" s="165">
        <v>41.997999999999998</v>
      </c>
      <c r="K7" s="165">
        <v>39.446666666666673</v>
      </c>
      <c r="L7" s="165">
        <v>39</v>
      </c>
      <c r="M7" s="205">
        <v>37</v>
      </c>
      <c r="N7" s="19">
        <v>39.22291666666667</v>
      </c>
      <c r="O7" s="19">
        <v>40.095416666666665</v>
      </c>
      <c r="P7" s="362">
        <v>37</v>
      </c>
      <c r="R7" s="39"/>
    </row>
    <row r="8" spans="1:18" x14ac:dyDescent="0.2">
      <c r="A8" s="27" t="s">
        <v>109</v>
      </c>
      <c r="B8" s="27" t="s">
        <v>298</v>
      </c>
      <c r="C8" s="188" t="s">
        <v>569</v>
      </c>
      <c r="D8" s="8" t="s">
        <v>855</v>
      </c>
      <c r="E8" s="165">
        <v>200</v>
      </c>
      <c r="F8" s="165">
        <v>192</v>
      </c>
      <c r="G8" s="165">
        <v>186</v>
      </c>
      <c r="H8" s="165">
        <v>174</v>
      </c>
      <c r="I8" s="165">
        <v>170</v>
      </c>
      <c r="J8" s="165">
        <v>169.29000000000002</v>
      </c>
      <c r="K8" s="165">
        <v>147.40916666666666</v>
      </c>
      <c r="L8" s="165">
        <v>142</v>
      </c>
      <c r="M8" s="205">
        <v>137</v>
      </c>
      <c r="N8" s="19">
        <v>132.54058333333333</v>
      </c>
      <c r="O8" s="19">
        <v>129.78966666666668</v>
      </c>
      <c r="P8" s="362">
        <v>124</v>
      </c>
      <c r="R8" s="39"/>
    </row>
    <row r="9" spans="1:18" x14ac:dyDescent="0.2">
      <c r="A9" s="27" t="s">
        <v>111</v>
      </c>
      <c r="B9" s="27" t="s">
        <v>298</v>
      </c>
      <c r="C9" s="188" t="s">
        <v>569</v>
      </c>
      <c r="D9" s="8" t="s">
        <v>855</v>
      </c>
      <c r="E9" s="165">
        <v>8405</v>
      </c>
      <c r="F9" s="165">
        <v>8277</v>
      </c>
      <c r="G9" s="165">
        <v>8240</v>
      </c>
      <c r="H9" s="165">
        <v>8349</v>
      </c>
      <c r="I9" s="165">
        <v>8269</v>
      </c>
      <c r="J9" s="165">
        <v>7938.2110000000002</v>
      </c>
      <c r="K9" s="165">
        <v>7973.0468378380756</v>
      </c>
      <c r="L9" s="165">
        <v>7929</v>
      </c>
      <c r="M9" s="205">
        <v>8080</v>
      </c>
      <c r="N9" s="19">
        <v>7981.5377499999995</v>
      </c>
      <c r="O9" s="19">
        <v>7975.4466666666667</v>
      </c>
      <c r="P9" s="423">
        <v>8048</v>
      </c>
      <c r="R9" s="39"/>
    </row>
    <row r="10" spans="1:18" x14ac:dyDescent="0.2">
      <c r="A10" s="27" t="s">
        <v>28</v>
      </c>
      <c r="B10" s="27" t="s">
        <v>298</v>
      </c>
      <c r="C10" s="188" t="s">
        <v>569</v>
      </c>
      <c r="D10" s="8" t="s">
        <v>855</v>
      </c>
      <c r="E10" s="165">
        <v>1116</v>
      </c>
      <c r="F10" s="165">
        <v>1013</v>
      </c>
      <c r="G10" s="165">
        <v>972</v>
      </c>
      <c r="H10" s="165">
        <v>983</v>
      </c>
      <c r="I10" s="165">
        <v>1054</v>
      </c>
      <c r="J10" s="165">
        <v>1100.6089999999999</v>
      </c>
      <c r="K10" s="165">
        <v>954.14249999999993</v>
      </c>
      <c r="L10" s="165">
        <v>931</v>
      </c>
      <c r="M10" s="205">
        <v>906</v>
      </c>
      <c r="N10" s="19">
        <v>874.64083333333338</v>
      </c>
      <c r="O10" s="19">
        <v>813.07783333333339</v>
      </c>
      <c r="P10" s="362">
        <v>784</v>
      </c>
      <c r="R10" s="39"/>
    </row>
    <row r="11" spans="1:18" x14ac:dyDescent="0.2">
      <c r="A11" s="27" t="s">
        <v>29</v>
      </c>
      <c r="B11" s="27" t="s">
        <v>298</v>
      </c>
      <c r="C11" s="188" t="s">
        <v>569</v>
      </c>
      <c r="D11" s="8" t="s">
        <v>855</v>
      </c>
      <c r="E11" s="165">
        <v>1692</v>
      </c>
      <c r="F11" s="165">
        <v>1573</v>
      </c>
      <c r="G11" s="165">
        <v>1527</v>
      </c>
      <c r="H11" s="165">
        <v>1495</v>
      </c>
      <c r="I11" s="165">
        <v>1426</v>
      </c>
      <c r="J11" s="165">
        <v>1264.5559999999998</v>
      </c>
      <c r="K11" s="165">
        <v>1287.9200056752909</v>
      </c>
      <c r="L11" s="165">
        <v>1198</v>
      </c>
      <c r="M11" s="205">
        <v>1501</v>
      </c>
      <c r="N11" s="19">
        <v>1511.6490833333332</v>
      </c>
      <c r="O11" s="19">
        <v>1551.9482500000001</v>
      </c>
      <c r="P11" s="423">
        <v>1404</v>
      </c>
      <c r="R11" s="39"/>
    </row>
    <row r="12" spans="1:18" x14ac:dyDescent="0.2">
      <c r="A12" s="27" t="s">
        <v>114</v>
      </c>
      <c r="B12" s="27" t="s">
        <v>298</v>
      </c>
      <c r="C12" s="188" t="s">
        <v>569</v>
      </c>
      <c r="D12" s="8" t="s">
        <v>855</v>
      </c>
      <c r="E12" s="165">
        <v>1150</v>
      </c>
      <c r="F12" s="165">
        <v>1187</v>
      </c>
      <c r="G12" s="165">
        <v>1164</v>
      </c>
      <c r="H12" s="165">
        <v>1136</v>
      </c>
      <c r="I12" s="165">
        <v>1117</v>
      </c>
      <c r="J12" s="165">
        <v>1092.145</v>
      </c>
      <c r="K12" s="165">
        <v>1078.5083333333332</v>
      </c>
      <c r="L12" s="165">
        <v>1083</v>
      </c>
      <c r="M12" s="205">
        <v>1096</v>
      </c>
      <c r="N12" s="19">
        <v>1116.1558333333332</v>
      </c>
      <c r="O12" s="19">
        <v>1138.31925</v>
      </c>
      <c r="P12" s="423">
        <v>1132</v>
      </c>
      <c r="R12" s="39"/>
    </row>
    <row r="13" spans="1:18" x14ac:dyDescent="0.2">
      <c r="A13" s="27" t="s">
        <v>115</v>
      </c>
      <c r="B13" s="27" t="s">
        <v>298</v>
      </c>
      <c r="C13" s="188" t="s">
        <v>569</v>
      </c>
      <c r="D13" s="8" t="s">
        <v>855</v>
      </c>
      <c r="E13" s="165">
        <v>2187</v>
      </c>
      <c r="F13" s="165">
        <v>2169</v>
      </c>
      <c r="G13" s="165">
        <v>2097</v>
      </c>
      <c r="H13" s="165">
        <v>1979</v>
      </c>
      <c r="I13" s="165">
        <v>1806</v>
      </c>
      <c r="J13" s="165">
        <v>1612.6959999999999</v>
      </c>
      <c r="K13" s="165">
        <v>1570.3766666666666</v>
      </c>
      <c r="L13" s="165">
        <v>1575</v>
      </c>
      <c r="M13" s="205">
        <v>1504</v>
      </c>
      <c r="N13" s="19">
        <v>1465.8400833333335</v>
      </c>
      <c r="O13" s="19">
        <v>1431.9389999999999</v>
      </c>
      <c r="P13" s="423">
        <v>1392</v>
      </c>
      <c r="R13" s="39"/>
    </row>
    <row r="14" spans="1:18" x14ac:dyDescent="0.2">
      <c r="A14" s="27" t="s">
        <v>116</v>
      </c>
      <c r="B14" s="27" t="s">
        <v>298</v>
      </c>
      <c r="C14" s="188" t="s">
        <v>569</v>
      </c>
      <c r="D14" s="8" t="s">
        <v>855</v>
      </c>
      <c r="E14" s="165">
        <v>259</v>
      </c>
      <c r="F14" s="165">
        <v>269</v>
      </c>
      <c r="G14" s="165">
        <v>256</v>
      </c>
      <c r="H14" s="165">
        <v>246</v>
      </c>
      <c r="I14" s="165">
        <v>261</v>
      </c>
      <c r="J14" s="165">
        <v>270.69299999999998</v>
      </c>
      <c r="K14" s="165">
        <v>269.86</v>
      </c>
      <c r="L14" s="165">
        <v>268</v>
      </c>
      <c r="M14" s="205">
        <v>260</v>
      </c>
      <c r="N14" s="19">
        <v>249.26050000000001</v>
      </c>
      <c r="O14" s="19">
        <v>239.46583333333334</v>
      </c>
      <c r="P14" s="362">
        <v>241</v>
      </c>
      <c r="R14" s="39"/>
    </row>
    <row r="15" spans="1:18" x14ac:dyDescent="0.2">
      <c r="A15" s="27" t="s">
        <v>117</v>
      </c>
      <c r="B15" s="27" t="s">
        <v>298</v>
      </c>
      <c r="C15" s="188" t="s">
        <v>569</v>
      </c>
      <c r="D15" s="8" t="s">
        <v>855</v>
      </c>
      <c r="E15" s="165">
        <v>1120</v>
      </c>
      <c r="F15" s="165">
        <v>1053</v>
      </c>
      <c r="G15" s="165">
        <v>1005</v>
      </c>
      <c r="H15" s="165">
        <v>966</v>
      </c>
      <c r="I15" s="165">
        <v>946</v>
      </c>
      <c r="J15" s="165">
        <v>944.60699999999997</v>
      </c>
      <c r="K15" s="165">
        <v>934.55416666666645</v>
      </c>
      <c r="L15" s="165">
        <v>930</v>
      </c>
      <c r="M15" s="205">
        <v>911</v>
      </c>
      <c r="N15" s="19">
        <v>899.74924999999996</v>
      </c>
      <c r="O15" s="19">
        <v>920.70725000000004</v>
      </c>
      <c r="P15" s="362">
        <v>901</v>
      </c>
      <c r="R15" s="39"/>
    </row>
    <row r="16" spans="1:18" x14ac:dyDescent="0.2">
      <c r="A16" s="27" t="s">
        <v>118</v>
      </c>
      <c r="B16" s="27" t="s">
        <v>298</v>
      </c>
      <c r="C16" s="188" t="s">
        <v>569</v>
      </c>
      <c r="D16" s="8" t="s">
        <v>855</v>
      </c>
      <c r="E16" s="165">
        <v>338</v>
      </c>
      <c r="F16" s="165">
        <v>329</v>
      </c>
      <c r="G16" s="165">
        <v>318</v>
      </c>
      <c r="H16" s="165">
        <v>311</v>
      </c>
      <c r="I16" s="165">
        <v>317</v>
      </c>
      <c r="J16" s="165">
        <v>315.41800000000001</v>
      </c>
      <c r="K16" s="165">
        <v>305.7</v>
      </c>
      <c r="L16" s="165">
        <v>297</v>
      </c>
      <c r="M16" s="205">
        <v>286</v>
      </c>
      <c r="N16" s="19">
        <v>279.67633333333333</v>
      </c>
      <c r="O16" s="19">
        <v>289.53483333333332</v>
      </c>
      <c r="P16" s="362">
        <v>317</v>
      </c>
      <c r="R16" s="39"/>
    </row>
    <row r="17" spans="1:21" x14ac:dyDescent="0.2">
      <c r="A17" s="27" t="s">
        <v>119</v>
      </c>
      <c r="B17" s="27" t="s">
        <v>298</v>
      </c>
      <c r="C17" s="188" t="s">
        <v>569</v>
      </c>
      <c r="D17" s="8" t="s">
        <v>855</v>
      </c>
      <c r="E17" s="165">
        <v>1832</v>
      </c>
      <c r="F17" s="165">
        <v>1759</v>
      </c>
      <c r="G17" s="165">
        <v>1753</v>
      </c>
      <c r="H17" s="165">
        <v>1738</v>
      </c>
      <c r="I17" s="165">
        <v>1647</v>
      </c>
      <c r="J17" s="165">
        <v>1531.7330000000002</v>
      </c>
      <c r="K17" s="165">
        <v>1696.4962445402036</v>
      </c>
      <c r="L17" s="165">
        <v>1672</v>
      </c>
      <c r="M17" s="205">
        <v>1656</v>
      </c>
      <c r="N17" s="19">
        <v>1631.0616666666667</v>
      </c>
      <c r="O17" s="19">
        <v>1574.9935833333334</v>
      </c>
      <c r="P17" s="423">
        <v>1644</v>
      </c>
      <c r="R17" s="39"/>
    </row>
    <row r="18" spans="1:21" x14ac:dyDescent="0.2">
      <c r="A18" s="27" t="s">
        <v>120</v>
      </c>
      <c r="B18" s="27" t="s">
        <v>298</v>
      </c>
      <c r="C18" s="188" t="s">
        <v>569</v>
      </c>
      <c r="D18" s="8" t="s">
        <v>855</v>
      </c>
      <c r="E18" s="165">
        <v>743</v>
      </c>
      <c r="F18" s="165">
        <v>709</v>
      </c>
      <c r="G18" s="165">
        <v>680</v>
      </c>
      <c r="H18" s="165">
        <v>655</v>
      </c>
      <c r="I18" s="165">
        <v>645</v>
      </c>
      <c r="J18" s="165">
        <v>644.33799999999997</v>
      </c>
      <c r="K18" s="165">
        <v>632.70416666666654</v>
      </c>
      <c r="L18" s="165">
        <v>626</v>
      </c>
      <c r="M18" s="205">
        <v>597</v>
      </c>
      <c r="N18" s="19">
        <v>590.3054166666667</v>
      </c>
      <c r="O18" s="19">
        <v>580.35141666666664</v>
      </c>
      <c r="P18" s="362">
        <v>567</v>
      </c>
      <c r="R18" s="39"/>
    </row>
    <row r="19" spans="1:21" x14ac:dyDescent="0.2">
      <c r="A19" s="27" t="s">
        <v>121</v>
      </c>
      <c r="B19" s="27" t="s">
        <v>298</v>
      </c>
      <c r="C19" s="188" t="s">
        <v>569</v>
      </c>
      <c r="D19" s="8" t="s">
        <v>855</v>
      </c>
      <c r="E19" s="165">
        <v>110</v>
      </c>
      <c r="F19" s="165">
        <v>108</v>
      </c>
      <c r="G19" s="165">
        <v>112</v>
      </c>
      <c r="H19" s="165">
        <v>110</v>
      </c>
      <c r="I19" s="165">
        <v>110</v>
      </c>
      <c r="J19" s="165">
        <v>109.753</v>
      </c>
      <c r="K19" s="165">
        <v>100.94333333333333</v>
      </c>
      <c r="L19" s="165">
        <v>97</v>
      </c>
      <c r="M19" s="205">
        <v>84</v>
      </c>
      <c r="N19" s="19">
        <v>81.878500000000003</v>
      </c>
      <c r="O19" s="19">
        <v>82.684583333333336</v>
      </c>
      <c r="P19" s="362">
        <v>79</v>
      </c>
      <c r="R19" s="39"/>
    </row>
    <row r="20" spans="1:21" x14ac:dyDescent="0.2">
      <c r="A20" s="27" t="s">
        <v>122</v>
      </c>
      <c r="B20" s="27" t="s">
        <v>298</v>
      </c>
      <c r="C20" s="188" t="s">
        <v>569</v>
      </c>
      <c r="D20" s="8" t="s">
        <v>855</v>
      </c>
      <c r="E20" s="165">
        <v>91</v>
      </c>
      <c r="F20" s="165">
        <v>86</v>
      </c>
      <c r="G20" s="165">
        <v>86</v>
      </c>
      <c r="H20" s="165">
        <v>86</v>
      </c>
      <c r="I20" s="165">
        <v>87</v>
      </c>
      <c r="J20" s="165">
        <v>89.718000000000004</v>
      </c>
      <c r="K20" s="165">
        <v>84.689166666666679</v>
      </c>
      <c r="L20" s="165">
        <v>85</v>
      </c>
      <c r="M20" s="205">
        <v>79</v>
      </c>
      <c r="N20" s="19">
        <v>79.333749999999995</v>
      </c>
      <c r="O20" s="19">
        <v>76.456583333333327</v>
      </c>
      <c r="P20" s="362">
        <v>76</v>
      </c>
      <c r="R20" s="39"/>
    </row>
    <row r="21" spans="1:21" x14ac:dyDescent="0.2">
      <c r="A21" s="27" t="s">
        <v>123</v>
      </c>
      <c r="B21" s="27" t="s">
        <v>298</v>
      </c>
      <c r="C21" s="188" t="s">
        <v>569</v>
      </c>
      <c r="D21" s="8" t="s">
        <v>855</v>
      </c>
      <c r="E21" s="165">
        <v>2001</v>
      </c>
      <c r="F21" s="165">
        <v>1922</v>
      </c>
      <c r="G21" s="165">
        <v>1901</v>
      </c>
      <c r="H21" s="165">
        <v>1854</v>
      </c>
      <c r="I21" s="165">
        <v>1803</v>
      </c>
      <c r="J21" s="165">
        <v>1818.3240000000001</v>
      </c>
      <c r="K21" s="165">
        <v>1912.5952319625715</v>
      </c>
      <c r="L21" s="165">
        <v>1945</v>
      </c>
      <c r="M21" s="205">
        <v>1929</v>
      </c>
      <c r="N21" s="19">
        <v>1947.7953333333332</v>
      </c>
      <c r="O21" s="19">
        <v>2056.2443333333331</v>
      </c>
      <c r="P21" s="423">
        <v>2026</v>
      </c>
      <c r="R21" s="39"/>
    </row>
    <row r="22" spans="1:21" x14ac:dyDescent="0.2">
      <c r="A22" s="27" t="s">
        <v>124</v>
      </c>
      <c r="B22" s="27" t="s">
        <v>298</v>
      </c>
      <c r="C22" s="188" t="s">
        <v>569</v>
      </c>
      <c r="D22" s="8" t="s">
        <v>855</v>
      </c>
      <c r="E22" s="165">
        <v>250</v>
      </c>
      <c r="F22" s="165">
        <v>263</v>
      </c>
      <c r="G22" s="165">
        <v>272</v>
      </c>
      <c r="H22" s="165">
        <v>257</v>
      </c>
      <c r="I22" s="165">
        <v>258</v>
      </c>
      <c r="J22" s="165">
        <v>270.46499999999997</v>
      </c>
      <c r="K22" s="165">
        <v>274.57583333333332</v>
      </c>
      <c r="L22" s="165">
        <v>300</v>
      </c>
      <c r="M22" s="205">
        <v>298</v>
      </c>
      <c r="N22" s="19">
        <v>301.18891666666667</v>
      </c>
      <c r="O22" s="19">
        <v>293.68608333333333</v>
      </c>
      <c r="P22" s="362">
        <v>307</v>
      </c>
      <c r="R22" s="39"/>
    </row>
    <row r="23" spans="1:21" x14ac:dyDescent="0.2">
      <c r="A23" s="27" t="s">
        <v>125</v>
      </c>
      <c r="B23" s="27" t="s">
        <v>298</v>
      </c>
      <c r="C23" s="188" t="s">
        <v>569</v>
      </c>
      <c r="D23" s="8" t="s">
        <v>855</v>
      </c>
      <c r="E23" s="165">
        <v>1512</v>
      </c>
      <c r="F23" s="165">
        <v>1374</v>
      </c>
      <c r="G23" s="165">
        <v>1310</v>
      </c>
      <c r="H23" s="165">
        <v>1334</v>
      </c>
      <c r="I23" s="165">
        <v>1539</v>
      </c>
      <c r="J23" s="165">
        <v>2059.9280000000003</v>
      </c>
      <c r="K23" s="165">
        <v>2099.9425000000001</v>
      </c>
      <c r="L23" s="165">
        <v>2134</v>
      </c>
      <c r="M23" s="205">
        <v>2228</v>
      </c>
      <c r="N23" s="19">
        <v>2162.4022500000001</v>
      </c>
      <c r="O23" s="19">
        <v>2154.30375</v>
      </c>
      <c r="P23" s="423">
        <v>2176</v>
      </c>
      <c r="R23" s="39"/>
    </row>
    <row r="24" spans="1:21" x14ac:dyDescent="0.2">
      <c r="A24" s="27" t="s">
        <v>126</v>
      </c>
      <c r="B24" s="27" t="s">
        <v>298</v>
      </c>
      <c r="C24" s="188" t="s">
        <v>569</v>
      </c>
      <c r="D24" s="8" t="s">
        <v>855</v>
      </c>
      <c r="E24" s="165">
        <v>371</v>
      </c>
      <c r="F24" s="165">
        <v>365</v>
      </c>
      <c r="G24" s="165">
        <v>361</v>
      </c>
      <c r="H24" s="165">
        <v>345</v>
      </c>
      <c r="I24" s="165">
        <v>390</v>
      </c>
      <c r="J24" s="165">
        <v>386.738</v>
      </c>
      <c r="K24" s="165">
        <v>347.43000000000006</v>
      </c>
      <c r="L24" s="165">
        <v>346</v>
      </c>
      <c r="M24" s="205">
        <v>328</v>
      </c>
      <c r="N24" s="19">
        <v>314.661</v>
      </c>
      <c r="O24" s="19">
        <v>305.14208333333335</v>
      </c>
      <c r="P24" s="362">
        <v>292</v>
      </c>
      <c r="R24" s="39"/>
    </row>
    <row r="25" spans="1:21" x14ac:dyDescent="0.2">
      <c r="A25" s="27" t="s">
        <v>127</v>
      </c>
      <c r="B25" s="27" t="s">
        <v>298</v>
      </c>
      <c r="C25" s="188" t="s">
        <v>569</v>
      </c>
      <c r="D25" s="8" t="s">
        <v>855</v>
      </c>
      <c r="E25" s="165">
        <v>1103</v>
      </c>
      <c r="F25" s="165">
        <v>1051</v>
      </c>
      <c r="G25" s="165">
        <v>1028</v>
      </c>
      <c r="H25" s="165">
        <v>1017</v>
      </c>
      <c r="I25" s="165">
        <v>1054</v>
      </c>
      <c r="J25" s="165">
        <v>1053.6889999999999</v>
      </c>
      <c r="K25" s="165">
        <v>998.76166666666666</v>
      </c>
      <c r="L25" s="165">
        <v>1014</v>
      </c>
      <c r="M25" s="205">
        <v>1018</v>
      </c>
      <c r="N25" s="19">
        <v>1028.6684166666666</v>
      </c>
      <c r="O25" s="19">
        <v>995.8000833333333</v>
      </c>
      <c r="P25" s="362">
        <v>993</v>
      </c>
      <c r="R25" s="39"/>
    </row>
    <row r="26" spans="1:21" x14ac:dyDescent="0.2">
      <c r="A26" s="27" t="s">
        <v>128</v>
      </c>
      <c r="B26" s="27" t="s">
        <v>298</v>
      </c>
      <c r="C26" s="188" t="s">
        <v>569</v>
      </c>
      <c r="D26" s="8" t="s">
        <v>855</v>
      </c>
      <c r="E26" s="165">
        <v>1845</v>
      </c>
      <c r="F26" s="165">
        <v>1768</v>
      </c>
      <c r="G26" s="165">
        <v>1703</v>
      </c>
      <c r="H26" s="165">
        <v>1640</v>
      </c>
      <c r="I26" s="165">
        <v>1603</v>
      </c>
      <c r="J26" s="165">
        <v>1572.279</v>
      </c>
      <c r="K26" s="165">
        <v>1560.2808333333335</v>
      </c>
      <c r="L26" s="165">
        <v>1545</v>
      </c>
      <c r="M26" s="205">
        <v>1575</v>
      </c>
      <c r="N26" s="19">
        <v>1547.4628333333333</v>
      </c>
      <c r="O26" s="19">
        <v>1523.1366666666665</v>
      </c>
      <c r="P26" s="423">
        <v>1512</v>
      </c>
      <c r="R26" s="39"/>
    </row>
    <row r="27" spans="1:21" x14ac:dyDescent="0.2">
      <c r="A27" s="27" t="s">
        <v>129</v>
      </c>
      <c r="B27" s="27" t="s">
        <v>298</v>
      </c>
      <c r="C27" s="188" t="s">
        <v>569</v>
      </c>
      <c r="D27" s="8" t="s">
        <v>855</v>
      </c>
      <c r="E27" s="165">
        <v>103</v>
      </c>
      <c r="F27" s="165">
        <v>98</v>
      </c>
      <c r="G27" s="165">
        <v>99</v>
      </c>
      <c r="H27" s="165">
        <v>97</v>
      </c>
      <c r="I27" s="165">
        <v>95</v>
      </c>
      <c r="J27" s="165">
        <v>96.533999999999992</v>
      </c>
      <c r="K27" s="165">
        <v>92.973333333333343</v>
      </c>
      <c r="L27" s="165">
        <v>93</v>
      </c>
      <c r="M27" s="205">
        <v>91</v>
      </c>
      <c r="N27" s="19">
        <v>86.510083333333327</v>
      </c>
      <c r="O27" s="19">
        <v>85.333749999999995</v>
      </c>
      <c r="P27" s="362">
        <v>83</v>
      </c>
      <c r="R27" s="39"/>
    </row>
    <row r="28" spans="1:21" s="4" customFormat="1" x14ac:dyDescent="0.2">
      <c r="A28" s="27" t="s">
        <v>130</v>
      </c>
      <c r="B28" s="27" t="s">
        <v>298</v>
      </c>
      <c r="C28" s="188" t="s">
        <v>569</v>
      </c>
      <c r="D28" s="8" t="s">
        <v>855</v>
      </c>
      <c r="E28" s="165">
        <v>3764</v>
      </c>
      <c r="F28" s="165">
        <v>3637</v>
      </c>
      <c r="G28" s="165">
        <v>3477</v>
      </c>
      <c r="H28" s="165">
        <v>3348</v>
      </c>
      <c r="I28" s="165">
        <v>3367</v>
      </c>
      <c r="J28" s="165">
        <v>3392.8409999999999</v>
      </c>
      <c r="K28" s="165">
        <v>3303.060833333333</v>
      </c>
      <c r="L28" s="165">
        <v>3316</v>
      </c>
      <c r="M28" s="205">
        <v>3177</v>
      </c>
      <c r="N28" s="19">
        <v>3084.159916666667</v>
      </c>
      <c r="O28" s="19">
        <v>3059.771666666667</v>
      </c>
      <c r="P28" s="423">
        <v>3038</v>
      </c>
      <c r="Q28" s="22"/>
      <c r="R28" s="39"/>
      <c r="S28" s="22"/>
      <c r="T28" s="22"/>
      <c r="U28" s="22"/>
    </row>
    <row r="29" spans="1:21" x14ac:dyDescent="0.2">
      <c r="A29" s="27" t="s">
        <v>131</v>
      </c>
      <c r="B29" s="27" t="s">
        <v>298</v>
      </c>
      <c r="C29" s="188" t="s">
        <v>569</v>
      </c>
      <c r="D29" s="8" t="s">
        <v>855</v>
      </c>
      <c r="E29" s="165">
        <v>1142</v>
      </c>
      <c r="F29" s="165">
        <v>1109</v>
      </c>
      <c r="G29" s="165">
        <v>1074</v>
      </c>
      <c r="H29" s="165">
        <v>1038</v>
      </c>
      <c r="I29" s="165">
        <v>1047</v>
      </c>
      <c r="J29" s="165">
        <v>1047.3909999999998</v>
      </c>
      <c r="K29" s="165">
        <v>1042.2274999999997</v>
      </c>
      <c r="L29" s="165">
        <v>1059</v>
      </c>
      <c r="M29" s="205">
        <v>1062</v>
      </c>
      <c r="N29" s="19">
        <v>1062.9904166666668</v>
      </c>
      <c r="O29" s="19">
        <v>1086.8663333333334</v>
      </c>
      <c r="P29" s="423">
        <v>1082</v>
      </c>
      <c r="R29" s="39"/>
    </row>
    <row r="30" spans="1:21" x14ac:dyDescent="0.2">
      <c r="A30" s="27" t="s">
        <v>132</v>
      </c>
      <c r="B30" s="27" t="s">
        <v>298</v>
      </c>
      <c r="C30" s="188" t="s">
        <v>569</v>
      </c>
      <c r="D30" s="8" t="s">
        <v>855</v>
      </c>
      <c r="E30" s="165">
        <v>393</v>
      </c>
      <c r="F30" s="165">
        <v>378</v>
      </c>
      <c r="G30" s="165">
        <v>375</v>
      </c>
      <c r="H30" s="165">
        <v>367</v>
      </c>
      <c r="I30" s="165">
        <v>343</v>
      </c>
      <c r="J30" s="165">
        <v>351.76799999999997</v>
      </c>
      <c r="K30" s="165">
        <v>328.64416666666665</v>
      </c>
      <c r="L30" s="165">
        <v>327</v>
      </c>
      <c r="M30" s="205">
        <v>387</v>
      </c>
      <c r="N30" s="19">
        <v>384.39941666666664</v>
      </c>
      <c r="O30" s="19">
        <v>367.84800000000001</v>
      </c>
      <c r="P30" s="362">
        <v>358</v>
      </c>
      <c r="Q30" s="38"/>
      <c r="R30" s="39"/>
      <c r="S30" s="38"/>
      <c r="T30" s="34"/>
      <c r="U30" s="38"/>
    </row>
    <row r="31" spans="1:21" x14ac:dyDescent="0.2">
      <c r="A31" s="27" t="s">
        <v>133</v>
      </c>
      <c r="B31" s="27" t="s">
        <v>298</v>
      </c>
      <c r="C31" s="188" t="s">
        <v>569</v>
      </c>
      <c r="D31" s="8" t="s">
        <v>855</v>
      </c>
      <c r="E31" s="165">
        <v>6784</v>
      </c>
      <c r="F31" s="165">
        <v>6451</v>
      </c>
      <c r="G31" s="165">
        <v>6310</v>
      </c>
      <c r="H31" s="165">
        <v>6016</v>
      </c>
      <c r="I31" s="165">
        <v>5938</v>
      </c>
      <c r="J31" s="165">
        <v>6084.2270000000008</v>
      </c>
      <c r="K31" s="165">
        <v>6331.5433466505292</v>
      </c>
      <c r="L31" s="165">
        <v>6248</v>
      </c>
      <c r="M31" s="205">
        <v>6351</v>
      </c>
      <c r="N31" s="19">
        <v>6244.6764999999996</v>
      </c>
      <c r="O31" s="19">
        <v>6178.0165000000006</v>
      </c>
      <c r="P31" s="423">
        <v>6059</v>
      </c>
      <c r="Q31" s="38"/>
      <c r="R31" s="39"/>
      <c r="S31" s="38"/>
      <c r="T31" s="34"/>
      <c r="U31" s="38"/>
    </row>
    <row r="32" spans="1:21" x14ac:dyDescent="0.2">
      <c r="A32" s="27" t="s">
        <v>134</v>
      </c>
      <c r="B32" s="27" t="s">
        <v>298</v>
      </c>
      <c r="C32" s="188" t="s">
        <v>569</v>
      </c>
      <c r="D32" s="8" t="s">
        <v>855</v>
      </c>
      <c r="E32" s="165">
        <v>41125</v>
      </c>
      <c r="F32" s="165">
        <v>39727</v>
      </c>
      <c r="G32" s="165">
        <v>38799</v>
      </c>
      <c r="H32" s="165">
        <v>37935</v>
      </c>
      <c r="I32" s="165">
        <v>37902</v>
      </c>
      <c r="J32" s="165">
        <v>37817</v>
      </c>
      <c r="K32" s="165">
        <v>37873</v>
      </c>
      <c r="L32" s="165">
        <v>37703</v>
      </c>
      <c r="M32" s="205">
        <v>37984</v>
      </c>
      <c r="N32" s="19">
        <v>37326</v>
      </c>
      <c r="O32" s="19">
        <v>37054.487249999998</v>
      </c>
      <c r="P32" s="423">
        <v>36681</v>
      </c>
      <c r="Q32" s="38"/>
      <c r="R32" s="39"/>
      <c r="S32" s="38"/>
      <c r="T32" s="34"/>
      <c r="U32" s="38"/>
    </row>
    <row r="33" spans="1:21" x14ac:dyDescent="0.2">
      <c r="A33" s="27" t="s">
        <v>134</v>
      </c>
      <c r="B33" s="27" t="s">
        <v>32</v>
      </c>
      <c r="C33" s="188" t="s">
        <v>569</v>
      </c>
      <c r="D33" s="8" t="s">
        <v>855</v>
      </c>
      <c r="E33" s="165">
        <v>56671</v>
      </c>
      <c r="F33" s="165">
        <v>55286</v>
      </c>
      <c r="G33" s="165">
        <v>53658</v>
      </c>
      <c r="H33" s="165">
        <v>51919</v>
      </c>
      <c r="I33" s="165">
        <v>52324</v>
      </c>
      <c r="J33" s="165">
        <v>53276</v>
      </c>
      <c r="K33" s="165">
        <v>53669</v>
      </c>
      <c r="L33" s="165">
        <v>52558</v>
      </c>
      <c r="M33" s="205">
        <v>54957</v>
      </c>
      <c r="N33" s="19">
        <v>54412</v>
      </c>
      <c r="O33" s="19">
        <v>54974</v>
      </c>
      <c r="P33" s="423">
        <v>54420</v>
      </c>
      <c r="Q33" s="38"/>
      <c r="R33" s="34"/>
      <c r="S33" s="38"/>
      <c r="T33" s="34"/>
      <c r="U33" s="38"/>
    </row>
    <row r="34" spans="1:21" x14ac:dyDescent="0.2">
      <c r="C34" s="5"/>
      <c r="E34" s="5"/>
      <c r="F34" s="5"/>
      <c r="G34" s="5"/>
      <c r="H34" s="5"/>
      <c r="I34" s="5"/>
      <c r="J34" s="33"/>
      <c r="K34" s="33"/>
      <c r="L34" s="33"/>
      <c r="O34" s="19"/>
      <c r="P34" s="362"/>
      <c r="Q34" s="38"/>
      <c r="R34" s="82"/>
      <c r="S34" s="38"/>
      <c r="T34" s="82"/>
      <c r="U34" s="38"/>
    </row>
    <row r="35" spans="1:21" x14ac:dyDescent="0.2">
      <c r="A35" s="130"/>
      <c r="B35" s="130"/>
      <c r="C35" s="130"/>
      <c r="E35" s="130"/>
      <c r="F35" s="130"/>
      <c r="G35" s="130"/>
      <c r="H35" s="130"/>
      <c r="I35" s="130"/>
      <c r="J35" s="130"/>
      <c r="K35" s="130"/>
      <c r="L35" s="130"/>
      <c r="O35" s="19"/>
      <c r="P35" s="362"/>
      <c r="R35" s="34"/>
      <c r="T35" s="34"/>
    </row>
    <row r="36" spans="1:21" x14ac:dyDescent="0.2">
      <c r="A36" s="4" t="s">
        <v>107</v>
      </c>
      <c r="B36" s="27"/>
      <c r="C36" s="68"/>
      <c r="E36" s="131"/>
      <c r="F36" s="101"/>
      <c r="G36" s="101"/>
      <c r="H36" s="101"/>
      <c r="I36" s="68"/>
      <c r="J36" s="68"/>
      <c r="K36" s="68"/>
      <c r="L36" s="68"/>
      <c r="O36" s="19"/>
      <c r="P36" s="362"/>
    </row>
    <row r="37" spans="1:21" x14ac:dyDescent="0.2">
      <c r="A37" s="27" t="s">
        <v>108</v>
      </c>
      <c r="B37" s="27" t="s">
        <v>458</v>
      </c>
      <c r="C37" s="188" t="s">
        <v>571</v>
      </c>
      <c r="D37" s="8" t="s">
        <v>856</v>
      </c>
      <c r="E37" s="172">
        <v>1.309817049549385</v>
      </c>
      <c r="F37" s="172">
        <v>1.3080356761751266</v>
      </c>
      <c r="G37" s="172">
        <v>1.2523431029207071</v>
      </c>
      <c r="H37" s="172">
        <v>1.206391205514096</v>
      </c>
      <c r="I37" s="172">
        <v>1.2970258674248791</v>
      </c>
      <c r="J37" s="172">
        <v>1.2784483199695935</v>
      </c>
      <c r="K37" s="172">
        <v>1.179590633443703</v>
      </c>
      <c r="L37" s="101">
        <v>1.1588067898031134</v>
      </c>
      <c r="M37" s="235">
        <v>0.98</v>
      </c>
      <c r="N37" s="235">
        <v>0.91</v>
      </c>
      <c r="O37" s="289">
        <v>0.86</v>
      </c>
      <c r="P37" s="424">
        <v>0.81</v>
      </c>
    </row>
    <row r="38" spans="1:21" x14ac:dyDescent="0.2">
      <c r="A38" s="27" t="s">
        <v>110</v>
      </c>
      <c r="B38" s="27" t="s">
        <v>458</v>
      </c>
      <c r="C38" s="188" t="s">
        <v>571</v>
      </c>
      <c r="D38" s="8" t="s">
        <v>856</v>
      </c>
      <c r="E38" s="172">
        <v>0.99901735997379626</v>
      </c>
      <c r="F38" s="172">
        <v>1.009935582487171</v>
      </c>
      <c r="G38" s="172">
        <v>1.0426902500272954</v>
      </c>
      <c r="H38" s="172">
        <v>1.0317720275139208</v>
      </c>
      <c r="I38" s="172">
        <v>1.0645266950540453</v>
      </c>
      <c r="J38" s="172">
        <v>1.151867016049787</v>
      </c>
      <c r="K38" s="172">
        <v>0.94579102522109415</v>
      </c>
      <c r="L38" s="101">
        <v>0.91849546893765699</v>
      </c>
      <c r="M38" s="235">
        <v>0.74</v>
      </c>
      <c r="N38" s="235">
        <v>0.77</v>
      </c>
      <c r="O38" s="289">
        <v>0.79</v>
      </c>
      <c r="P38" s="424">
        <v>0.74</v>
      </c>
    </row>
    <row r="39" spans="1:21" x14ac:dyDescent="0.2">
      <c r="A39" s="27" t="s">
        <v>109</v>
      </c>
      <c r="B39" s="27" t="s">
        <v>458</v>
      </c>
      <c r="C39" s="188" t="s">
        <v>571</v>
      </c>
      <c r="D39" s="8" t="s">
        <v>856</v>
      </c>
      <c r="E39" s="172">
        <v>1.3698630136986301</v>
      </c>
      <c r="F39" s="172">
        <v>1.3588029893665765</v>
      </c>
      <c r="G39" s="172">
        <v>1.2975778546712802</v>
      </c>
      <c r="H39" s="172">
        <v>1.1850026070057353</v>
      </c>
      <c r="I39" s="172">
        <v>1.1707825757216666</v>
      </c>
      <c r="J39" s="172">
        <v>1.275456226003697</v>
      </c>
      <c r="K39" s="172">
        <v>0.94444707778357107</v>
      </c>
      <c r="L39" s="101">
        <v>0.89230696307531865</v>
      </c>
      <c r="M39" s="235">
        <v>0.77</v>
      </c>
      <c r="N39" s="235">
        <v>0.76</v>
      </c>
      <c r="O39" s="289">
        <v>0.73</v>
      </c>
      <c r="P39" s="424">
        <v>0.67</v>
      </c>
    </row>
    <row r="40" spans="1:21" x14ac:dyDescent="0.2">
      <c r="A40" s="27" t="s">
        <v>111</v>
      </c>
      <c r="B40" s="27" t="s">
        <v>458</v>
      </c>
      <c r="C40" s="188" t="s">
        <v>571</v>
      </c>
      <c r="D40" s="8" t="s">
        <v>856</v>
      </c>
      <c r="E40" s="172">
        <v>2.4419239472726408</v>
      </c>
      <c r="F40" s="172">
        <v>2.4137907550425872</v>
      </c>
      <c r="G40" s="172">
        <v>2.3593339786042642</v>
      </c>
      <c r="H40" s="172">
        <v>2.2824917316791415</v>
      </c>
      <c r="I40" s="172">
        <v>2.2168363848316535</v>
      </c>
      <c r="J40" s="172">
        <v>2.1918632206098776</v>
      </c>
      <c r="K40" s="172">
        <v>2.1615220517799179</v>
      </c>
      <c r="L40" s="101">
        <v>2.1316871858169946</v>
      </c>
      <c r="M40" s="235">
        <v>1.93</v>
      </c>
      <c r="N40" s="235">
        <v>1.91</v>
      </c>
      <c r="O40" s="289">
        <v>1.91</v>
      </c>
      <c r="P40" s="424">
        <v>0.7</v>
      </c>
    </row>
    <row r="41" spans="1:21" x14ac:dyDescent="0.2">
      <c r="A41" s="27" t="s">
        <v>112</v>
      </c>
      <c r="B41" s="27" t="s">
        <v>458</v>
      </c>
      <c r="C41" s="188" t="s">
        <v>571</v>
      </c>
      <c r="D41" s="8" t="s">
        <v>856</v>
      </c>
      <c r="E41" s="172">
        <v>1.1903326662326492</v>
      </c>
      <c r="F41" s="172">
        <v>1.0989166034653897</v>
      </c>
      <c r="G41" s="172">
        <v>1.0472556222744078</v>
      </c>
      <c r="H41" s="172">
        <v>1.0488751717985194</v>
      </c>
      <c r="I41" s="172">
        <v>1.2795473360178107</v>
      </c>
      <c r="J41" s="172">
        <v>1.4396249768925968</v>
      </c>
      <c r="K41" s="172">
        <v>0.97787851266017789</v>
      </c>
      <c r="L41" s="101">
        <v>0.95249385811920462</v>
      </c>
      <c r="M41" s="235">
        <v>0.83</v>
      </c>
      <c r="N41" s="235">
        <v>0.8</v>
      </c>
      <c r="O41" s="289">
        <v>0.75</v>
      </c>
      <c r="P41" s="424">
        <v>1.26</v>
      </c>
    </row>
    <row r="42" spans="1:21" x14ac:dyDescent="0.2">
      <c r="A42" s="27" t="s">
        <v>113</v>
      </c>
      <c r="B42" s="27" t="s">
        <v>458</v>
      </c>
      <c r="C42" s="188" t="s">
        <v>571</v>
      </c>
      <c r="D42" s="8" t="s">
        <v>856</v>
      </c>
      <c r="E42" s="172">
        <v>1.3629080398378837</v>
      </c>
      <c r="F42" s="172">
        <v>1.272476881669756</v>
      </c>
      <c r="G42" s="172">
        <v>1.2224932515918825</v>
      </c>
      <c r="H42" s="172">
        <v>1.1794275660561122</v>
      </c>
      <c r="I42" s="172">
        <v>1.2391215558138804</v>
      </c>
      <c r="J42" s="172">
        <v>1.0637575795658047</v>
      </c>
      <c r="K42" s="172">
        <v>1.2916051254477872</v>
      </c>
      <c r="L42" s="101">
        <v>1.2049807827243497</v>
      </c>
      <c r="M42" s="235">
        <v>1.48</v>
      </c>
      <c r="N42" s="235">
        <v>1.53</v>
      </c>
      <c r="O42" s="289">
        <v>1.64</v>
      </c>
      <c r="P42" s="424">
        <v>1.92</v>
      </c>
    </row>
    <row r="43" spans="1:21" x14ac:dyDescent="0.2">
      <c r="A43" s="27" t="s">
        <v>114</v>
      </c>
      <c r="B43" s="27" t="s">
        <v>458</v>
      </c>
      <c r="C43" s="188" t="s">
        <v>571</v>
      </c>
      <c r="D43" s="8" t="s">
        <v>856</v>
      </c>
      <c r="E43" s="172">
        <v>1.5774245599718086</v>
      </c>
      <c r="F43" s="172">
        <v>1.6629277548375423</v>
      </c>
      <c r="G43" s="172">
        <v>1.6472077452380509</v>
      </c>
      <c r="H43" s="172">
        <v>1.6302835840273013</v>
      </c>
      <c r="I43" s="172">
        <v>1.6183432501391302</v>
      </c>
      <c r="J43" s="172">
        <v>1.5040868371756588</v>
      </c>
      <c r="K43" s="172">
        <v>1.4054781732415873</v>
      </c>
      <c r="L43" s="101">
        <v>1.3810579223621491</v>
      </c>
      <c r="M43" s="235">
        <v>1.1200000000000001</v>
      </c>
      <c r="N43" s="235">
        <v>1.1399999999999999</v>
      </c>
      <c r="O43" s="289">
        <v>1.1499999999999999</v>
      </c>
      <c r="P43" s="424">
        <v>1.1299999999999999</v>
      </c>
    </row>
    <row r="44" spans="1:21" x14ac:dyDescent="0.2">
      <c r="A44" s="27" t="s">
        <v>115</v>
      </c>
      <c r="B44" s="27" t="s">
        <v>458</v>
      </c>
      <c r="C44" s="188" t="s">
        <v>571</v>
      </c>
      <c r="D44" s="8" t="s">
        <v>856</v>
      </c>
      <c r="E44" s="172">
        <v>1.0265724612674139</v>
      </c>
      <c r="F44" s="172">
        <v>1.0448868142712704</v>
      </c>
      <c r="G44" s="172">
        <v>1.0070472419492527</v>
      </c>
      <c r="H44" s="172">
        <v>0.93067184917449197</v>
      </c>
      <c r="I44" s="172">
        <v>0.83065285863504756</v>
      </c>
      <c r="J44" s="172">
        <v>0.75197813175436368</v>
      </c>
      <c r="K44" s="172">
        <v>0.72600517039916201</v>
      </c>
      <c r="L44" s="101">
        <v>0.72821621228908218</v>
      </c>
      <c r="M44" s="235">
        <v>0.59</v>
      </c>
      <c r="N44" s="235">
        <v>0.57999999999999996</v>
      </c>
      <c r="O44" s="289">
        <v>0.56999999999999995</v>
      </c>
      <c r="P44" s="424">
        <v>0.54</v>
      </c>
    </row>
    <row r="45" spans="1:21" x14ac:dyDescent="0.2">
      <c r="A45" s="27" t="s">
        <v>116</v>
      </c>
      <c r="B45" s="27" t="s">
        <v>458</v>
      </c>
      <c r="C45" s="188" t="s">
        <v>571</v>
      </c>
      <c r="D45" s="8" t="s">
        <v>856</v>
      </c>
      <c r="E45" s="172">
        <v>1.9809162435131966</v>
      </c>
      <c r="F45" s="172">
        <v>2.0980972043970763</v>
      </c>
      <c r="G45" s="172">
        <v>2.005561445603854</v>
      </c>
      <c r="H45" s="172">
        <v>1.9362758774621951</v>
      </c>
      <c r="I45" s="172">
        <v>2.0032364265386975</v>
      </c>
      <c r="J45" s="172">
        <v>2.0339266781987613</v>
      </c>
      <c r="K45" s="172">
        <v>1.9511559994791958</v>
      </c>
      <c r="L45" s="101">
        <v>1.9107006677454756</v>
      </c>
      <c r="M45" s="235">
        <v>1.61</v>
      </c>
      <c r="N45" s="235">
        <v>1.55</v>
      </c>
      <c r="O45" s="289">
        <v>1.46</v>
      </c>
      <c r="P45" s="424">
        <v>1.46</v>
      </c>
    </row>
    <row r="46" spans="1:21" x14ac:dyDescent="0.2">
      <c r="A46" s="27" t="s">
        <v>117</v>
      </c>
      <c r="B46" s="27" t="s">
        <v>458</v>
      </c>
      <c r="C46" s="188" t="s">
        <v>571</v>
      </c>
      <c r="D46" s="8" t="s">
        <v>856</v>
      </c>
      <c r="E46" s="172">
        <v>1.7506620150477072</v>
      </c>
      <c r="F46" s="172">
        <v>1.6917286649012935</v>
      </c>
      <c r="G46" s="172">
        <v>1.6386623793311195</v>
      </c>
      <c r="H46" s="172">
        <v>1.5867344794249925</v>
      </c>
      <c r="I46" s="172">
        <v>1.6266655457946282</v>
      </c>
      <c r="J46" s="172">
        <v>1.5851582531209281</v>
      </c>
      <c r="K46" s="172">
        <v>1.3943473022011126</v>
      </c>
      <c r="L46" s="101">
        <v>1.3599330278957029</v>
      </c>
      <c r="M46" s="235">
        <v>1.07</v>
      </c>
      <c r="N46" s="235">
        <v>1.05</v>
      </c>
      <c r="O46" s="289">
        <v>1.06</v>
      </c>
      <c r="P46" s="424">
        <v>1.03</v>
      </c>
    </row>
    <row r="47" spans="1:21" x14ac:dyDescent="0.2">
      <c r="A47" s="27" t="s">
        <v>118</v>
      </c>
      <c r="B47" s="27" t="s">
        <v>458</v>
      </c>
      <c r="C47" s="188" t="s">
        <v>571</v>
      </c>
      <c r="D47" s="8" t="s">
        <v>856</v>
      </c>
      <c r="E47" s="172">
        <v>1.4999107196000239</v>
      </c>
      <c r="F47" s="172">
        <v>1.4547745173898379</v>
      </c>
      <c r="G47" s="172">
        <v>1.4014542785151678</v>
      </c>
      <c r="H47" s="172">
        <v>1.4255103862865306</v>
      </c>
      <c r="I47" s="172">
        <v>1.4582465329444676</v>
      </c>
      <c r="J47" s="172">
        <v>1.38781322540325</v>
      </c>
      <c r="K47" s="172">
        <v>1.2397575541138424</v>
      </c>
      <c r="L47" s="101">
        <v>1.179245283018868</v>
      </c>
      <c r="M47" s="235">
        <v>0.98</v>
      </c>
      <c r="N47" s="235">
        <v>0.97</v>
      </c>
      <c r="O47" s="289">
        <v>1.01</v>
      </c>
      <c r="P47" s="424">
        <v>1.07</v>
      </c>
    </row>
    <row r="48" spans="1:21" x14ac:dyDescent="0.2">
      <c r="A48" s="27" t="s">
        <v>119</v>
      </c>
      <c r="B48" s="27" t="s">
        <v>458</v>
      </c>
      <c r="C48" s="188" t="s">
        <v>571</v>
      </c>
      <c r="D48" s="8" t="s">
        <v>856</v>
      </c>
      <c r="E48" s="172">
        <v>1.3643902949750102</v>
      </c>
      <c r="F48" s="172">
        <v>1.3095296744252047</v>
      </c>
      <c r="G48" s="172">
        <v>1.2952407453242287</v>
      </c>
      <c r="H48" s="172">
        <v>1.276222909193103</v>
      </c>
      <c r="I48" s="172">
        <v>1.2420580472026141</v>
      </c>
      <c r="J48" s="172">
        <v>1.2223124101105949</v>
      </c>
      <c r="K48" s="172">
        <v>1.6291948436424248</v>
      </c>
      <c r="L48" s="101">
        <v>1.6048760237978468</v>
      </c>
      <c r="M48" s="235">
        <v>1.31</v>
      </c>
      <c r="N48" s="235">
        <v>1.3</v>
      </c>
      <c r="O48" s="289">
        <v>1.25</v>
      </c>
      <c r="P48" s="424">
        <v>1.43</v>
      </c>
    </row>
    <row r="49" spans="1:16" x14ac:dyDescent="0.2">
      <c r="A49" s="27" t="s">
        <v>120</v>
      </c>
      <c r="B49" s="27" t="s">
        <v>458</v>
      </c>
      <c r="C49" s="188" t="s">
        <v>571</v>
      </c>
      <c r="D49" s="8" t="s">
        <v>856</v>
      </c>
      <c r="E49" s="172">
        <v>1.1246145474333396</v>
      </c>
      <c r="F49" s="172">
        <v>1.0840853437329947</v>
      </c>
      <c r="G49" s="172">
        <v>1.0398716669689823</v>
      </c>
      <c r="H49" s="172">
        <v>0.98970614910212218</v>
      </c>
      <c r="I49" s="172">
        <v>1.0051014439243662</v>
      </c>
      <c r="J49" s="172">
        <v>1.0235273444585524</v>
      </c>
      <c r="K49" s="172">
        <v>0.94596484067960585</v>
      </c>
      <c r="L49" s="101">
        <v>0.92943194872725088</v>
      </c>
      <c r="M49" s="235">
        <v>0.77</v>
      </c>
      <c r="N49" s="235">
        <v>0.75</v>
      </c>
      <c r="O49" s="289">
        <v>0.73</v>
      </c>
      <c r="P49" s="424">
        <v>0.71</v>
      </c>
    </row>
    <row r="50" spans="1:16" x14ac:dyDescent="0.2">
      <c r="A50" s="27" t="s">
        <v>121</v>
      </c>
      <c r="B50" s="27" t="s">
        <v>458</v>
      </c>
      <c r="C50" s="188" t="s">
        <v>571</v>
      </c>
      <c r="D50" s="8" t="s">
        <v>856</v>
      </c>
      <c r="E50" s="172">
        <v>0.91697508700215435</v>
      </c>
      <c r="F50" s="172">
        <v>0.87186285882634562</v>
      </c>
      <c r="G50" s="172">
        <v>0.8704818722495351</v>
      </c>
      <c r="H50" s="172">
        <v>0.86725957023697731</v>
      </c>
      <c r="I50" s="172">
        <v>0.88935535546594491</v>
      </c>
      <c r="J50" s="172">
        <v>0.9648511296470198</v>
      </c>
      <c r="K50" s="172">
        <v>0.79867057025539057</v>
      </c>
      <c r="L50" s="101">
        <v>0.76138393268150772</v>
      </c>
      <c r="M50" s="235">
        <v>0.57999999999999996</v>
      </c>
      <c r="N50" s="235">
        <v>0.55000000000000004</v>
      </c>
      <c r="O50" s="289">
        <v>0.55000000000000004</v>
      </c>
      <c r="P50" s="424">
        <v>0.51</v>
      </c>
    </row>
    <row r="51" spans="1:16" x14ac:dyDescent="0.2">
      <c r="A51" s="27" t="s">
        <v>122</v>
      </c>
      <c r="B51" s="27" t="s">
        <v>458</v>
      </c>
      <c r="C51" s="188" t="s">
        <v>571</v>
      </c>
      <c r="D51" s="8" t="s">
        <v>856</v>
      </c>
      <c r="E51" s="172">
        <v>0.77406869859700045</v>
      </c>
      <c r="F51" s="172">
        <v>0.72770520883728429</v>
      </c>
      <c r="G51" s="172">
        <v>0.73022496371552981</v>
      </c>
      <c r="H51" s="172">
        <v>0.74383164005805513</v>
      </c>
      <c r="I51" s="172">
        <v>0.78011611030478956</v>
      </c>
      <c r="J51" s="172">
        <v>0.89451499758103536</v>
      </c>
      <c r="K51" s="172">
        <v>0.77205289469440408</v>
      </c>
      <c r="L51" s="101">
        <v>0.76701338493791316</v>
      </c>
      <c r="M51" s="235">
        <v>0.61</v>
      </c>
      <c r="N51" s="235">
        <v>0.61</v>
      </c>
      <c r="O51" s="289">
        <v>0.59</v>
      </c>
      <c r="P51" s="424">
        <v>0.56000000000000005</v>
      </c>
    </row>
    <row r="52" spans="1:16" x14ac:dyDescent="0.2">
      <c r="A52" s="27" t="s">
        <v>123</v>
      </c>
      <c r="B52" s="27" t="s">
        <v>458</v>
      </c>
      <c r="C52" s="188" t="s">
        <v>571</v>
      </c>
      <c r="D52" s="8" t="s">
        <v>856</v>
      </c>
      <c r="E52" s="172">
        <v>1.1738766005062162</v>
      </c>
      <c r="F52" s="172">
        <v>1.13272416721376</v>
      </c>
      <c r="G52" s="172">
        <v>1.1278878143017375</v>
      </c>
      <c r="H52" s="172">
        <v>1.1107027982278304</v>
      </c>
      <c r="I52" s="172">
        <v>1.0958383741623277</v>
      </c>
      <c r="J52" s="172">
        <v>1.1529908459921796</v>
      </c>
      <c r="K52" s="172">
        <v>1.3034404351429221</v>
      </c>
      <c r="L52" s="101">
        <v>1.3400347111828641</v>
      </c>
      <c r="M52" s="235">
        <v>1.17</v>
      </c>
      <c r="N52" s="235">
        <v>1.3</v>
      </c>
      <c r="O52" s="289">
        <v>1.55</v>
      </c>
      <c r="P52" s="424">
        <v>0.99</v>
      </c>
    </row>
    <row r="53" spans="1:16" x14ac:dyDescent="0.2">
      <c r="A53" s="27" t="s">
        <v>124</v>
      </c>
      <c r="B53" s="27" t="s">
        <v>458</v>
      </c>
      <c r="C53" s="188" t="s">
        <v>571</v>
      </c>
      <c r="D53" s="8" t="s">
        <v>856</v>
      </c>
      <c r="E53" s="172">
        <v>0.9880641846494348</v>
      </c>
      <c r="F53" s="172">
        <v>1.0240736349344364</v>
      </c>
      <c r="G53" s="172">
        <v>1.030880299317577</v>
      </c>
      <c r="H53" s="172">
        <v>0.98279450899797127</v>
      </c>
      <c r="I53" s="172">
        <v>0.9880641846494348</v>
      </c>
      <c r="J53" s="172">
        <v>1.0159486733591547</v>
      </c>
      <c r="K53" s="172">
        <v>0.96918118023168998</v>
      </c>
      <c r="L53" s="101">
        <v>1.0319781484116319</v>
      </c>
      <c r="M53" s="235">
        <v>0.89</v>
      </c>
      <c r="N53" s="235">
        <v>0.87</v>
      </c>
      <c r="O53" s="289">
        <v>0.85</v>
      </c>
      <c r="P53" s="424">
        <v>0.53</v>
      </c>
    </row>
    <row r="54" spans="1:16" x14ac:dyDescent="0.2">
      <c r="A54" s="27" t="s">
        <v>125</v>
      </c>
      <c r="B54" s="27" t="s">
        <v>458</v>
      </c>
      <c r="C54" s="188" t="s">
        <v>571</v>
      </c>
      <c r="D54" s="8" t="s">
        <v>856</v>
      </c>
      <c r="E54" s="172">
        <v>1.8399741399843479</v>
      </c>
      <c r="F54" s="172">
        <v>1.7046672037910258</v>
      </c>
      <c r="G54" s="172">
        <v>1.5919677021271295</v>
      </c>
      <c r="H54" s="172">
        <v>1.5805233250535913</v>
      </c>
      <c r="I54" s="172">
        <v>1.8901629861512812</v>
      </c>
      <c r="J54" s="172">
        <v>2.2489281704038926</v>
      </c>
      <c r="K54" s="172">
        <v>2.1691080563022438</v>
      </c>
      <c r="L54" s="101">
        <v>2.1770475347919289</v>
      </c>
      <c r="M54" s="235">
        <v>2.2400000000000002</v>
      </c>
      <c r="N54" s="235">
        <v>2.2000000000000002</v>
      </c>
      <c r="O54" s="289">
        <v>2.1800000000000002</v>
      </c>
      <c r="P54" s="424">
        <v>2.21</v>
      </c>
    </row>
    <row r="55" spans="1:16" x14ac:dyDescent="0.2">
      <c r="A55" s="27" t="s">
        <v>126</v>
      </c>
      <c r="B55" s="27" t="s">
        <v>458</v>
      </c>
      <c r="C55" s="188" t="s">
        <v>571</v>
      </c>
      <c r="D55" s="8" t="s">
        <v>856</v>
      </c>
      <c r="E55" s="172">
        <v>0.98230842479827607</v>
      </c>
      <c r="F55" s="172">
        <v>0.95975542524933588</v>
      </c>
      <c r="G55" s="172">
        <v>0.94346714779732377</v>
      </c>
      <c r="H55" s="172">
        <v>0.91214353731268483</v>
      </c>
      <c r="I55" s="172">
        <v>1.0201751894730393</v>
      </c>
      <c r="J55" s="172">
        <v>1.0856061745100987</v>
      </c>
      <c r="K55" s="172">
        <v>0.82429821190909758</v>
      </c>
      <c r="L55" s="101">
        <v>0.79450597793704092</v>
      </c>
      <c r="M55" s="235">
        <v>0.62</v>
      </c>
      <c r="N55" s="235">
        <v>0.59</v>
      </c>
      <c r="O55" s="289">
        <v>0.56999999999999995</v>
      </c>
      <c r="P55" s="424">
        <v>1.52</v>
      </c>
    </row>
    <row r="56" spans="1:16" x14ac:dyDescent="0.2">
      <c r="A56" s="27" t="s">
        <v>127</v>
      </c>
      <c r="B56" s="27" t="s">
        <v>458</v>
      </c>
      <c r="C56" s="188" t="s">
        <v>571</v>
      </c>
      <c r="D56" s="8" t="s">
        <v>856</v>
      </c>
      <c r="E56" s="172">
        <v>1.4557934734440263</v>
      </c>
      <c r="F56" s="172">
        <v>1.3977283084572423</v>
      </c>
      <c r="G56" s="172">
        <v>1.356634829041697</v>
      </c>
      <c r="H56" s="172">
        <v>1.3369916744453558</v>
      </c>
      <c r="I56" s="172">
        <v>1.3643349456434626</v>
      </c>
      <c r="J56" s="172">
        <v>1.4631007269538654</v>
      </c>
      <c r="K56" s="172">
        <v>1.2291114694022509</v>
      </c>
      <c r="L56" s="101">
        <v>1.2201541909063194</v>
      </c>
      <c r="M56" s="235">
        <v>1.0900000000000001</v>
      </c>
      <c r="N56" s="235">
        <v>1.0900000000000001</v>
      </c>
      <c r="O56" s="289">
        <v>1.05</v>
      </c>
      <c r="P56" s="424">
        <v>0.97</v>
      </c>
    </row>
    <row r="57" spans="1:16" x14ac:dyDescent="0.2">
      <c r="A57" s="27" t="s">
        <v>128</v>
      </c>
      <c r="B57" s="27" t="s">
        <v>458</v>
      </c>
      <c r="C57" s="188" t="s">
        <v>571</v>
      </c>
      <c r="D57" s="8" t="s">
        <v>856</v>
      </c>
      <c r="E57" s="172">
        <v>1.3728575442540039</v>
      </c>
      <c r="F57" s="172">
        <v>1.3381983421021719</v>
      </c>
      <c r="G57" s="172">
        <v>1.3033178411692361</v>
      </c>
      <c r="H57" s="172">
        <v>1.2891261590334364</v>
      </c>
      <c r="I57" s="172">
        <v>1.2655240236021355</v>
      </c>
      <c r="J57" s="172">
        <v>1.2258595110986232</v>
      </c>
      <c r="K57" s="172">
        <v>1.1321063969279761</v>
      </c>
      <c r="L57" s="101">
        <v>1.1130467359745249</v>
      </c>
      <c r="M57" s="235">
        <v>1.03</v>
      </c>
      <c r="N57" s="235">
        <v>1.02</v>
      </c>
      <c r="O57" s="289">
        <v>1.01</v>
      </c>
      <c r="P57" s="424">
        <v>1.02</v>
      </c>
    </row>
    <row r="58" spans="1:16" x14ac:dyDescent="0.2">
      <c r="A58" s="27" t="s">
        <v>129</v>
      </c>
      <c r="B58" s="27" t="s">
        <v>458</v>
      </c>
      <c r="C58" s="188" t="s">
        <v>571</v>
      </c>
      <c r="D58" s="8" t="s">
        <v>856</v>
      </c>
      <c r="E58" s="172">
        <v>1.079694986166408</v>
      </c>
      <c r="F58" s="172">
        <v>1.0622624108689294</v>
      </c>
      <c r="G58" s="172">
        <v>1.0735092336414964</v>
      </c>
      <c r="H58" s="172">
        <v>1.1134354544841083</v>
      </c>
      <c r="I58" s="172">
        <v>1.1606721101288886</v>
      </c>
      <c r="J58" s="172">
        <v>1.1640461569606586</v>
      </c>
      <c r="K58" s="172">
        <v>0.97285016982702377</v>
      </c>
      <c r="L58" s="101">
        <v>0.95935398249994353</v>
      </c>
      <c r="M58" s="235">
        <v>0.85</v>
      </c>
      <c r="N58" s="235">
        <v>0.81</v>
      </c>
      <c r="O58" s="289">
        <v>0.79</v>
      </c>
      <c r="P58" s="424">
        <v>0.78</v>
      </c>
    </row>
    <row r="59" spans="1:16" x14ac:dyDescent="0.2">
      <c r="A59" s="27" t="s">
        <v>130</v>
      </c>
      <c r="B59" s="27" t="s">
        <v>458</v>
      </c>
      <c r="C59" s="188" t="s">
        <v>571</v>
      </c>
      <c r="D59" s="8" t="s">
        <v>856</v>
      </c>
      <c r="E59" s="172">
        <v>1.4888809754779768</v>
      </c>
      <c r="F59" s="172">
        <v>1.4629350775832723</v>
      </c>
      <c r="G59" s="172">
        <v>1.4029073464613198</v>
      </c>
      <c r="H59" s="172">
        <v>1.3547281948008889</v>
      </c>
      <c r="I59" s="172">
        <v>1.3767185481091746</v>
      </c>
      <c r="J59" s="172">
        <v>1.3737867922443114</v>
      </c>
      <c r="K59" s="172">
        <v>1.3050476646569329</v>
      </c>
      <c r="L59" s="101">
        <v>1.2909263193225029</v>
      </c>
      <c r="M59" s="235">
        <v>1.01</v>
      </c>
      <c r="N59" s="235">
        <v>0.97</v>
      </c>
      <c r="O59" s="289">
        <v>0.96</v>
      </c>
      <c r="P59" s="424">
        <v>0.94</v>
      </c>
    </row>
    <row r="60" spans="1:16" x14ac:dyDescent="0.2">
      <c r="A60" s="27" t="s">
        <v>131</v>
      </c>
      <c r="B60" s="27" t="s">
        <v>458</v>
      </c>
      <c r="C60" s="188" t="s">
        <v>571</v>
      </c>
      <c r="D60" s="8" t="s">
        <v>856</v>
      </c>
      <c r="E60" s="172">
        <v>1.2505175348473463</v>
      </c>
      <c r="F60" s="172">
        <v>1.2424765767561683</v>
      </c>
      <c r="G60" s="172">
        <v>1.218059793803894</v>
      </c>
      <c r="H60" s="172">
        <v>1.2198488031527457</v>
      </c>
      <c r="I60" s="172">
        <v>1.2390167604618711</v>
      </c>
      <c r="J60" s="172">
        <v>1.2230437182770306</v>
      </c>
      <c r="K60" s="172">
        <v>1.1165974064475896</v>
      </c>
      <c r="L60" s="101">
        <v>1.1214532889659017</v>
      </c>
      <c r="M60" s="235">
        <v>0.93</v>
      </c>
      <c r="N60" s="235">
        <v>0.92</v>
      </c>
      <c r="O60" s="289">
        <v>0.93</v>
      </c>
      <c r="P60" s="424">
        <v>0.91</v>
      </c>
    </row>
    <row r="61" spans="1:16" x14ac:dyDescent="0.2">
      <c r="A61" s="27" t="s">
        <v>132</v>
      </c>
      <c r="B61" s="27" t="s">
        <v>458</v>
      </c>
      <c r="C61" s="188" t="s">
        <v>571</v>
      </c>
      <c r="D61" s="8" t="s">
        <v>856</v>
      </c>
      <c r="E61" s="172">
        <v>0.61501676197988564</v>
      </c>
      <c r="F61" s="172">
        <v>0.59221553934135274</v>
      </c>
      <c r="G61" s="172">
        <v>0.57742555708933152</v>
      </c>
      <c r="H61" s="172">
        <v>0.56448432261881287</v>
      </c>
      <c r="I61" s="172">
        <v>0.57434431078682713</v>
      </c>
      <c r="J61" s="172">
        <v>0.65712753894695319</v>
      </c>
      <c r="K61" s="172">
        <v>0.5262768684677579</v>
      </c>
      <c r="L61" s="101">
        <v>0.51816291987116281</v>
      </c>
      <c r="M61" s="235">
        <v>0.71</v>
      </c>
      <c r="N61" s="235">
        <v>0.71</v>
      </c>
      <c r="O61" s="289">
        <v>0.72</v>
      </c>
      <c r="P61" s="424">
        <v>0.7</v>
      </c>
    </row>
    <row r="62" spans="1:16" x14ac:dyDescent="0.2">
      <c r="A62" s="27" t="s">
        <v>133</v>
      </c>
      <c r="B62" s="27" t="s">
        <v>458</v>
      </c>
      <c r="C62" s="188" t="s">
        <v>571</v>
      </c>
      <c r="D62" s="8" t="s">
        <v>856</v>
      </c>
      <c r="E62" s="172">
        <v>1.1052724449021936</v>
      </c>
      <c r="F62" s="172">
        <v>1.052315759520462</v>
      </c>
      <c r="G62" s="172">
        <v>1.017758101117737</v>
      </c>
      <c r="H62" s="172">
        <v>0.95760243980882986</v>
      </c>
      <c r="I62" s="172">
        <v>0.9426998665547045</v>
      </c>
      <c r="J62" s="172">
        <v>1.0534211260713899</v>
      </c>
      <c r="K62" s="172">
        <v>1.2699964835664153</v>
      </c>
      <c r="L62" s="101">
        <v>1.1967319042714593</v>
      </c>
      <c r="M62" s="235">
        <v>1.08</v>
      </c>
      <c r="N62" s="235">
        <v>1.05</v>
      </c>
      <c r="O62" s="289">
        <v>1.07</v>
      </c>
      <c r="P62" s="424">
        <v>1.04</v>
      </c>
    </row>
    <row r="63" spans="1:16" x14ac:dyDescent="0.2">
      <c r="A63" s="27" t="s">
        <v>134</v>
      </c>
      <c r="B63" s="27" t="s">
        <v>458</v>
      </c>
      <c r="C63" s="188" t="s">
        <v>571</v>
      </c>
      <c r="D63" s="8" t="s">
        <v>856</v>
      </c>
      <c r="E63" s="172">
        <v>1.4108364367286998</v>
      </c>
      <c r="F63" s="172">
        <v>1.3763565711030843</v>
      </c>
      <c r="G63" s="172">
        <v>1.3358271694868376</v>
      </c>
      <c r="H63" s="172">
        <v>1.2925343995785739</v>
      </c>
      <c r="I63" s="172">
        <v>1.3026169595629598</v>
      </c>
      <c r="J63" s="172">
        <v>1.3263171993287255</v>
      </c>
      <c r="K63" s="172">
        <v>1.3361010167950553</v>
      </c>
      <c r="L63" s="190">
        <v>1.3084444302818399</v>
      </c>
      <c r="M63" s="235">
        <v>1.1599999999999999</v>
      </c>
      <c r="N63" s="7">
        <v>1.1499999999999999</v>
      </c>
      <c r="O63" s="289">
        <v>1.1599999999999999</v>
      </c>
      <c r="P63" s="424">
        <v>1.1299999999999999</v>
      </c>
    </row>
    <row r="64" spans="1:16" x14ac:dyDescent="0.2">
      <c r="A64" s="27"/>
      <c r="B64" s="27"/>
      <c r="C64" s="68"/>
      <c r="E64" s="170"/>
      <c r="F64" s="170"/>
      <c r="G64" s="170"/>
      <c r="H64" s="170"/>
      <c r="I64" s="169"/>
      <c r="J64" s="168"/>
      <c r="K64" s="168"/>
      <c r="L64" s="168"/>
      <c r="O64" s="19"/>
      <c r="P64" s="362"/>
    </row>
    <row r="65" spans="1:16" x14ac:dyDescent="0.2">
      <c r="E65" s="171"/>
      <c r="F65" s="171"/>
      <c r="G65" s="171"/>
      <c r="H65" s="171"/>
      <c r="I65" s="168"/>
      <c r="J65" s="168"/>
      <c r="K65" s="168"/>
      <c r="L65" s="168"/>
      <c r="O65" s="19"/>
      <c r="P65" s="362"/>
    </row>
    <row r="66" spans="1:16" x14ac:dyDescent="0.2">
      <c r="A66" s="4" t="s">
        <v>27</v>
      </c>
      <c r="B66" s="27"/>
      <c r="C66" s="68"/>
      <c r="E66" s="170"/>
      <c r="F66" s="170"/>
      <c r="G66" s="170"/>
      <c r="H66" s="170"/>
      <c r="I66" s="169"/>
      <c r="J66" s="168"/>
      <c r="K66" s="168"/>
      <c r="L66" s="168"/>
      <c r="O66" s="19"/>
      <c r="P66" s="362"/>
    </row>
    <row r="67" spans="1:16" x14ac:dyDescent="0.2">
      <c r="E67" s="171"/>
      <c r="F67" s="171"/>
      <c r="G67" s="171"/>
      <c r="H67" s="171"/>
      <c r="I67" s="168"/>
      <c r="J67" s="168"/>
      <c r="K67" s="168"/>
      <c r="L67" s="168"/>
      <c r="O67" s="19"/>
      <c r="P67" s="362"/>
    </row>
    <row r="68" spans="1:16" x14ac:dyDescent="0.2">
      <c r="A68" s="76" t="s">
        <v>572</v>
      </c>
      <c r="B68" s="27" t="s">
        <v>298</v>
      </c>
      <c r="C68" s="188" t="s">
        <v>843</v>
      </c>
      <c r="D68" s="8" t="s">
        <v>856</v>
      </c>
      <c r="E68" s="253">
        <v>15818.296666666667</v>
      </c>
      <c r="F68" s="253">
        <v>15315.269166666663</v>
      </c>
      <c r="G68" s="253">
        <v>14931.553249999999</v>
      </c>
      <c r="H68" s="253">
        <v>14492.717416666666</v>
      </c>
      <c r="I68" s="252">
        <v>14628.051666666668</v>
      </c>
      <c r="J68" s="252">
        <v>14515.069166666668</v>
      </c>
      <c r="K68" s="252">
        <v>14523</v>
      </c>
      <c r="L68" s="251">
        <v>14338.631416666669</v>
      </c>
      <c r="M68" s="205">
        <v>14203</v>
      </c>
      <c r="N68" s="205">
        <v>13668.8575833333</v>
      </c>
      <c r="O68" s="19">
        <v>13442</v>
      </c>
      <c r="P68" s="363">
        <v>13135</v>
      </c>
    </row>
    <row r="69" spans="1:16" x14ac:dyDescent="0.2">
      <c r="A69" s="27"/>
      <c r="B69" s="27" t="s">
        <v>33</v>
      </c>
      <c r="C69" s="68">
        <v>3</v>
      </c>
      <c r="D69" s="8" t="s">
        <v>856</v>
      </c>
      <c r="E69" s="175">
        <v>0.38463943262411349</v>
      </c>
      <c r="F69" s="175">
        <v>0.38551285439793248</v>
      </c>
      <c r="G69" s="175">
        <v>0.38484376530322945</v>
      </c>
      <c r="H69" s="175">
        <v>0.38204079126576163</v>
      </c>
      <c r="I69" s="175">
        <v>0.38594405748157534</v>
      </c>
      <c r="J69" s="175">
        <v>0.38382391957761502</v>
      </c>
      <c r="K69" s="175">
        <v>0.38300000000000001</v>
      </c>
      <c r="L69" s="191">
        <v>0.38</v>
      </c>
      <c r="M69" s="238">
        <v>0.37392059814658801</v>
      </c>
      <c r="N69" s="238">
        <f>N68/N32</f>
        <v>0.36620204638411025</v>
      </c>
      <c r="O69" s="238">
        <v>0.36299999999999999</v>
      </c>
      <c r="P69" s="425">
        <v>0.35899999999999999</v>
      </c>
    </row>
    <row r="70" spans="1:16" x14ac:dyDescent="0.2">
      <c r="A70" s="27"/>
      <c r="B70" s="27" t="s">
        <v>32</v>
      </c>
      <c r="C70" s="68" t="s">
        <v>844</v>
      </c>
      <c r="D70" s="8" t="s">
        <v>856</v>
      </c>
      <c r="E70" s="253">
        <v>22395.25</v>
      </c>
      <c r="F70" s="253">
        <v>21916.416666666672</v>
      </c>
      <c r="G70" s="253">
        <v>21420</v>
      </c>
      <c r="H70" s="253">
        <v>21068.583333333332</v>
      </c>
      <c r="I70" s="252">
        <v>21319.083333333332</v>
      </c>
      <c r="J70" s="252">
        <v>20776.166666666668</v>
      </c>
      <c r="K70" s="252">
        <v>20603</v>
      </c>
      <c r="L70" s="251">
        <v>20417.5</v>
      </c>
      <c r="M70" s="205">
        <v>20172</v>
      </c>
      <c r="N70" s="205">
        <v>19494.166666666668</v>
      </c>
      <c r="O70" s="19">
        <v>19106</v>
      </c>
      <c r="P70" s="426">
        <v>18633</v>
      </c>
    </row>
    <row r="71" spans="1:16" x14ac:dyDescent="0.2">
      <c r="A71" s="27"/>
      <c r="B71" s="27" t="s">
        <v>34</v>
      </c>
      <c r="C71" s="68">
        <v>3</v>
      </c>
      <c r="D71" s="8" t="s">
        <v>856</v>
      </c>
      <c r="E71" s="175">
        <v>0.39518007446489384</v>
      </c>
      <c r="F71" s="175">
        <v>0.39641892462226735</v>
      </c>
      <c r="G71" s="175">
        <v>0.3991949010399195</v>
      </c>
      <c r="H71" s="175">
        <v>0.40579717123467962</v>
      </c>
      <c r="I71" s="175">
        <v>0.40744368422393801</v>
      </c>
      <c r="J71" s="175">
        <v>0.38997234527116653</v>
      </c>
      <c r="K71" s="175">
        <v>0.38400000000000001</v>
      </c>
      <c r="L71" s="191">
        <v>0.38800000000000001</v>
      </c>
      <c r="M71" s="238">
        <v>0.36705060319886457</v>
      </c>
      <c r="N71" s="238">
        <f>N70/N33</f>
        <v>0.35826962189713057</v>
      </c>
      <c r="O71" s="238">
        <v>0.34799999999999998</v>
      </c>
      <c r="P71" s="427">
        <v>0.34200000000000003</v>
      </c>
    </row>
    <row r="72" spans="1:16" x14ac:dyDescent="0.2">
      <c r="A72" s="44"/>
      <c r="B72" s="44"/>
      <c r="C72" s="60"/>
      <c r="I72" s="60"/>
      <c r="J72" s="60"/>
      <c r="K72" s="60"/>
      <c r="L72" s="84"/>
      <c r="M72" s="85"/>
      <c r="N72" s="85"/>
      <c r="O72" s="85"/>
      <c r="P72" s="85"/>
    </row>
    <row r="73" spans="1:16" x14ac:dyDescent="0.2">
      <c r="A73" s="4"/>
      <c r="B73" s="44"/>
      <c r="C73" s="60"/>
      <c r="I73" s="60"/>
      <c r="J73" s="60"/>
      <c r="K73" s="60"/>
      <c r="L73" s="84"/>
      <c r="M73" s="85"/>
      <c r="N73" s="85"/>
      <c r="O73" s="85"/>
      <c r="P73" s="85"/>
    </row>
    <row r="74" spans="1:16" x14ac:dyDescent="0.2">
      <c r="A74" s="226" t="s">
        <v>610</v>
      </c>
      <c r="B74" s="221"/>
      <c r="C74" s="206"/>
      <c r="I74" s="60"/>
      <c r="J74" s="60"/>
      <c r="K74" s="60"/>
      <c r="L74" s="60"/>
      <c r="M74" s="60"/>
      <c r="N74" s="60"/>
      <c r="O74" s="60"/>
      <c r="P74" s="60"/>
    </row>
    <row r="75" spans="1:16" ht="15.75" customHeight="1" x14ac:dyDescent="0.2">
      <c r="A75" s="226" t="s">
        <v>841</v>
      </c>
      <c r="B75" s="221"/>
      <c r="C75" s="206"/>
      <c r="M75" s="5"/>
      <c r="N75" s="5"/>
      <c r="O75" s="5"/>
      <c r="P75" s="5"/>
    </row>
    <row r="76" spans="1:16" x14ac:dyDescent="0.2">
      <c r="A76" s="226" t="s">
        <v>570</v>
      </c>
      <c r="B76" s="217"/>
      <c r="C76" s="294"/>
      <c r="M76" s="5"/>
      <c r="N76" s="5"/>
      <c r="O76" s="5"/>
      <c r="P76" s="60"/>
    </row>
    <row r="77" spans="1:16" ht="15" customHeight="1" x14ac:dyDescent="0.2">
      <c r="A77" s="220" t="s">
        <v>842</v>
      </c>
      <c r="B77" s="218"/>
      <c r="C77" s="207"/>
      <c r="M77" s="5"/>
      <c r="N77" s="5"/>
      <c r="O77" s="5"/>
      <c r="P77" s="5"/>
    </row>
    <row r="78" spans="1:16" ht="15" customHeight="1" x14ac:dyDescent="0.2">
      <c r="A78" s="220" t="s">
        <v>882</v>
      </c>
      <c r="B78" s="217"/>
      <c r="C78" s="294"/>
      <c r="M78" s="5"/>
      <c r="N78" s="5"/>
      <c r="O78" s="5"/>
      <c r="P78" s="5"/>
    </row>
    <row r="79" spans="1:16" x14ac:dyDescent="0.2">
      <c r="A79" s="220" t="s">
        <v>652</v>
      </c>
      <c r="B79" s="217"/>
      <c r="C79" s="294"/>
      <c r="M79" s="5"/>
      <c r="N79" s="5"/>
      <c r="O79" s="5"/>
      <c r="P79" s="5"/>
    </row>
    <row r="80" spans="1:16" x14ac:dyDescent="0.2">
      <c r="A80" s="220" t="s">
        <v>573</v>
      </c>
      <c r="M80" s="5"/>
      <c r="N80" s="5"/>
      <c r="O80" s="5"/>
      <c r="P80" s="5"/>
    </row>
    <row r="81" spans="1:74" x14ac:dyDescent="0.2">
      <c r="A81" s="5" t="s">
        <v>924</v>
      </c>
      <c r="M81" s="5"/>
      <c r="N81" s="5"/>
      <c r="O81" s="5"/>
      <c r="P81" s="5"/>
    </row>
    <row r="82" spans="1:74" x14ac:dyDescent="0.2">
      <c r="M82" s="5"/>
      <c r="N82" s="5"/>
      <c r="O82" s="5"/>
      <c r="P82" s="5"/>
    </row>
    <row r="83" spans="1:74" x14ac:dyDescent="0.2">
      <c r="M83" s="5"/>
      <c r="N83" s="5"/>
      <c r="O83" s="5"/>
      <c r="P83" s="5"/>
    </row>
    <row r="84" spans="1:74" x14ac:dyDescent="0.2">
      <c r="M84" s="5"/>
      <c r="N84" s="5"/>
      <c r="O84" s="5"/>
      <c r="P84" s="5"/>
    </row>
    <row r="85" spans="1:74" x14ac:dyDescent="0.2">
      <c r="M85" s="5"/>
      <c r="N85" s="5"/>
      <c r="O85" s="5"/>
      <c r="P85" s="5"/>
    </row>
    <row r="86" spans="1:74" x14ac:dyDescent="0.2">
      <c r="M86" s="5"/>
      <c r="N86" s="5"/>
      <c r="O86" s="5"/>
      <c r="P86" s="5"/>
    </row>
    <row r="87" spans="1:74" x14ac:dyDescent="0.2">
      <c r="M87" s="5"/>
      <c r="N87" s="5"/>
      <c r="O87" s="5"/>
      <c r="P87" s="5"/>
    </row>
    <row r="88" spans="1:74" x14ac:dyDescent="0.2">
      <c r="M88" s="5"/>
      <c r="N88" s="5"/>
      <c r="O88" s="5"/>
      <c r="P88" s="5"/>
    </row>
    <row r="89" spans="1:74" x14ac:dyDescent="0.2">
      <c r="M89" s="5"/>
      <c r="N89" s="5"/>
      <c r="O89" s="5"/>
      <c r="P89" s="5"/>
    </row>
    <row r="90" spans="1:74" x14ac:dyDescent="0.2">
      <c r="M90" s="5"/>
      <c r="N90" s="5"/>
      <c r="O90" s="5"/>
      <c r="P90" s="5"/>
    </row>
    <row r="91" spans="1:74" x14ac:dyDescent="0.2">
      <c r="M91" s="5"/>
      <c r="N91" s="5"/>
      <c r="O91" s="5"/>
      <c r="P91" s="5"/>
    </row>
    <row r="92" spans="1:74" x14ac:dyDescent="0.2">
      <c r="M92" s="5"/>
      <c r="N92" s="5"/>
      <c r="O92" s="5"/>
      <c r="P92" s="5"/>
    </row>
    <row r="93" spans="1:74" x14ac:dyDescent="0.2">
      <c r="M93" s="5"/>
      <c r="N93" s="5"/>
      <c r="O93" s="5"/>
      <c r="P93" s="5"/>
    </row>
    <row r="94" spans="1:74" x14ac:dyDescent="0.2">
      <c r="F94" s="22"/>
      <c r="G94" s="22"/>
      <c r="H94" s="7"/>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L94" s="130"/>
      <c r="AM94" s="131"/>
      <c r="AN94" s="172"/>
      <c r="AO94" s="172"/>
      <c r="AP94" s="172"/>
      <c r="AQ94" s="172"/>
      <c r="AR94" s="172"/>
      <c r="AS94" s="172"/>
      <c r="AT94" s="172"/>
      <c r="AU94" s="172"/>
      <c r="AV94" s="172"/>
      <c r="AW94" s="172"/>
      <c r="AX94" s="172"/>
      <c r="AY94" s="172"/>
      <c r="AZ94" s="172"/>
      <c r="BA94" s="172"/>
      <c r="BB94" s="172"/>
      <c r="BC94" s="172"/>
      <c r="BD94" s="172"/>
      <c r="BE94" s="172"/>
      <c r="BF94" s="172"/>
      <c r="BG94" s="172"/>
      <c r="BH94" s="172"/>
      <c r="BI94" s="172"/>
      <c r="BJ94" s="172"/>
      <c r="BK94" s="172"/>
      <c r="BL94" s="172"/>
      <c r="BM94" s="172"/>
      <c r="BN94" s="172"/>
      <c r="BO94" s="170"/>
      <c r="BP94" s="171"/>
      <c r="BQ94" s="170"/>
      <c r="BR94" s="171"/>
      <c r="BS94" s="253"/>
      <c r="BT94" s="175"/>
      <c r="BU94" s="253"/>
      <c r="BV94" s="175"/>
    </row>
    <row r="95" spans="1:74" x14ac:dyDescent="0.2">
      <c r="F95" s="22"/>
      <c r="G95" s="22"/>
      <c r="H95" s="7"/>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L95" s="130"/>
      <c r="AM95" s="101"/>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0"/>
      <c r="BP95" s="171"/>
      <c r="BQ95" s="170"/>
      <c r="BR95" s="171"/>
      <c r="BS95" s="253"/>
      <c r="BT95" s="175"/>
      <c r="BU95" s="253"/>
      <c r="BV95" s="175"/>
    </row>
    <row r="96" spans="1:74" x14ac:dyDescent="0.2">
      <c r="F96" s="22"/>
      <c r="G96" s="22"/>
      <c r="H96" s="7"/>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L96" s="130"/>
      <c r="AM96" s="101"/>
      <c r="AN96" s="172"/>
      <c r="AO96" s="172"/>
      <c r="AP96" s="172"/>
      <c r="AQ96" s="172"/>
      <c r="AR96" s="172"/>
      <c r="AS96" s="172"/>
      <c r="AT96" s="172"/>
      <c r="AU96" s="172"/>
      <c r="AV96" s="172"/>
      <c r="AW96" s="172"/>
      <c r="AX96" s="172"/>
      <c r="AY96" s="172"/>
      <c r="AZ96" s="172"/>
      <c r="BA96" s="172"/>
      <c r="BB96" s="172"/>
      <c r="BC96" s="172"/>
      <c r="BD96" s="172"/>
      <c r="BE96" s="172"/>
      <c r="BF96" s="172"/>
      <c r="BG96" s="172"/>
      <c r="BH96" s="172"/>
      <c r="BI96" s="172"/>
      <c r="BJ96" s="172"/>
      <c r="BK96" s="172"/>
      <c r="BL96" s="172"/>
      <c r="BM96" s="172"/>
      <c r="BN96" s="172"/>
      <c r="BO96" s="170"/>
      <c r="BP96" s="171"/>
      <c r="BQ96" s="170"/>
      <c r="BR96" s="171"/>
      <c r="BS96" s="253"/>
      <c r="BT96" s="175"/>
      <c r="BU96" s="253"/>
      <c r="BV96" s="175"/>
    </row>
    <row r="97" spans="6:74" x14ac:dyDescent="0.2">
      <c r="F97" s="22"/>
      <c r="G97" s="22"/>
      <c r="H97" s="7"/>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L97" s="130"/>
      <c r="AM97" s="101"/>
      <c r="AN97" s="172"/>
      <c r="AO97" s="172"/>
      <c r="AP97" s="172"/>
      <c r="AQ97" s="172"/>
      <c r="AR97" s="172"/>
      <c r="AS97" s="172"/>
      <c r="AT97" s="172"/>
      <c r="AU97" s="172"/>
      <c r="AV97" s="172"/>
      <c r="AW97" s="172"/>
      <c r="AX97" s="172"/>
      <c r="AY97" s="172"/>
      <c r="AZ97" s="172"/>
      <c r="BA97" s="172"/>
      <c r="BB97" s="172"/>
      <c r="BC97" s="172"/>
      <c r="BD97" s="172"/>
      <c r="BE97" s="172"/>
      <c r="BF97" s="172"/>
      <c r="BG97" s="172"/>
      <c r="BH97" s="172"/>
      <c r="BI97" s="172"/>
      <c r="BJ97" s="172"/>
      <c r="BK97" s="172"/>
      <c r="BL97" s="172"/>
      <c r="BM97" s="172"/>
      <c r="BN97" s="172"/>
      <c r="BO97" s="170"/>
      <c r="BP97" s="171"/>
      <c r="BQ97" s="170"/>
      <c r="BR97" s="171"/>
      <c r="BS97" s="253"/>
      <c r="BT97" s="175"/>
      <c r="BU97" s="253"/>
      <c r="BV97" s="175"/>
    </row>
    <row r="98" spans="6:74" x14ac:dyDescent="0.2">
      <c r="F98" s="22"/>
      <c r="G98" s="22"/>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L98" s="130"/>
      <c r="AM98" s="68"/>
      <c r="AN98" s="172"/>
      <c r="AO98" s="172"/>
      <c r="AP98" s="172"/>
      <c r="AQ98" s="172"/>
      <c r="AR98" s="172"/>
      <c r="AS98" s="172"/>
      <c r="AT98" s="172"/>
      <c r="AU98" s="172"/>
      <c r="AV98" s="172"/>
      <c r="AW98" s="172"/>
      <c r="AX98" s="172"/>
      <c r="AY98" s="172"/>
      <c r="AZ98" s="172"/>
      <c r="BA98" s="172"/>
      <c r="BB98" s="172"/>
      <c r="BC98" s="172"/>
      <c r="BD98" s="172"/>
      <c r="BE98" s="172"/>
      <c r="BF98" s="172"/>
      <c r="BG98" s="172"/>
      <c r="BH98" s="172"/>
      <c r="BI98" s="172"/>
      <c r="BJ98" s="172"/>
      <c r="BK98" s="172"/>
      <c r="BL98" s="172"/>
      <c r="BM98" s="172"/>
      <c r="BN98" s="172"/>
      <c r="BO98" s="169"/>
      <c r="BP98" s="168"/>
      <c r="BQ98" s="169"/>
      <c r="BR98" s="168"/>
      <c r="BS98" s="252"/>
      <c r="BT98" s="175"/>
      <c r="BU98" s="252"/>
      <c r="BV98" s="175"/>
    </row>
    <row r="99" spans="6:74" x14ac:dyDescent="0.2">
      <c r="F99" s="22"/>
      <c r="G99" s="22"/>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33"/>
      <c r="AL99" s="130"/>
      <c r="AM99" s="68"/>
      <c r="AN99" s="172"/>
      <c r="AO99" s="172"/>
      <c r="AP99" s="172"/>
      <c r="AQ99" s="172"/>
      <c r="AR99" s="172"/>
      <c r="AS99" s="172"/>
      <c r="AT99" s="172"/>
      <c r="AU99" s="172"/>
      <c r="AV99" s="172"/>
      <c r="AW99" s="172"/>
      <c r="AX99" s="172"/>
      <c r="AY99" s="172"/>
      <c r="AZ99" s="172"/>
      <c r="BA99" s="172"/>
      <c r="BB99" s="172"/>
      <c r="BC99" s="172"/>
      <c r="BD99" s="172"/>
      <c r="BE99" s="172"/>
      <c r="BF99" s="172"/>
      <c r="BG99" s="172"/>
      <c r="BH99" s="172"/>
      <c r="BI99" s="172"/>
      <c r="BJ99" s="172"/>
      <c r="BK99" s="172"/>
      <c r="BL99" s="172"/>
      <c r="BM99" s="172"/>
      <c r="BN99" s="172"/>
      <c r="BO99" s="168"/>
      <c r="BP99" s="168"/>
      <c r="BQ99" s="168"/>
      <c r="BR99" s="168"/>
      <c r="BS99" s="252"/>
      <c r="BT99" s="175"/>
      <c r="BU99" s="252"/>
      <c r="BV99" s="175"/>
    </row>
    <row r="100" spans="6:74" x14ac:dyDescent="0.2">
      <c r="F100" s="22"/>
      <c r="G100" s="22"/>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33"/>
      <c r="AL100" s="130"/>
      <c r="AM100" s="68"/>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68"/>
      <c r="BP100" s="168"/>
      <c r="BQ100" s="168"/>
      <c r="BR100" s="168"/>
      <c r="BS100" s="252"/>
      <c r="BT100" s="175"/>
      <c r="BU100" s="252"/>
      <c r="BV100" s="175"/>
    </row>
    <row r="101" spans="6:74" x14ac:dyDescent="0.2">
      <c r="F101" s="22"/>
      <c r="G101" s="22"/>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33"/>
      <c r="AL101" s="130"/>
      <c r="AM101" s="68"/>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90"/>
      <c r="BO101" s="168"/>
      <c r="BP101" s="168"/>
      <c r="BQ101" s="168"/>
      <c r="BR101" s="168"/>
      <c r="BS101" s="251"/>
      <c r="BT101" s="191"/>
      <c r="BU101" s="251"/>
      <c r="BV101" s="191"/>
    </row>
    <row r="102" spans="6:74" x14ac:dyDescent="0.2">
      <c r="F102" s="22"/>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8"/>
      <c r="AL102" s="8"/>
      <c r="AM102" s="8"/>
      <c r="AN102" s="235"/>
      <c r="AO102" s="235"/>
      <c r="AP102" s="235"/>
      <c r="AQ102" s="235"/>
      <c r="AR102" s="235"/>
      <c r="AS102" s="235"/>
      <c r="AT102" s="235"/>
      <c r="AU102" s="235"/>
      <c r="AV102" s="235"/>
      <c r="AW102" s="235"/>
      <c r="AX102" s="235"/>
      <c r="AY102" s="235"/>
      <c r="AZ102" s="235"/>
      <c r="BA102" s="235"/>
      <c r="BB102" s="235"/>
      <c r="BC102" s="235"/>
      <c r="BD102" s="235"/>
      <c r="BE102" s="235"/>
      <c r="BF102" s="235"/>
      <c r="BG102" s="235"/>
      <c r="BH102" s="235"/>
      <c r="BI102" s="235"/>
      <c r="BJ102" s="235"/>
      <c r="BK102" s="235"/>
      <c r="BL102" s="235"/>
      <c r="BM102" s="235"/>
      <c r="BN102" s="235"/>
      <c r="BO102" s="8"/>
      <c r="BP102" s="8"/>
      <c r="BQ102" s="8"/>
      <c r="BR102" s="8"/>
      <c r="BS102" s="205"/>
      <c r="BT102" s="238"/>
      <c r="BU102" s="205"/>
      <c r="BV102" s="238"/>
    </row>
    <row r="103" spans="6:74" x14ac:dyDescent="0.2">
      <c r="F103" s="22"/>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8"/>
      <c r="AL103" s="8"/>
      <c r="AM103" s="8"/>
      <c r="AN103" s="235"/>
      <c r="AO103" s="235"/>
      <c r="AP103" s="235"/>
      <c r="AQ103" s="235"/>
      <c r="AR103" s="235"/>
      <c r="AS103" s="235"/>
      <c r="AT103" s="235"/>
      <c r="AU103" s="235"/>
      <c r="AV103" s="235"/>
      <c r="AW103" s="235"/>
      <c r="AX103" s="235"/>
      <c r="AY103" s="235"/>
      <c r="AZ103" s="235"/>
      <c r="BA103" s="235"/>
      <c r="BB103" s="235"/>
      <c r="BC103" s="235"/>
      <c r="BD103" s="235"/>
      <c r="BE103" s="235"/>
      <c r="BF103" s="235"/>
      <c r="BG103" s="235"/>
      <c r="BH103" s="235"/>
      <c r="BI103" s="235"/>
      <c r="BJ103" s="235"/>
      <c r="BK103" s="235"/>
      <c r="BL103" s="235"/>
      <c r="BM103" s="235"/>
      <c r="BN103" s="7"/>
      <c r="BO103" s="8"/>
      <c r="BP103" s="8"/>
      <c r="BQ103" s="8"/>
      <c r="BR103" s="8"/>
      <c r="BS103" s="205"/>
      <c r="BT103" s="238"/>
      <c r="BU103" s="205"/>
      <c r="BV103" s="238"/>
    </row>
    <row r="104" spans="6:74" x14ac:dyDescent="0.2">
      <c r="F104" s="4"/>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289"/>
      <c r="AO104" s="289"/>
      <c r="AP104" s="289"/>
      <c r="AQ104" s="289"/>
      <c r="AR104" s="289"/>
      <c r="AS104" s="289"/>
      <c r="AT104" s="289"/>
      <c r="AU104" s="289"/>
      <c r="AV104" s="289"/>
      <c r="AW104" s="289"/>
      <c r="AX104" s="289"/>
      <c r="AY104" s="289"/>
      <c r="AZ104" s="289"/>
      <c r="BA104" s="289"/>
      <c r="BB104" s="289"/>
      <c r="BC104" s="289"/>
      <c r="BD104" s="289"/>
      <c r="BE104" s="289"/>
      <c r="BF104" s="289"/>
      <c r="BG104" s="289"/>
      <c r="BH104" s="289"/>
      <c r="BI104" s="289"/>
      <c r="BJ104" s="289"/>
      <c r="BK104" s="289"/>
      <c r="BL104" s="289"/>
      <c r="BM104" s="289"/>
      <c r="BN104" s="289"/>
      <c r="BO104" s="19"/>
      <c r="BP104" s="19"/>
      <c r="BQ104" s="19"/>
      <c r="BR104" s="19"/>
      <c r="BS104" s="19"/>
      <c r="BT104" s="238"/>
      <c r="BU104" s="19"/>
      <c r="BV104" s="238"/>
    </row>
    <row r="105" spans="6:74" x14ac:dyDescent="0.2">
      <c r="F105" s="4"/>
      <c r="I105" s="199"/>
      <c r="L105" s="199"/>
      <c r="N105" s="199"/>
      <c r="O105" s="199"/>
      <c r="P105" s="199"/>
      <c r="Q105" s="8"/>
      <c r="R105" s="8"/>
      <c r="S105" s="8"/>
      <c r="T105" s="199"/>
      <c r="U105" s="8"/>
      <c r="V105" s="8"/>
      <c r="W105" s="8"/>
      <c r="X105" s="199"/>
      <c r="Y105" s="8"/>
      <c r="Z105" s="199"/>
      <c r="AA105" s="8"/>
      <c r="AB105" s="8"/>
      <c r="AC105" s="199"/>
      <c r="AD105" s="8"/>
      <c r="AE105" s="199"/>
      <c r="AF105" s="199"/>
      <c r="AG105" s="8"/>
      <c r="AH105" s="199"/>
      <c r="AI105" s="199"/>
      <c r="AJ105" s="199"/>
      <c r="AK105" s="8"/>
      <c r="AL105" s="8"/>
      <c r="AM105" s="8"/>
      <c r="AN105" s="289"/>
      <c r="AO105" s="289"/>
      <c r="AP105" s="289"/>
      <c r="AQ105" s="289"/>
      <c r="AR105" s="289"/>
      <c r="AS105" s="289"/>
      <c r="AT105" s="289"/>
      <c r="AU105" s="289"/>
      <c r="AV105" s="289"/>
      <c r="AW105" s="289"/>
      <c r="AX105" s="289"/>
      <c r="AY105" s="289"/>
      <c r="AZ105" s="289"/>
      <c r="BA105" s="289"/>
      <c r="BB105" s="289"/>
      <c r="BC105" s="289"/>
      <c r="BD105" s="289"/>
      <c r="BE105" s="289"/>
      <c r="BF105" s="289"/>
      <c r="BG105" s="289"/>
      <c r="BH105" s="289"/>
      <c r="BI105" s="289"/>
      <c r="BJ105" s="289"/>
      <c r="BK105" s="289"/>
      <c r="BL105" s="289"/>
      <c r="BM105" s="289"/>
      <c r="BN105" s="289"/>
      <c r="BO105" s="8"/>
      <c r="BP105" s="8"/>
      <c r="BQ105" s="8"/>
      <c r="BR105" s="8"/>
      <c r="BS105" s="19"/>
      <c r="BT105" s="238"/>
      <c r="BU105" s="79"/>
      <c r="BV105" s="348"/>
    </row>
    <row r="106" spans="6:74" x14ac:dyDescent="0.2">
      <c r="M106" s="5"/>
      <c r="N106" s="5"/>
      <c r="O106" s="5"/>
      <c r="P106" s="5"/>
    </row>
    <row r="107" spans="6:74" x14ac:dyDescent="0.2">
      <c r="M107" s="5"/>
      <c r="N107" s="5"/>
      <c r="O107" s="5"/>
      <c r="P107" s="5"/>
    </row>
    <row r="108" spans="6:74" x14ac:dyDescent="0.2">
      <c r="M108" s="5"/>
      <c r="N108" s="5"/>
      <c r="O108" s="5"/>
      <c r="P108" s="5"/>
    </row>
    <row r="178" spans="13:16" x14ac:dyDescent="0.2">
      <c r="M178" s="5"/>
      <c r="N178" s="5"/>
      <c r="O178" s="5"/>
      <c r="P178" s="5"/>
    </row>
    <row r="179" spans="13:16" x14ac:dyDescent="0.2">
      <c r="M179" s="5"/>
      <c r="N179" s="5"/>
      <c r="O179" s="5"/>
      <c r="P179" s="5"/>
    </row>
    <row r="180" spans="13:16" x14ac:dyDescent="0.2">
      <c r="M180" s="5"/>
      <c r="N180" s="5"/>
      <c r="O180" s="5"/>
      <c r="P180" s="5"/>
    </row>
    <row r="181" spans="13:16" x14ac:dyDescent="0.2">
      <c r="M181" s="5"/>
      <c r="N181" s="5"/>
      <c r="O181" s="5"/>
      <c r="P181" s="5"/>
    </row>
    <row r="182" spans="13:16" x14ac:dyDescent="0.2">
      <c r="M182" s="5"/>
      <c r="N182" s="5"/>
      <c r="O182" s="5"/>
      <c r="P182" s="5"/>
    </row>
    <row r="183" spans="13:16" x14ac:dyDescent="0.2">
      <c r="M183" s="5"/>
      <c r="N183" s="5"/>
      <c r="O183" s="5"/>
      <c r="P183" s="5"/>
    </row>
    <row r="184" spans="13:16" x14ac:dyDescent="0.2">
      <c r="M184" s="5"/>
      <c r="N184" s="5"/>
      <c r="O184" s="5"/>
      <c r="P184" s="5"/>
    </row>
    <row r="185" spans="13:16" x14ac:dyDescent="0.2">
      <c r="M185" s="5"/>
      <c r="N185" s="5"/>
      <c r="O185" s="5"/>
      <c r="P185" s="5"/>
    </row>
    <row r="186" spans="13:16" x14ac:dyDescent="0.2">
      <c r="M186" s="5"/>
      <c r="N186" s="5"/>
      <c r="O186" s="5"/>
      <c r="P186" s="5"/>
    </row>
    <row r="187" spans="13:16" x14ac:dyDescent="0.2">
      <c r="M187" s="5"/>
      <c r="N187" s="5"/>
      <c r="O187" s="5"/>
      <c r="P187" s="5"/>
    </row>
    <row r="188" spans="13:16" x14ac:dyDescent="0.2">
      <c r="M188" s="5"/>
      <c r="N188" s="5"/>
      <c r="O188" s="5"/>
      <c r="P188" s="5"/>
    </row>
    <row r="189" spans="13:16" x14ac:dyDescent="0.2">
      <c r="M189" s="5"/>
      <c r="N189" s="5"/>
      <c r="O189" s="5"/>
      <c r="P189" s="5"/>
    </row>
    <row r="190" spans="13:16" x14ac:dyDescent="0.2">
      <c r="M190" s="5"/>
      <c r="N190" s="5"/>
      <c r="O190" s="5"/>
      <c r="P190" s="5"/>
    </row>
    <row r="191" spans="13:16" x14ac:dyDescent="0.2">
      <c r="M191" s="5"/>
      <c r="N191" s="5"/>
      <c r="O191" s="5"/>
      <c r="P191" s="5"/>
    </row>
    <row r="192" spans="13:16" x14ac:dyDescent="0.2">
      <c r="M192" s="5"/>
      <c r="N192" s="5"/>
      <c r="O192" s="5"/>
      <c r="P192" s="5"/>
    </row>
    <row r="193" spans="13:16" x14ac:dyDescent="0.2">
      <c r="M193" s="5"/>
      <c r="N193" s="5"/>
      <c r="O193" s="5"/>
      <c r="P193" s="5"/>
    </row>
    <row r="194" spans="13:16" x14ac:dyDescent="0.2">
      <c r="M194" s="5"/>
      <c r="N194" s="5"/>
      <c r="O194" s="5"/>
      <c r="P194" s="5"/>
    </row>
    <row r="195" spans="13:16" x14ac:dyDescent="0.2">
      <c r="M195" s="5"/>
      <c r="N195" s="5"/>
      <c r="O195" s="5"/>
      <c r="P195" s="5"/>
    </row>
    <row r="196" spans="13:16" x14ac:dyDescent="0.2">
      <c r="M196" s="5"/>
      <c r="N196" s="5"/>
      <c r="O196" s="5"/>
      <c r="P196" s="5"/>
    </row>
    <row r="197" spans="13:16" x14ac:dyDescent="0.2">
      <c r="M197" s="5"/>
      <c r="N197" s="5"/>
      <c r="O197" s="5"/>
      <c r="P197" s="5"/>
    </row>
    <row r="198" spans="13:16" x14ac:dyDescent="0.2">
      <c r="M198" s="5"/>
      <c r="N198" s="5"/>
      <c r="O198" s="5"/>
      <c r="P198" s="5"/>
    </row>
    <row r="199" spans="13:16" x14ac:dyDescent="0.2">
      <c r="M199" s="5"/>
      <c r="N199" s="5"/>
      <c r="O199" s="5"/>
      <c r="P199" s="5"/>
    </row>
    <row r="200" spans="13:16" x14ac:dyDescent="0.2">
      <c r="M200" s="5"/>
      <c r="N200" s="5"/>
      <c r="O200" s="5"/>
      <c r="P200" s="5"/>
    </row>
    <row r="201" spans="13:16" x14ac:dyDescent="0.2">
      <c r="M201" s="5"/>
      <c r="N201" s="5"/>
      <c r="O201" s="5"/>
      <c r="P201" s="5"/>
    </row>
    <row r="202" spans="13:16" x14ac:dyDescent="0.2">
      <c r="M202" s="5"/>
      <c r="N202" s="5"/>
      <c r="O202" s="5"/>
      <c r="P202" s="5"/>
    </row>
  </sheetData>
  <customSheetViews>
    <customSheetView guid="{595D07C0-E761-11DC-9357-001B6391840E}" fitToPage="1" topLeftCell="A76">
      <selection activeCell="A67" sqref="A67"/>
      <pageMargins left="0.7" right="0.7" top="0.78740157499999996" bottom="0.78740157499999996" header="0.3" footer="0.3"/>
      <headerFooter alignWithMargins="0"/>
    </customSheetView>
    <customSheetView guid="{4221DF2B-D9E6-40BE-9C37-8B5A92E46F7B}" scale="70" showPageBreaks="1" fitToPage="1" showRuler="0" topLeftCell="A79">
      <selection activeCell="A115" sqref="A115:A120"/>
      <pageMargins left="0.7" right="0.7" top="0.78740157499999996" bottom="0.78740157499999996" header="0.3" footer="0.3"/>
      <headerFooter alignWithMargins="0"/>
    </customSheetView>
    <customSheetView guid="{8144D8E7-8996-490F-8ACB-C7957A150DAC}" fitToPage="1" showRuler="0">
      <selection activeCell="A113" sqref="A113:A116"/>
      <pageMargins left="0.7" right="0.7" top="0.78740157499999996" bottom="0.78740157499999996" header="0.3" footer="0.3"/>
      <headerFooter alignWithMargins="0"/>
    </customSheetView>
    <customSheetView guid="{A8A9853C-301B-405A-92F6-9DCC8EB91B52}" fitToPage="1" showRuler="0">
      <selection activeCell="A113" sqref="A113:A116"/>
      <pageMargins left="0.7" right="0.7" top="0.78740157499999996" bottom="0.78740157499999996" header="0.3" footer="0.3"/>
      <headerFooter alignWithMargins="0"/>
    </customSheetView>
    <customSheetView guid="{F90AD2DC-6F63-4FE7-9F4E-99C162A8727E}" fitToPage="1" showRuler="0">
      <selection activeCell="A113" sqref="A113:A116"/>
      <pageMargins left="0.7" right="0.7" top="0.78740157499999996" bottom="0.78740157499999996" header="0.3" footer="0.3"/>
      <headerFooter alignWithMargins="0"/>
    </customSheetView>
    <customSheetView guid="{34161360-80E4-4153-B1A5-19E7BBEDD5ED}" fitToPage="1" showRuler="0" topLeftCell="A76">
      <selection activeCell="A67" sqref="A67"/>
      <pageMargins left="0.7" right="0.7" top="0.78740157499999996" bottom="0.78740157499999996" header="0.3" footer="0.3"/>
      <headerFooter alignWithMargins="0"/>
    </customSheetView>
    <customSheetView guid="{09D980A6-7F22-44D6-B957-3B1FFC43B461}" scale="70" fitToPage="1" showRuler="0" topLeftCell="A76">
      <selection activeCell="K28" sqref="K28"/>
      <pageMargins left="0.7" right="0.7" top="0.78740157499999996" bottom="0.78740157499999996" header="0.3" footer="0.3"/>
      <headerFooter alignWithMargins="0"/>
    </customSheetView>
    <customSheetView guid="{A4328FE7-0B36-4A96-9E82-0C2C10ECE34E}" fitToPage="1" showRuler="0">
      <selection activeCell="A113" sqref="A113:A116"/>
      <pageMargins left="0.7" right="0.7" top="0.78740157499999996" bottom="0.78740157499999996" header="0.3" footer="0.3"/>
      <headerFooter alignWithMargins="0"/>
    </customSheetView>
    <customSheetView guid="{F0335B52-931C-4173-85AE-87F3D6604B59}" showPageBreaks="1" showRuler="0">
      <selection activeCell="A113" sqref="A113:A116"/>
      <pageMargins left="0.7" right="0.7" top="0.78740157499999996" bottom="0.78740157499999996" header="0.3" footer="0.3"/>
      <headerFooter alignWithMargins="0"/>
    </customSheetView>
  </customSheetViews>
  <phoneticPr fontId="12" type="noConversion"/>
  <conditionalFormatting sqref="L74:P74 I72:K74">
    <cfRule type="cellIs" dxfId="446" priority="6400" operator="equal">
      <formula>"-"</formula>
    </cfRule>
  </conditionalFormatting>
  <conditionalFormatting sqref="AX101:BV105 AC100:AF100 AD101:AF105 AH100:AK100 AI101:AK105 AM100:AP100 AN101:AP105 F98:H98 F99:AA105 AW99:BV100 BN98:BV98">
    <cfRule type="cellIs" dxfId="445" priority="304" operator="equal">
      <formula>"-"</formula>
    </cfRule>
  </conditionalFormatting>
  <conditionalFormatting sqref="BT101:BV105 BS100:BV100 AM100:BO100 AN101:BN105 BQ100 I100:AJ105">
    <cfRule type="cellIs" dxfId="444" priority="303" operator="equal">
      <formula>"-"</formula>
    </cfRule>
  </conditionalFormatting>
  <conditionalFormatting sqref="AN100:BN105">
    <cfRule type="cellIs" dxfId="443" priority="302" operator="equal">
      <formula>"-"</formula>
    </cfRule>
  </conditionalFormatting>
  <conditionalFormatting sqref="BS100:BV105">
    <cfRule type="cellIs" dxfId="442" priority="301" operator="equal">
      <formula>"-"</formula>
    </cfRule>
  </conditionalFormatting>
  <conditionalFormatting sqref="AN99:BN99 BN98">
    <cfRule type="cellIs" dxfId="441" priority="298" operator="equal">
      <formula>"-"</formula>
    </cfRule>
  </conditionalFormatting>
  <conditionalFormatting sqref="BS98:BV99">
    <cfRule type="cellIs" dxfId="440" priority="297" operator="equal">
      <formula>"-"</formula>
    </cfRule>
  </conditionalFormatting>
  <conditionalFormatting sqref="AM98 AI98:AK98 AC99:AF99 AH99:AK99 AM99:AP99">
    <cfRule type="cellIs" dxfId="439" priority="300" operator="equal">
      <formula>"-"</formula>
    </cfRule>
  </conditionalFormatting>
  <conditionalFormatting sqref="BS98:BV99 AI98:AJ98 BQ98:BQ99 I99:AJ99 AM99:BO99 AM98 BN98:BO98">
    <cfRule type="cellIs" dxfId="438" priority="299" operator="equal">
      <formula>"-"</formula>
    </cfRule>
  </conditionalFormatting>
  <conditionalFormatting sqref="AI98:AJ98">
    <cfRule type="cellIs" dxfId="437" priority="295" stopIfTrue="1" operator="equal">
      <formula>"-"</formula>
    </cfRule>
    <cfRule type="containsText" dxfId="436" priority="296" stopIfTrue="1" operator="containsText" text="leer">
      <formula>NOT(ISERROR(SEARCH("leer",AI98)))</formula>
    </cfRule>
  </conditionalFormatting>
  <conditionalFormatting sqref="AI98:AJ98">
    <cfRule type="cellIs" dxfId="435" priority="293" stopIfTrue="1" operator="equal">
      <formula>"-"</formula>
    </cfRule>
    <cfRule type="containsText" dxfId="434" priority="294" stopIfTrue="1" operator="containsText" text="leer">
      <formula>NOT(ISERROR(SEARCH("leer",AI98)))</formula>
    </cfRule>
  </conditionalFormatting>
  <conditionalFormatting sqref="AI98:AJ98">
    <cfRule type="cellIs" dxfId="433" priority="291" stopIfTrue="1" operator="equal">
      <formula>"-"</formula>
    </cfRule>
    <cfRule type="containsText" dxfId="432" priority="292" stopIfTrue="1" operator="containsText" text="leer">
      <formula>NOT(ISERROR(SEARCH("leer",AI98)))</formula>
    </cfRule>
  </conditionalFormatting>
  <conditionalFormatting sqref="AI98:AJ98">
    <cfRule type="cellIs" dxfId="431" priority="289" stopIfTrue="1" operator="equal">
      <formula>"-"</formula>
    </cfRule>
    <cfRule type="containsText" dxfId="430" priority="290" stopIfTrue="1" operator="containsText" text="leer">
      <formula>NOT(ISERROR(SEARCH("leer",AI98)))</formula>
    </cfRule>
  </conditionalFormatting>
  <conditionalFormatting sqref="AI98:AJ98">
    <cfRule type="cellIs" dxfId="429" priority="287" stopIfTrue="1" operator="equal">
      <formula>"-"</formula>
    </cfRule>
    <cfRule type="containsText" dxfId="428" priority="288" stopIfTrue="1" operator="containsText" text="leer">
      <formula>NOT(ISERROR(SEARCH("leer",AI98)))</formula>
    </cfRule>
  </conditionalFormatting>
  <conditionalFormatting sqref="BN98">
    <cfRule type="cellIs" dxfId="427" priority="285" stopIfTrue="1" operator="equal">
      <formula>"-"</formula>
    </cfRule>
    <cfRule type="containsText" dxfId="426" priority="286" stopIfTrue="1" operator="containsText" text="leer">
      <formula>NOT(ISERROR(SEARCH("leer",BN98)))</formula>
    </cfRule>
  </conditionalFormatting>
  <conditionalFormatting sqref="BN98">
    <cfRule type="cellIs" dxfId="425" priority="283" stopIfTrue="1" operator="equal">
      <formula>"-"</formula>
    </cfRule>
    <cfRule type="containsText" dxfId="424" priority="284" stopIfTrue="1" operator="containsText" text="leer">
      <formula>NOT(ISERROR(SEARCH("leer",BN98)))</formula>
    </cfRule>
  </conditionalFormatting>
  <conditionalFormatting sqref="BN98">
    <cfRule type="cellIs" dxfId="423" priority="281" stopIfTrue="1" operator="equal">
      <formula>"-"</formula>
    </cfRule>
    <cfRule type="containsText" dxfId="422" priority="282" stopIfTrue="1" operator="containsText" text="leer">
      <formula>NOT(ISERROR(SEARCH("leer",BN98)))</formula>
    </cfRule>
  </conditionalFormatting>
  <conditionalFormatting sqref="BN98">
    <cfRule type="cellIs" dxfId="421" priority="279" stopIfTrue="1" operator="equal">
      <formula>"-"</formula>
    </cfRule>
    <cfRule type="containsText" dxfId="420" priority="280" stopIfTrue="1" operator="containsText" text="leer">
      <formula>NOT(ISERROR(SEARCH("leer",BN98)))</formula>
    </cfRule>
  </conditionalFormatting>
  <conditionalFormatting sqref="BN98">
    <cfRule type="cellIs" dxfId="419" priority="277" stopIfTrue="1" operator="equal">
      <formula>"-"</formula>
    </cfRule>
    <cfRule type="containsText" dxfId="418" priority="278" stopIfTrue="1" operator="containsText" text="leer">
      <formula>NOT(ISERROR(SEARCH("leer",BN98)))</formula>
    </cfRule>
  </conditionalFormatting>
  <conditionalFormatting sqref="BS98:BV98">
    <cfRule type="cellIs" dxfId="417" priority="275" stopIfTrue="1" operator="equal">
      <formula>"-"</formula>
    </cfRule>
    <cfRule type="containsText" dxfId="416" priority="276" stopIfTrue="1" operator="containsText" text="leer">
      <formula>NOT(ISERROR(SEARCH("leer",BS98)))</formula>
    </cfRule>
  </conditionalFormatting>
  <conditionalFormatting sqref="BS98:BV98">
    <cfRule type="cellIs" dxfId="415" priority="273" stopIfTrue="1" operator="equal">
      <formula>"-"</formula>
    </cfRule>
    <cfRule type="containsText" dxfId="414" priority="274" stopIfTrue="1" operator="containsText" text="leer">
      <formula>NOT(ISERROR(SEARCH("leer",BS98)))</formula>
    </cfRule>
  </conditionalFormatting>
  <conditionalFormatting sqref="BS98:BV98">
    <cfRule type="cellIs" dxfId="413" priority="271" stopIfTrue="1" operator="equal">
      <formula>"-"</formula>
    </cfRule>
    <cfRule type="containsText" dxfId="412" priority="272" stopIfTrue="1" operator="containsText" text="leer">
      <formula>NOT(ISERROR(SEARCH("leer",BS98)))</formula>
    </cfRule>
  </conditionalFormatting>
  <conditionalFormatting sqref="BS98:BV98">
    <cfRule type="cellIs" dxfId="411" priority="269" stopIfTrue="1" operator="equal">
      <formula>"-"</formula>
    </cfRule>
    <cfRule type="containsText" dxfId="410" priority="270" stopIfTrue="1" operator="containsText" text="leer">
      <formula>NOT(ISERROR(SEARCH("leer",BS98)))</formula>
    </cfRule>
  </conditionalFormatting>
  <conditionalFormatting sqref="BS98:BV98">
    <cfRule type="cellIs" dxfId="409" priority="267" stopIfTrue="1" operator="equal">
      <formula>"-"</formula>
    </cfRule>
    <cfRule type="containsText" dxfId="408" priority="268" stopIfTrue="1" operator="containsText" text="leer">
      <formula>NOT(ISERROR(SEARCH("leer",BS98)))</formula>
    </cfRule>
  </conditionalFormatting>
  <conditionalFormatting sqref="AI98:AJ98">
    <cfRule type="cellIs" dxfId="407" priority="266" operator="equal">
      <formula>"-"</formula>
    </cfRule>
  </conditionalFormatting>
  <conditionalFormatting sqref="AI98:AJ98">
    <cfRule type="cellIs" dxfId="406" priority="265" operator="equal">
      <formula>"-"</formula>
    </cfRule>
  </conditionalFormatting>
  <conditionalFormatting sqref="AI98:AJ98">
    <cfRule type="cellIs" dxfId="405" priority="263" stopIfTrue="1" operator="equal">
      <formula>"-"</formula>
    </cfRule>
    <cfRule type="containsText" dxfId="404" priority="264" stopIfTrue="1" operator="containsText" text="leer">
      <formula>NOT(ISERROR(SEARCH("leer",AI98)))</formula>
    </cfRule>
  </conditionalFormatting>
  <conditionalFormatting sqref="AI98:AJ98">
    <cfRule type="cellIs" dxfId="403" priority="261" stopIfTrue="1" operator="equal">
      <formula>"-"</formula>
    </cfRule>
    <cfRule type="containsText" dxfId="402" priority="262" stopIfTrue="1" operator="containsText" text="leer">
      <formula>NOT(ISERROR(SEARCH("leer",AI98)))</formula>
    </cfRule>
  </conditionalFormatting>
  <conditionalFormatting sqref="AI98:AJ98">
    <cfRule type="cellIs" dxfId="401" priority="259" stopIfTrue="1" operator="equal">
      <formula>"-"</formula>
    </cfRule>
    <cfRule type="containsText" dxfId="400" priority="260" stopIfTrue="1" operator="containsText" text="leer">
      <formula>NOT(ISERROR(SEARCH("leer",AI98)))</formula>
    </cfRule>
  </conditionalFormatting>
  <conditionalFormatting sqref="AI98:AJ98">
    <cfRule type="cellIs" dxfId="399" priority="257" stopIfTrue="1" operator="equal">
      <formula>"-"</formula>
    </cfRule>
    <cfRule type="containsText" dxfId="398" priority="258" stopIfTrue="1" operator="containsText" text="leer">
      <formula>NOT(ISERROR(SEARCH("leer",AI98)))</formula>
    </cfRule>
  </conditionalFormatting>
  <conditionalFormatting sqref="AI98:AJ98">
    <cfRule type="cellIs" dxfId="397" priority="255" stopIfTrue="1" operator="equal">
      <formula>"-"</formula>
    </cfRule>
    <cfRule type="containsText" dxfId="396" priority="256" stopIfTrue="1" operator="containsText" text="leer">
      <formula>NOT(ISERROR(SEARCH("leer",AI98)))</formula>
    </cfRule>
  </conditionalFormatting>
  <conditionalFormatting sqref="BN98">
    <cfRule type="cellIs" dxfId="395" priority="254" operator="equal">
      <formula>"-"</formula>
    </cfRule>
  </conditionalFormatting>
  <conditionalFormatting sqref="BN98">
    <cfRule type="cellIs" dxfId="394" priority="253" operator="equal">
      <formula>"-"</formula>
    </cfRule>
  </conditionalFormatting>
  <conditionalFormatting sqref="BN98">
    <cfRule type="cellIs" dxfId="393" priority="252" operator="equal">
      <formula>"-"</formula>
    </cfRule>
  </conditionalFormatting>
  <conditionalFormatting sqref="BN98">
    <cfRule type="cellIs" dxfId="392" priority="250" stopIfTrue="1" operator="equal">
      <formula>"-"</formula>
    </cfRule>
    <cfRule type="containsText" dxfId="391" priority="251" stopIfTrue="1" operator="containsText" text="leer">
      <formula>NOT(ISERROR(SEARCH("leer",BN98)))</formula>
    </cfRule>
  </conditionalFormatting>
  <conditionalFormatting sqref="BN98">
    <cfRule type="cellIs" dxfId="390" priority="248" stopIfTrue="1" operator="equal">
      <formula>"-"</formula>
    </cfRule>
    <cfRule type="containsText" dxfId="389" priority="249" stopIfTrue="1" operator="containsText" text="leer">
      <formula>NOT(ISERROR(SEARCH("leer",BN98)))</formula>
    </cfRule>
  </conditionalFormatting>
  <conditionalFormatting sqref="BN98">
    <cfRule type="cellIs" dxfId="388" priority="246" stopIfTrue="1" operator="equal">
      <formula>"-"</formula>
    </cfRule>
    <cfRule type="containsText" dxfId="387" priority="247" stopIfTrue="1" operator="containsText" text="leer">
      <formula>NOT(ISERROR(SEARCH("leer",BN98)))</formula>
    </cfRule>
  </conditionalFormatting>
  <conditionalFormatting sqref="BN98">
    <cfRule type="cellIs" dxfId="386" priority="244" stopIfTrue="1" operator="equal">
      <formula>"-"</formula>
    </cfRule>
    <cfRule type="containsText" dxfId="385" priority="245" stopIfTrue="1" operator="containsText" text="leer">
      <formula>NOT(ISERROR(SEARCH("leer",BN98)))</formula>
    </cfRule>
  </conditionalFormatting>
  <conditionalFormatting sqref="BN98">
    <cfRule type="cellIs" dxfId="384" priority="242" stopIfTrue="1" operator="equal">
      <formula>"-"</formula>
    </cfRule>
    <cfRule type="containsText" dxfId="383" priority="243" stopIfTrue="1" operator="containsText" text="leer">
      <formula>NOT(ISERROR(SEARCH("leer",BN98)))</formula>
    </cfRule>
  </conditionalFormatting>
  <conditionalFormatting sqref="BS98:BV98">
    <cfRule type="cellIs" dxfId="382" priority="241" operator="equal">
      <formula>"-"</formula>
    </cfRule>
  </conditionalFormatting>
  <conditionalFormatting sqref="BS98:BV98">
    <cfRule type="cellIs" dxfId="381" priority="240" operator="equal">
      <formula>"-"</formula>
    </cfRule>
  </conditionalFormatting>
  <conditionalFormatting sqref="BS98:BV98">
    <cfRule type="cellIs" dxfId="380" priority="239" operator="equal">
      <formula>"-"</formula>
    </cfRule>
  </conditionalFormatting>
  <conditionalFormatting sqref="BS98:BV98">
    <cfRule type="cellIs" dxfId="379" priority="237" stopIfTrue="1" operator="equal">
      <formula>"-"</formula>
    </cfRule>
    <cfRule type="containsText" dxfId="378" priority="238" stopIfTrue="1" operator="containsText" text="leer">
      <formula>NOT(ISERROR(SEARCH("leer",BS98)))</formula>
    </cfRule>
  </conditionalFormatting>
  <conditionalFormatting sqref="BS98:BV98">
    <cfRule type="cellIs" dxfId="377" priority="235" stopIfTrue="1" operator="equal">
      <formula>"-"</formula>
    </cfRule>
    <cfRule type="containsText" dxfId="376" priority="236" stopIfTrue="1" operator="containsText" text="leer">
      <formula>NOT(ISERROR(SEARCH("leer",BS98)))</formula>
    </cfRule>
  </conditionalFormatting>
  <conditionalFormatting sqref="BS98:BV98">
    <cfRule type="cellIs" dxfId="375" priority="233" stopIfTrue="1" operator="equal">
      <formula>"-"</formula>
    </cfRule>
    <cfRule type="containsText" dxfId="374" priority="234" stopIfTrue="1" operator="containsText" text="leer">
      <formula>NOT(ISERROR(SEARCH("leer",BS98)))</formula>
    </cfRule>
  </conditionalFormatting>
  <conditionalFormatting sqref="BS98:BV98">
    <cfRule type="cellIs" dxfId="373" priority="231" stopIfTrue="1" operator="equal">
      <formula>"-"</formula>
    </cfRule>
    <cfRule type="containsText" dxfId="372" priority="232" stopIfTrue="1" operator="containsText" text="leer">
      <formula>NOT(ISERROR(SEARCH("leer",BS98)))</formula>
    </cfRule>
  </conditionalFormatting>
  <conditionalFormatting sqref="BS98:BV98">
    <cfRule type="cellIs" dxfId="371" priority="229" stopIfTrue="1" operator="equal">
      <formula>"-"</formula>
    </cfRule>
    <cfRule type="containsText" dxfId="370" priority="230" stopIfTrue="1" operator="containsText" text="leer">
      <formula>NOT(ISERROR(SEARCH("leer",BS98)))</formula>
    </cfRule>
  </conditionalFormatting>
  <conditionalFormatting sqref="F97">
    <cfRule type="cellIs" dxfId="369" priority="228" operator="equal">
      <formula>"-"</formula>
    </cfRule>
  </conditionalFormatting>
  <conditionalFormatting sqref="F97">
    <cfRule type="cellIs" dxfId="368" priority="227" operator="equal">
      <formula>"-"</formula>
    </cfRule>
  </conditionalFormatting>
  <conditionalFormatting sqref="I97:AJ97">
    <cfRule type="cellIs" dxfId="367" priority="225" stopIfTrue="1" operator="equal">
      <formula>"-"</formula>
    </cfRule>
    <cfRule type="containsText" dxfId="366" priority="226" stopIfTrue="1" operator="containsText" text="leer">
      <formula>NOT(ISERROR(SEARCH("leer",I97)))</formula>
    </cfRule>
  </conditionalFormatting>
  <conditionalFormatting sqref="I97:AJ97">
    <cfRule type="cellIs" dxfId="365" priority="224" stopIfTrue="1" operator="equal">
      <formula>"-"</formula>
    </cfRule>
  </conditionalFormatting>
  <conditionalFormatting sqref="I97:AJ97">
    <cfRule type="cellIs" dxfId="364" priority="222" stopIfTrue="1" operator="equal">
      <formula>"-"</formula>
    </cfRule>
    <cfRule type="containsText" dxfId="363" priority="223" stopIfTrue="1" operator="containsText" text="leer">
      <formula>NOT(ISERROR(SEARCH("leer",I97)))</formula>
    </cfRule>
  </conditionalFormatting>
  <conditionalFormatting sqref="I97:AJ97">
    <cfRule type="cellIs" dxfId="362" priority="221" stopIfTrue="1" operator="equal">
      <formula>"-"</formula>
    </cfRule>
  </conditionalFormatting>
  <conditionalFormatting sqref="AN97:BN97">
    <cfRule type="cellIs" dxfId="361" priority="219" stopIfTrue="1" operator="equal">
      <formula>"-"</formula>
    </cfRule>
    <cfRule type="containsText" dxfId="360" priority="220" stopIfTrue="1" operator="containsText" text="leer">
      <formula>NOT(ISERROR(SEARCH("leer",AN97)))</formula>
    </cfRule>
  </conditionalFormatting>
  <conditionalFormatting sqref="AN97:BN97">
    <cfRule type="cellIs" dxfId="359" priority="218" stopIfTrue="1" operator="equal">
      <formula>"-"</formula>
    </cfRule>
  </conditionalFormatting>
  <conditionalFormatting sqref="AN97:BN97">
    <cfRule type="cellIs" dxfId="358" priority="216" stopIfTrue="1" operator="equal">
      <formula>"-"</formula>
    </cfRule>
    <cfRule type="containsText" dxfId="357" priority="217" stopIfTrue="1" operator="containsText" text="leer">
      <formula>NOT(ISERROR(SEARCH("leer",AN97)))</formula>
    </cfRule>
  </conditionalFormatting>
  <conditionalFormatting sqref="AN97:BN97">
    <cfRule type="cellIs" dxfId="356" priority="215" stopIfTrue="1" operator="equal">
      <formula>"-"</formula>
    </cfRule>
  </conditionalFormatting>
  <conditionalFormatting sqref="BS97:BV97">
    <cfRule type="cellIs" dxfId="355" priority="213" stopIfTrue="1" operator="equal">
      <formula>"-"</formula>
    </cfRule>
    <cfRule type="containsText" dxfId="354" priority="214" stopIfTrue="1" operator="containsText" text="leer">
      <formula>NOT(ISERROR(SEARCH("leer",BS97)))</formula>
    </cfRule>
  </conditionalFormatting>
  <conditionalFormatting sqref="BS97:BV97">
    <cfRule type="cellIs" dxfId="353" priority="212" stopIfTrue="1" operator="equal">
      <formula>"-"</formula>
    </cfRule>
  </conditionalFormatting>
  <conditionalFormatting sqref="BS97:BV97">
    <cfRule type="cellIs" dxfId="352" priority="210" stopIfTrue="1" operator="equal">
      <formula>"-"</formula>
    </cfRule>
    <cfRule type="containsText" dxfId="351" priority="211" stopIfTrue="1" operator="containsText" text="leer">
      <formula>NOT(ISERROR(SEARCH("leer",BS97)))</formula>
    </cfRule>
  </conditionalFormatting>
  <conditionalFormatting sqref="BS97:BV97">
    <cfRule type="cellIs" dxfId="350" priority="209" stopIfTrue="1" operator="equal">
      <formula>"-"</formula>
    </cfRule>
  </conditionalFormatting>
  <conditionalFormatting sqref="BS97:BV97">
    <cfRule type="cellIs" dxfId="349" priority="207" stopIfTrue="1" operator="equal">
      <formula>"-"</formula>
    </cfRule>
    <cfRule type="containsText" dxfId="348" priority="208" stopIfTrue="1" operator="containsText" text="leer">
      <formula>NOT(ISERROR(SEARCH("leer",BS97)))</formula>
    </cfRule>
  </conditionalFormatting>
  <conditionalFormatting sqref="BS97:BV97">
    <cfRule type="cellIs" dxfId="347" priority="206" stopIfTrue="1" operator="equal">
      <formula>"-"</formula>
    </cfRule>
  </conditionalFormatting>
  <conditionalFormatting sqref="BS97:BV97">
    <cfRule type="cellIs" dxfId="346" priority="204" stopIfTrue="1" operator="equal">
      <formula>"-"</formula>
    </cfRule>
    <cfRule type="containsText" dxfId="345" priority="205" stopIfTrue="1" operator="containsText" text="leer">
      <formula>NOT(ISERROR(SEARCH("leer",BS97)))</formula>
    </cfRule>
  </conditionalFormatting>
  <conditionalFormatting sqref="BS97:BV97">
    <cfRule type="cellIs" dxfId="344" priority="203" stopIfTrue="1" operator="equal">
      <formula>"-"</formula>
    </cfRule>
  </conditionalFormatting>
  <conditionalFormatting sqref="I97:AJ97">
    <cfRule type="cellIs" dxfId="343" priority="201" stopIfTrue="1" operator="equal">
      <formula>"-"</formula>
    </cfRule>
    <cfRule type="containsText" dxfId="342" priority="202" stopIfTrue="1" operator="containsText" text="leer">
      <formula>NOT(ISERROR(SEARCH("leer",I97)))</formula>
    </cfRule>
  </conditionalFormatting>
  <conditionalFormatting sqref="I97:AJ97">
    <cfRule type="cellIs" dxfId="341" priority="200" stopIfTrue="1" operator="equal">
      <formula>"-"</formula>
    </cfRule>
  </conditionalFormatting>
  <conditionalFormatting sqref="I97:AJ97">
    <cfRule type="cellIs" dxfId="340" priority="198" stopIfTrue="1" operator="equal">
      <formula>"-"</formula>
    </cfRule>
    <cfRule type="containsText" dxfId="339" priority="199" stopIfTrue="1" operator="containsText" text="leer">
      <formula>NOT(ISERROR(SEARCH("leer",I97)))</formula>
    </cfRule>
  </conditionalFormatting>
  <conditionalFormatting sqref="I97:AJ97">
    <cfRule type="cellIs" dxfId="338" priority="197" stopIfTrue="1" operator="equal">
      <formula>"-"</formula>
    </cfRule>
  </conditionalFormatting>
  <conditionalFormatting sqref="AN97:BN97">
    <cfRule type="cellIs" dxfId="337" priority="195" stopIfTrue="1" operator="equal">
      <formula>"-"</formula>
    </cfRule>
    <cfRule type="containsText" dxfId="336" priority="196" stopIfTrue="1" operator="containsText" text="leer">
      <formula>NOT(ISERROR(SEARCH("leer",AN97)))</formula>
    </cfRule>
  </conditionalFormatting>
  <conditionalFormatting sqref="AN97:BN97">
    <cfRule type="cellIs" dxfId="335" priority="194" stopIfTrue="1" operator="equal">
      <formula>"-"</formula>
    </cfRule>
  </conditionalFormatting>
  <conditionalFormatting sqref="AN97:BN97">
    <cfRule type="cellIs" dxfId="334" priority="192" stopIfTrue="1" operator="equal">
      <formula>"-"</formula>
    </cfRule>
    <cfRule type="containsText" dxfId="333" priority="193" stopIfTrue="1" operator="containsText" text="leer">
      <formula>NOT(ISERROR(SEARCH("leer",AN97)))</formula>
    </cfRule>
  </conditionalFormatting>
  <conditionalFormatting sqref="AN97:BN97">
    <cfRule type="cellIs" dxfId="332" priority="191" stopIfTrue="1" operator="equal">
      <formula>"-"</formula>
    </cfRule>
  </conditionalFormatting>
  <conditionalFormatting sqref="F96">
    <cfRule type="cellIs" dxfId="331" priority="190" operator="equal">
      <formula>"-"</formula>
    </cfRule>
  </conditionalFormatting>
  <conditionalFormatting sqref="F96">
    <cfRule type="cellIs" dxfId="330" priority="189" operator="equal">
      <formula>"-"</formula>
    </cfRule>
  </conditionalFormatting>
  <conditionalFormatting sqref="BS96">
    <cfRule type="cellIs" dxfId="329" priority="187" stopIfTrue="1" operator="equal">
      <formula>"-"</formula>
    </cfRule>
    <cfRule type="containsText" dxfId="328" priority="188" stopIfTrue="1" operator="containsText" text="leer">
      <formula>NOT(ISERROR(SEARCH("leer",BS96)))</formula>
    </cfRule>
  </conditionalFormatting>
  <conditionalFormatting sqref="BS96">
    <cfRule type="cellIs" dxfId="327" priority="186" stopIfTrue="1" operator="equal">
      <formula>"-"</formula>
    </cfRule>
  </conditionalFormatting>
  <conditionalFormatting sqref="BS96">
    <cfRule type="cellIs" dxfId="326" priority="184" stopIfTrue="1" operator="equal">
      <formula>"-"</formula>
    </cfRule>
    <cfRule type="containsText" dxfId="325" priority="185" stopIfTrue="1" operator="containsText" text="leer">
      <formula>NOT(ISERROR(SEARCH("leer",BS96)))</formula>
    </cfRule>
  </conditionalFormatting>
  <conditionalFormatting sqref="BS96">
    <cfRule type="cellIs" dxfId="324" priority="183" stopIfTrue="1" operator="equal">
      <formula>"-"</formula>
    </cfRule>
  </conditionalFormatting>
  <conditionalFormatting sqref="BS96">
    <cfRule type="cellIs" dxfId="323" priority="181" stopIfTrue="1" operator="equal">
      <formula>"-"</formula>
    </cfRule>
    <cfRule type="containsText" dxfId="322" priority="182" stopIfTrue="1" operator="containsText" text="leer">
      <formula>NOT(ISERROR(SEARCH("leer",BS96)))</formula>
    </cfRule>
  </conditionalFormatting>
  <conditionalFormatting sqref="BS96">
    <cfRule type="cellIs" dxfId="321" priority="180" stopIfTrue="1" operator="equal">
      <formula>"-"</formula>
    </cfRule>
  </conditionalFormatting>
  <conditionalFormatting sqref="BS96">
    <cfRule type="cellIs" dxfId="320" priority="178" stopIfTrue="1" operator="equal">
      <formula>"-"</formula>
    </cfRule>
    <cfRule type="containsText" dxfId="319" priority="179" stopIfTrue="1" operator="containsText" text="leer">
      <formula>NOT(ISERROR(SEARCH("leer",BS96)))</formula>
    </cfRule>
  </conditionalFormatting>
  <conditionalFormatting sqref="BS96">
    <cfRule type="cellIs" dxfId="318" priority="177" stopIfTrue="1" operator="equal">
      <formula>"-"</formula>
    </cfRule>
  </conditionalFormatting>
  <conditionalFormatting sqref="BU96">
    <cfRule type="cellIs" dxfId="317" priority="175" stopIfTrue="1" operator="equal">
      <formula>"-"</formula>
    </cfRule>
    <cfRule type="containsText" dxfId="316" priority="176" stopIfTrue="1" operator="containsText" text="leer">
      <formula>NOT(ISERROR(SEARCH("leer",BU96)))</formula>
    </cfRule>
  </conditionalFormatting>
  <conditionalFormatting sqref="BU96">
    <cfRule type="cellIs" dxfId="315" priority="174" stopIfTrue="1" operator="equal">
      <formula>"-"</formula>
    </cfRule>
  </conditionalFormatting>
  <conditionalFormatting sqref="BU96">
    <cfRule type="cellIs" dxfId="314" priority="172" stopIfTrue="1" operator="equal">
      <formula>"-"</formula>
    </cfRule>
    <cfRule type="containsText" dxfId="313" priority="173" stopIfTrue="1" operator="containsText" text="leer">
      <formula>NOT(ISERROR(SEARCH("leer",BU96)))</formula>
    </cfRule>
  </conditionalFormatting>
  <conditionalFormatting sqref="BU96">
    <cfRule type="cellIs" dxfId="312" priority="171" stopIfTrue="1" operator="equal">
      <formula>"-"</formula>
    </cfRule>
  </conditionalFormatting>
  <conditionalFormatting sqref="BU96">
    <cfRule type="cellIs" dxfId="311" priority="169" stopIfTrue="1" operator="equal">
      <formula>"-"</formula>
    </cfRule>
    <cfRule type="containsText" dxfId="310" priority="170" stopIfTrue="1" operator="containsText" text="leer">
      <formula>NOT(ISERROR(SEARCH("leer",BU96)))</formula>
    </cfRule>
  </conditionalFormatting>
  <conditionalFormatting sqref="BU96">
    <cfRule type="cellIs" dxfId="309" priority="168" stopIfTrue="1" operator="equal">
      <formula>"-"</formula>
    </cfRule>
  </conditionalFormatting>
  <conditionalFormatting sqref="BU96">
    <cfRule type="cellIs" dxfId="308" priority="166" stopIfTrue="1" operator="equal">
      <formula>"-"</formula>
    </cfRule>
    <cfRule type="containsText" dxfId="307" priority="167" stopIfTrue="1" operator="containsText" text="leer">
      <formula>NOT(ISERROR(SEARCH("leer",BU96)))</formula>
    </cfRule>
  </conditionalFormatting>
  <conditionalFormatting sqref="BU96">
    <cfRule type="cellIs" dxfId="306" priority="165" stopIfTrue="1" operator="equal">
      <formula>"-"</formula>
    </cfRule>
  </conditionalFormatting>
  <conditionalFormatting sqref="AN96:BM96">
    <cfRule type="cellIs" dxfId="305" priority="163" stopIfTrue="1" operator="equal">
      <formula>"-"</formula>
    </cfRule>
    <cfRule type="containsText" dxfId="304" priority="164" stopIfTrue="1" operator="containsText" text="leer">
      <formula>NOT(ISERROR(SEARCH("leer",AN96)))</formula>
    </cfRule>
  </conditionalFormatting>
  <conditionalFormatting sqref="AN96:BM96">
    <cfRule type="cellIs" dxfId="303" priority="162" stopIfTrue="1" operator="equal">
      <formula>"-"</formula>
    </cfRule>
  </conditionalFormatting>
  <conditionalFormatting sqref="AN96:BM96">
    <cfRule type="cellIs" dxfId="302" priority="160" stopIfTrue="1" operator="equal">
      <formula>"-"</formula>
    </cfRule>
    <cfRule type="containsText" dxfId="301" priority="161" stopIfTrue="1" operator="containsText" text="leer">
      <formula>NOT(ISERROR(SEARCH("leer",AN96)))</formula>
    </cfRule>
  </conditionalFormatting>
  <conditionalFormatting sqref="AN96:BM96">
    <cfRule type="cellIs" dxfId="300" priority="159" stopIfTrue="1" operator="equal">
      <formula>"-"</formula>
    </cfRule>
  </conditionalFormatting>
  <conditionalFormatting sqref="AN96:BM96">
    <cfRule type="cellIs" dxfId="299" priority="157" stopIfTrue="1" operator="equal">
      <formula>"-"</formula>
    </cfRule>
    <cfRule type="containsText" dxfId="298" priority="158" stopIfTrue="1" operator="containsText" text="leer">
      <formula>NOT(ISERROR(SEARCH("leer",AN96)))</formula>
    </cfRule>
  </conditionalFormatting>
  <conditionalFormatting sqref="AN96:BM96">
    <cfRule type="cellIs" dxfId="297" priority="156" stopIfTrue="1" operator="equal">
      <formula>"-"</formula>
    </cfRule>
  </conditionalFormatting>
  <conditionalFormatting sqref="AN96:BM96">
    <cfRule type="cellIs" dxfId="296" priority="154" stopIfTrue="1" operator="equal">
      <formula>"-"</formula>
    </cfRule>
    <cfRule type="containsText" dxfId="295" priority="155" stopIfTrue="1" operator="containsText" text="leer">
      <formula>NOT(ISERROR(SEARCH("leer",AN96)))</formula>
    </cfRule>
  </conditionalFormatting>
  <conditionalFormatting sqref="AN96:BM96">
    <cfRule type="cellIs" dxfId="294" priority="153" stopIfTrue="1" operator="equal">
      <formula>"-"</formula>
    </cfRule>
  </conditionalFormatting>
  <conditionalFormatting sqref="L47:P71 K26:K29 L27:P29 K31:K34 L32:P34 K36:K39 L37:P39 I3:I5 J3:P24 J46:K71 I63:I71">
    <cfRule type="cellIs" dxfId="293" priority="152" operator="equal">
      <formula>"-"</formula>
    </cfRule>
  </conditionalFormatting>
  <conditionalFormatting sqref="L69:P71 K68:K71 K36:K64 L37:P63 K66 K6:P33">
    <cfRule type="cellIs" dxfId="292" priority="151" operator="equal">
      <formula>"-"</formula>
    </cfRule>
  </conditionalFormatting>
  <conditionalFormatting sqref="K37:P63">
    <cfRule type="cellIs" dxfId="291" priority="150" operator="equal">
      <formula>"-"</formula>
    </cfRule>
  </conditionalFormatting>
  <conditionalFormatting sqref="K68:P71">
    <cfRule type="cellIs" dxfId="290" priority="149" operator="equal">
      <formula>"-"</formula>
    </cfRule>
  </conditionalFormatting>
  <conditionalFormatting sqref="J37:J63 I63">
    <cfRule type="cellIs" dxfId="289" priority="146" operator="equal">
      <formula>"-"</formula>
    </cfRule>
  </conditionalFormatting>
  <conditionalFormatting sqref="I68:J71">
    <cfRule type="cellIs" dxfId="288" priority="145" operator="equal">
      <formula>"-"</formula>
    </cfRule>
  </conditionalFormatting>
  <conditionalFormatting sqref="I36 I32:I34 J26:J29 J31:J34 J36:J39">
    <cfRule type="cellIs" dxfId="287" priority="148" operator="equal">
      <formula>"-"</formula>
    </cfRule>
  </conditionalFormatting>
  <conditionalFormatting sqref="I68:J71 I32:I33 I66:J66 J6:J33 J36:J64 I36 I63:I64">
    <cfRule type="cellIs" dxfId="286" priority="147" operator="equal">
      <formula>"-"</formula>
    </cfRule>
  </conditionalFormatting>
  <conditionalFormatting sqref="I32:I33">
    <cfRule type="cellIs" dxfId="285" priority="143" stopIfTrue="1" operator="equal">
      <formula>"-"</formula>
    </cfRule>
    <cfRule type="containsText" dxfId="284" priority="144" stopIfTrue="1" operator="containsText" text="leer">
      <formula>NOT(ISERROR(SEARCH("leer",I32)))</formula>
    </cfRule>
  </conditionalFormatting>
  <conditionalFormatting sqref="I32:I33">
    <cfRule type="cellIs" dxfId="283" priority="141" stopIfTrue="1" operator="equal">
      <formula>"-"</formula>
    </cfRule>
    <cfRule type="containsText" dxfId="282" priority="142" stopIfTrue="1" operator="containsText" text="leer">
      <formula>NOT(ISERROR(SEARCH("leer",I32)))</formula>
    </cfRule>
  </conditionalFormatting>
  <conditionalFormatting sqref="I32:I33">
    <cfRule type="cellIs" dxfId="281" priority="139" stopIfTrue="1" operator="equal">
      <formula>"-"</formula>
    </cfRule>
    <cfRule type="containsText" dxfId="280" priority="140" stopIfTrue="1" operator="containsText" text="leer">
      <formula>NOT(ISERROR(SEARCH("leer",I32)))</formula>
    </cfRule>
  </conditionalFormatting>
  <conditionalFormatting sqref="I32:I33">
    <cfRule type="cellIs" dxfId="279" priority="137" stopIfTrue="1" operator="equal">
      <formula>"-"</formula>
    </cfRule>
    <cfRule type="containsText" dxfId="278" priority="138" stopIfTrue="1" operator="containsText" text="leer">
      <formula>NOT(ISERROR(SEARCH("leer",I32)))</formula>
    </cfRule>
  </conditionalFormatting>
  <conditionalFormatting sqref="I32:I33">
    <cfRule type="cellIs" dxfId="277" priority="135" stopIfTrue="1" operator="equal">
      <formula>"-"</formula>
    </cfRule>
    <cfRule type="containsText" dxfId="276" priority="136" stopIfTrue="1" operator="containsText" text="leer">
      <formula>NOT(ISERROR(SEARCH("leer",I32)))</formula>
    </cfRule>
  </conditionalFormatting>
  <conditionalFormatting sqref="I63">
    <cfRule type="cellIs" dxfId="275" priority="133" stopIfTrue="1" operator="equal">
      <formula>"-"</formula>
    </cfRule>
    <cfRule type="containsText" dxfId="274" priority="134" stopIfTrue="1" operator="containsText" text="leer">
      <formula>NOT(ISERROR(SEARCH("leer",I63)))</formula>
    </cfRule>
  </conditionalFormatting>
  <conditionalFormatting sqref="I63">
    <cfRule type="cellIs" dxfId="273" priority="131" stopIfTrue="1" operator="equal">
      <formula>"-"</formula>
    </cfRule>
    <cfRule type="containsText" dxfId="272" priority="132" stopIfTrue="1" operator="containsText" text="leer">
      <formula>NOT(ISERROR(SEARCH("leer",I63)))</formula>
    </cfRule>
  </conditionalFormatting>
  <conditionalFormatting sqref="I63">
    <cfRule type="cellIs" dxfId="271" priority="129" stopIfTrue="1" operator="equal">
      <formula>"-"</formula>
    </cfRule>
    <cfRule type="containsText" dxfId="270" priority="130" stopIfTrue="1" operator="containsText" text="leer">
      <formula>NOT(ISERROR(SEARCH("leer",I63)))</formula>
    </cfRule>
  </conditionalFormatting>
  <conditionalFormatting sqref="I63">
    <cfRule type="cellIs" dxfId="269" priority="127" stopIfTrue="1" operator="equal">
      <formula>"-"</formula>
    </cfRule>
    <cfRule type="containsText" dxfId="268" priority="128" stopIfTrue="1" operator="containsText" text="leer">
      <formula>NOT(ISERROR(SEARCH("leer",I63)))</formula>
    </cfRule>
  </conditionalFormatting>
  <conditionalFormatting sqref="I63">
    <cfRule type="cellIs" dxfId="267" priority="125" stopIfTrue="1" operator="equal">
      <formula>"-"</formula>
    </cfRule>
    <cfRule type="containsText" dxfId="266" priority="126" stopIfTrue="1" operator="containsText" text="leer">
      <formula>NOT(ISERROR(SEARCH("leer",I63)))</formula>
    </cfRule>
  </conditionalFormatting>
  <conditionalFormatting sqref="I68:I71">
    <cfRule type="cellIs" dxfId="265" priority="123" stopIfTrue="1" operator="equal">
      <formula>"-"</formula>
    </cfRule>
    <cfRule type="containsText" dxfId="264" priority="124" stopIfTrue="1" operator="containsText" text="leer">
      <formula>NOT(ISERROR(SEARCH("leer",I68)))</formula>
    </cfRule>
  </conditionalFormatting>
  <conditionalFormatting sqref="I68:I71">
    <cfRule type="cellIs" dxfId="263" priority="121" stopIfTrue="1" operator="equal">
      <formula>"-"</formula>
    </cfRule>
    <cfRule type="containsText" dxfId="262" priority="122" stopIfTrue="1" operator="containsText" text="leer">
      <formula>NOT(ISERROR(SEARCH("leer",I68)))</formula>
    </cfRule>
  </conditionalFormatting>
  <conditionalFormatting sqref="I68:I71">
    <cfRule type="cellIs" dxfId="261" priority="119" stopIfTrue="1" operator="equal">
      <formula>"-"</formula>
    </cfRule>
    <cfRule type="containsText" dxfId="260" priority="120" stopIfTrue="1" operator="containsText" text="leer">
      <formula>NOT(ISERROR(SEARCH("leer",I68)))</formula>
    </cfRule>
  </conditionalFormatting>
  <conditionalFormatting sqref="I68:I71">
    <cfRule type="cellIs" dxfId="259" priority="117" stopIfTrue="1" operator="equal">
      <formula>"-"</formula>
    </cfRule>
    <cfRule type="containsText" dxfId="258" priority="118" stopIfTrue="1" operator="containsText" text="leer">
      <formula>NOT(ISERROR(SEARCH("leer",I68)))</formula>
    </cfRule>
  </conditionalFormatting>
  <conditionalFormatting sqref="I68:I71">
    <cfRule type="cellIs" dxfId="257" priority="115" stopIfTrue="1" operator="equal">
      <formula>"-"</formula>
    </cfRule>
    <cfRule type="containsText" dxfId="256" priority="116" stopIfTrue="1" operator="containsText" text="leer">
      <formula>NOT(ISERROR(SEARCH("leer",I68)))</formula>
    </cfRule>
  </conditionalFormatting>
  <conditionalFormatting sqref="I32:I33">
    <cfRule type="cellIs" dxfId="255" priority="114" operator="equal">
      <formula>"-"</formula>
    </cfRule>
  </conditionalFormatting>
  <conditionalFormatting sqref="I32:I33">
    <cfRule type="cellIs" dxfId="254" priority="113" operator="equal">
      <formula>"-"</formula>
    </cfRule>
  </conditionalFormatting>
  <conditionalFormatting sqref="I32:I33">
    <cfRule type="cellIs" dxfId="253" priority="111" stopIfTrue="1" operator="equal">
      <formula>"-"</formula>
    </cfRule>
    <cfRule type="containsText" dxfId="252" priority="112" stopIfTrue="1" operator="containsText" text="leer">
      <formula>NOT(ISERROR(SEARCH("leer",I32)))</formula>
    </cfRule>
  </conditionalFormatting>
  <conditionalFormatting sqref="I32:I33">
    <cfRule type="cellIs" dxfId="251" priority="109" stopIfTrue="1" operator="equal">
      <formula>"-"</formula>
    </cfRule>
    <cfRule type="containsText" dxfId="250" priority="110" stopIfTrue="1" operator="containsText" text="leer">
      <formula>NOT(ISERROR(SEARCH("leer",I32)))</formula>
    </cfRule>
  </conditionalFormatting>
  <conditionalFormatting sqref="I32:I33">
    <cfRule type="cellIs" dxfId="249" priority="107" stopIfTrue="1" operator="equal">
      <formula>"-"</formula>
    </cfRule>
    <cfRule type="containsText" dxfId="248" priority="108" stopIfTrue="1" operator="containsText" text="leer">
      <formula>NOT(ISERROR(SEARCH("leer",I32)))</formula>
    </cfRule>
  </conditionalFormatting>
  <conditionalFormatting sqref="I32:I33">
    <cfRule type="cellIs" dxfId="247" priority="105" stopIfTrue="1" operator="equal">
      <formula>"-"</formula>
    </cfRule>
    <cfRule type="containsText" dxfId="246" priority="106" stopIfTrue="1" operator="containsText" text="leer">
      <formula>NOT(ISERROR(SEARCH("leer",I32)))</formula>
    </cfRule>
  </conditionalFormatting>
  <conditionalFormatting sqref="I32:I33">
    <cfRule type="cellIs" dxfId="245" priority="103" stopIfTrue="1" operator="equal">
      <formula>"-"</formula>
    </cfRule>
    <cfRule type="containsText" dxfId="244" priority="104" stopIfTrue="1" operator="containsText" text="leer">
      <formula>NOT(ISERROR(SEARCH("leer",I32)))</formula>
    </cfRule>
  </conditionalFormatting>
  <conditionalFormatting sqref="I63">
    <cfRule type="cellIs" dxfId="243" priority="102" operator="equal">
      <formula>"-"</formula>
    </cfRule>
  </conditionalFormatting>
  <conditionalFormatting sqref="I63">
    <cfRule type="cellIs" dxfId="242" priority="101" operator="equal">
      <formula>"-"</formula>
    </cfRule>
  </conditionalFormatting>
  <conditionalFormatting sqref="I63">
    <cfRule type="cellIs" dxfId="241" priority="100" operator="equal">
      <formula>"-"</formula>
    </cfRule>
  </conditionalFormatting>
  <conditionalFormatting sqref="I63">
    <cfRule type="cellIs" dxfId="240" priority="98" stopIfTrue="1" operator="equal">
      <formula>"-"</formula>
    </cfRule>
    <cfRule type="containsText" dxfId="239" priority="99" stopIfTrue="1" operator="containsText" text="leer">
      <formula>NOT(ISERROR(SEARCH("leer",I63)))</formula>
    </cfRule>
  </conditionalFormatting>
  <conditionalFormatting sqref="I63">
    <cfRule type="cellIs" dxfId="238" priority="96" stopIfTrue="1" operator="equal">
      <formula>"-"</formula>
    </cfRule>
    <cfRule type="containsText" dxfId="237" priority="97" stopIfTrue="1" operator="containsText" text="leer">
      <formula>NOT(ISERROR(SEARCH("leer",I63)))</formula>
    </cfRule>
  </conditionalFormatting>
  <conditionalFormatting sqref="I63">
    <cfRule type="cellIs" dxfId="236" priority="94" stopIfTrue="1" operator="equal">
      <formula>"-"</formula>
    </cfRule>
    <cfRule type="containsText" dxfId="235" priority="95" stopIfTrue="1" operator="containsText" text="leer">
      <formula>NOT(ISERROR(SEARCH("leer",I63)))</formula>
    </cfRule>
  </conditionalFormatting>
  <conditionalFormatting sqref="I63">
    <cfRule type="cellIs" dxfId="234" priority="92" stopIfTrue="1" operator="equal">
      <formula>"-"</formula>
    </cfRule>
    <cfRule type="containsText" dxfId="233" priority="93" stopIfTrue="1" operator="containsText" text="leer">
      <formula>NOT(ISERROR(SEARCH("leer",I63)))</formula>
    </cfRule>
  </conditionalFormatting>
  <conditionalFormatting sqref="I63">
    <cfRule type="cellIs" dxfId="232" priority="90" stopIfTrue="1" operator="equal">
      <formula>"-"</formula>
    </cfRule>
    <cfRule type="containsText" dxfId="231" priority="91" stopIfTrue="1" operator="containsText" text="leer">
      <formula>NOT(ISERROR(SEARCH("leer",I63)))</formula>
    </cfRule>
  </conditionalFormatting>
  <conditionalFormatting sqref="I68:I71">
    <cfRule type="cellIs" dxfId="230" priority="89" operator="equal">
      <formula>"-"</formula>
    </cfRule>
  </conditionalFormatting>
  <conditionalFormatting sqref="I68:I71">
    <cfRule type="cellIs" dxfId="229" priority="88" operator="equal">
      <formula>"-"</formula>
    </cfRule>
  </conditionalFormatting>
  <conditionalFormatting sqref="I68:I71">
    <cfRule type="cellIs" dxfId="228" priority="87" operator="equal">
      <formula>"-"</formula>
    </cfRule>
  </conditionalFormatting>
  <conditionalFormatting sqref="I68:I71">
    <cfRule type="cellIs" dxfId="227" priority="85" stopIfTrue="1" operator="equal">
      <formula>"-"</formula>
    </cfRule>
    <cfRule type="containsText" dxfId="226" priority="86" stopIfTrue="1" operator="containsText" text="leer">
      <formula>NOT(ISERROR(SEARCH("leer",I68)))</formula>
    </cfRule>
  </conditionalFormatting>
  <conditionalFormatting sqref="I68:I71">
    <cfRule type="cellIs" dxfId="225" priority="83" stopIfTrue="1" operator="equal">
      <formula>"-"</formula>
    </cfRule>
    <cfRule type="containsText" dxfId="224" priority="84" stopIfTrue="1" operator="containsText" text="leer">
      <formula>NOT(ISERROR(SEARCH("leer",I68)))</formula>
    </cfRule>
  </conditionalFormatting>
  <conditionalFormatting sqref="I68:I71">
    <cfRule type="cellIs" dxfId="223" priority="81" stopIfTrue="1" operator="equal">
      <formula>"-"</formula>
    </cfRule>
    <cfRule type="containsText" dxfId="222" priority="82" stopIfTrue="1" operator="containsText" text="leer">
      <formula>NOT(ISERROR(SEARCH("leer",I68)))</formula>
    </cfRule>
  </conditionalFormatting>
  <conditionalFormatting sqref="I68:I71">
    <cfRule type="cellIs" dxfId="221" priority="79" stopIfTrue="1" operator="equal">
      <formula>"-"</formula>
    </cfRule>
    <cfRule type="containsText" dxfId="220" priority="80" stopIfTrue="1" operator="containsText" text="leer">
      <formula>NOT(ISERROR(SEARCH("leer",I68)))</formula>
    </cfRule>
  </conditionalFormatting>
  <conditionalFormatting sqref="I68:I71">
    <cfRule type="cellIs" dxfId="219" priority="77" stopIfTrue="1" operator="equal">
      <formula>"-"</formula>
    </cfRule>
    <cfRule type="containsText" dxfId="218" priority="78" stopIfTrue="1" operator="containsText" text="leer">
      <formula>NOT(ISERROR(SEARCH("leer",I68)))</formula>
    </cfRule>
  </conditionalFormatting>
  <conditionalFormatting sqref="H3">
    <cfRule type="cellIs" dxfId="217" priority="76" operator="equal">
      <formula>"-"</formula>
    </cfRule>
  </conditionalFormatting>
  <conditionalFormatting sqref="H3">
    <cfRule type="cellIs" dxfId="216" priority="75" operator="equal">
      <formula>"-"</formula>
    </cfRule>
  </conditionalFormatting>
  <conditionalFormatting sqref="H6:H33">
    <cfRule type="cellIs" dxfId="215" priority="73" stopIfTrue="1" operator="equal">
      <formula>"-"</formula>
    </cfRule>
    <cfRule type="containsText" dxfId="214" priority="74" stopIfTrue="1" operator="containsText" text="leer">
      <formula>NOT(ISERROR(SEARCH("leer",H6)))</formula>
    </cfRule>
  </conditionalFormatting>
  <conditionalFormatting sqref="H6:H33">
    <cfRule type="cellIs" dxfId="213" priority="72" stopIfTrue="1" operator="equal">
      <formula>"-"</formula>
    </cfRule>
  </conditionalFormatting>
  <conditionalFormatting sqref="H6:H33">
    <cfRule type="cellIs" dxfId="212" priority="70" stopIfTrue="1" operator="equal">
      <formula>"-"</formula>
    </cfRule>
    <cfRule type="containsText" dxfId="211" priority="71" stopIfTrue="1" operator="containsText" text="leer">
      <formula>NOT(ISERROR(SEARCH("leer",H6)))</formula>
    </cfRule>
  </conditionalFormatting>
  <conditionalFormatting sqref="H6:H33">
    <cfRule type="cellIs" dxfId="210" priority="69" stopIfTrue="1" operator="equal">
      <formula>"-"</formula>
    </cfRule>
  </conditionalFormatting>
  <conditionalFormatting sqref="H37:H63">
    <cfRule type="cellIs" dxfId="209" priority="67" stopIfTrue="1" operator="equal">
      <formula>"-"</formula>
    </cfRule>
    <cfRule type="containsText" dxfId="208" priority="68" stopIfTrue="1" operator="containsText" text="leer">
      <formula>NOT(ISERROR(SEARCH("leer",H37)))</formula>
    </cfRule>
  </conditionalFormatting>
  <conditionalFormatting sqref="H37:H63">
    <cfRule type="cellIs" dxfId="207" priority="66" stopIfTrue="1" operator="equal">
      <formula>"-"</formula>
    </cfRule>
  </conditionalFormatting>
  <conditionalFormatting sqref="H37:H63">
    <cfRule type="cellIs" dxfId="206" priority="64" stopIfTrue="1" operator="equal">
      <formula>"-"</formula>
    </cfRule>
    <cfRule type="containsText" dxfId="205" priority="65" stopIfTrue="1" operator="containsText" text="leer">
      <formula>NOT(ISERROR(SEARCH("leer",H37)))</formula>
    </cfRule>
  </conditionalFormatting>
  <conditionalFormatting sqref="H37:H63">
    <cfRule type="cellIs" dxfId="204" priority="63" stopIfTrue="1" operator="equal">
      <formula>"-"</formula>
    </cfRule>
  </conditionalFormatting>
  <conditionalFormatting sqref="H68:H71">
    <cfRule type="cellIs" dxfId="203" priority="61" stopIfTrue="1" operator="equal">
      <formula>"-"</formula>
    </cfRule>
    <cfRule type="containsText" dxfId="202" priority="62" stopIfTrue="1" operator="containsText" text="leer">
      <formula>NOT(ISERROR(SEARCH("leer",H68)))</formula>
    </cfRule>
  </conditionalFormatting>
  <conditionalFormatting sqref="H68:H71">
    <cfRule type="cellIs" dxfId="201" priority="60" stopIfTrue="1" operator="equal">
      <formula>"-"</formula>
    </cfRule>
  </conditionalFormatting>
  <conditionalFormatting sqref="H68:H71">
    <cfRule type="cellIs" dxfId="200" priority="58" stopIfTrue="1" operator="equal">
      <formula>"-"</formula>
    </cfRule>
    <cfRule type="containsText" dxfId="199" priority="59" stopIfTrue="1" operator="containsText" text="leer">
      <formula>NOT(ISERROR(SEARCH("leer",H68)))</formula>
    </cfRule>
  </conditionalFormatting>
  <conditionalFormatting sqref="H68:H71">
    <cfRule type="cellIs" dxfId="198" priority="57" stopIfTrue="1" operator="equal">
      <formula>"-"</formula>
    </cfRule>
  </conditionalFormatting>
  <conditionalFormatting sqref="H68:H71">
    <cfRule type="cellIs" dxfId="197" priority="55" stopIfTrue="1" operator="equal">
      <formula>"-"</formula>
    </cfRule>
    <cfRule type="containsText" dxfId="196" priority="56" stopIfTrue="1" operator="containsText" text="leer">
      <formula>NOT(ISERROR(SEARCH("leer",H68)))</formula>
    </cfRule>
  </conditionalFormatting>
  <conditionalFormatting sqref="H68:H71">
    <cfRule type="cellIs" dxfId="195" priority="54" stopIfTrue="1" operator="equal">
      <formula>"-"</formula>
    </cfRule>
  </conditionalFormatting>
  <conditionalFormatting sqref="H68:H71">
    <cfRule type="cellIs" dxfId="194" priority="52" stopIfTrue="1" operator="equal">
      <formula>"-"</formula>
    </cfRule>
    <cfRule type="containsText" dxfId="193" priority="53" stopIfTrue="1" operator="containsText" text="leer">
      <formula>NOT(ISERROR(SEARCH("leer",H68)))</formula>
    </cfRule>
  </conditionalFormatting>
  <conditionalFormatting sqref="H68:H71">
    <cfRule type="cellIs" dxfId="192" priority="51" stopIfTrue="1" operator="equal">
      <formula>"-"</formula>
    </cfRule>
  </conditionalFormatting>
  <conditionalFormatting sqref="H6:H33">
    <cfRule type="cellIs" dxfId="191" priority="49" stopIfTrue="1" operator="equal">
      <formula>"-"</formula>
    </cfRule>
    <cfRule type="containsText" dxfId="190" priority="50" stopIfTrue="1" operator="containsText" text="leer">
      <formula>NOT(ISERROR(SEARCH("leer",H6)))</formula>
    </cfRule>
  </conditionalFormatting>
  <conditionalFormatting sqref="H6:H33">
    <cfRule type="cellIs" dxfId="189" priority="48" stopIfTrue="1" operator="equal">
      <formula>"-"</formula>
    </cfRule>
  </conditionalFormatting>
  <conditionalFormatting sqref="H6:H33">
    <cfRule type="cellIs" dxfId="188" priority="46" stopIfTrue="1" operator="equal">
      <formula>"-"</formula>
    </cfRule>
    <cfRule type="containsText" dxfId="187" priority="47" stopIfTrue="1" operator="containsText" text="leer">
      <formula>NOT(ISERROR(SEARCH("leer",H6)))</formula>
    </cfRule>
  </conditionalFormatting>
  <conditionalFormatting sqref="H6:H33">
    <cfRule type="cellIs" dxfId="186" priority="45" stopIfTrue="1" operator="equal">
      <formula>"-"</formula>
    </cfRule>
  </conditionalFormatting>
  <conditionalFormatting sqref="H37:H63">
    <cfRule type="cellIs" dxfId="185" priority="43" stopIfTrue="1" operator="equal">
      <formula>"-"</formula>
    </cfRule>
    <cfRule type="containsText" dxfId="184" priority="44" stopIfTrue="1" operator="containsText" text="leer">
      <formula>NOT(ISERROR(SEARCH("leer",H37)))</formula>
    </cfRule>
  </conditionalFormatting>
  <conditionalFormatting sqref="H37:H63">
    <cfRule type="cellIs" dxfId="183" priority="42" stopIfTrue="1" operator="equal">
      <formula>"-"</formula>
    </cfRule>
  </conditionalFormatting>
  <conditionalFormatting sqref="H37:H63">
    <cfRule type="cellIs" dxfId="182" priority="40" stopIfTrue="1" operator="equal">
      <formula>"-"</formula>
    </cfRule>
    <cfRule type="containsText" dxfId="181" priority="41" stopIfTrue="1" operator="containsText" text="leer">
      <formula>NOT(ISERROR(SEARCH("leer",H37)))</formula>
    </cfRule>
  </conditionalFormatting>
  <conditionalFormatting sqref="H37:H63">
    <cfRule type="cellIs" dxfId="180" priority="39" stopIfTrue="1" operator="equal">
      <formula>"-"</formula>
    </cfRule>
  </conditionalFormatting>
  <conditionalFormatting sqref="G3">
    <cfRule type="cellIs" dxfId="179" priority="38" operator="equal">
      <formula>"-"</formula>
    </cfRule>
  </conditionalFormatting>
  <conditionalFormatting sqref="G3">
    <cfRule type="cellIs" dxfId="178" priority="37" operator="equal">
      <formula>"-"</formula>
    </cfRule>
  </conditionalFormatting>
  <conditionalFormatting sqref="G68">
    <cfRule type="cellIs" dxfId="177" priority="35" stopIfTrue="1" operator="equal">
      <formula>"-"</formula>
    </cfRule>
    <cfRule type="containsText" dxfId="176" priority="36" stopIfTrue="1" operator="containsText" text="leer">
      <formula>NOT(ISERROR(SEARCH("leer",G68)))</formula>
    </cfRule>
  </conditionalFormatting>
  <conditionalFormatting sqref="G68">
    <cfRule type="cellIs" dxfId="175" priority="34" stopIfTrue="1" operator="equal">
      <formula>"-"</formula>
    </cfRule>
  </conditionalFormatting>
  <conditionalFormatting sqref="G68">
    <cfRule type="cellIs" dxfId="174" priority="32" stopIfTrue="1" operator="equal">
      <formula>"-"</formula>
    </cfRule>
    <cfRule type="containsText" dxfId="173" priority="33" stopIfTrue="1" operator="containsText" text="leer">
      <formula>NOT(ISERROR(SEARCH("leer",G68)))</formula>
    </cfRule>
  </conditionalFormatting>
  <conditionalFormatting sqref="G68">
    <cfRule type="cellIs" dxfId="172" priority="31" stopIfTrue="1" operator="equal">
      <formula>"-"</formula>
    </cfRule>
  </conditionalFormatting>
  <conditionalFormatting sqref="G68">
    <cfRule type="cellIs" dxfId="171" priority="29" stopIfTrue="1" operator="equal">
      <formula>"-"</formula>
    </cfRule>
    <cfRule type="containsText" dxfId="170" priority="30" stopIfTrue="1" operator="containsText" text="leer">
      <formula>NOT(ISERROR(SEARCH("leer",G68)))</formula>
    </cfRule>
  </conditionalFormatting>
  <conditionalFormatting sqref="G68">
    <cfRule type="cellIs" dxfId="169" priority="28" stopIfTrue="1" operator="equal">
      <formula>"-"</formula>
    </cfRule>
  </conditionalFormatting>
  <conditionalFormatting sqref="G68">
    <cfRule type="cellIs" dxfId="168" priority="26" stopIfTrue="1" operator="equal">
      <formula>"-"</formula>
    </cfRule>
    <cfRule type="containsText" dxfId="167" priority="27" stopIfTrue="1" operator="containsText" text="leer">
      <formula>NOT(ISERROR(SEARCH("leer",G68)))</formula>
    </cfRule>
  </conditionalFormatting>
  <conditionalFormatting sqref="G68">
    <cfRule type="cellIs" dxfId="166" priority="25" stopIfTrue="1" operator="equal">
      <formula>"-"</formula>
    </cfRule>
  </conditionalFormatting>
  <conditionalFormatting sqref="G70">
    <cfRule type="cellIs" dxfId="165" priority="23" stopIfTrue="1" operator="equal">
      <formula>"-"</formula>
    </cfRule>
    <cfRule type="containsText" dxfId="164" priority="24" stopIfTrue="1" operator="containsText" text="leer">
      <formula>NOT(ISERROR(SEARCH("leer",G70)))</formula>
    </cfRule>
  </conditionalFormatting>
  <conditionalFormatting sqref="G70">
    <cfRule type="cellIs" dxfId="163" priority="22" stopIfTrue="1" operator="equal">
      <formula>"-"</formula>
    </cfRule>
  </conditionalFormatting>
  <conditionalFormatting sqref="G70">
    <cfRule type="cellIs" dxfId="162" priority="20" stopIfTrue="1" operator="equal">
      <formula>"-"</formula>
    </cfRule>
    <cfRule type="containsText" dxfId="161" priority="21" stopIfTrue="1" operator="containsText" text="leer">
      <formula>NOT(ISERROR(SEARCH("leer",G70)))</formula>
    </cfRule>
  </conditionalFormatting>
  <conditionalFormatting sqref="G70">
    <cfRule type="cellIs" dxfId="160" priority="19" stopIfTrue="1" operator="equal">
      <formula>"-"</formula>
    </cfRule>
  </conditionalFormatting>
  <conditionalFormatting sqref="G70">
    <cfRule type="cellIs" dxfId="159" priority="17" stopIfTrue="1" operator="equal">
      <formula>"-"</formula>
    </cfRule>
    <cfRule type="containsText" dxfId="158" priority="18" stopIfTrue="1" operator="containsText" text="leer">
      <formula>NOT(ISERROR(SEARCH("leer",G70)))</formula>
    </cfRule>
  </conditionalFormatting>
  <conditionalFormatting sqref="G70">
    <cfRule type="cellIs" dxfId="157" priority="16" stopIfTrue="1" operator="equal">
      <formula>"-"</formula>
    </cfRule>
  </conditionalFormatting>
  <conditionalFormatting sqref="G70">
    <cfRule type="cellIs" dxfId="156" priority="14" stopIfTrue="1" operator="equal">
      <formula>"-"</formula>
    </cfRule>
    <cfRule type="containsText" dxfId="155" priority="15" stopIfTrue="1" operator="containsText" text="leer">
      <formula>NOT(ISERROR(SEARCH("leer",G70)))</formula>
    </cfRule>
  </conditionalFormatting>
  <conditionalFormatting sqref="G70">
    <cfRule type="cellIs" dxfId="154" priority="13" stopIfTrue="1" operator="equal">
      <formula>"-"</formula>
    </cfRule>
  </conditionalFormatting>
  <conditionalFormatting sqref="G37:G62">
    <cfRule type="cellIs" dxfId="153" priority="11" stopIfTrue="1" operator="equal">
      <formula>"-"</formula>
    </cfRule>
    <cfRule type="containsText" dxfId="152" priority="12" stopIfTrue="1" operator="containsText" text="leer">
      <formula>NOT(ISERROR(SEARCH("leer",G37)))</formula>
    </cfRule>
  </conditionalFormatting>
  <conditionalFormatting sqref="G37:G62">
    <cfRule type="cellIs" dxfId="151" priority="10" stopIfTrue="1" operator="equal">
      <formula>"-"</formula>
    </cfRule>
  </conditionalFormatting>
  <conditionalFormatting sqref="G37:G62">
    <cfRule type="cellIs" dxfId="150" priority="8" stopIfTrue="1" operator="equal">
      <formula>"-"</formula>
    </cfRule>
    <cfRule type="containsText" dxfId="149" priority="9" stopIfTrue="1" operator="containsText" text="leer">
      <formula>NOT(ISERROR(SEARCH("leer",G37)))</formula>
    </cfRule>
  </conditionalFormatting>
  <conditionalFormatting sqref="G37:G62">
    <cfRule type="cellIs" dxfId="148" priority="7" stopIfTrue="1" operator="equal">
      <formula>"-"</formula>
    </cfRule>
  </conditionalFormatting>
  <conditionalFormatting sqref="G37:G62">
    <cfRule type="cellIs" dxfId="147" priority="5" stopIfTrue="1" operator="equal">
      <formula>"-"</formula>
    </cfRule>
    <cfRule type="containsText" dxfId="146" priority="6" stopIfTrue="1" operator="containsText" text="leer">
      <formula>NOT(ISERROR(SEARCH("leer",G37)))</formula>
    </cfRule>
  </conditionalFormatting>
  <conditionalFormatting sqref="G37:G62">
    <cfRule type="cellIs" dxfId="145" priority="4" stopIfTrue="1" operator="equal">
      <formula>"-"</formula>
    </cfRule>
  </conditionalFormatting>
  <conditionalFormatting sqref="G37:G62">
    <cfRule type="cellIs" dxfId="144" priority="2" stopIfTrue="1" operator="equal">
      <formula>"-"</formula>
    </cfRule>
    <cfRule type="containsText" dxfId="143" priority="3" stopIfTrue="1" operator="containsText" text="leer">
      <formula>NOT(ISERROR(SEARCH("leer",G37)))</formula>
    </cfRule>
  </conditionalFormatting>
  <conditionalFormatting sqref="G37:G62">
    <cfRule type="cellIs" dxfId="142" priority="1" stopIfTrue="1" operator="equal">
      <formula>"-"</formula>
    </cfRule>
  </conditionalFormatting>
  <hyperlinks>
    <hyperlink ref="A1" location="Index!A1" display="zurück"/>
  </hyperlinks>
  <pageMargins left="0.79000000000000015" right="0.79000000000000015" top="0.98" bottom="0.98" header="0.51" footer="0.51"/>
  <pageSetup paperSize="9" scale="37" orientation="portrait"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K25"/>
  <sheetViews>
    <sheetView showRuler="0" zoomScale="70" zoomScaleNormal="70" workbookViewId="0"/>
  </sheetViews>
  <sheetFormatPr baseColWidth="10" defaultColWidth="10.7109375" defaultRowHeight="12.75" x14ac:dyDescent="0.2"/>
  <cols>
    <col min="1" max="1" width="37.42578125" style="5" customWidth="1"/>
    <col min="2" max="2" width="9.7109375" style="5" customWidth="1"/>
    <col min="3" max="3" width="8.85546875" style="5" customWidth="1"/>
    <col min="4" max="4" width="12.28515625" style="8" customWidth="1"/>
    <col min="5" max="5" width="7.28515625" style="5" customWidth="1"/>
    <col min="6" max="6" width="8.42578125" style="5" customWidth="1"/>
    <col min="7" max="7" width="7.28515625" style="5" customWidth="1"/>
    <col min="8" max="8" width="8.5703125" style="5" bestFit="1" customWidth="1"/>
    <col min="9" max="9" width="7.28515625" style="5" customWidth="1"/>
    <col min="10" max="10" width="8.28515625" style="5" customWidth="1"/>
    <col min="11" max="11" width="7.28515625" style="5" customWidth="1"/>
    <col min="12" max="12" width="8.28515625" style="5" customWidth="1"/>
    <col min="13" max="13" width="6.42578125" style="5" customWidth="1"/>
    <col min="14" max="14" width="8.42578125" style="5" customWidth="1"/>
    <col min="15" max="15" width="7.28515625" style="5" customWidth="1"/>
    <col min="16" max="16" width="2.7109375" style="5" bestFit="1" customWidth="1"/>
    <col min="17" max="17" width="8.5703125" style="5" bestFit="1" customWidth="1"/>
    <col min="18" max="18" width="8.42578125" style="5" customWidth="1"/>
    <col min="19" max="19" width="2.7109375" style="5" customWidth="1"/>
    <col min="20" max="20" width="8.5703125" style="5" bestFit="1" customWidth="1"/>
    <col min="21" max="22" width="8.42578125" style="5" customWidth="1"/>
    <col min="23" max="23" width="2.7109375" style="5" customWidth="1"/>
    <col min="24" max="25" width="11.42578125" style="8" customWidth="1"/>
    <col min="26" max="26" width="2.7109375" style="8" customWidth="1"/>
    <col min="27" max="28" width="11.42578125" style="8" customWidth="1"/>
    <col min="29" max="29" width="2.7109375" style="8" customWidth="1"/>
    <col min="30" max="31" width="11.42578125" style="8" customWidth="1"/>
    <col min="32" max="32" width="2.7109375" style="8" customWidth="1"/>
    <col min="33" max="34" width="11.42578125" style="8" customWidth="1"/>
    <col min="35" max="35" width="2.7109375" style="8" customWidth="1"/>
    <col min="64" max="16384" width="10.7109375" style="5"/>
  </cols>
  <sheetData>
    <row r="1" spans="1:35" x14ac:dyDescent="0.2">
      <c r="A1" s="92" t="s">
        <v>356</v>
      </c>
      <c r="D1" s="5"/>
      <c r="X1" s="5"/>
      <c r="Y1" s="5"/>
      <c r="Z1" s="5"/>
      <c r="AA1" s="5"/>
      <c r="AB1" s="5"/>
      <c r="AC1" s="5"/>
      <c r="AD1" s="5"/>
      <c r="AE1" s="5"/>
      <c r="AF1" s="5"/>
      <c r="AG1" s="5"/>
      <c r="AH1" s="5"/>
      <c r="AI1" s="5"/>
    </row>
    <row r="2" spans="1:35" x14ac:dyDescent="0.2">
      <c r="A2" s="92"/>
      <c r="D2" s="5"/>
      <c r="X2" s="5"/>
      <c r="Y2" s="5"/>
      <c r="Z2" s="5"/>
      <c r="AA2" s="5"/>
      <c r="AB2" s="5"/>
      <c r="AC2" s="5"/>
      <c r="AD2" s="5"/>
      <c r="AE2" s="5"/>
      <c r="AF2" s="5"/>
      <c r="AG2" s="5"/>
      <c r="AH2" s="5"/>
      <c r="AI2" s="5"/>
    </row>
    <row r="3" spans="1:35" x14ac:dyDescent="0.2">
      <c r="A3" s="86" t="s">
        <v>156</v>
      </c>
      <c r="B3" s="4"/>
      <c r="C3" s="5" t="s">
        <v>399</v>
      </c>
      <c r="D3" s="5" t="s">
        <v>497</v>
      </c>
      <c r="E3" s="22">
        <v>2004</v>
      </c>
      <c r="F3" s="188" t="s">
        <v>198</v>
      </c>
      <c r="G3" s="22">
        <v>2005</v>
      </c>
      <c r="H3" s="188" t="s">
        <v>198</v>
      </c>
      <c r="I3" s="22">
        <v>2006</v>
      </c>
      <c r="J3" s="188" t="s">
        <v>198</v>
      </c>
      <c r="K3" s="22">
        <v>2007</v>
      </c>
      <c r="L3" s="188" t="s">
        <v>198</v>
      </c>
      <c r="M3" s="22">
        <v>2008</v>
      </c>
      <c r="N3" s="188" t="s">
        <v>198</v>
      </c>
      <c r="O3" s="22">
        <v>2009</v>
      </c>
      <c r="P3" s="22"/>
      <c r="Q3" s="188" t="s">
        <v>198</v>
      </c>
      <c r="R3" s="22">
        <v>2010</v>
      </c>
      <c r="S3" s="22"/>
      <c r="T3" s="188" t="s">
        <v>198</v>
      </c>
      <c r="U3" s="22">
        <v>2011</v>
      </c>
      <c r="V3" s="188" t="s">
        <v>198</v>
      </c>
      <c r="W3" s="22"/>
      <c r="X3" s="22">
        <v>2012</v>
      </c>
      <c r="Y3" s="188" t="s">
        <v>198</v>
      </c>
      <c r="Z3" s="5"/>
      <c r="AA3" s="22">
        <v>2013</v>
      </c>
      <c r="AB3" s="188" t="s">
        <v>198</v>
      </c>
      <c r="AC3" s="5"/>
      <c r="AD3" s="4">
        <v>2014</v>
      </c>
      <c r="AE3" s="68" t="s">
        <v>198</v>
      </c>
      <c r="AF3" s="5"/>
      <c r="AG3" s="369">
        <v>2015</v>
      </c>
      <c r="AH3" s="366" t="s">
        <v>198</v>
      </c>
      <c r="AI3" s="367"/>
    </row>
    <row r="4" spans="1:35" x14ac:dyDescent="0.2">
      <c r="A4" s="86"/>
      <c r="C4" s="8"/>
      <c r="I4" s="7"/>
      <c r="J4" s="7"/>
      <c r="K4" s="7"/>
      <c r="L4" s="7"/>
      <c r="M4" s="8"/>
      <c r="N4" s="8"/>
      <c r="O4" s="8"/>
      <c r="P4" s="8"/>
      <c r="Q4" s="8"/>
      <c r="R4" s="8"/>
      <c r="S4" s="8"/>
      <c r="T4" s="8"/>
      <c r="U4" s="8"/>
      <c r="V4" s="8"/>
      <c r="W4" s="8"/>
      <c r="AG4" s="362"/>
      <c r="AH4" s="362"/>
      <c r="AI4" s="362"/>
    </row>
    <row r="5" spans="1:35" x14ac:dyDescent="0.2">
      <c r="A5" s="12" t="s">
        <v>157</v>
      </c>
      <c r="B5" s="5" t="s">
        <v>368</v>
      </c>
      <c r="C5" s="8">
        <v>1</v>
      </c>
      <c r="D5" s="8" t="s">
        <v>601</v>
      </c>
      <c r="E5" s="5">
        <v>4786</v>
      </c>
      <c r="F5" s="39">
        <v>1</v>
      </c>
      <c r="G5" s="5">
        <v>4716</v>
      </c>
      <c r="H5" s="39">
        <v>1</v>
      </c>
      <c r="I5" s="5">
        <v>4735</v>
      </c>
      <c r="J5" s="39">
        <v>1</v>
      </c>
      <c r="K5" s="5">
        <v>4925</v>
      </c>
      <c r="L5" s="39">
        <v>1</v>
      </c>
      <c r="M5" s="8">
        <v>4875</v>
      </c>
      <c r="N5" s="39">
        <v>1</v>
      </c>
      <c r="O5" s="68">
        <v>4983</v>
      </c>
      <c r="P5" s="8"/>
      <c r="Q5" s="122">
        <v>1</v>
      </c>
      <c r="R5" s="68">
        <v>5268</v>
      </c>
      <c r="S5" s="8"/>
      <c r="T5" s="122">
        <v>1</v>
      </c>
      <c r="U5" s="68">
        <v>5187</v>
      </c>
      <c r="V5" s="122">
        <v>1</v>
      </c>
      <c r="W5" s="8"/>
      <c r="X5" s="188">
        <v>5314</v>
      </c>
      <c r="Y5" s="122">
        <v>1</v>
      </c>
      <c r="AA5" s="8">
        <v>5328</v>
      </c>
      <c r="AB5" s="239">
        <v>1</v>
      </c>
      <c r="AD5" s="8">
        <v>5220</v>
      </c>
      <c r="AE5" s="239">
        <v>1</v>
      </c>
      <c r="AG5" s="362">
        <v>5193</v>
      </c>
      <c r="AH5" s="428">
        <f>AG5/$AG$5</f>
        <v>1</v>
      </c>
      <c r="AI5" s="362"/>
    </row>
    <row r="6" spans="1:35" x14ac:dyDescent="0.2">
      <c r="A6" s="26" t="s">
        <v>158</v>
      </c>
      <c r="B6" s="5" t="s">
        <v>368</v>
      </c>
      <c r="C6" s="8">
        <v>2</v>
      </c>
      <c r="D6" s="8" t="s">
        <v>601</v>
      </c>
      <c r="E6" s="5">
        <v>3738</v>
      </c>
      <c r="F6" s="39">
        <v>0.78100000000000003</v>
      </c>
      <c r="G6" s="5">
        <v>3704</v>
      </c>
      <c r="H6" s="39">
        <v>0.78500000000000003</v>
      </c>
      <c r="I6" s="5">
        <v>3711</v>
      </c>
      <c r="J6" s="39">
        <v>0.78373812038014778</v>
      </c>
      <c r="K6" s="5">
        <v>3851</v>
      </c>
      <c r="L6" s="39">
        <v>0.78192893401015229</v>
      </c>
      <c r="M6" s="8">
        <v>3873</v>
      </c>
      <c r="N6" s="39">
        <v>0.79446153846153844</v>
      </c>
      <c r="O6" s="68">
        <v>4032</v>
      </c>
      <c r="P6" s="8"/>
      <c r="Q6" s="122">
        <v>0.80820000000000003</v>
      </c>
      <c r="R6" s="68">
        <v>4076</v>
      </c>
      <c r="S6" s="8"/>
      <c r="T6" s="164">
        <v>0.77370000000000005</v>
      </c>
      <c r="U6" s="68">
        <v>4026</v>
      </c>
      <c r="V6" s="164">
        <v>0.7762</v>
      </c>
      <c r="W6" s="8"/>
      <c r="X6" s="188">
        <v>4161</v>
      </c>
      <c r="Y6" s="241">
        <v>0.78302596913812572</v>
      </c>
      <c r="AA6" s="8">
        <v>4131</v>
      </c>
      <c r="AB6" s="239">
        <v>0.78</v>
      </c>
      <c r="AD6" s="8">
        <v>4108</v>
      </c>
      <c r="AE6" s="239">
        <v>0.79</v>
      </c>
      <c r="AG6" s="362">
        <v>4074</v>
      </c>
      <c r="AH6" s="428">
        <f t="shared" ref="AH6:AH14" si="0">AG6/$AG$5</f>
        <v>0.7845176198729058</v>
      </c>
      <c r="AI6" s="362"/>
    </row>
    <row r="7" spans="1:35" x14ac:dyDescent="0.2">
      <c r="A7" s="26" t="s">
        <v>159</v>
      </c>
      <c r="B7" s="5" t="s">
        <v>368</v>
      </c>
      <c r="C7" s="8">
        <v>3</v>
      </c>
      <c r="D7" s="8" t="s">
        <v>601</v>
      </c>
      <c r="E7" s="5">
        <v>11</v>
      </c>
      <c r="F7" s="39">
        <v>3.0000000000000001E-3</v>
      </c>
      <c r="G7" s="5">
        <v>9</v>
      </c>
      <c r="H7" s="39">
        <v>2E-3</v>
      </c>
      <c r="I7" s="5">
        <v>11</v>
      </c>
      <c r="J7" s="39">
        <v>2.3231256599788807E-3</v>
      </c>
      <c r="K7" s="5">
        <v>20</v>
      </c>
      <c r="L7" s="39">
        <v>4.0609137055837565E-3</v>
      </c>
      <c r="M7" s="8">
        <v>22</v>
      </c>
      <c r="N7" s="39">
        <v>4.5128205128205125E-3</v>
      </c>
      <c r="O7" s="68">
        <v>14</v>
      </c>
      <c r="P7" s="8"/>
      <c r="Q7" s="122">
        <v>3.2000000000000002E-3</v>
      </c>
      <c r="R7" s="68">
        <v>20</v>
      </c>
      <c r="S7" s="8"/>
      <c r="T7" s="164">
        <v>3.8E-3</v>
      </c>
      <c r="U7" s="68">
        <v>19</v>
      </c>
      <c r="V7" s="164">
        <v>3.7000000000000002E-3</v>
      </c>
      <c r="W7" s="8"/>
      <c r="X7" s="188">
        <v>82</v>
      </c>
      <c r="Y7" s="241">
        <v>1.5430937147158449E-2</v>
      </c>
      <c r="AA7" s="8">
        <v>93</v>
      </c>
      <c r="AB7" s="239">
        <v>1.6436903499469777E-2</v>
      </c>
      <c r="AD7" s="8">
        <v>57</v>
      </c>
      <c r="AE7" s="239">
        <v>0.01</v>
      </c>
      <c r="AG7" s="362">
        <v>69</v>
      </c>
      <c r="AH7" s="428">
        <f t="shared" si="0"/>
        <v>1.3287117273252455E-2</v>
      </c>
      <c r="AI7" s="362"/>
    </row>
    <row r="8" spans="1:35" x14ac:dyDescent="0.2">
      <c r="A8" s="157" t="s">
        <v>670</v>
      </c>
      <c r="B8" s="5" t="s">
        <v>368</v>
      </c>
      <c r="C8" s="8">
        <v>4</v>
      </c>
      <c r="D8" s="8" t="s">
        <v>601</v>
      </c>
      <c r="E8" s="5">
        <v>2</v>
      </c>
      <c r="F8" s="39">
        <v>0</v>
      </c>
      <c r="G8" s="5">
        <v>4</v>
      </c>
      <c r="H8" s="39">
        <v>1E-3</v>
      </c>
      <c r="I8" s="5">
        <v>9</v>
      </c>
      <c r="J8" s="39">
        <v>1.9007391763463568E-3</v>
      </c>
      <c r="K8" s="5">
        <v>13</v>
      </c>
      <c r="L8" s="39">
        <v>2.6395939086294416E-3</v>
      </c>
      <c r="M8" s="8">
        <v>10</v>
      </c>
      <c r="N8" s="39">
        <v>2.0512820512820513E-3</v>
      </c>
      <c r="O8" s="68">
        <v>9</v>
      </c>
      <c r="P8" s="8"/>
      <c r="Q8" s="122">
        <v>1.8E-3</v>
      </c>
      <c r="R8" s="68">
        <v>12</v>
      </c>
      <c r="S8" s="8"/>
      <c r="T8" s="164">
        <v>2.3E-3</v>
      </c>
      <c r="U8" s="68">
        <v>13</v>
      </c>
      <c r="V8" s="164">
        <v>2.5000000000000001E-3</v>
      </c>
      <c r="W8" s="8"/>
      <c r="X8" s="188">
        <v>34</v>
      </c>
      <c r="Y8" s="241">
        <v>6.3981934512608203E-3</v>
      </c>
      <c r="AA8" s="8">
        <v>94</v>
      </c>
      <c r="AB8" s="239">
        <v>1.661364439731354E-2</v>
      </c>
      <c r="AD8" s="8">
        <v>79</v>
      </c>
      <c r="AE8" s="239">
        <v>0.02</v>
      </c>
      <c r="AG8" s="362">
        <v>94</v>
      </c>
      <c r="AH8" s="428">
        <f t="shared" si="0"/>
        <v>1.8101290198343924E-2</v>
      </c>
      <c r="AI8" s="362"/>
    </row>
    <row r="9" spans="1:35" x14ac:dyDescent="0.2">
      <c r="A9" s="26" t="s">
        <v>160</v>
      </c>
      <c r="B9" s="5" t="s">
        <v>368</v>
      </c>
      <c r="C9" s="8">
        <v>5</v>
      </c>
      <c r="D9" s="8" t="s">
        <v>601</v>
      </c>
      <c r="E9" s="5">
        <v>0</v>
      </c>
      <c r="F9" s="39">
        <v>0</v>
      </c>
      <c r="G9" s="5">
        <v>0</v>
      </c>
      <c r="H9" s="39">
        <v>0</v>
      </c>
      <c r="I9" s="5">
        <v>0</v>
      </c>
      <c r="J9" s="39">
        <v>0</v>
      </c>
      <c r="K9" s="5">
        <v>300</v>
      </c>
      <c r="L9" s="39">
        <v>6.0913705583756347E-2</v>
      </c>
      <c r="M9" s="8">
        <v>200</v>
      </c>
      <c r="N9" s="39">
        <v>3.487179487179487E-2</v>
      </c>
      <c r="O9" s="68">
        <v>200</v>
      </c>
      <c r="P9" s="8" t="s">
        <v>590</v>
      </c>
      <c r="Q9" s="122">
        <v>4.0099999999999997E-2</v>
      </c>
      <c r="R9" s="68">
        <v>200</v>
      </c>
      <c r="S9" s="8" t="s">
        <v>590</v>
      </c>
      <c r="T9" s="164">
        <v>3.7999999999999999E-2</v>
      </c>
      <c r="U9" s="68">
        <v>200</v>
      </c>
      <c r="V9" s="164">
        <v>3.8600000000000002E-2</v>
      </c>
      <c r="W9" s="8" t="s">
        <v>590</v>
      </c>
      <c r="X9" s="188">
        <v>200</v>
      </c>
      <c r="Y9" s="241">
        <v>3.7636432066240122E-2</v>
      </c>
      <c r="Z9" s="8" t="s">
        <v>590</v>
      </c>
      <c r="AA9" s="8">
        <v>180</v>
      </c>
      <c r="AB9" s="239">
        <v>2.6511134676564158E-2</v>
      </c>
      <c r="AC9" s="8" t="s">
        <v>590</v>
      </c>
      <c r="AD9" s="8">
        <v>200</v>
      </c>
      <c r="AE9" s="239">
        <v>0.03</v>
      </c>
      <c r="AF9" s="8" t="s">
        <v>590</v>
      </c>
      <c r="AG9" s="362">
        <v>200</v>
      </c>
      <c r="AH9" s="428">
        <f t="shared" si="0"/>
        <v>3.8513383400731752E-2</v>
      </c>
      <c r="AI9" s="362" t="s">
        <v>590</v>
      </c>
    </row>
    <row r="10" spans="1:35" x14ac:dyDescent="0.2">
      <c r="A10" s="26" t="s">
        <v>161</v>
      </c>
      <c r="B10" s="5" t="s">
        <v>368</v>
      </c>
      <c r="C10" s="8"/>
      <c r="D10" s="8" t="s">
        <v>601</v>
      </c>
      <c r="E10" s="5">
        <v>1036</v>
      </c>
      <c r="F10" s="39">
        <v>0.216</v>
      </c>
      <c r="G10" s="5">
        <v>999</v>
      </c>
      <c r="H10" s="39">
        <v>0.21199999999999999</v>
      </c>
      <c r="I10" s="5">
        <v>1004</v>
      </c>
      <c r="J10" s="39">
        <v>0.21203801478352693</v>
      </c>
      <c r="K10" s="5">
        <v>741</v>
      </c>
      <c r="L10" s="39">
        <v>0.15045685279187818</v>
      </c>
      <c r="M10" s="5">
        <v>770</v>
      </c>
      <c r="N10" s="39">
        <v>0.1641025641025641</v>
      </c>
      <c r="O10" s="68">
        <v>728</v>
      </c>
      <c r="Q10" s="122">
        <v>0.1467</v>
      </c>
      <c r="R10" s="68">
        <v>960</v>
      </c>
      <c r="S10" s="8"/>
      <c r="T10" s="164">
        <v>0.1822</v>
      </c>
      <c r="U10" s="68">
        <v>929</v>
      </c>
      <c r="V10" s="164">
        <v>0.17899999999999999</v>
      </c>
      <c r="W10" s="8"/>
      <c r="X10" s="188">
        <v>837</v>
      </c>
      <c r="Y10" s="241">
        <v>0.1575084681972149</v>
      </c>
      <c r="AA10" s="8">
        <v>830</v>
      </c>
      <c r="AB10" s="239">
        <v>0.15</v>
      </c>
      <c r="AD10" s="8">
        <v>776</v>
      </c>
      <c r="AE10" s="239">
        <v>0.15</v>
      </c>
      <c r="AG10" s="362">
        <v>756</v>
      </c>
      <c r="AH10" s="428">
        <f t="shared" si="0"/>
        <v>0.14558058925476602</v>
      </c>
      <c r="AI10" s="362"/>
    </row>
    <row r="11" spans="1:35" x14ac:dyDescent="0.2">
      <c r="A11" s="87" t="s">
        <v>162</v>
      </c>
      <c r="B11" s="5" t="s">
        <v>368</v>
      </c>
      <c r="C11" s="8"/>
      <c r="D11" s="8" t="s">
        <v>601</v>
      </c>
      <c r="E11" s="5">
        <v>255</v>
      </c>
      <c r="F11" s="39">
        <v>5.2999999999999999E-2</v>
      </c>
      <c r="G11" s="5">
        <v>252</v>
      </c>
      <c r="H11" s="39">
        <v>5.2999999999999999E-2</v>
      </c>
      <c r="I11" s="5">
        <v>257</v>
      </c>
      <c r="J11" s="39">
        <v>5.42766631467793E-2</v>
      </c>
      <c r="K11" s="5">
        <v>284</v>
      </c>
      <c r="L11" s="39">
        <v>5.7664974619289343E-2</v>
      </c>
      <c r="M11" s="8">
        <v>279</v>
      </c>
      <c r="N11" s="39">
        <v>5.7230769230769231E-2</v>
      </c>
      <c r="O11" s="68">
        <v>325</v>
      </c>
      <c r="P11" s="8"/>
      <c r="Q11" s="122">
        <v>6.5299999999999997E-2</v>
      </c>
      <c r="R11" s="68">
        <v>309</v>
      </c>
      <c r="S11" s="8"/>
      <c r="T11" s="164">
        <v>5.8700000000000002E-2</v>
      </c>
      <c r="U11" s="68">
        <v>293</v>
      </c>
      <c r="V11" s="164">
        <v>5.6500000000000002E-2</v>
      </c>
      <c r="W11" s="8"/>
      <c r="X11" s="188">
        <v>312</v>
      </c>
      <c r="Y11" s="241">
        <v>5.871283402333459E-2</v>
      </c>
      <c r="AA11" s="8">
        <v>333</v>
      </c>
      <c r="AB11" s="239">
        <v>5.8854718981972427E-2</v>
      </c>
      <c r="AD11" s="8">
        <v>329</v>
      </c>
      <c r="AE11" s="239">
        <v>0.06</v>
      </c>
      <c r="AG11" s="362">
        <v>336</v>
      </c>
      <c r="AH11" s="428">
        <f t="shared" si="0"/>
        <v>6.4702484113229347E-2</v>
      </c>
      <c r="AI11" s="362"/>
    </row>
    <row r="12" spans="1:35" ht="25.5" x14ac:dyDescent="0.2">
      <c r="A12" s="87" t="s">
        <v>361</v>
      </c>
      <c r="B12" s="5" t="s">
        <v>368</v>
      </c>
      <c r="C12" s="8">
        <v>6</v>
      </c>
      <c r="D12" s="8" t="s">
        <v>601</v>
      </c>
      <c r="E12" s="5">
        <v>350</v>
      </c>
      <c r="F12" s="39">
        <v>7.2999999999999995E-2</v>
      </c>
      <c r="G12" s="5">
        <v>350</v>
      </c>
      <c r="H12" s="39">
        <v>7.3999999999999996E-2</v>
      </c>
      <c r="I12" s="5">
        <v>212</v>
      </c>
      <c r="J12" s="39">
        <v>4.4772967265047516E-2</v>
      </c>
      <c r="K12" s="8">
        <v>250</v>
      </c>
      <c r="L12" s="39">
        <v>5.0761421319796954E-2</v>
      </c>
      <c r="M12" s="8">
        <v>250</v>
      </c>
      <c r="N12" s="39">
        <v>5.128205128205128E-2</v>
      </c>
      <c r="O12" s="68">
        <v>250</v>
      </c>
      <c r="P12" s="8" t="s">
        <v>590</v>
      </c>
      <c r="Q12" s="122">
        <v>5.0099999999999999E-2</v>
      </c>
      <c r="R12" s="68">
        <v>100</v>
      </c>
      <c r="S12" s="8" t="s">
        <v>590</v>
      </c>
      <c r="T12" s="164">
        <v>1.9E-2</v>
      </c>
      <c r="U12" s="68">
        <v>100</v>
      </c>
      <c r="V12" s="164">
        <v>1.9300000000000001E-2</v>
      </c>
      <c r="W12" s="8" t="s">
        <v>590</v>
      </c>
      <c r="X12" s="188">
        <v>100</v>
      </c>
      <c r="Y12" s="241">
        <v>1.8818216033120061E-2</v>
      </c>
      <c r="Z12" s="8" t="s">
        <v>590</v>
      </c>
      <c r="AA12" s="8">
        <v>0</v>
      </c>
      <c r="AB12" s="239">
        <v>0</v>
      </c>
      <c r="AC12" s="8" t="s">
        <v>590</v>
      </c>
      <c r="AD12" s="8">
        <v>0</v>
      </c>
      <c r="AE12" s="239">
        <v>0</v>
      </c>
      <c r="AG12" s="362">
        <v>0</v>
      </c>
      <c r="AH12" s="428">
        <f t="shared" si="0"/>
        <v>0</v>
      </c>
      <c r="AI12" s="362"/>
    </row>
    <row r="13" spans="1:35" x14ac:dyDescent="0.2">
      <c r="A13" s="87" t="s">
        <v>163</v>
      </c>
      <c r="B13" s="5" t="s">
        <v>368</v>
      </c>
      <c r="C13" s="8"/>
      <c r="D13" s="8" t="s">
        <v>601</v>
      </c>
      <c r="E13" s="5">
        <v>480</v>
      </c>
      <c r="F13" s="39">
        <v>0.1</v>
      </c>
      <c r="G13" s="5">
        <v>461</v>
      </c>
      <c r="H13" s="39">
        <v>9.8000000000000004E-2</v>
      </c>
      <c r="I13" s="5">
        <v>625</v>
      </c>
      <c r="J13" s="39">
        <v>0.13199577613516367</v>
      </c>
      <c r="K13" s="5">
        <v>359</v>
      </c>
      <c r="L13" s="39">
        <v>7.2893401015228426E-2</v>
      </c>
      <c r="M13" s="8">
        <v>375</v>
      </c>
      <c r="N13" s="39">
        <v>7.4871794871794878E-2</v>
      </c>
      <c r="O13" s="68">
        <v>261</v>
      </c>
      <c r="P13" s="8"/>
      <c r="Q13" s="122">
        <v>4.2299999999999997E-2</v>
      </c>
      <c r="R13" s="68">
        <v>610</v>
      </c>
      <c r="S13" s="8"/>
      <c r="T13" s="164">
        <v>0.1158</v>
      </c>
      <c r="U13" s="68">
        <v>604</v>
      </c>
      <c r="V13" s="164">
        <v>0.1164</v>
      </c>
      <c r="W13" s="8"/>
      <c r="X13" s="188">
        <v>472</v>
      </c>
      <c r="Y13" s="241">
        <v>8.8821979676326684E-2</v>
      </c>
      <c r="AA13" s="8">
        <v>446</v>
      </c>
      <c r="AB13" s="239">
        <v>0.08</v>
      </c>
      <c r="AD13" s="8">
        <v>552</v>
      </c>
      <c r="AE13" s="239">
        <v>0.11</v>
      </c>
      <c r="AG13" s="362">
        <v>610</v>
      </c>
      <c r="AH13" s="428">
        <f t="shared" si="0"/>
        <v>0.11746581937223186</v>
      </c>
      <c r="AI13" s="362"/>
    </row>
    <row r="14" spans="1:35" x14ac:dyDescent="0.2">
      <c r="A14" s="87" t="s">
        <v>164</v>
      </c>
      <c r="B14" s="5" t="s">
        <v>368</v>
      </c>
      <c r="C14" s="8">
        <v>7</v>
      </c>
      <c r="D14" s="8" t="s">
        <v>601</v>
      </c>
      <c r="E14" s="5">
        <v>-49</v>
      </c>
      <c r="F14" s="39">
        <v>-0.01</v>
      </c>
      <c r="G14" s="5">
        <v>-64</v>
      </c>
      <c r="H14" s="39">
        <v>-1.4E-2</v>
      </c>
      <c r="I14" s="5">
        <v>-90</v>
      </c>
      <c r="J14" s="39">
        <v>-1.9007391763463569E-2</v>
      </c>
      <c r="K14" s="5">
        <v>-152</v>
      </c>
      <c r="L14" s="39">
        <v>-3.0962944162436546E-2</v>
      </c>
      <c r="M14" s="5">
        <v>-134</v>
      </c>
      <c r="N14" s="39">
        <v>-1.9382051282051282E-2</v>
      </c>
      <c r="O14" s="68">
        <v>-108</v>
      </c>
      <c r="P14" s="8"/>
      <c r="Q14" s="122">
        <v>-1.0999999999999999E-2</v>
      </c>
      <c r="R14" s="68">
        <v>-59</v>
      </c>
      <c r="S14" s="8"/>
      <c r="T14" s="164">
        <v>-1.1299999999999999E-2</v>
      </c>
      <c r="U14" s="68">
        <v>-68</v>
      </c>
      <c r="V14" s="164">
        <v>-1.32E-2</v>
      </c>
      <c r="W14" s="8"/>
      <c r="X14" s="188">
        <v>-47</v>
      </c>
      <c r="Y14" s="241">
        <v>-8.8445615355664288E-3</v>
      </c>
      <c r="AA14" s="8">
        <v>51</v>
      </c>
      <c r="AB14" s="239">
        <v>0.01</v>
      </c>
      <c r="AD14" s="8">
        <v>-105</v>
      </c>
      <c r="AE14" s="239">
        <v>-0.02</v>
      </c>
      <c r="AG14" s="362">
        <v>-190</v>
      </c>
      <c r="AH14" s="428">
        <f t="shared" si="0"/>
        <v>-3.6587714230695165E-2</v>
      </c>
      <c r="AI14" s="362"/>
    </row>
    <row r="15" spans="1:35" x14ac:dyDescent="0.2">
      <c r="A15" s="12"/>
      <c r="C15" s="8"/>
      <c r="M15" s="8"/>
      <c r="N15" s="8"/>
      <c r="O15" s="8"/>
      <c r="P15" s="8"/>
      <c r="Q15" s="8"/>
      <c r="R15" s="8"/>
      <c r="S15" s="8"/>
      <c r="T15" s="8"/>
      <c r="U15" s="8"/>
      <c r="V15" s="8"/>
      <c r="W15" s="8"/>
    </row>
    <row r="16" spans="1:35" x14ac:dyDescent="0.2">
      <c r="A16" s="211"/>
      <c r="B16" s="211"/>
      <c r="C16" s="211"/>
    </row>
    <row r="17" spans="1:35" x14ac:dyDescent="0.2">
      <c r="A17" s="209" t="s">
        <v>671</v>
      </c>
      <c r="B17" s="212"/>
      <c r="C17" s="212"/>
      <c r="D17" s="212"/>
      <c r="X17" s="212"/>
      <c r="Y17" s="212"/>
      <c r="Z17" s="212"/>
      <c r="AA17" s="212"/>
      <c r="AB17" s="212"/>
      <c r="AC17" s="212"/>
      <c r="AD17" s="212"/>
      <c r="AE17" s="212"/>
      <c r="AF17" s="212"/>
      <c r="AG17" s="212"/>
      <c r="AH17" s="212"/>
      <c r="AI17" s="212"/>
    </row>
    <row r="18" spans="1:35" x14ac:dyDescent="0.2">
      <c r="A18" s="209" t="s">
        <v>672</v>
      </c>
      <c r="B18" s="227"/>
      <c r="C18" s="227"/>
      <c r="D18" s="227"/>
      <c r="X18" s="227"/>
      <c r="Y18" s="227"/>
      <c r="Z18" s="227"/>
      <c r="AA18" s="227"/>
      <c r="AB18" s="227"/>
      <c r="AC18" s="227"/>
      <c r="AD18" s="227"/>
      <c r="AE18" s="227"/>
      <c r="AF18" s="227"/>
      <c r="AG18" s="227"/>
      <c r="AH18" s="227"/>
      <c r="AI18" s="227"/>
    </row>
    <row r="19" spans="1:35" x14ac:dyDescent="0.2">
      <c r="A19" s="209" t="s">
        <v>673</v>
      </c>
      <c r="B19" s="227"/>
      <c r="C19" s="227"/>
      <c r="D19" s="227"/>
      <c r="X19" s="227"/>
      <c r="Y19" s="227"/>
      <c r="Z19" s="227"/>
      <c r="AA19" s="227"/>
      <c r="AB19" s="227"/>
      <c r="AC19" s="227"/>
      <c r="AD19" s="227"/>
      <c r="AE19" s="227"/>
      <c r="AF19" s="227"/>
      <c r="AG19" s="227"/>
      <c r="AH19" s="227"/>
      <c r="AI19" s="227"/>
    </row>
    <row r="20" spans="1:35" x14ac:dyDescent="0.2">
      <c r="A20" s="209" t="s">
        <v>674</v>
      </c>
      <c r="B20" s="227"/>
      <c r="C20" s="227"/>
      <c r="D20" s="227"/>
      <c r="X20" s="227"/>
      <c r="Y20" s="227"/>
      <c r="Z20" s="227"/>
      <c r="AA20" s="227"/>
      <c r="AB20" s="227"/>
      <c r="AC20" s="227"/>
      <c r="AD20" s="227"/>
      <c r="AE20" s="227"/>
      <c r="AF20" s="227"/>
      <c r="AG20" s="227"/>
      <c r="AH20" s="227"/>
      <c r="AI20" s="227"/>
    </row>
    <row r="21" spans="1:35" x14ac:dyDescent="0.2">
      <c r="A21" s="209" t="s">
        <v>675</v>
      </c>
      <c r="B21" s="227"/>
      <c r="C21" s="227"/>
      <c r="D21" s="227"/>
      <c r="X21" s="227"/>
      <c r="Y21" s="227"/>
      <c r="Z21" s="227"/>
      <c r="AA21" s="227"/>
      <c r="AB21" s="227"/>
      <c r="AC21" s="227"/>
      <c r="AD21" s="227"/>
      <c r="AE21" s="227"/>
      <c r="AF21" s="227"/>
      <c r="AG21" s="227"/>
      <c r="AH21" s="227"/>
      <c r="AI21" s="227"/>
    </row>
    <row r="22" spans="1:35" x14ac:dyDescent="0.2">
      <c r="A22" s="209" t="s">
        <v>676</v>
      </c>
      <c r="B22" s="209"/>
      <c r="C22" s="209"/>
      <c r="D22" s="209"/>
      <c r="X22" s="209"/>
      <c r="Y22" s="209"/>
      <c r="Z22" s="209"/>
      <c r="AA22" s="209"/>
      <c r="AB22" s="209"/>
      <c r="AC22" s="209"/>
      <c r="AD22" s="209"/>
      <c r="AE22" s="209"/>
      <c r="AF22" s="209"/>
      <c r="AG22" s="209"/>
      <c r="AH22" s="209"/>
      <c r="AI22" s="209"/>
    </row>
    <row r="23" spans="1:35" x14ac:dyDescent="0.2">
      <c r="A23" s="209" t="s">
        <v>677</v>
      </c>
      <c r="B23" s="227"/>
      <c r="C23" s="227"/>
      <c r="D23" s="227"/>
      <c r="X23" s="227"/>
      <c r="Y23" s="227"/>
      <c r="Z23" s="227"/>
      <c r="AA23" s="227"/>
      <c r="AB23" s="227"/>
      <c r="AC23" s="227"/>
      <c r="AD23" s="227"/>
      <c r="AE23" s="227"/>
      <c r="AF23" s="227"/>
      <c r="AG23" s="227"/>
      <c r="AH23" s="227"/>
      <c r="AI23" s="227"/>
    </row>
    <row r="24" spans="1:35" x14ac:dyDescent="0.2">
      <c r="A24" s="209" t="s">
        <v>744</v>
      </c>
    </row>
    <row r="25" spans="1:35" x14ac:dyDescent="0.2">
      <c r="A25" s="209"/>
    </row>
  </sheetData>
  <phoneticPr fontId="15" type="noConversion"/>
  <conditionalFormatting sqref="O5:O14 Q5:Q14">
    <cfRule type="cellIs" dxfId="141" priority="142" operator="equal">
      <formula>"-"</formula>
    </cfRule>
  </conditionalFormatting>
  <conditionalFormatting sqref="T5:T14">
    <cfRule type="cellIs" dxfId="140" priority="140" stopIfTrue="1" operator="equal">
      <formula>"-"</formula>
    </cfRule>
    <cfRule type="containsText" dxfId="139" priority="141" stopIfTrue="1" operator="containsText" text="leer">
      <formula>NOT(ISERROR(SEARCH("leer",T5)))</formula>
    </cfRule>
  </conditionalFormatting>
  <conditionalFormatting sqref="T5:T14">
    <cfRule type="cellIs" dxfId="138" priority="138" stopIfTrue="1" operator="equal">
      <formula>"-"</formula>
    </cfRule>
    <cfRule type="containsText" dxfId="137" priority="139" stopIfTrue="1" operator="containsText" text="leer">
      <formula>NOT(ISERROR(SEARCH("leer",T5)))</formula>
    </cfRule>
  </conditionalFormatting>
  <conditionalFormatting sqref="R5:R14">
    <cfRule type="cellIs" dxfId="136" priority="136" stopIfTrue="1" operator="equal">
      <formula>"-"</formula>
    </cfRule>
    <cfRule type="containsText" dxfId="135" priority="137" stopIfTrue="1" operator="containsText" text="leer">
      <formula>NOT(ISERROR(SEARCH("leer",R5)))</formula>
    </cfRule>
  </conditionalFormatting>
  <conditionalFormatting sqref="R5:R14">
    <cfRule type="cellIs" dxfId="134" priority="134" stopIfTrue="1" operator="equal">
      <formula>"-"</formula>
    </cfRule>
    <cfRule type="containsText" dxfId="133" priority="135" stopIfTrue="1" operator="containsText" text="leer">
      <formula>NOT(ISERROR(SEARCH("leer",R5)))</formula>
    </cfRule>
  </conditionalFormatting>
  <conditionalFormatting sqref="O5:O14">
    <cfRule type="cellIs" dxfId="132" priority="133" operator="equal">
      <formula>"-"</formula>
    </cfRule>
  </conditionalFormatting>
  <conditionalFormatting sqref="R5:R14">
    <cfRule type="cellIs" dxfId="131" priority="131" stopIfTrue="1" operator="equal">
      <formula>"-"</formula>
    </cfRule>
    <cfRule type="containsText" dxfId="130" priority="132" stopIfTrue="1" operator="containsText" text="leer">
      <formula>NOT(ISERROR(SEARCH("leer",R5)))</formula>
    </cfRule>
  </conditionalFormatting>
  <conditionalFormatting sqref="R5:R14">
    <cfRule type="cellIs" dxfId="129" priority="129" stopIfTrue="1" operator="equal">
      <formula>"-"</formula>
    </cfRule>
    <cfRule type="containsText" dxfId="128" priority="130" stopIfTrue="1" operator="containsText" text="leer">
      <formula>NOT(ISERROR(SEARCH("leer",R5)))</formula>
    </cfRule>
  </conditionalFormatting>
  <conditionalFormatting sqref="T5">
    <cfRule type="cellIs" dxfId="127" priority="128" operator="equal">
      <formula>"-"</formula>
    </cfRule>
  </conditionalFormatting>
  <conditionalFormatting sqref="T5">
    <cfRule type="cellIs" dxfId="126" priority="127" operator="equal">
      <formula>"-"</formula>
    </cfRule>
  </conditionalFormatting>
  <conditionalFormatting sqref="U5:V14">
    <cfRule type="cellIs" dxfId="125" priority="125" stopIfTrue="1" operator="equal">
      <formula>"-"</formula>
    </cfRule>
    <cfRule type="containsText" dxfId="124" priority="126" stopIfTrue="1" operator="containsText" text="leer">
      <formula>NOT(ISERROR(SEARCH("leer",U5)))</formula>
    </cfRule>
  </conditionalFormatting>
  <conditionalFormatting sqref="U5:V14">
    <cfRule type="cellIs" dxfId="123" priority="123" stopIfTrue="1" operator="equal">
      <formula>"-"</formula>
    </cfRule>
    <cfRule type="containsText" dxfId="122" priority="124" stopIfTrue="1" operator="containsText" text="leer">
      <formula>NOT(ISERROR(SEARCH("leer",U5)))</formula>
    </cfRule>
  </conditionalFormatting>
  <conditionalFormatting sqref="U5:V14">
    <cfRule type="cellIs" dxfId="121" priority="121" stopIfTrue="1" operator="equal">
      <formula>"-"</formula>
    </cfRule>
    <cfRule type="containsText" dxfId="120" priority="122" stopIfTrue="1" operator="containsText" text="leer">
      <formula>NOT(ISERROR(SEARCH("leer",U5)))</formula>
    </cfRule>
  </conditionalFormatting>
  <conditionalFormatting sqref="U5:V14">
    <cfRule type="cellIs" dxfId="119" priority="119" stopIfTrue="1" operator="equal">
      <formula>"-"</formula>
    </cfRule>
    <cfRule type="containsText" dxfId="118" priority="120" stopIfTrue="1" operator="containsText" text="leer">
      <formula>NOT(ISERROR(SEARCH("leer",U5)))</formula>
    </cfRule>
  </conditionalFormatting>
  <conditionalFormatting sqref="U5:V14">
    <cfRule type="cellIs" dxfId="117" priority="117" stopIfTrue="1" operator="equal">
      <formula>"-"</formula>
    </cfRule>
    <cfRule type="containsText" dxfId="116" priority="118" stopIfTrue="1" operator="containsText" text="leer">
      <formula>NOT(ISERROR(SEARCH("leer",U5)))</formula>
    </cfRule>
  </conditionalFormatting>
  <conditionalFormatting sqref="U5:V14">
    <cfRule type="cellIs" dxfId="115" priority="115" stopIfTrue="1" operator="equal">
      <formula>"-"</formula>
    </cfRule>
    <cfRule type="containsText" dxfId="114" priority="116" stopIfTrue="1" operator="containsText" text="leer">
      <formula>NOT(ISERROR(SEARCH("leer",U5)))</formula>
    </cfRule>
  </conditionalFormatting>
  <conditionalFormatting sqref="U5:V14">
    <cfRule type="cellIs" dxfId="113" priority="113" stopIfTrue="1" operator="equal">
      <formula>"-"</formula>
    </cfRule>
    <cfRule type="containsText" dxfId="112" priority="114" stopIfTrue="1" operator="containsText" text="leer">
      <formula>NOT(ISERROR(SEARCH("leer",U5)))</formula>
    </cfRule>
  </conditionalFormatting>
  <conditionalFormatting sqref="U5:V14">
    <cfRule type="cellIs" dxfId="111" priority="111" stopIfTrue="1" operator="equal">
      <formula>"-"</formula>
    </cfRule>
    <cfRule type="containsText" dxfId="110" priority="112" stopIfTrue="1" operator="containsText" text="leer">
      <formula>NOT(ISERROR(SEARCH("leer",U5)))</formula>
    </cfRule>
  </conditionalFormatting>
  <conditionalFormatting sqref="U5:V14">
    <cfRule type="cellIs" dxfId="109" priority="109" stopIfTrue="1" operator="equal">
      <formula>"-"</formula>
    </cfRule>
    <cfRule type="containsText" dxfId="108" priority="110" stopIfTrue="1" operator="containsText" text="leer">
      <formula>NOT(ISERROR(SEARCH("leer",U5)))</formula>
    </cfRule>
  </conditionalFormatting>
  <conditionalFormatting sqref="U5:V14">
    <cfRule type="cellIs" dxfId="107" priority="107" stopIfTrue="1" operator="equal">
      <formula>"-"</formula>
    </cfRule>
    <cfRule type="containsText" dxfId="106" priority="108" stopIfTrue="1" operator="containsText" text="leer">
      <formula>NOT(ISERROR(SEARCH("leer",U5)))</formula>
    </cfRule>
  </conditionalFormatting>
  <conditionalFormatting sqref="U5:V14">
    <cfRule type="cellIs" dxfId="105" priority="105" stopIfTrue="1" operator="equal">
      <formula>"-"</formula>
    </cfRule>
    <cfRule type="containsText" dxfId="104" priority="106" stopIfTrue="1" operator="containsText" text="leer">
      <formula>NOT(ISERROR(SEARCH("leer",U5)))</formula>
    </cfRule>
  </conditionalFormatting>
  <conditionalFormatting sqref="U5:V14">
    <cfRule type="cellIs" dxfId="103" priority="103" stopIfTrue="1" operator="equal">
      <formula>"-"</formula>
    </cfRule>
    <cfRule type="containsText" dxfId="102" priority="104" stopIfTrue="1" operator="containsText" text="leer">
      <formula>NOT(ISERROR(SEARCH("leer",U5)))</formula>
    </cfRule>
  </conditionalFormatting>
  <conditionalFormatting sqref="U5:V14">
    <cfRule type="cellIs" dxfId="101" priority="101" stopIfTrue="1" operator="equal">
      <formula>"-"</formula>
    </cfRule>
    <cfRule type="containsText" dxfId="100" priority="102" stopIfTrue="1" operator="containsText" text="leer">
      <formula>NOT(ISERROR(SEARCH("leer",U5)))</formula>
    </cfRule>
  </conditionalFormatting>
  <conditionalFormatting sqref="V5:V14">
    <cfRule type="cellIs" dxfId="99" priority="99" stopIfTrue="1" operator="equal">
      <formula>"-"</formula>
    </cfRule>
    <cfRule type="containsText" dxfId="98" priority="100" stopIfTrue="1" operator="containsText" text="leer">
      <formula>NOT(ISERROR(SEARCH("leer",V5)))</formula>
    </cfRule>
  </conditionalFormatting>
  <conditionalFormatting sqref="V5:V14">
    <cfRule type="cellIs" dxfId="97" priority="97" stopIfTrue="1" operator="equal">
      <formula>"-"</formula>
    </cfRule>
    <cfRule type="containsText" dxfId="96" priority="98" stopIfTrue="1" operator="containsText" text="leer">
      <formula>NOT(ISERROR(SEARCH("leer",V5)))</formula>
    </cfRule>
  </conditionalFormatting>
  <conditionalFormatting sqref="V5">
    <cfRule type="cellIs" dxfId="95" priority="96" operator="equal">
      <formula>"-"</formula>
    </cfRule>
  </conditionalFormatting>
  <conditionalFormatting sqref="V5">
    <cfRule type="cellIs" dxfId="94" priority="95" operator="equal">
      <formula>"-"</formula>
    </cfRule>
  </conditionalFormatting>
  <conditionalFormatting sqref="V5:V14">
    <cfRule type="cellIs" dxfId="93" priority="93" stopIfTrue="1" operator="equal">
      <formula>"-"</formula>
    </cfRule>
    <cfRule type="containsText" dxfId="92" priority="94" stopIfTrue="1" operator="containsText" text="leer">
      <formula>NOT(ISERROR(SEARCH("leer",V5)))</formula>
    </cfRule>
  </conditionalFormatting>
  <conditionalFormatting sqref="V5:V14">
    <cfRule type="cellIs" dxfId="91" priority="91" stopIfTrue="1" operator="equal">
      <formula>"-"</formula>
    </cfRule>
    <cfRule type="containsText" dxfId="90" priority="92" stopIfTrue="1" operator="containsText" text="leer">
      <formula>NOT(ISERROR(SEARCH("leer",V5)))</formula>
    </cfRule>
  </conditionalFormatting>
  <conditionalFormatting sqref="V5">
    <cfRule type="cellIs" dxfId="89" priority="90" operator="equal">
      <formula>"-"</formula>
    </cfRule>
  </conditionalFormatting>
  <conditionalFormatting sqref="V5">
    <cfRule type="cellIs" dxfId="88" priority="89" operator="equal">
      <formula>"-"</formula>
    </cfRule>
  </conditionalFormatting>
  <conditionalFormatting sqref="Y5:Y14">
    <cfRule type="cellIs" dxfId="87" priority="87" stopIfTrue="1" operator="equal">
      <formula>"-"</formula>
    </cfRule>
    <cfRule type="containsText" dxfId="86" priority="88" stopIfTrue="1" operator="containsText" text="leer">
      <formula>NOT(ISERROR(SEARCH("leer",Y5)))</formula>
    </cfRule>
  </conditionalFormatting>
  <conditionalFormatting sqref="Y5:Y14">
    <cfRule type="cellIs" dxfId="85" priority="86" stopIfTrue="1" operator="equal">
      <formula>"-"</formula>
    </cfRule>
  </conditionalFormatting>
  <conditionalFormatting sqref="Y5:Y14">
    <cfRule type="cellIs" dxfId="84" priority="84" stopIfTrue="1" operator="equal">
      <formula>"-"</formula>
    </cfRule>
    <cfRule type="containsText" dxfId="83" priority="85" stopIfTrue="1" operator="containsText" text="leer">
      <formula>NOT(ISERROR(SEARCH("leer",Y5)))</formula>
    </cfRule>
  </conditionalFormatting>
  <conditionalFormatting sqref="Y5:Y14">
    <cfRule type="cellIs" dxfId="82" priority="83" stopIfTrue="1" operator="equal">
      <formula>"-"</formula>
    </cfRule>
  </conditionalFormatting>
  <conditionalFormatting sqref="X5:X14">
    <cfRule type="cellIs" dxfId="81" priority="81" stopIfTrue="1" operator="equal">
      <formula>"-"</formula>
    </cfRule>
    <cfRule type="containsText" dxfId="80" priority="82" stopIfTrue="1" operator="containsText" text="leer">
      <formula>NOT(ISERROR(SEARCH("leer",X5)))</formula>
    </cfRule>
  </conditionalFormatting>
  <conditionalFormatting sqref="X5:X14">
    <cfRule type="cellIs" dxfId="79" priority="80" stopIfTrue="1" operator="equal">
      <formula>"-"</formula>
    </cfRule>
  </conditionalFormatting>
  <conditionalFormatting sqref="X5:X14">
    <cfRule type="cellIs" dxfId="78" priority="78" stopIfTrue="1" operator="equal">
      <formula>"-"</formula>
    </cfRule>
    <cfRule type="containsText" dxfId="77" priority="79" stopIfTrue="1" operator="containsText" text="leer">
      <formula>NOT(ISERROR(SEARCH("leer",X5)))</formula>
    </cfRule>
  </conditionalFormatting>
  <conditionalFormatting sqref="X5:X14">
    <cfRule type="cellIs" dxfId="76" priority="77" stopIfTrue="1" operator="equal">
      <formula>"-"</formula>
    </cfRule>
  </conditionalFormatting>
  <conditionalFormatting sqref="Y5">
    <cfRule type="cellIs" dxfId="75" priority="75" stopIfTrue="1" operator="equal">
      <formula>"-"</formula>
    </cfRule>
    <cfRule type="containsText" dxfId="74" priority="76" stopIfTrue="1" operator="containsText" text="leer">
      <formula>NOT(ISERROR(SEARCH("leer",Y5)))</formula>
    </cfRule>
  </conditionalFormatting>
  <conditionalFormatting sqref="Y5">
    <cfRule type="cellIs" dxfId="73" priority="73" stopIfTrue="1" operator="equal">
      <formula>"-"</formula>
    </cfRule>
    <cfRule type="containsText" dxfId="72" priority="74" stopIfTrue="1" operator="containsText" text="leer">
      <formula>NOT(ISERROR(SEARCH("leer",Y5)))</formula>
    </cfRule>
  </conditionalFormatting>
  <conditionalFormatting sqref="Y5">
    <cfRule type="cellIs" dxfId="71" priority="71" stopIfTrue="1" operator="equal">
      <formula>"-"</formula>
    </cfRule>
    <cfRule type="containsText" dxfId="70" priority="72" stopIfTrue="1" operator="containsText" text="leer">
      <formula>NOT(ISERROR(SEARCH("leer",Y5)))</formula>
    </cfRule>
  </conditionalFormatting>
  <conditionalFormatting sqref="Y5">
    <cfRule type="cellIs" dxfId="69" priority="69" stopIfTrue="1" operator="equal">
      <formula>"-"</formula>
    </cfRule>
    <cfRule type="containsText" dxfId="68" priority="70" stopIfTrue="1" operator="containsText" text="leer">
      <formula>NOT(ISERROR(SEARCH("leer",Y5)))</formula>
    </cfRule>
  </conditionalFormatting>
  <conditionalFormatting sqref="Y5">
    <cfRule type="cellIs" dxfId="67" priority="67" stopIfTrue="1" operator="equal">
      <formula>"-"</formula>
    </cfRule>
    <cfRule type="containsText" dxfId="66" priority="68" stopIfTrue="1" operator="containsText" text="leer">
      <formula>NOT(ISERROR(SEARCH("leer",Y5)))</formula>
    </cfRule>
  </conditionalFormatting>
  <conditionalFormatting sqref="Y5">
    <cfRule type="cellIs" dxfId="65" priority="65" stopIfTrue="1" operator="equal">
      <formula>"-"</formula>
    </cfRule>
    <cfRule type="containsText" dxfId="64" priority="66" stopIfTrue="1" operator="containsText" text="leer">
      <formula>NOT(ISERROR(SEARCH("leer",Y5)))</formula>
    </cfRule>
  </conditionalFormatting>
  <conditionalFormatting sqref="Y5">
    <cfRule type="cellIs" dxfId="63" priority="63" stopIfTrue="1" operator="equal">
      <formula>"-"</formula>
    </cfRule>
    <cfRule type="containsText" dxfId="62" priority="64" stopIfTrue="1" operator="containsText" text="leer">
      <formula>NOT(ISERROR(SEARCH("leer",Y5)))</formula>
    </cfRule>
  </conditionalFormatting>
  <conditionalFormatting sqref="Y5">
    <cfRule type="cellIs" dxfId="61" priority="61" stopIfTrue="1" operator="equal">
      <formula>"-"</formula>
    </cfRule>
    <cfRule type="containsText" dxfId="60" priority="62" stopIfTrue="1" operator="containsText" text="leer">
      <formula>NOT(ISERROR(SEARCH("leer",Y5)))</formula>
    </cfRule>
  </conditionalFormatting>
  <conditionalFormatting sqref="Y5">
    <cfRule type="cellIs" dxfId="59" priority="59" stopIfTrue="1" operator="equal">
      <formula>"-"</formula>
    </cfRule>
    <cfRule type="containsText" dxfId="58" priority="60" stopIfTrue="1" operator="containsText" text="leer">
      <formula>NOT(ISERROR(SEARCH("leer",Y5)))</formula>
    </cfRule>
  </conditionalFormatting>
  <conditionalFormatting sqref="Y5">
    <cfRule type="cellIs" dxfId="57" priority="57" stopIfTrue="1" operator="equal">
      <formula>"-"</formula>
    </cfRule>
    <cfRule type="containsText" dxfId="56" priority="58" stopIfTrue="1" operator="containsText" text="leer">
      <formula>NOT(ISERROR(SEARCH("leer",Y5)))</formula>
    </cfRule>
  </conditionalFormatting>
  <conditionalFormatting sqref="Y5">
    <cfRule type="cellIs" dxfId="55" priority="55" stopIfTrue="1" operator="equal">
      <formula>"-"</formula>
    </cfRule>
    <cfRule type="containsText" dxfId="54" priority="56" stopIfTrue="1" operator="containsText" text="leer">
      <formula>NOT(ISERROR(SEARCH("leer",Y5)))</formula>
    </cfRule>
  </conditionalFormatting>
  <conditionalFormatting sqref="Y5">
    <cfRule type="cellIs" dxfId="53" priority="53" stopIfTrue="1" operator="equal">
      <formula>"-"</formula>
    </cfRule>
    <cfRule type="containsText" dxfId="52" priority="54" stopIfTrue="1" operator="containsText" text="leer">
      <formula>NOT(ISERROR(SEARCH("leer",Y5)))</formula>
    </cfRule>
  </conditionalFormatting>
  <conditionalFormatting sqref="Y5">
    <cfRule type="cellIs" dxfId="51" priority="51" stopIfTrue="1" operator="equal">
      <formula>"-"</formula>
    </cfRule>
    <cfRule type="containsText" dxfId="50" priority="52" stopIfTrue="1" operator="containsText" text="leer">
      <formula>NOT(ISERROR(SEARCH("leer",Y5)))</formula>
    </cfRule>
  </conditionalFormatting>
  <conditionalFormatting sqref="Y5">
    <cfRule type="cellIs" dxfId="49" priority="49" stopIfTrue="1" operator="equal">
      <formula>"-"</formula>
    </cfRule>
    <cfRule type="containsText" dxfId="48" priority="50" stopIfTrue="1" operator="containsText" text="leer">
      <formula>NOT(ISERROR(SEARCH("leer",Y5)))</formula>
    </cfRule>
  </conditionalFormatting>
  <conditionalFormatting sqref="Y5">
    <cfRule type="cellIs" dxfId="47" priority="47" stopIfTrue="1" operator="equal">
      <formula>"-"</formula>
    </cfRule>
    <cfRule type="containsText" dxfId="46" priority="48" stopIfTrue="1" operator="containsText" text="leer">
      <formula>NOT(ISERROR(SEARCH("leer",Y5)))</formula>
    </cfRule>
  </conditionalFormatting>
  <conditionalFormatting sqref="Y5">
    <cfRule type="cellIs" dxfId="45" priority="46" operator="equal">
      <formula>"-"</formula>
    </cfRule>
  </conditionalFormatting>
  <conditionalFormatting sqref="Y5">
    <cfRule type="cellIs" dxfId="44" priority="45" operator="equal">
      <formula>"-"</formula>
    </cfRule>
  </conditionalFormatting>
  <conditionalFormatting sqref="Y5">
    <cfRule type="cellIs" dxfId="43" priority="43" stopIfTrue="1" operator="equal">
      <formula>"-"</formula>
    </cfRule>
    <cfRule type="containsText" dxfId="42" priority="44" stopIfTrue="1" operator="containsText" text="leer">
      <formula>NOT(ISERROR(SEARCH("leer",Y5)))</formula>
    </cfRule>
  </conditionalFormatting>
  <conditionalFormatting sqref="Y5">
    <cfRule type="cellIs" dxfId="41" priority="41" stopIfTrue="1" operator="equal">
      <formula>"-"</formula>
    </cfRule>
    <cfRule type="containsText" dxfId="40" priority="42" stopIfTrue="1" operator="containsText" text="leer">
      <formula>NOT(ISERROR(SEARCH("leer",Y5)))</formula>
    </cfRule>
  </conditionalFormatting>
  <conditionalFormatting sqref="Y5">
    <cfRule type="cellIs" dxfId="39" priority="40" operator="equal">
      <formula>"-"</formula>
    </cfRule>
  </conditionalFormatting>
  <conditionalFormatting sqref="Y5">
    <cfRule type="cellIs" dxfId="38" priority="39" operator="equal">
      <formula>"-"</formula>
    </cfRule>
  </conditionalFormatting>
  <conditionalFormatting sqref="Y5">
    <cfRule type="cellIs" dxfId="37" priority="37" stopIfTrue="1" operator="equal">
      <formula>"-"</formula>
    </cfRule>
    <cfRule type="containsText" dxfId="36" priority="38" stopIfTrue="1" operator="containsText" text="leer">
      <formula>NOT(ISERROR(SEARCH("leer",Y5)))</formula>
    </cfRule>
  </conditionalFormatting>
  <conditionalFormatting sqref="Y5">
    <cfRule type="cellIs" dxfId="35" priority="35" stopIfTrue="1" operator="equal">
      <formula>"-"</formula>
    </cfRule>
    <cfRule type="containsText" dxfId="34" priority="36" stopIfTrue="1" operator="containsText" text="leer">
      <formula>NOT(ISERROR(SEARCH("leer",Y5)))</formula>
    </cfRule>
  </conditionalFormatting>
  <conditionalFormatting sqref="Y5">
    <cfRule type="cellIs" dxfId="33" priority="33" stopIfTrue="1" operator="equal">
      <formula>"-"</formula>
    </cfRule>
    <cfRule type="containsText" dxfId="32" priority="34" stopIfTrue="1" operator="containsText" text="leer">
      <formula>NOT(ISERROR(SEARCH("leer",Y5)))</formula>
    </cfRule>
  </conditionalFormatting>
  <conditionalFormatting sqref="Y5">
    <cfRule type="cellIs" dxfId="31" priority="31" stopIfTrue="1" operator="equal">
      <formula>"-"</formula>
    </cfRule>
    <cfRule type="containsText" dxfId="30" priority="32" stopIfTrue="1" operator="containsText" text="leer">
      <formula>NOT(ISERROR(SEARCH("leer",Y5)))</formula>
    </cfRule>
  </conditionalFormatting>
  <conditionalFormatting sqref="Y5">
    <cfRule type="cellIs" dxfId="29" priority="29" stopIfTrue="1" operator="equal">
      <formula>"-"</formula>
    </cfRule>
    <cfRule type="containsText" dxfId="28" priority="30" stopIfTrue="1" operator="containsText" text="leer">
      <formula>NOT(ISERROR(SEARCH("leer",Y5)))</formula>
    </cfRule>
  </conditionalFormatting>
  <conditionalFormatting sqref="Y5">
    <cfRule type="cellIs" dxfId="27" priority="27" stopIfTrue="1" operator="equal">
      <formula>"-"</formula>
    </cfRule>
    <cfRule type="containsText" dxfId="26" priority="28" stopIfTrue="1" operator="containsText" text="leer">
      <formula>NOT(ISERROR(SEARCH("leer",Y5)))</formula>
    </cfRule>
  </conditionalFormatting>
  <conditionalFormatting sqref="Y5">
    <cfRule type="cellIs" dxfId="25" priority="25" stopIfTrue="1" operator="equal">
      <formula>"-"</formula>
    </cfRule>
    <cfRule type="containsText" dxfId="24" priority="26" stopIfTrue="1" operator="containsText" text="leer">
      <formula>NOT(ISERROR(SEARCH("leer",Y5)))</formula>
    </cfRule>
  </conditionalFormatting>
  <conditionalFormatting sqref="Y5">
    <cfRule type="cellIs" dxfId="23" priority="23" stopIfTrue="1" operator="equal">
      <formula>"-"</formula>
    </cfRule>
    <cfRule type="containsText" dxfId="22" priority="24" stopIfTrue="1" operator="containsText" text="leer">
      <formula>NOT(ISERROR(SEARCH("leer",Y5)))</formula>
    </cfRule>
  </conditionalFormatting>
  <conditionalFormatting sqref="Y5">
    <cfRule type="cellIs" dxfId="21" priority="21" stopIfTrue="1" operator="equal">
      <formula>"-"</formula>
    </cfRule>
    <cfRule type="containsText" dxfId="20" priority="22" stopIfTrue="1" operator="containsText" text="leer">
      <formula>NOT(ISERROR(SEARCH("leer",Y5)))</formula>
    </cfRule>
  </conditionalFormatting>
  <conditionalFormatting sqref="Y5">
    <cfRule type="cellIs" dxfId="19" priority="19" stopIfTrue="1" operator="equal">
      <formula>"-"</formula>
    </cfRule>
    <cfRule type="containsText" dxfId="18" priority="20" stopIfTrue="1" operator="containsText" text="leer">
      <formula>NOT(ISERROR(SEARCH("leer",Y5)))</formula>
    </cfRule>
  </conditionalFormatting>
  <conditionalFormatting sqref="Y5">
    <cfRule type="cellIs" dxfId="17" priority="17" stopIfTrue="1" operator="equal">
      <formula>"-"</formula>
    </cfRule>
    <cfRule type="containsText" dxfId="16" priority="18" stopIfTrue="1" operator="containsText" text="leer">
      <formula>NOT(ISERROR(SEARCH("leer",Y5)))</formula>
    </cfRule>
  </conditionalFormatting>
  <conditionalFormatting sqref="Y5">
    <cfRule type="cellIs" dxfId="15" priority="15" stopIfTrue="1" operator="equal">
      <formula>"-"</formula>
    </cfRule>
    <cfRule type="containsText" dxfId="14" priority="16" stopIfTrue="1" operator="containsText" text="leer">
      <formula>NOT(ISERROR(SEARCH("leer",Y5)))</formula>
    </cfRule>
  </conditionalFormatting>
  <conditionalFormatting sqref="Y5">
    <cfRule type="cellIs" dxfId="13" priority="13" stopIfTrue="1" operator="equal">
      <formula>"-"</formula>
    </cfRule>
    <cfRule type="containsText" dxfId="12" priority="14" stopIfTrue="1" operator="containsText" text="leer">
      <formula>NOT(ISERROR(SEARCH("leer",Y5)))</formula>
    </cfRule>
  </conditionalFormatting>
  <conditionalFormatting sqref="Y5">
    <cfRule type="cellIs" dxfId="11" priority="11" stopIfTrue="1" operator="equal">
      <formula>"-"</formula>
    </cfRule>
    <cfRule type="containsText" dxfId="10" priority="12" stopIfTrue="1" operator="containsText" text="leer">
      <formula>NOT(ISERROR(SEARCH("leer",Y5)))</formula>
    </cfRule>
  </conditionalFormatting>
  <conditionalFormatting sqref="Y5">
    <cfRule type="cellIs" dxfId="9" priority="9" stopIfTrue="1" operator="equal">
      <formula>"-"</formula>
    </cfRule>
    <cfRule type="containsText" dxfId="8" priority="10" stopIfTrue="1" operator="containsText" text="leer">
      <formula>NOT(ISERROR(SEARCH("leer",Y5)))</formula>
    </cfRule>
  </conditionalFormatting>
  <conditionalFormatting sqref="Y5">
    <cfRule type="cellIs" dxfId="7" priority="8" operator="equal">
      <formula>"-"</formula>
    </cfRule>
  </conditionalFormatting>
  <conditionalFormatting sqref="Y5">
    <cfRule type="cellIs" dxfId="6" priority="7" operator="equal">
      <formula>"-"</formula>
    </cfRule>
  </conditionalFormatting>
  <conditionalFormatting sqref="Y5">
    <cfRule type="cellIs" dxfId="5" priority="5" stopIfTrue="1" operator="equal">
      <formula>"-"</formula>
    </cfRule>
    <cfRule type="containsText" dxfId="4" priority="6" stopIfTrue="1" operator="containsText" text="leer">
      <formula>NOT(ISERROR(SEARCH("leer",Y5)))</formula>
    </cfRule>
  </conditionalFormatting>
  <conditionalFormatting sqref="Y5">
    <cfRule type="cellIs" dxfId="3" priority="3" stopIfTrue="1" operator="equal">
      <formula>"-"</formula>
    </cfRule>
    <cfRule type="containsText" dxfId="2" priority="4" stopIfTrue="1" operator="containsText" text="leer">
      <formula>NOT(ISERROR(SEARCH("leer",Y5)))</formula>
    </cfRule>
  </conditionalFormatting>
  <conditionalFormatting sqref="Y5">
    <cfRule type="cellIs" dxfId="1" priority="2" operator="equal">
      <formula>"-"</formula>
    </cfRule>
  </conditionalFormatting>
  <conditionalFormatting sqref="Y5">
    <cfRule type="cellIs" dxfId="0" priority="1" operator="equal">
      <formula>"-"</formula>
    </cfRule>
  </conditionalFormatting>
  <hyperlinks>
    <hyperlink ref="A1" location="Index!A1" display="zurück"/>
  </hyperlinks>
  <pageMargins left="0.79000000000000015" right="0.79000000000000015" top="0.98" bottom="0.98" header="0.51" footer="0.51"/>
  <pageSetup paperSize="9" scale="28"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Ruler="0" zoomScale="70" zoomScaleNormal="70" workbookViewId="0"/>
  </sheetViews>
  <sheetFormatPr baseColWidth="10" defaultColWidth="11.42578125" defaultRowHeight="12.75" x14ac:dyDescent="0.2"/>
  <cols>
    <col min="1" max="1" width="80.140625" customWidth="1"/>
  </cols>
  <sheetData>
    <row r="1" spans="1:2" s="5" customFormat="1" x14ac:dyDescent="0.2">
      <c r="A1" s="92" t="s">
        <v>356</v>
      </c>
    </row>
    <row r="2" spans="1:2" s="5" customFormat="1" x14ac:dyDescent="0.2">
      <c r="A2" s="92"/>
    </row>
    <row r="3" spans="1:2" ht="15" x14ac:dyDescent="0.25">
      <c r="A3" s="110" t="s">
        <v>85</v>
      </c>
      <c r="B3" t="s">
        <v>497</v>
      </c>
    </row>
    <row r="4" spans="1:2" ht="15" x14ac:dyDescent="0.25">
      <c r="A4" s="110"/>
      <c r="B4" t="s">
        <v>917</v>
      </c>
    </row>
    <row r="5" spans="1:2" ht="25.5" x14ac:dyDescent="0.2">
      <c r="A5" s="245" t="s">
        <v>449</v>
      </c>
    </row>
    <row r="6" spans="1:2" x14ac:dyDescent="0.2">
      <c r="A6" s="245"/>
    </row>
    <row r="7" spans="1:2" x14ac:dyDescent="0.2">
      <c r="A7" s="245" t="s">
        <v>615</v>
      </c>
    </row>
    <row r="8" spans="1:2" x14ac:dyDescent="0.2">
      <c r="A8" s="245" t="s">
        <v>616</v>
      </c>
    </row>
    <row r="9" spans="1:2" x14ac:dyDescent="0.2">
      <c r="A9" s="245" t="s">
        <v>617</v>
      </c>
    </row>
    <row r="10" spans="1:2" x14ac:dyDescent="0.2">
      <c r="A10" s="245"/>
    </row>
    <row r="11" spans="1:2" x14ac:dyDescent="0.2">
      <c r="A11" s="245" t="s">
        <v>450</v>
      </c>
    </row>
    <row r="12" spans="1:2" x14ac:dyDescent="0.2">
      <c r="A12" s="107"/>
    </row>
    <row r="25" spans="1:1" x14ac:dyDescent="0.2">
      <c r="A25" s="53"/>
    </row>
  </sheetData>
  <phoneticPr fontId="15" type="noConversion"/>
  <hyperlinks>
    <hyperlink ref="A1" location="Index!A1" display="zurück"/>
  </hyperlinks>
  <pageMargins left="0.78740157499999996" right="0.78740157499999996" top="0.984251969" bottom="0.984251969" header="0.5" footer="0.5"/>
  <headerFooter alignWithMargins="0"/>
  <customProperties>
    <customPr name="_pios_id" r:id="rId1"/>
  </customPropertie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Ruler="0" zoomScale="70" zoomScaleNormal="70" workbookViewId="0"/>
  </sheetViews>
  <sheetFormatPr baseColWidth="10" defaultColWidth="11.42578125" defaultRowHeight="12.75" x14ac:dyDescent="0.2"/>
  <cols>
    <col min="1" max="1" width="80.140625" customWidth="1"/>
  </cols>
  <sheetData>
    <row r="1" spans="1:2" s="5" customFormat="1" x14ac:dyDescent="0.2">
      <c r="A1" s="92" t="s">
        <v>356</v>
      </c>
    </row>
    <row r="2" spans="1:2" s="5" customFormat="1" x14ac:dyDescent="0.2">
      <c r="A2" s="92"/>
    </row>
    <row r="3" spans="1:2" ht="15" x14ac:dyDescent="0.25">
      <c r="A3" s="110" t="s">
        <v>451</v>
      </c>
    </row>
    <row r="4" spans="1:2" ht="15" x14ac:dyDescent="0.25">
      <c r="A4" s="110"/>
    </row>
    <row r="5" spans="1:2" ht="38.25" x14ac:dyDescent="0.2">
      <c r="A5" s="245" t="s">
        <v>614</v>
      </c>
      <c r="B5" s="5"/>
    </row>
    <row r="19" spans="1:1" x14ac:dyDescent="0.2">
      <c r="A19" s="53"/>
    </row>
  </sheetData>
  <phoneticPr fontId="15" type="noConversion"/>
  <hyperlinks>
    <hyperlink ref="A1" location="Index!A1" display="zurück"/>
  </hyperlinks>
  <pageMargins left="0.78740157499999996" right="0.78740157499999996" top="0.984251969" bottom="0.984251969" header="0.5" footer="0.5"/>
  <headerFooter alignWithMargins="0"/>
  <customProperties>
    <customPr name="_pios_id" r:id="rId1"/>
  </customPropertie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V164"/>
  <sheetViews>
    <sheetView showRuler="0" topLeftCell="A3" zoomScale="70" zoomScaleNormal="70" workbookViewId="0">
      <selection activeCell="A33" sqref="A33"/>
    </sheetView>
  </sheetViews>
  <sheetFormatPr baseColWidth="10" defaultColWidth="10.7109375" defaultRowHeight="12.75" x14ac:dyDescent="0.2"/>
  <cols>
    <col min="1" max="1" width="41" style="5" customWidth="1"/>
    <col min="2" max="2" width="23.140625" style="5" hidden="1" customWidth="1"/>
    <col min="3" max="3" width="9.85546875" style="8" customWidth="1"/>
    <col min="4" max="6" width="12.42578125" style="5" customWidth="1"/>
    <col min="7" max="8" width="11.42578125" style="5" customWidth="1"/>
    <col min="9" max="9" width="10.42578125" style="5" customWidth="1"/>
    <col min="10" max="12" width="10.7109375" style="8" customWidth="1"/>
    <col min="13" max="13" width="10.7109375" style="8"/>
    <col min="14" max="16384" width="10.7109375" style="5"/>
  </cols>
  <sheetData>
    <row r="1" spans="1:18" x14ac:dyDescent="0.2">
      <c r="A1" s="92" t="s">
        <v>356</v>
      </c>
      <c r="C1" s="5"/>
      <c r="J1" s="5"/>
      <c r="K1" s="5"/>
      <c r="L1" s="5"/>
      <c r="M1" s="5"/>
    </row>
    <row r="2" spans="1:18" x14ac:dyDescent="0.2">
      <c r="A2" s="92"/>
      <c r="C2" s="5"/>
      <c r="J2" s="5"/>
      <c r="K2" s="5"/>
      <c r="L2" s="5"/>
      <c r="M2" s="5"/>
    </row>
    <row r="3" spans="1:18" ht="13.5" x14ac:dyDescent="0.2">
      <c r="A3" s="4" t="s">
        <v>305</v>
      </c>
      <c r="C3" s="5" t="s">
        <v>399</v>
      </c>
      <c r="D3" s="5" t="s">
        <v>497</v>
      </c>
      <c r="F3" s="4">
        <v>2005</v>
      </c>
      <c r="G3" s="4">
        <v>2006</v>
      </c>
      <c r="H3" s="4">
        <v>2007</v>
      </c>
      <c r="I3" s="4">
        <v>2008</v>
      </c>
      <c r="J3" s="4">
        <v>2009</v>
      </c>
      <c r="K3" s="4">
        <v>2010</v>
      </c>
      <c r="L3" s="4">
        <v>2011</v>
      </c>
      <c r="M3" s="22" t="s">
        <v>752</v>
      </c>
      <c r="N3" s="4">
        <v>2013</v>
      </c>
      <c r="O3" s="22" t="s">
        <v>753</v>
      </c>
      <c r="P3" s="4">
        <v>2014</v>
      </c>
      <c r="Q3" s="4">
        <v>2015</v>
      </c>
      <c r="R3" s="368" t="s">
        <v>867</v>
      </c>
    </row>
    <row r="4" spans="1:18" x14ac:dyDescent="0.2">
      <c r="A4" s="4"/>
      <c r="C4" s="117"/>
      <c r="D4" s="8"/>
      <c r="F4" s="4"/>
      <c r="G4" s="4"/>
      <c r="H4" s="4"/>
      <c r="I4" s="4"/>
      <c r="J4" s="4"/>
      <c r="K4" s="117"/>
      <c r="L4" s="117"/>
      <c r="N4" s="8"/>
      <c r="O4" s="8"/>
      <c r="P4" s="8"/>
      <c r="Q4" s="8"/>
      <c r="R4" s="362"/>
    </row>
    <row r="5" spans="1:18" x14ac:dyDescent="0.2">
      <c r="A5" s="4" t="s">
        <v>307</v>
      </c>
      <c r="D5" s="8"/>
      <c r="J5" s="5"/>
      <c r="N5" s="8"/>
      <c r="O5" s="8"/>
      <c r="P5" s="8"/>
      <c r="Q5" s="8"/>
      <c r="R5" s="362"/>
    </row>
    <row r="6" spans="1:18" ht="14.25" x14ac:dyDescent="0.2">
      <c r="A6" s="5" t="s">
        <v>367</v>
      </c>
      <c r="B6" s="5" t="s">
        <v>368</v>
      </c>
      <c r="D6" s="8" t="s">
        <v>601</v>
      </c>
      <c r="F6" s="197">
        <v>7499</v>
      </c>
      <c r="G6" s="197">
        <v>7895</v>
      </c>
      <c r="H6" s="197">
        <v>8712</v>
      </c>
      <c r="I6" s="197">
        <v>8980</v>
      </c>
      <c r="J6" s="240">
        <v>8558</v>
      </c>
      <c r="K6" s="165">
        <v>8736</v>
      </c>
      <c r="L6" s="165">
        <v>8599</v>
      </c>
      <c r="M6" s="19">
        <v>8576</v>
      </c>
      <c r="N6" s="19">
        <v>8470</v>
      </c>
      <c r="O6" s="19">
        <v>8575</v>
      </c>
      <c r="P6" s="68" t="s">
        <v>868</v>
      </c>
      <c r="Q6" s="19">
        <v>8224</v>
      </c>
      <c r="R6" s="363">
        <v>8224</v>
      </c>
    </row>
    <row r="7" spans="1:18" ht="14.25" x14ac:dyDescent="0.2">
      <c r="A7" s="15" t="s">
        <v>321</v>
      </c>
      <c r="B7" s="5" t="s">
        <v>368</v>
      </c>
      <c r="C7" s="8">
        <v>1</v>
      </c>
      <c r="D7" s="8" t="s">
        <v>601</v>
      </c>
      <c r="F7" s="197">
        <v>1089</v>
      </c>
      <c r="G7" s="197">
        <v>1391</v>
      </c>
      <c r="H7" s="197">
        <v>1741</v>
      </c>
      <c r="I7" s="197">
        <v>1608</v>
      </c>
      <c r="J7" s="240">
        <v>1391</v>
      </c>
      <c r="K7" s="165">
        <v>1218</v>
      </c>
      <c r="L7" s="165">
        <v>1095</v>
      </c>
      <c r="M7" s="19">
        <v>1025</v>
      </c>
      <c r="N7" s="68" t="s">
        <v>827</v>
      </c>
      <c r="O7" s="68" t="s">
        <v>827</v>
      </c>
      <c r="P7" s="19">
        <v>1233</v>
      </c>
      <c r="Q7" s="19">
        <v>1149</v>
      </c>
      <c r="R7" s="363">
        <v>1149</v>
      </c>
    </row>
    <row r="8" spans="1:18" x14ac:dyDescent="0.2">
      <c r="A8" s="15"/>
      <c r="B8" s="5" t="s">
        <v>634</v>
      </c>
      <c r="D8" s="8" t="s">
        <v>601</v>
      </c>
      <c r="F8" s="5">
        <v>14.1</v>
      </c>
      <c r="G8" s="5">
        <v>17.600000000000001</v>
      </c>
      <c r="H8" s="16">
        <v>20</v>
      </c>
      <c r="I8" s="5">
        <v>17.899999999999999</v>
      </c>
      <c r="J8" s="60">
        <v>16.3</v>
      </c>
      <c r="K8" s="68">
        <v>13.9</v>
      </c>
      <c r="L8" s="68">
        <v>12.7</v>
      </c>
      <c r="M8" s="37">
        <f>M7/M6*100</f>
        <v>11.95195895522388</v>
      </c>
      <c r="N8" s="37">
        <v>13.4</v>
      </c>
      <c r="O8" s="37">
        <v>13.2</v>
      </c>
      <c r="P8" s="37">
        <v>14.7</v>
      </c>
      <c r="Q8" s="37">
        <v>14</v>
      </c>
      <c r="R8" s="364">
        <v>14</v>
      </c>
    </row>
    <row r="9" spans="1:18" x14ac:dyDescent="0.2">
      <c r="A9" s="15" t="s">
        <v>322</v>
      </c>
      <c r="B9" s="5" t="s">
        <v>368</v>
      </c>
      <c r="C9" s="8">
        <v>2</v>
      </c>
      <c r="D9" s="8" t="s">
        <v>601</v>
      </c>
      <c r="F9" s="197">
        <v>2395</v>
      </c>
      <c r="G9" s="197">
        <v>2028</v>
      </c>
      <c r="H9" s="197">
        <v>1893</v>
      </c>
      <c r="I9" s="197">
        <v>1835</v>
      </c>
      <c r="J9" s="240">
        <v>1641</v>
      </c>
      <c r="K9" s="165">
        <v>1469</v>
      </c>
      <c r="L9" s="165">
        <v>1378</v>
      </c>
      <c r="M9" s="19">
        <v>1360</v>
      </c>
      <c r="N9" s="19">
        <v>1237</v>
      </c>
      <c r="O9" s="19">
        <v>1237</v>
      </c>
      <c r="P9" s="19">
        <v>1213</v>
      </c>
      <c r="Q9" s="19">
        <v>1225</v>
      </c>
      <c r="R9" s="363">
        <v>1225</v>
      </c>
    </row>
    <row r="10" spans="1:18" x14ac:dyDescent="0.2">
      <c r="B10" s="5" t="s">
        <v>634</v>
      </c>
      <c r="D10" s="8" t="s">
        <v>601</v>
      </c>
      <c r="F10" s="5">
        <v>31.9</v>
      </c>
      <c r="G10" s="5">
        <v>25.7</v>
      </c>
      <c r="H10" s="16">
        <v>21.728650137741045</v>
      </c>
      <c r="I10" s="5">
        <v>20.399999999999999</v>
      </c>
      <c r="J10" s="60">
        <v>19.2</v>
      </c>
      <c r="K10" s="68">
        <v>16.8</v>
      </c>
      <c r="L10" s="89">
        <v>16</v>
      </c>
      <c r="M10" s="37">
        <f>M9/M6*100</f>
        <v>15.858208955223882</v>
      </c>
      <c r="N10" s="37">
        <f>N9/N6*100</f>
        <v>14.604486422668241</v>
      </c>
      <c r="O10" s="37">
        <f>O9/O6*100</f>
        <v>14.425655976676385</v>
      </c>
      <c r="P10" s="37">
        <f>P9/8371*100</f>
        <v>14.490502926770995</v>
      </c>
      <c r="Q10" s="37">
        <v>14.9</v>
      </c>
      <c r="R10" s="364">
        <v>14.9</v>
      </c>
    </row>
    <row r="11" spans="1:18" x14ac:dyDescent="0.2">
      <c r="A11" s="5" t="s">
        <v>486</v>
      </c>
      <c r="B11" s="5" t="s">
        <v>368</v>
      </c>
      <c r="D11" s="8" t="s">
        <v>601</v>
      </c>
      <c r="F11" s="197">
        <v>6694</v>
      </c>
      <c r="G11" s="165">
        <v>7072</v>
      </c>
      <c r="H11" s="165">
        <v>7846</v>
      </c>
      <c r="I11" s="165">
        <v>8168</v>
      </c>
      <c r="J11" s="165">
        <v>7837</v>
      </c>
      <c r="K11" s="165">
        <v>7806</v>
      </c>
      <c r="L11" s="165">
        <v>7691</v>
      </c>
      <c r="M11" s="19">
        <v>7717</v>
      </c>
      <c r="N11" s="19">
        <v>7229</v>
      </c>
      <c r="O11" s="19">
        <v>7664</v>
      </c>
      <c r="P11" s="19">
        <v>7654</v>
      </c>
      <c r="Q11" s="8">
        <v>7348</v>
      </c>
      <c r="R11" s="362">
        <v>7401</v>
      </c>
    </row>
    <row r="12" spans="1:18" x14ac:dyDescent="0.2">
      <c r="A12" s="15" t="s">
        <v>487</v>
      </c>
      <c r="B12" s="5" t="s">
        <v>368</v>
      </c>
      <c r="D12" s="8" t="s">
        <v>601</v>
      </c>
      <c r="F12" s="197">
        <v>3704</v>
      </c>
      <c r="G12" s="165">
        <v>3711</v>
      </c>
      <c r="H12" s="165">
        <v>3851</v>
      </c>
      <c r="I12" s="165">
        <v>3873</v>
      </c>
      <c r="J12" s="165">
        <v>4032</v>
      </c>
      <c r="K12" s="165">
        <v>4076</v>
      </c>
      <c r="L12" s="165">
        <v>4026</v>
      </c>
      <c r="M12" s="19">
        <v>4161</v>
      </c>
      <c r="N12" s="19">
        <v>3701</v>
      </c>
      <c r="O12" s="19">
        <v>4131</v>
      </c>
      <c r="P12" s="19">
        <v>4108</v>
      </c>
      <c r="Q12" s="8">
        <v>4022</v>
      </c>
      <c r="R12" s="362">
        <v>4074</v>
      </c>
    </row>
    <row r="13" spans="1:18" x14ac:dyDescent="0.2">
      <c r="A13" s="5" t="s">
        <v>293</v>
      </c>
      <c r="B13" s="5" t="s">
        <v>368</v>
      </c>
      <c r="D13" s="8" t="s">
        <v>601</v>
      </c>
      <c r="F13" s="197">
        <v>805</v>
      </c>
      <c r="G13" s="197">
        <v>823</v>
      </c>
      <c r="H13" s="197">
        <v>866</v>
      </c>
      <c r="I13" s="197">
        <v>812</v>
      </c>
      <c r="J13" s="240">
        <v>721</v>
      </c>
      <c r="K13" s="165">
        <v>930</v>
      </c>
      <c r="L13" s="165">
        <v>908</v>
      </c>
      <c r="M13" s="19">
        <v>860</v>
      </c>
      <c r="N13" s="19">
        <v>1241</v>
      </c>
      <c r="O13" s="19">
        <v>911</v>
      </c>
      <c r="P13" s="19">
        <v>803</v>
      </c>
      <c r="Q13" s="8">
        <v>876</v>
      </c>
      <c r="R13" s="362">
        <v>823</v>
      </c>
    </row>
    <row r="14" spans="1:18" x14ac:dyDescent="0.2">
      <c r="A14" s="15" t="s">
        <v>294</v>
      </c>
      <c r="B14" s="5" t="s">
        <v>295</v>
      </c>
      <c r="D14" s="8" t="s">
        <v>601</v>
      </c>
      <c r="F14" s="5">
        <v>10.7</v>
      </c>
      <c r="G14" s="5">
        <v>10.4</v>
      </c>
      <c r="H14" s="5">
        <v>9.9</v>
      </c>
      <c r="I14" s="5">
        <v>9</v>
      </c>
      <c r="J14" s="60">
        <v>8.3000000000000007</v>
      </c>
      <c r="K14" s="68">
        <v>10.7</v>
      </c>
      <c r="L14" s="68">
        <v>10.6</v>
      </c>
      <c r="M14" s="37">
        <f>M13/M6*100</f>
        <v>10.027985074626866</v>
      </c>
      <c r="N14" s="37">
        <v>14.651711924439201</v>
      </c>
      <c r="O14" s="37">
        <f>O13/O6*100</f>
        <v>10.623906705539358</v>
      </c>
      <c r="P14" s="284">
        <v>9.6</v>
      </c>
      <c r="Q14" s="8">
        <v>10.7</v>
      </c>
      <c r="R14" s="365">
        <v>10</v>
      </c>
    </row>
    <row r="15" spans="1:18" ht="14.25" x14ac:dyDescent="0.2">
      <c r="A15" s="15" t="s">
        <v>320</v>
      </c>
      <c r="B15" s="5" t="s">
        <v>368</v>
      </c>
      <c r="C15" s="8">
        <v>1</v>
      </c>
      <c r="D15" s="8" t="s">
        <v>601</v>
      </c>
      <c r="F15" s="5">
        <v>38</v>
      </c>
      <c r="G15" s="5">
        <v>54.2</v>
      </c>
      <c r="H15" s="5">
        <v>60.6</v>
      </c>
      <c r="I15" s="5">
        <v>32.700000000000003</v>
      </c>
      <c r="J15" s="5">
        <v>35</v>
      </c>
      <c r="K15" s="68">
        <v>24.4</v>
      </c>
      <c r="L15" s="68">
        <v>52</v>
      </c>
      <c r="M15" s="19">
        <v>35</v>
      </c>
      <c r="N15" s="68" t="s">
        <v>826</v>
      </c>
      <c r="O15" s="68" t="s">
        <v>826</v>
      </c>
      <c r="P15" s="19">
        <v>72</v>
      </c>
      <c r="Q15" s="8">
        <v>57</v>
      </c>
      <c r="R15" s="362">
        <v>57</v>
      </c>
    </row>
    <row r="16" spans="1:18" x14ac:dyDescent="0.2">
      <c r="B16" s="5" t="s">
        <v>70</v>
      </c>
      <c r="D16" s="8" t="s">
        <v>601</v>
      </c>
      <c r="F16" s="5">
        <v>4.7</v>
      </c>
      <c r="G16" s="16">
        <v>6.6</v>
      </c>
      <c r="H16" s="16">
        <v>7</v>
      </c>
      <c r="I16" s="16">
        <v>4</v>
      </c>
      <c r="J16" s="60">
        <v>4.9000000000000004</v>
      </c>
      <c r="K16" s="68">
        <v>2.6</v>
      </c>
      <c r="L16" s="68">
        <v>5.7</v>
      </c>
      <c r="M16" s="37">
        <f>M15/M13*100</f>
        <v>4.0697674418604652</v>
      </c>
      <c r="N16" s="37">
        <v>4.8</v>
      </c>
      <c r="O16" s="37">
        <v>6.6</v>
      </c>
      <c r="P16" s="37">
        <v>9</v>
      </c>
      <c r="Q16" s="8">
        <v>6.5</v>
      </c>
      <c r="R16" s="362">
        <v>6.9</v>
      </c>
    </row>
    <row r="17" spans="1:21" x14ac:dyDescent="0.2">
      <c r="A17" s="5" t="s">
        <v>296</v>
      </c>
      <c r="B17" s="5" t="s">
        <v>368</v>
      </c>
      <c r="D17" s="8" t="s">
        <v>601</v>
      </c>
      <c r="F17" s="197">
        <v>811</v>
      </c>
      <c r="G17" s="197">
        <v>837</v>
      </c>
      <c r="H17" s="197">
        <v>909</v>
      </c>
      <c r="I17" s="197">
        <v>825</v>
      </c>
      <c r="J17" s="240">
        <v>728</v>
      </c>
      <c r="K17" s="165">
        <v>910</v>
      </c>
      <c r="L17" s="165">
        <v>904</v>
      </c>
      <c r="M17" s="19">
        <v>772</v>
      </c>
      <c r="N17" s="19">
        <v>1751</v>
      </c>
      <c r="O17" s="19">
        <v>626</v>
      </c>
      <c r="P17" s="19">
        <v>638</v>
      </c>
      <c r="Q17" s="8">
        <v>631</v>
      </c>
      <c r="R17" s="362">
        <v>645</v>
      </c>
    </row>
    <row r="18" spans="1:21" x14ac:dyDescent="0.2">
      <c r="A18" s="5" t="s">
        <v>285</v>
      </c>
      <c r="B18" s="5" t="s">
        <v>368</v>
      </c>
      <c r="D18" s="8" t="s">
        <v>601</v>
      </c>
      <c r="F18" s="197">
        <v>3603</v>
      </c>
      <c r="G18" s="197">
        <v>3247</v>
      </c>
      <c r="H18" s="197">
        <v>-3312</v>
      </c>
      <c r="I18" s="197">
        <v>8281</v>
      </c>
      <c r="J18" s="240">
        <v>-357</v>
      </c>
      <c r="K18" s="165">
        <v>-2271</v>
      </c>
      <c r="L18" s="165">
        <v>19703</v>
      </c>
      <c r="M18" s="19">
        <v>13424</v>
      </c>
      <c r="N18" s="19">
        <v>-367</v>
      </c>
      <c r="O18" s="19">
        <v>-367</v>
      </c>
      <c r="P18" s="19">
        <v>-1925</v>
      </c>
      <c r="Q18" s="8">
        <v>-2990</v>
      </c>
      <c r="R18" s="362">
        <v>-2990</v>
      </c>
    </row>
    <row r="19" spans="1:21" ht="14.25" x14ac:dyDescent="0.2">
      <c r="A19" s="5" t="s">
        <v>323</v>
      </c>
      <c r="B19" s="5" t="s">
        <v>368</v>
      </c>
      <c r="C19" s="8" t="s">
        <v>552</v>
      </c>
      <c r="D19" s="8" t="s">
        <v>601</v>
      </c>
      <c r="F19" s="197">
        <v>532</v>
      </c>
      <c r="G19" s="197">
        <v>532</v>
      </c>
      <c r="H19" s="197">
        <v>559</v>
      </c>
      <c r="I19" s="197">
        <v>416</v>
      </c>
      <c r="J19" s="240">
        <v>272</v>
      </c>
      <c r="K19" s="165">
        <v>452</v>
      </c>
      <c r="L19" s="165">
        <v>390</v>
      </c>
      <c r="M19" s="19">
        <v>269</v>
      </c>
      <c r="N19" s="68" t="s">
        <v>847</v>
      </c>
      <c r="O19" s="68" t="s">
        <v>847</v>
      </c>
      <c r="P19" s="8">
        <v>207</v>
      </c>
      <c r="Q19" s="8">
        <v>169</v>
      </c>
      <c r="R19" s="362">
        <v>169</v>
      </c>
    </row>
    <row r="20" spans="1:21" x14ac:dyDescent="0.2">
      <c r="D20" s="8"/>
      <c r="J20" s="60"/>
      <c r="N20" s="8"/>
      <c r="O20" s="8"/>
      <c r="P20" s="8"/>
      <c r="Q20" s="8"/>
      <c r="R20" s="362"/>
    </row>
    <row r="21" spans="1:21" x14ac:dyDescent="0.2">
      <c r="A21" s="4" t="s">
        <v>483</v>
      </c>
      <c r="D21" s="68"/>
      <c r="J21" s="60"/>
      <c r="M21" s="68"/>
      <c r="N21" s="68"/>
      <c r="O21" s="68"/>
      <c r="P21" s="68"/>
      <c r="Q21" s="68"/>
      <c r="R21" s="366"/>
    </row>
    <row r="22" spans="1:21" x14ac:dyDescent="0.2">
      <c r="D22" s="68"/>
      <c r="J22" s="60"/>
      <c r="M22" s="68"/>
      <c r="N22" s="68"/>
      <c r="O22" s="68"/>
      <c r="P22" s="68"/>
      <c r="Q22" s="68"/>
      <c r="R22" s="366"/>
    </row>
    <row r="23" spans="1:21" x14ac:dyDescent="0.2">
      <c r="A23" s="90" t="s">
        <v>482</v>
      </c>
      <c r="D23" s="68"/>
      <c r="J23" s="60"/>
      <c r="M23" s="68"/>
      <c r="N23" s="68"/>
      <c r="O23" s="68"/>
      <c r="P23" s="68"/>
      <c r="Q23" s="68"/>
      <c r="R23" s="366"/>
    </row>
    <row r="24" spans="1:21" x14ac:dyDescent="0.2">
      <c r="A24" s="90" t="s">
        <v>436</v>
      </c>
      <c r="D24" s="68"/>
      <c r="I24" s="8"/>
      <c r="J24" s="60"/>
      <c r="M24" s="68"/>
      <c r="N24" s="68"/>
      <c r="O24" s="68"/>
      <c r="P24" s="68"/>
      <c r="Q24" s="68"/>
      <c r="R24" s="366"/>
    </row>
    <row r="25" spans="1:21" x14ac:dyDescent="0.2">
      <c r="A25" s="5" t="s">
        <v>367</v>
      </c>
      <c r="B25" s="5" t="s">
        <v>368</v>
      </c>
      <c r="D25" s="8" t="s">
        <v>601</v>
      </c>
      <c r="F25" s="199">
        <v>3178</v>
      </c>
      <c r="G25" s="199">
        <v>3028</v>
      </c>
      <c r="H25" s="199">
        <v>3008</v>
      </c>
      <c r="I25" s="199">
        <v>2916</v>
      </c>
      <c r="J25" s="240">
        <v>2808</v>
      </c>
      <c r="K25" s="165">
        <v>2619</v>
      </c>
      <c r="L25" s="165">
        <v>3141</v>
      </c>
      <c r="M25" s="205">
        <v>3102</v>
      </c>
      <c r="N25" s="19">
        <v>2959</v>
      </c>
      <c r="O25" s="19">
        <v>2959</v>
      </c>
      <c r="P25" s="8">
        <v>2887</v>
      </c>
      <c r="Q25" s="8">
        <v>2820</v>
      </c>
      <c r="R25" s="362">
        <v>2820</v>
      </c>
    </row>
    <row r="26" spans="1:21" x14ac:dyDescent="0.2">
      <c r="A26" s="15" t="s">
        <v>207</v>
      </c>
      <c r="B26" s="5" t="s">
        <v>295</v>
      </c>
      <c r="C26" s="8">
        <v>2</v>
      </c>
      <c r="D26" s="8" t="s">
        <v>601</v>
      </c>
      <c r="F26" s="8">
        <v>68.3</v>
      </c>
      <c r="G26" s="8">
        <v>59.5</v>
      </c>
      <c r="H26" s="8">
        <v>56.800000000000004</v>
      </c>
      <c r="I26" s="8">
        <v>58.1</v>
      </c>
      <c r="J26" s="60">
        <v>53.5</v>
      </c>
      <c r="K26" s="68">
        <v>39.1</v>
      </c>
      <c r="L26" s="89">
        <v>34</v>
      </c>
      <c r="M26" s="188">
        <v>34.4</v>
      </c>
      <c r="N26" s="37">
        <v>33</v>
      </c>
      <c r="O26" s="37">
        <v>33</v>
      </c>
      <c r="P26" s="8">
        <v>33.4</v>
      </c>
      <c r="Q26" s="8">
        <v>34.799999999999997</v>
      </c>
      <c r="R26" s="362">
        <v>34.799999999999997</v>
      </c>
    </row>
    <row r="27" spans="1:21" x14ac:dyDescent="0.2">
      <c r="A27" s="5" t="s">
        <v>293</v>
      </c>
      <c r="B27" s="5" t="s">
        <v>368</v>
      </c>
      <c r="D27" s="8" t="s">
        <v>601</v>
      </c>
      <c r="F27" s="8">
        <v>218</v>
      </c>
      <c r="G27" s="8">
        <v>383</v>
      </c>
      <c r="H27" s="8">
        <v>236</v>
      </c>
      <c r="I27" s="8">
        <v>249</v>
      </c>
      <c r="J27" s="60">
        <v>198</v>
      </c>
      <c r="K27" s="68">
        <v>199</v>
      </c>
      <c r="L27" s="68">
        <v>251</v>
      </c>
      <c r="M27" s="188">
        <v>346</v>
      </c>
      <c r="N27" s="19">
        <v>491</v>
      </c>
      <c r="O27" s="19">
        <v>324</v>
      </c>
      <c r="P27" s="8">
        <v>334</v>
      </c>
      <c r="Q27" s="8">
        <v>383</v>
      </c>
      <c r="R27" s="362">
        <v>358</v>
      </c>
    </row>
    <row r="28" spans="1:21" x14ac:dyDescent="0.2">
      <c r="D28" s="68"/>
      <c r="I28" s="8"/>
      <c r="M28" s="68"/>
      <c r="N28" s="198"/>
      <c r="O28" s="198"/>
      <c r="P28" s="68"/>
      <c r="Q28" s="68"/>
      <c r="R28" s="366"/>
    </row>
    <row r="29" spans="1:21" x14ac:dyDescent="0.2">
      <c r="A29" s="90" t="s">
        <v>36</v>
      </c>
      <c r="B29" s="4"/>
      <c r="C29" s="68"/>
      <c r="D29" s="68"/>
      <c r="I29" s="8"/>
      <c r="J29" s="60"/>
      <c r="K29" s="68"/>
      <c r="L29" s="68"/>
      <c r="M29" s="68"/>
      <c r="N29" s="198"/>
      <c r="O29" s="198"/>
      <c r="P29" s="68"/>
      <c r="Q29" s="68"/>
      <c r="R29" s="366"/>
    </row>
    <row r="30" spans="1:21" x14ac:dyDescent="0.2">
      <c r="A30" s="5" t="s">
        <v>367</v>
      </c>
      <c r="B30" s="44" t="s">
        <v>368</v>
      </c>
      <c r="C30" s="68">
        <v>5</v>
      </c>
      <c r="D30" s="8" t="s">
        <v>601</v>
      </c>
      <c r="F30" s="8" t="s">
        <v>364</v>
      </c>
      <c r="G30" s="8" t="s">
        <v>363</v>
      </c>
      <c r="H30" s="5">
        <v>692</v>
      </c>
      <c r="I30" s="8">
        <v>708</v>
      </c>
      <c r="J30" s="60">
        <v>696</v>
      </c>
      <c r="K30" s="68">
        <v>665</v>
      </c>
      <c r="L30" s="68">
        <v>549</v>
      </c>
      <c r="M30" s="188">
        <v>549</v>
      </c>
      <c r="N30" s="19">
        <v>616</v>
      </c>
      <c r="O30" s="19">
        <v>616</v>
      </c>
      <c r="P30" s="8">
        <v>659</v>
      </c>
      <c r="Q30" s="8">
        <v>609</v>
      </c>
      <c r="R30" s="362">
        <v>609</v>
      </c>
      <c r="S30" s="4"/>
      <c r="T30" s="4"/>
      <c r="U30" s="4"/>
    </row>
    <row r="31" spans="1:21" x14ac:dyDescent="0.2">
      <c r="A31" s="5" t="s">
        <v>293</v>
      </c>
      <c r="B31" s="44" t="s">
        <v>368</v>
      </c>
      <c r="C31" s="68">
        <v>5</v>
      </c>
      <c r="D31" s="8" t="s">
        <v>601</v>
      </c>
      <c r="F31" s="8" t="s">
        <v>365</v>
      </c>
      <c r="G31" s="8" t="s">
        <v>365</v>
      </c>
      <c r="H31" s="5">
        <v>-1</v>
      </c>
      <c r="I31" s="8">
        <v>9</v>
      </c>
      <c r="J31" s="60">
        <v>-25</v>
      </c>
      <c r="K31" s="68">
        <v>7</v>
      </c>
      <c r="L31" s="68">
        <v>11</v>
      </c>
      <c r="M31" s="188">
        <v>3</v>
      </c>
      <c r="N31" s="19">
        <v>15</v>
      </c>
      <c r="O31" s="19">
        <v>5</v>
      </c>
      <c r="P31" s="8">
        <v>12</v>
      </c>
      <c r="Q31" s="8">
        <v>16</v>
      </c>
      <c r="R31" s="362">
        <v>15</v>
      </c>
      <c r="S31" s="49"/>
      <c r="T31" s="49"/>
      <c r="U31" s="49"/>
    </row>
    <row r="32" spans="1:21" x14ac:dyDescent="0.2">
      <c r="D32" s="68"/>
      <c r="I32" s="8"/>
      <c r="M32" s="68"/>
      <c r="N32" s="198"/>
      <c r="O32" s="198"/>
      <c r="P32" s="68"/>
      <c r="Q32" s="68"/>
      <c r="R32" s="366"/>
    </row>
    <row r="33" spans="1:27" x14ac:dyDescent="0.2">
      <c r="A33" s="90" t="s">
        <v>373</v>
      </c>
      <c r="C33" s="68"/>
      <c r="D33" s="68"/>
      <c r="I33" s="8"/>
      <c r="J33" s="60"/>
      <c r="K33" s="68"/>
      <c r="L33" s="68"/>
      <c r="M33" s="68"/>
      <c r="N33" s="198"/>
      <c r="O33" s="198"/>
      <c r="P33" s="68"/>
      <c r="Q33" s="68"/>
      <c r="R33" s="366"/>
    </row>
    <row r="34" spans="1:27" x14ac:dyDescent="0.2">
      <c r="A34" s="5" t="s">
        <v>367</v>
      </c>
      <c r="B34" s="5" t="s">
        <v>368</v>
      </c>
      <c r="C34" s="68"/>
      <c r="D34" s="8" t="s">
        <v>601</v>
      </c>
      <c r="F34" s="197">
        <v>1875</v>
      </c>
      <c r="G34" s="197">
        <v>1651</v>
      </c>
      <c r="H34" s="197">
        <v>1736</v>
      </c>
      <c r="I34" s="250">
        <v>1337</v>
      </c>
      <c r="J34" s="240">
        <v>1359</v>
      </c>
      <c r="K34" s="165">
        <v>1769</v>
      </c>
      <c r="L34" s="165">
        <v>1706</v>
      </c>
      <c r="M34" s="205">
        <v>1509</v>
      </c>
      <c r="N34" s="19">
        <v>1592</v>
      </c>
      <c r="O34" s="19">
        <v>1697</v>
      </c>
      <c r="P34" s="19">
        <v>1663</v>
      </c>
      <c r="Q34" s="8">
        <v>1601</v>
      </c>
      <c r="R34" s="362">
        <v>1601</v>
      </c>
    </row>
    <row r="35" spans="1:27" x14ac:dyDescent="0.2">
      <c r="A35" s="158" t="s">
        <v>207</v>
      </c>
      <c r="B35" s="76" t="s">
        <v>295</v>
      </c>
      <c r="C35" s="68"/>
      <c r="D35" s="8" t="s">
        <v>601</v>
      </c>
      <c r="F35" s="68" t="s">
        <v>49</v>
      </c>
      <c r="G35" s="68" t="s">
        <v>49</v>
      </c>
      <c r="H35" s="68" t="s">
        <v>49</v>
      </c>
      <c r="I35" s="55" t="s">
        <v>49</v>
      </c>
      <c r="J35" s="68" t="s">
        <v>49</v>
      </c>
      <c r="K35" s="68" t="s">
        <v>49</v>
      </c>
      <c r="L35" s="68">
        <v>18.2</v>
      </c>
      <c r="M35" s="188">
        <v>17.3</v>
      </c>
      <c r="N35" s="37">
        <v>16.5</v>
      </c>
      <c r="O35" s="37">
        <v>15.5</v>
      </c>
      <c r="P35" s="25">
        <v>15</v>
      </c>
      <c r="Q35" s="8">
        <v>15.2</v>
      </c>
      <c r="R35" s="362">
        <v>15.2</v>
      </c>
    </row>
    <row r="36" spans="1:27" x14ac:dyDescent="0.2">
      <c r="A36" s="15" t="s">
        <v>316</v>
      </c>
      <c r="B36" s="5" t="s">
        <v>368</v>
      </c>
      <c r="C36" s="68"/>
      <c r="D36" s="8" t="s">
        <v>601</v>
      </c>
      <c r="F36" s="5">
        <v>390</v>
      </c>
      <c r="G36" s="5">
        <v>405</v>
      </c>
      <c r="H36" s="5">
        <v>420</v>
      </c>
      <c r="I36" s="71">
        <v>444</v>
      </c>
      <c r="J36" s="60">
        <v>462</v>
      </c>
      <c r="K36" s="68">
        <v>482</v>
      </c>
      <c r="L36" s="68">
        <v>495</v>
      </c>
      <c r="M36" s="188">
        <v>498</v>
      </c>
      <c r="N36" s="19">
        <v>497</v>
      </c>
      <c r="O36" s="19">
        <v>497</v>
      </c>
      <c r="P36" s="19">
        <v>509</v>
      </c>
      <c r="Q36" s="8">
        <v>480</v>
      </c>
      <c r="R36" s="362">
        <v>480</v>
      </c>
    </row>
    <row r="37" spans="1:27" x14ac:dyDescent="0.2">
      <c r="A37" s="5" t="s">
        <v>293</v>
      </c>
      <c r="B37" s="5" t="s">
        <v>368</v>
      </c>
      <c r="C37" s="68"/>
      <c r="D37" s="8" t="s">
        <v>601</v>
      </c>
      <c r="F37" s="5">
        <v>27</v>
      </c>
      <c r="G37" s="5">
        <v>-111</v>
      </c>
      <c r="H37" s="5">
        <v>-25</v>
      </c>
      <c r="I37" s="71">
        <v>-95</v>
      </c>
      <c r="J37" s="60">
        <v>-113</v>
      </c>
      <c r="K37" s="68">
        <v>-108</v>
      </c>
      <c r="L37" s="68">
        <v>-151</v>
      </c>
      <c r="M37" s="188">
        <v>-307</v>
      </c>
      <c r="N37" s="19">
        <v>-110</v>
      </c>
      <c r="O37" s="19">
        <v>-91</v>
      </c>
      <c r="P37" s="19">
        <v>-100</v>
      </c>
      <c r="Q37" s="8">
        <v>-100</v>
      </c>
      <c r="R37" s="362">
        <v>-110</v>
      </c>
    </row>
    <row r="38" spans="1:27" x14ac:dyDescent="0.2">
      <c r="I38" s="8"/>
      <c r="M38" s="5"/>
      <c r="N38" s="18"/>
      <c r="O38" s="18"/>
      <c r="R38" s="367"/>
    </row>
    <row r="39" spans="1:27" x14ac:dyDescent="0.2">
      <c r="A39" s="90" t="s">
        <v>484</v>
      </c>
      <c r="D39" s="68"/>
      <c r="I39" s="8"/>
      <c r="M39" s="68"/>
      <c r="N39" s="198"/>
      <c r="O39" s="198"/>
      <c r="P39" s="68"/>
      <c r="Q39" s="68"/>
      <c r="R39" s="366"/>
    </row>
    <row r="40" spans="1:27" x14ac:dyDescent="0.2">
      <c r="A40" s="90" t="s">
        <v>366</v>
      </c>
      <c r="D40" s="68"/>
      <c r="F40" s="8"/>
      <c r="G40" s="8"/>
      <c r="H40" s="8"/>
      <c r="I40" s="8"/>
      <c r="J40" s="60"/>
      <c r="M40" s="68"/>
      <c r="N40" s="198"/>
      <c r="O40" s="198"/>
      <c r="P40" s="68"/>
      <c r="Q40" s="68"/>
      <c r="R40" s="366"/>
    </row>
    <row r="41" spans="1:27" x14ac:dyDescent="0.2">
      <c r="A41" s="5" t="s">
        <v>367</v>
      </c>
      <c r="B41" s="5" t="s">
        <v>368</v>
      </c>
      <c r="D41" s="8" t="s">
        <v>601</v>
      </c>
      <c r="F41" s="199">
        <v>1368</v>
      </c>
      <c r="G41" s="199">
        <v>1375</v>
      </c>
      <c r="H41" s="199">
        <v>1461</v>
      </c>
      <c r="I41" s="199">
        <v>1516</v>
      </c>
      <c r="J41" s="240">
        <v>1488</v>
      </c>
      <c r="K41" s="165">
        <v>1478</v>
      </c>
      <c r="L41" s="165">
        <v>1501</v>
      </c>
      <c r="M41" s="205">
        <v>1535</v>
      </c>
      <c r="N41" s="19">
        <v>1581</v>
      </c>
      <c r="O41" s="19">
        <v>1581</v>
      </c>
      <c r="P41" s="19">
        <v>1562</v>
      </c>
      <c r="Q41" s="8">
        <v>1552</v>
      </c>
      <c r="R41" s="362">
        <v>1552</v>
      </c>
    </row>
    <row r="42" spans="1:27" x14ac:dyDescent="0.2">
      <c r="A42" s="5" t="s">
        <v>209</v>
      </c>
      <c r="B42" s="5" t="s">
        <v>368</v>
      </c>
      <c r="D42" s="8" t="s">
        <v>601</v>
      </c>
      <c r="F42" s="199">
        <v>87</v>
      </c>
      <c r="G42" s="199">
        <v>93</v>
      </c>
      <c r="H42" s="199">
        <v>76</v>
      </c>
      <c r="I42" s="199">
        <v>39</v>
      </c>
      <c r="J42" s="240">
        <v>45</v>
      </c>
      <c r="K42" s="165">
        <v>164</v>
      </c>
      <c r="L42" s="165">
        <v>162</v>
      </c>
      <c r="M42" s="205">
        <v>149</v>
      </c>
      <c r="N42" s="19">
        <v>189</v>
      </c>
      <c r="O42" s="19">
        <v>133</v>
      </c>
      <c r="P42" s="19">
        <v>141</v>
      </c>
      <c r="Q42" s="8">
        <v>152</v>
      </c>
      <c r="R42" s="362">
        <v>145</v>
      </c>
    </row>
    <row r="43" spans="1:27" x14ac:dyDescent="0.2">
      <c r="D43" s="68"/>
      <c r="F43" s="197"/>
      <c r="G43" s="197"/>
      <c r="H43" s="197"/>
      <c r="I43" s="199"/>
      <c r="J43" s="199"/>
      <c r="K43" s="199"/>
      <c r="L43" s="199"/>
      <c r="M43" s="165"/>
      <c r="N43" s="198"/>
      <c r="O43" s="198"/>
      <c r="P43" s="198"/>
      <c r="Q43" s="68"/>
      <c r="R43" s="366"/>
    </row>
    <row r="44" spans="1:27" x14ac:dyDescent="0.2">
      <c r="A44" s="90" t="s">
        <v>825</v>
      </c>
      <c r="D44" s="68"/>
      <c r="F44" s="197"/>
      <c r="G44" s="197"/>
      <c r="H44" s="197"/>
      <c r="I44" s="199"/>
      <c r="J44" s="240"/>
      <c r="K44" s="199"/>
      <c r="L44" s="199"/>
      <c r="M44" s="165"/>
      <c r="N44" s="198"/>
      <c r="O44" s="198"/>
      <c r="P44" s="198"/>
      <c r="Q44" s="68"/>
      <c r="R44" s="366"/>
    </row>
    <row r="45" spans="1:27" x14ac:dyDescent="0.2">
      <c r="A45" s="90" t="s">
        <v>374</v>
      </c>
      <c r="F45" s="197"/>
      <c r="G45" s="197"/>
      <c r="H45" s="197"/>
      <c r="I45" s="199"/>
      <c r="J45" s="240"/>
      <c r="K45" s="199"/>
      <c r="L45" s="199"/>
      <c r="M45" s="197"/>
      <c r="N45" s="18"/>
      <c r="O45" s="18"/>
      <c r="P45" s="18"/>
      <c r="R45" s="367"/>
      <c r="Z45" s="54"/>
      <c r="AA45" s="54"/>
    </row>
    <row r="46" spans="1:27" ht="14.25" x14ac:dyDescent="0.2">
      <c r="A46" s="5" t="s">
        <v>367</v>
      </c>
      <c r="B46" s="5" t="s">
        <v>368</v>
      </c>
      <c r="D46" s="8" t="s">
        <v>601</v>
      </c>
      <c r="F46" s="196">
        <v>1529</v>
      </c>
      <c r="G46" s="196">
        <v>1587</v>
      </c>
      <c r="H46" s="196">
        <v>1937</v>
      </c>
      <c r="I46" s="247">
        <v>2191</v>
      </c>
      <c r="J46" s="240">
        <v>2160</v>
      </c>
      <c r="K46" s="165">
        <v>2389</v>
      </c>
      <c r="L46" s="165">
        <v>2451</v>
      </c>
      <c r="M46" s="205">
        <v>2356</v>
      </c>
      <c r="N46" s="19">
        <v>2377</v>
      </c>
      <c r="O46" s="19">
        <v>2377</v>
      </c>
      <c r="P46" s="68" t="s">
        <v>869</v>
      </c>
      <c r="Q46" s="8">
        <v>2143</v>
      </c>
      <c r="R46" s="362">
        <v>2143</v>
      </c>
      <c r="Z46" s="54"/>
      <c r="AA46" s="54"/>
    </row>
    <row r="47" spans="1:27" x14ac:dyDescent="0.2">
      <c r="A47" s="5" t="s">
        <v>293</v>
      </c>
      <c r="B47" s="5" t="s">
        <v>368</v>
      </c>
      <c r="D47" s="8" t="s">
        <v>601</v>
      </c>
      <c r="F47" s="196">
        <v>312</v>
      </c>
      <c r="G47" s="196">
        <v>245</v>
      </c>
      <c r="H47" s="196">
        <v>318</v>
      </c>
      <c r="I47" s="247">
        <v>229</v>
      </c>
      <c r="J47" s="240">
        <v>441</v>
      </c>
      <c r="K47" s="165">
        <v>571</v>
      </c>
      <c r="L47" s="165">
        <v>591</v>
      </c>
      <c r="M47" s="205">
        <v>623</v>
      </c>
      <c r="N47" s="19">
        <v>588</v>
      </c>
      <c r="O47" s="19">
        <v>537</v>
      </c>
      <c r="P47" s="19">
        <v>382</v>
      </c>
      <c r="Q47" s="8">
        <v>463</v>
      </c>
      <c r="R47" s="362">
        <v>459</v>
      </c>
      <c r="Z47" s="54"/>
      <c r="AA47" s="56"/>
    </row>
    <row r="48" spans="1:27" x14ac:dyDescent="0.2">
      <c r="D48" s="8"/>
      <c r="I48" s="8"/>
      <c r="N48" s="19"/>
      <c r="O48" s="19"/>
      <c r="P48" s="19"/>
      <c r="Q48" s="8"/>
      <c r="R48" s="362"/>
    </row>
    <row r="49" spans="1:18" x14ac:dyDescent="0.2">
      <c r="A49" s="90" t="s">
        <v>870</v>
      </c>
      <c r="C49" s="68"/>
      <c r="D49" s="8"/>
      <c r="I49" s="71"/>
      <c r="J49" s="60"/>
      <c r="K49" s="68"/>
      <c r="L49" s="68"/>
      <c r="N49" s="19"/>
      <c r="O49" s="19"/>
      <c r="P49" s="19"/>
      <c r="Q49" s="8"/>
      <c r="R49" s="362"/>
    </row>
    <row r="50" spans="1:18" x14ac:dyDescent="0.2">
      <c r="A50" s="90" t="s">
        <v>375</v>
      </c>
      <c r="D50" s="8"/>
      <c r="I50" s="8"/>
      <c r="J50" s="60"/>
      <c r="N50" s="19"/>
      <c r="O50" s="19"/>
      <c r="P50" s="19"/>
      <c r="Q50" s="8"/>
      <c r="R50" s="362"/>
    </row>
    <row r="51" spans="1:18" x14ac:dyDescent="0.2">
      <c r="A51" s="5" t="s">
        <v>367</v>
      </c>
      <c r="B51" s="5" t="s">
        <v>368</v>
      </c>
      <c r="D51" s="8" t="s">
        <v>601</v>
      </c>
      <c r="F51" s="8">
        <v>559</v>
      </c>
      <c r="G51" s="8">
        <v>579</v>
      </c>
      <c r="H51" s="8">
        <v>585</v>
      </c>
      <c r="I51" s="8">
        <v>604</v>
      </c>
      <c r="J51" s="60">
        <v>640</v>
      </c>
      <c r="K51" s="68">
        <v>702</v>
      </c>
      <c r="L51" s="68">
        <v>719</v>
      </c>
      <c r="M51" s="188">
        <v>778</v>
      </c>
      <c r="N51" s="19">
        <v>812</v>
      </c>
      <c r="O51" s="19">
        <v>812</v>
      </c>
      <c r="P51" s="19">
        <v>835</v>
      </c>
      <c r="Q51" s="8">
        <v>849</v>
      </c>
      <c r="R51" s="362">
        <v>849</v>
      </c>
    </row>
    <row r="52" spans="1:18" x14ac:dyDescent="0.2">
      <c r="A52" s="15" t="s">
        <v>320</v>
      </c>
      <c r="B52" s="5" t="s">
        <v>295</v>
      </c>
      <c r="D52" s="8" t="s">
        <v>601</v>
      </c>
      <c r="F52" s="8">
        <v>3.2</v>
      </c>
      <c r="G52" s="8">
        <v>4.7</v>
      </c>
      <c r="H52" s="8">
        <v>5.6</v>
      </c>
      <c r="I52" s="8">
        <v>5.4</v>
      </c>
      <c r="J52" s="60">
        <v>7.2</v>
      </c>
      <c r="K52" s="68">
        <v>9.3000000000000007</v>
      </c>
      <c r="L52" s="89">
        <v>9</v>
      </c>
      <c r="M52" s="188">
        <v>10.9</v>
      </c>
      <c r="N52" s="37">
        <v>12</v>
      </c>
      <c r="O52" s="37">
        <v>12</v>
      </c>
      <c r="P52" s="37">
        <v>13.2</v>
      </c>
      <c r="Q52" s="8"/>
      <c r="R52" s="362"/>
    </row>
    <row r="53" spans="1:18" x14ac:dyDescent="0.2">
      <c r="A53" s="5" t="s">
        <v>293</v>
      </c>
      <c r="B53" s="5" t="s">
        <v>368</v>
      </c>
      <c r="D53" s="8" t="s">
        <v>601</v>
      </c>
      <c r="F53" s="8">
        <v>29</v>
      </c>
      <c r="G53" s="8">
        <v>28</v>
      </c>
      <c r="H53" s="8">
        <v>32</v>
      </c>
      <c r="I53" s="8">
        <v>27</v>
      </c>
      <c r="J53" s="60">
        <v>27</v>
      </c>
      <c r="K53" s="68">
        <v>28</v>
      </c>
      <c r="L53" s="68">
        <v>33</v>
      </c>
      <c r="M53" s="188">
        <v>35</v>
      </c>
      <c r="N53" s="19">
        <v>65</v>
      </c>
      <c r="O53" s="19">
        <v>28</v>
      </c>
      <c r="P53" s="19">
        <v>30</v>
      </c>
      <c r="Q53" s="8">
        <v>33</v>
      </c>
      <c r="R53" s="362">
        <v>29</v>
      </c>
    </row>
    <row r="54" spans="1:18" x14ac:dyDescent="0.2">
      <c r="D54" s="8"/>
      <c r="I54" s="8"/>
      <c r="N54" s="19"/>
      <c r="O54" s="19"/>
      <c r="P54" s="19"/>
      <c r="Q54" s="8"/>
      <c r="R54" s="362"/>
    </row>
    <row r="55" spans="1:18" x14ac:dyDescent="0.2">
      <c r="A55" s="90" t="s">
        <v>485</v>
      </c>
      <c r="I55" s="8"/>
      <c r="M55" s="5"/>
      <c r="N55" s="18"/>
      <c r="O55" s="18"/>
      <c r="P55" s="18"/>
      <c r="R55" s="367"/>
    </row>
    <row r="56" spans="1:18" x14ac:dyDescent="0.2">
      <c r="A56" s="90" t="s">
        <v>220</v>
      </c>
      <c r="C56" s="68"/>
      <c r="D56" s="8"/>
      <c r="I56" s="8"/>
      <c r="J56" s="60"/>
      <c r="K56" s="68"/>
      <c r="L56" s="68"/>
      <c r="N56" s="19"/>
      <c r="O56" s="19"/>
      <c r="P56" s="19"/>
      <c r="Q56" s="8"/>
      <c r="R56" s="362"/>
    </row>
    <row r="57" spans="1:18" x14ac:dyDescent="0.2">
      <c r="A57" s="5" t="s">
        <v>367</v>
      </c>
      <c r="B57" s="5" t="s">
        <v>368</v>
      </c>
      <c r="C57" s="68"/>
      <c r="D57" s="8" t="s">
        <v>601</v>
      </c>
      <c r="F57" s="165">
        <v>858</v>
      </c>
      <c r="G57" s="165">
        <v>882</v>
      </c>
      <c r="H57" s="165">
        <v>1018</v>
      </c>
      <c r="I57" s="165">
        <v>1176</v>
      </c>
      <c r="J57" s="165">
        <v>1030</v>
      </c>
      <c r="K57" s="165">
        <v>968</v>
      </c>
      <c r="L57" s="165">
        <v>945</v>
      </c>
      <c r="M57" s="205">
        <v>937</v>
      </c>
      <c r="N57" s="19">
        <v>897</v>
      </c>
      <c r="O57" s="19">
        <v>897</v>
      </c>
      <c r="P57" s="19">
        <v>886</v>
      </c>
      <c r="Q57" s="8">
        <v>941</v>
      </c>
      <c r="R57" s="362">
        <v>941</v>
      </c>
    </row>
    <row r="58" spans="1:18" x14ac:dyDescent="0.2">
      <c r="A58" s="5" t="s">
        <v>308</v>
      </c>
      <c r="B58" s="5" t="s">
        <v>368</v>
      </c>
      <c r="C58" s="68"/>
      <c r="D58" s="8" t="s">
        <v>601</v>
      </c>
      <c r="F58" s="165">
        <v>92</v>
      </c>
      <c r="G58" s="165">
        <v>136</v>
      </c>
      <c r="H58" s="165">
        <v>196</v>
      </c>
      <c r="I58" s="165">
        <v>318</v>
      </c>
      <c r="J58" s="165">
        <v>95</v>
      </c>
      <c r="K58" s="165">
        <v>20</v>
      </c>
      <c r="L58" s="165">
        <v>11</v>
      </c>
      <c r="M58" s="205">
        <v>7</v>
      </c>
      <c r="N58" s="19">
        <v>3</v>
      </c>
      <c r="O58" s="19">
        <v>-25</v>
      </c>
      <c r="P58" s="19">
        <v>4</v>
      </c>
      <c r="Q58" s="8">
        <v>-71</v>
      </c>
      <c r="R58" s="362">
        <v>-73</v>
      </c>
    </row>
    <row r="59" spans="1:18" x14ac:dyDescent="0.2">
      <c r="D59" s="8"/>
      <c r="E59" s="8"/>
      <c r="F59" s="8"/>
      <c r="G59" s="8"/>
      <c r="H59" s="8"/>
      <c r="I59" s="8"/>
    </row>
    <row r="60" spans="1:18" x14ac:dyDescent="0.2">
      <c r="D60" s="8"/>
      <c r="E60" s="8"/>
      <c r="F60" s="8"/>
      <c r="G60" s="8"/>
      <c r="H60" s="8"/>
      <c r="I60" s="8"/>
    </row>
    <row r="61" spans="1:18" x14ac:dyDescent="0.2">
      <c r="A61" s="4"/>
    </row>
    <row r="62" spans="1:18" s="211" customFormat="1" ht="12.75" customHeight="1" x14ac:dyDescent="0.2">
      <c r="A62" s="437" t="s">
        <v>921</v>
      </c>
      <c r="B62" s="437"/>
      <c r="C62" s="437"/>
      <c r="D62" s="437"/>
      <c r="E62" s="437"/>
      <c r="F62" s="437"/>
      <c r="G62" s="437"/>
      <c r="H62" s="437"/>
      <c r="I62" s="437"/>
      <c r="J62" s="437"/>
      <c r="K62" s="437"/>
      <c r="L62" s="437"/>
      <c r="M62" s="437"/>
      <c r="N62" s="437"/>
      <c r="O62" s="437"/>
      <c r="P62" s="437"/>
    </row>
    <row r="63" spans="1:18" s="211" customFormat="1" ht="26.1" customHeight="1" x14ac:dyDescent="0.2">
      <c r="A63" s="437" t="s">
        <v>90</v>
      </c>
      <c r="B63" s="437"/>
      <c r="C63" s="437"/>
      <c r="D63" s="437"/>
      <c r="E63" s="437"/>
      <c r="F63" s="437"/>
      <c r="G63" s="437"/>
      <c r="H63" s="437"/>
      <c r="I63" s="437"/>
      <c r="J63" s="437"/>
      <c r="K63" s="437"/>
      <c r="L63" s="437"/>
      <c r="M63" s="437"/>
      <c r="N63" s="437"/>
      <c r="O63" s="437"/>
      <c r="P63" s="437"/>
    </row>
    <row r="64" spans="1:18" s="211" customFormat="1" ht="26.1" customHeight="1" x14ac:dyDescent="0.2">
      <c r="A64" s="437" t="s">
        <v>635</v>
      </c>
      <c r="B64" s="437"/>
      <c r="C64" s="437"/>
      <c r="D64" s="437"/>
      <c r="E64" s="437"/>
      <c r="F64" s="437"/>
      <c r="G64" s="437"/>
      <c r="H64" s="437"/>
      <c r="I64" s="437"/>
      <c r="J64" s="437"/>
      <c r="K64" s="437"/>
      <c r="L64" s="437"/>
      <c r="M64" s="437"/>
      <c r="N64" s="437"/>
      <c r="O64" s="437"/>
      <c r="P64" s="437"/>
    </row>
    <row r="65" spans="1:16" s="211" customFormat="1" x14ac:dyDescent="0.2">
      <c r="A65" s="438" t="s">
        <v>636</v>
      </c>
      <c r="B65" s="438"/>
      <c r="C65" s="438"/>
      <c r="D65" s="438"/>
      <c r="E65" s="438"/>
      <c r="F65" s="438"/>
      <c r="G65" s="438"/>
      <c r="H65" s="438"/>
      <c r="I65" s="438"/>
      <c r="J65" s="438"/>
      <c r="K65" s="438"/>
      <c r="L65" s="438"/>
      <c r="M65" s="438"/>
      <c r="N65" s="438"/>
      <c r="O65" s="438"/>
      <c r="P65" s="438"/>
    </row>
    <row r="66" spans="1:16" s="211" customFormat="1" ht="12.75" customHeight="1" x14ac:dyDescent="0.2">
      <c r="A66" s="438" t="s">
        <v>637</v>
      </c>
      <c r="B66" s="438"/>
      <c r="C66" s="438"/>
      <c r="D66" s="438"/>
      <c r="E66" s="438"/>
      <c r="F66" s="438"/>
      <c r="G66" s="438"/>
      <c r="H66" s="438"/>
      <c r="I66" s="438"/>
      <c r="J66" s="438"/>
      <c r="K66" s="438"/>
      <c r="L66" s="438"/>
      <c r="M66" s="438"/>
      <c r="N66" s="438"/>
      <c r="O66" s="438"/>
      <c r="P66" s="438"/>
    </row>
    <row r="67" spans="1:16" x14ac:dyDescent="0.2">
      <c r="A67" s="213" t="s">
        <v>866</v>
      </c>
      <c r="D67" s="27"/>
      <c r="E67" s="27"/>
      <c r="F67" s="27"/>
      <c r="G67" s="27"/>
      <c r="H67" s="27"/>
      <c r="I67" s="27"/>
    </row>
    <row r="68" spans="1:16" x14ac:dyDescent="0.2">
      <c r="D68" s="27"/>
      <c r="E68" s="27"/>
      <c r="F68" s="27"/>
      <c r="G68" s="27"/>
      <c r="H68" s="27"/>
      <c r="I68" s="27"/>
    </row>
    <row r="69" spans="1:16" x14ac:dyDescent="0.2">
      <c r="D69" s="27"/>
      <c r="E69" s="27"/>
      <c r="F69" s="27"/>
      <c r="G69" s="27"/>
      <c r="H69" s="27"/>
      <c r="I69" s="27"/>
    </row>
    <row r="70" spans="1:16" x14ac:dyDescent="0.2">
      <c r="D70" s="27"/>
      <c r="E70" s="27"/>
      <c r="F70" s="27"/>
      <c r="G70" s="27"/>
      <c r="H70" s="27"/>
      <c r="I70" s="27"/>
    </row>
    <row r="71" spans="1:16" x14ac:dyDescent="0.2">
      <c r="D71" s="27"/>
      <c r="E71" s="27"/>
      <c r="F71" s="27"/>
      <c r="G71" s="27"/>
      <c r="H71" s="27"/>
      <c r="I71" s="27"/>
    </row>
    <row r="72" spans="1:16" x14ac:dyDescent="0.2">
      <c r="D72" s="27"/>
      <c r="E72" s="27"/>
      <c r="F72" s="27"/>
      <c r="G72" s="27"/>
      <c r="H72" s="27"/>
      <c r="I72" s="27"/>
    </row>
    <row r="73" spans="1:16" x14ac:dyDescent="0.2">
      <c r="D73" s="27"/>
      <c r="E73" s="27"/>
      <c r="F73" s="27"/>
      <c r="G73" s="27"/>
      <c r="H73" s="27"/>
      <c r="I73" s="27"/>
    </row>
    <row r="74" spans="1:16" x14ac:dyDescent="0.2">
      <c r="D74" s="27"/>
      <c r="E74" s="27"/>
      <c r="F74" s="27"/>
      <c r="G74" s="27"/>
      <c r="H74" s="27"/>
      <c r="I74" s="27"/>
    </row>
    <row r="76" spans="1:16" x14ac:dyDescent="0.2">
      <c r="D76" s="27"/>
      <c r="E76" s="27"/>
      <c r="F76" s="27"/>
      <c r="G76" s="27"/>
      <c r="H76" s="27"/>
      <c r="I76" s="27"/>
    </row>
    <row r="77" spans="1:16" x14ac:dyDescent="0.2">
      <c r="D77" s="27"/>
      <c r="E77" s="27"/>
      <c r="F77" s="27"/>
      <c r="G77" s="27"/>
      <c r="H77" s="27"/>
      <c r="I77" s="27"/>
    </row>
    <row r="78" spans="1:16" x14ac:dyDescent="0.2">
      <c r="D78" s="27"/>
      <c r="E78" s="27"/>
      <c r="F78" s="27"/>
      <c r="G78" s="27"/>
      <c r="H78" s="27"/>
      <c r="I78" s="27"/>
    </row>
    <row r="79" spans="1:16" x14ac:dyDescent="0.2">
      <c r="D79" s="27"/>
      <c r="E79" s="27"/>
      <c r="F79" s="27"/>
      <c r="G79" s="27"/>
      <c r="H79" s="27"/>
      <c r="I79" s="27"/>
    </row>
    <row r="80" spans="1:16" x14ac:dyDescent="0.2">
      <c r="D80" s="27"/>
      <c r="E80" s="27"/>
      <c r="F80" s="27"/>
      <c r="G80" s="27"/>
      <c r="H80" s="27"/>
      <c r="I80" s="27"/>
    </row>
    <row r="81" spans="4:9" x14ac:dyDescent="0.2">
      <c r="D81" s="27"/>
      <c r="E81" s="27"/>
      <c r="F81" s="27"/>
      <c r="G81" s="27"/>
      <c r="H81" s="27"/>
      <c r="I81" s="27"/>
    </row>
    <row r="82" spans="4:9" x14ac:dyDescent="0.2">
      <c r="D82" s="27"/>
      <c r="E82" s="27"/>
      <c r="F82" s="27"/>
      <c r="G82" s="27"/>
      <c r="H82" s="27"/>
      <c r="I82" s="27"/>
    </row>
    <row r="154" spans="19:74" x14ac:dyDescent="0.2">
      <c r="S154" s="4"/>
      <c r="T154" s="4"/>
      <c r="V154" s="197"/>
      <c r="W154" s="197"/>
      <c r="Y154" s="197"/>
      <c r="AA154" s="197"/>
      <c r="AB154" s="197"/>
      <c r="AC154" s="197"/>
      <c r="AG154" s="197"/>
      <c r="AH154" s="197"/>
      <c r="AI154" s="197"/>
      <c r="AO154" s="199"/>
      <c r="AP154" s="8"/>
      <c r="AQ154" s="8"/>
      <c r="AT154" s="8"/>
      <c r="AU154" s="8"/>
      <c r="AX154" s="197"/>
      <c r="AY154" s="68"/>
      <c r="BD154" s="8"/>
      <c r="BE154" s="199"/>
      <c r="BF154" s="199"/>
      <c r="BG154" s="197"/>
      <c r="BH154" s="197"/>
      <c r="BI154" s="197"/>
      <c r="BJ154" s="196"/>
      <c r="BK154" s="196"/>
      <c r="BO154" s="8"/>
      <c r="BP154" s="8"/>
      <c r="BQ154" s="8"/>
      <c r="BU154" s="165"/>
      <c r="BV154" s="165"/>
    </row>
    <row r="155" spans="19:74" x14ac:dyDescent="0.2">
      <c r="S155" s="4"/>
      <c r="T155" s="4"/>
      <c r="V155" s="197"/>
      <c r="W155" s="197"/>
      <c r="Y155" s="197"/>
      <c r="AA155" s="165"/>
      <c r="AB155" s="165"/>
      <c r="AC155" s="197"/>
      <c r="AF155" s="16"/>
      <c r="AG155" s="197"/>
      <c r="AH155" s="197"/>
      <c r="AI155" s="197"/>
      <c r="AO155" s="199"/>
      <c r="AP155" s="8"/>
      <c r="AQ155" s="8"/>
      <c r="AT155" s="8"/>
      <c r="AU155" s="8"/>
      <c r="AX155" s="197"/>
      <c r="AY155" s="68"/>
      <c r="BD155" s="8"/>
      <c r="BE155" s="199"/>
      <c r="BF155" s="199"/>
      <c r="BG155" s="197"/>
      <c r="BH155" s="197"/>
      <c r="BI155" s="197"/>
      <c r="BJ155" s="196"/>
      <c r="BK155" s="196"/>
      <c r="BO155" s="8"/>
      <c r="BP155" s="8"/>
      <c r="BQ155" s="8"/>
      <c r="BU155" s="165"/>
      <c r="BV155" s="165"/>
    </row>
    <row r="156" spans="19:74" x14ac:dyDescent="0.2">
      <c r="S156" s="4"/>
      <c r="T156" s="4"/>
      <c r="V156" s="197"/>
      <c r="W156" s="197"/>
      <c r="X156" s="16"/>
      <c r="Y156" s="197"/>
      <c r="Z156" s="16"/>
      <c r="AA156" s="165"/>
      <c r="AB156" s="165"/>
      <c r="AC156" s="197"/>
      <c r="AF156" s="16"/>
      <c r="AG156" s="197"/>
      <c r="AH156" s="197"/>
      <c r="AI156" s="197"/>
      <c r="AO156" s="199"/>
      <c r="AP156" s="8"/>
      <c r="AQ156" s="8"/>
      <c r="AX156" s="197"/>
      <c r="AY156" s="68"/>
      <c r="BD156" s="8"/>
      <c r="BE156" s="199"/>
      <c r="BF156" s="199"/>
      <c r="BG156" s="197"/>
      <c r="BH156" s="197"/>
      <c r="BI156" s="197"/>
      <c r="BJ156" s="196"/>
      <c r="BK156" s="196"/>
      <c r="BO156" s="8"/>
      <c r="BP156" s="8"/>
      <c r="BQ156" s="8"/>
      <c r="BU156" s="165"/>
      <c r="BV156" s="165"/>
    </row>
    <row r="157" spans="19:74" x14ac:dyDescent="0.2">
      <c r="S157" s="4"/>
      <c r="T157" s="4"/>
      <c r="V157" s="197"/>
      <c r="W157" s="197"/>
      <c r="Y157" s="197"/>
      <c r="AA157" s="165"/>
      <c r="AB157" s="165"/>
      <c r="AC157" s="197"/>
      <c r="AF157" s="16"/>
      <c r="AG157" s="197"/>
      <c r="AH157" s="197"/>
      <c r="AI157" s="197"/>
      <c r="AN157" s="8"/>
      <c r="AO157" s="199"/>
      <c r="AP157" s="8"/>
      <c r="AQ157" s="8"/>
      <c r="AR157" s="8"/>
      <c r="AS157" s="8"/>
      <c r="AT157" s="8"/>
      <c r="AU157" s="8"/>
      <c r="AV157" s="8"/>
      <c r="AW157" s="8"/>
      <c r="AX157" s="250"/>
      <c r="AY157" s="55"/>
      <c r="AZ157" s="71"/>
      <c r="BA157" s="71"/>
      <c r="BB157" s="8"/>
      <c r="BC157" s="8"/>
      <c r="BD157" s="8"/>
      <c r="BE157" s="199"/>
      <c r="BF157" s="199"/>
      <c r="BG157" s="199"/>
      <c r="BH157" s="199"/>
      <c r="BI157" s="199"/>
      <c r="BJ157" s="247"/>
      <c r="BK157" s="247"/>
      <c r="BL157" s="8"/>
      <c r="BM157" s="71"/>
      <c r="BN157" s="8"/>
      <c r="BO157" s="8"/>
      <c r="BP157" s="8"/>
      <c r="BQ157" s="8"/>
      <c r="BR157" s="8"/>
      <c r="BS157" s="8"/>
      <c r="BT157" s="8"/>
      <c r="BU157" s="165"/>
      <c r="BV157" s="165"/>
    </row>
    <row r="158" spans="19:74" x14ac:dyDescent="0.2">
      <c r="S158" s="4"/>
      <c r="T158" s="4"/>
      <c r="V158" s="240"/>
      <c r="W158" s="240"/>
      <c r="X158" s="60"/>
      <c r="Y158" s="240"/>
      <c r="Z158" s="60"/>
      <c r="AA158" s="165"/>
      <c r="AB158" s="165"/>
      <c r="AC158" s="240"/>
      <c r="AD158" s="60"/>
      <c r="AF158" s="60"/>
      <c r="AG158" s="240"/>
      <c r="AH158" s="240"/>
      <c r="AI158" s="240"/>
      <c r="AJ158" s="60"/>
      <c r="AK158" s="60"/>
      <c r="AL158" s="60"/>
      <c r="AM158" s="60"/>
      <c r="AN158" s="60"/>
      <c r="AO158" s="240"/>
      <c r="AP158" s="60"/>
      <c r="AQ158" s="60"/>
      <c r="AR158" s="8"/>
      <c r="AS158" s="60"/>
      <c r="AT158" s="60"/>
      <c r="AU158" s="60"/>
      <c r="AV158" s="8"/>
      <c r="AW158" s="60"/>
      <c r="AX158" s="240"/>
      <c r="AY158" s="68"/>
      <c r="AZ158" s="60"/>
      <c r="BA158" s="60"/>
      <c r="BB158" s="8"/>
      <c r="BC158" s="8"/>
      <c r="BD158" s="60"/>
      <c r="BE158" s="240"/>
      <c r="BF158" s="240"/>
      <c r="BG158" s="199"/>
      <c r="BH158" s="240"/>
      <c r="BI158" s="240"/>
      <c r="BJ158" s="240"/>
      <c r="BK158" s="240"/>
      <c r="BL158" s="8"/>
      <c r="BM158" s="60"/>
      <c r="BN158" s="60"/>
      <c r="BO158" s="60"/>
      <c r="BP158" s="60"/>
      <c r="BQ158" s="60"/>
      <c r="BR158" s="8"/>
      <c r="BS158" s="8"/>
      <c r="BT158" s="60"/>
      <c r="BU158" s="165"/>
      <c r="BV158" s="165"/>
    </row>
    <row r="159" spans="19:74" x14ac:dyDescent="0.2">
      <c r="S159" s="4"/>
      <c r="T159" s="117"/>
      <c r="U159" s="8"/>
      <c r="V159" s="165"/>
      <c r="W159" s="165"/>
      <c r="X159" s="68"/>
      <c r="Y159" s="165"/>
      <c r="Z159" s="68"/>
      <c r="AA159" s="165"/>
      <c r="AB159" s="165"/>
      <c r="AC159" s="165"/>
      <c r="AD159" s="68"/>
      <c r="AE159" s="68"/>
      <c r="AF159" s="68"/>
      <c r="AG159" s="165"/>
      <c r="AH159" s="165"/>
      <c r="AI159" s="165"/>
      <c r="AJ159" s="8"/>
      <c r="AK159" s="8"/>
      <c r="AL159" s="8"/>
      <c r="AM159" s="8"/>
      <c r="AN159" s="8"/>
      <c r="AO159" s="165"/>
      <c r="AP159" s="68"/>
      <c r="AQ159" s="68"/>
      <c r="AR159" s="8"/>
      <c r="AS159" s="68"/>
      <c r="AT159" s="68"/>
      <c r="AU159" s="68"/>
      <c r="AV159" s="8"/>
      <c r="AW159" s="68"/>
      <c r="AX159" s="165"/>
      <c r="AY159" s="68"/>
      <c r="AZ159" s="68"/>
      <c r="BA159" s="68"/>
      <c r="BB159" s="8"/>
      <c r="BC159" s="8"/>
      <c r="BD159" s="8"/>
      <c r="BE159" s="165"/>
      <c r="BF159" s="165"/>
      <c r="BG159" s="199"/>
      <c r="BH159" s="199"/>
      <c r="BI159" s="199"/>
      <c r="BJ159" s="165"/>
      <c r="BK159" s="165"/>
      <c r="BL159" s="8"/>
      <c r="BM159" s="68"/>
      <c r="BN159" s="8"/>
      <c r="BO159" s="68"/>
      <c r="BP159" s="68"/>
      <c r="BQ159" s="68"/>
      <c r="BR159" s="8"/>
      <c r="BS159" s="8"/>
      <c r="BT159" s="68"/>
      <c r="BU159" s="165"/>
      <c r="BV159" s="165"/>
    </row>
    <row r="160" spans="19:74" x14ac:dyDescent="0.2">
      <c r="S160" s="4"/>
      <c r="T160" s="117"/>
      <c r="U160" s="8"/>
      <c r="V160" s="165"/>
      <c r="W160" s="165"/>
      <c r="X160" s="68"/>
      <c r="Y160" s="165"/>
      <c r="Z160" s="89"/>
      <c r="AA160" s="165"/>
      <c r="AB160" s="165"/>
      <c r="AC160" s="165"/>
      <c r="AD160" s="68"/>
      <c r="AE160" s="68"/>
      <c r="AF160" s="68"/>
      <c r="AG160" s="165"/>
      <c r="AH160" s="165"/>
      <c r="AI160" s="165"/>
      <c r="AJ160" s="8"/>
      <c r="AK160" s="8"/>
      <c r="AL160" s="8"/>
      <c r="AM160" s="8"/>
      <c r="AN160" s="8"/>
      <c r="AO160" s="165"/>
      <c r="AP160" s="89"/>
      <c r="AQ160" s="68"/>
      <c r="AR160" s="8"/>
      <c r="AS160" s="68"/>
      <c r="AT160" s="68"/>
      <c r="AU160" s="68"/>
      <c r="AV160" s="8"/>
      <c r="AW160" s="68"/>
      <c r="AX160" s="165"/>
      <c r="AY160" s="68"/>
      <c r="AZ160" s="68"/>
      <c r="BA160" s="68"/>
      <c r="BB160" s="8"/>
      <c r="BC160" s="8"/>
      <c r="BD160" s="8"/>
      <c r="BE160" s="165"/>
      <c r="BF160" s="165"/>
      <c r="BG160" s="199"/>
      <c r="BH160" s="199"/>
      <c r="BI160" s="199"/>
      <c r="BJ160" s="165"/>
      <c r="BK160" s="165"/>
      <c r="BL160" s="8"/>
      <c r="BM160" s="68"/>
      <c r="BN160" s="8"/>
      <c r="BO160" s="68"/>
      <c r="BP160" s="89"/>
      <c r="BQ160" s="68"/>
      <c r="BR160" s="8"/>
      <c r="BS160" s="8"/>
      <c r="BT160" s="68"/>
      <c r="BU160" s="165"/>
      <c r="BV160" s="165"/>
    </row>
    <row r="161" spans="19:74" x14ac:dyDescent="0.2">
      <c r="S161" s="4"/>
      <c r="T161" s="8"/>
      <c r="U161" s="8"/>
      <c r="V161" s="19"/>
      <c r="W161" s="68"/>
      <c r="X161" s="37"/>
      <c r="Y161" s="19"/>
      <c r="Z161" s="37"/>
      <c r="AA161" s="19"/>
      <c r="AB161" s="19"/>
      <c r="AC161" s="19"/>
      <c r="AD161" s="37"/>
      <c r="AE161" s="68"/>
      <c r="AF161" s="37"/>
      <c r="AG161" s="19"/>
      <c r="AH161" s="19"/>
      <c r="AI161" s="68"/>
      <c r="AJ161" s="8"/>
      <c r="AK161" s="68"/>
      <c r="AL161" s="68"/>
      <c r="AM161" s="68"/>
      <c r="AN161" s="68"/>
      <c r="AO161" s="19"/>
      <c r="AP161" s="37"/>
      <c r="AQ161" s="19"/>
      <c r="AR161" s="198"/>
      <c r="AS161" s="198"/>
      <c r="AT161" s="19"/>
      <c r="AU161" s="19"/>
      <c r="AV161" s="198"/>
      <c r="AW161" s="198"/>
      <c r="AX161" s="19"/>
      <c r="AY161" s="37"/>
      <c r="AZ161" s="19"/>
      <c r="BA161" s="19"/>
      <c r="BB161" s="18"/>
      <c r="BC161" s="198"/>
      <c r="BD161" s="198"/>
      <c r="BE161" s="19"/>
      <c r="BF161" s="19"/>
      <c r="BG161" s="198"/>
      <c r="BH161" s="198"/>
      <c r="BI161" s="18"/>
      <c r="BJ161" s="19"/>
      <c r="BK161" s="19"/>
      <c r="BL161" s="19"/>
      <c r="BM161" s="19"/>
      <c r="BN161" s="19"/>
      <c r="BO161" s="19"/>
      <c r="BP161" s="37"/>
      <c r="BQ161" s="19"/>
      <c r="BR161" s="19"/>
      <c r="BS161" s="18"/>
      <c r="BT161" s="19"/>
      <c r="BU161" s="19"/>
      <c r="BV161" s="19"/>
    </row>
    <row r="162" spans="19:74" x14ac:dyDescent="0.2">
      <c r="S162" s="4"/>
      <c r="T162" s="8"/>
      <c r="U162" s="8"/>
      <c r="V162" s="68"/>
      <c r="W162" s="19"/>
      <c r="X162" s="37"/>
      <c r="Y162" s="19"/>
      <c r="Z162" s="37"/>
      <c r="AA162" s="19"/>
      <c r="AB162" s="19"/>
      <c r="AC162" s="19"/>
      <c r="AD162" s="284"/>
      <c r="AE162" s="19"/>
      <c r="AF162" s="37"/>
      <c r="AG162" s="19"/>
      <c r="AH162" s="19"/>
      <c r="AI162" s="8"/>
      <c r="AJ162" s="8"/>
      <c r="AK162" s="68"/>
      <c r="AL162" s="68"/>
      <c r="AM162" s="68"/>
      <c r="AN162" s="68"/>
      <c r="AO162" s="8"/>
      <c r="AP162" s="8"/>
      <c r="AQ162" s="8"/>
      <c r="AR162" s="68"/>
      <c r="AS162" s="68"/>
      <c r="AT162" s="8"/>
      <c r="AU162" s="8"/>
      <c r="AV162" s="68"/>
      <c r="AW162" s="68"/>
      <c r="AX162" s="19"/>
      <c r="AY162" s="25"/>
      <c r="AZ162" s="19"/>
      <c r="BA162" s="19"/>
      <c r="BC162" s="68"/>
      <c r="BD162" s="68"/>
      <c r="BE162" s="19"/>
      <c r="BF162" s="19"/>
      <c r="BG162" s="198"/>
      <c r="BH162" s="198"/>
      <c r="BI162" s="18"/>
      <c r="BJ162" s="68"/>
      <c r="BK162" s="19"/>
      <c r="BL162" s="19"/>
      <c r="BM162" s="19"/>
      <c r="BN162" s="19"/>
      <c r="BO162" s="19"/>
      <c r="BP162" s="37"/>
      <c r="BQ162" s="19"/>
      <c r="BR162" s="19"/>
      <c r="BS162" s="18"/>
      <c r="BT162" s="19"/>
      <c r="BU162" s="19"/>
      <c r="BV162" s="19"/>
    </row>
    <row r="163" spans="19:74" x14ac:dyDescent="0.2">
      <c r="S163" s="4"/>
      <c r="T163" s="8"/>
      <c r="U163" s="8"/>
      <c r="V163" s="19"/>
      <c r="W163" s="19"/>
      <c r="X163" s="37"/>
      <c r="Y163" s="19"/>
      <c r="Z163" s="37"/>
      <c r="AA163" s="8"/>
      <c r="AB163" s="8"/>
      <c r="AC163" s="8"/>
      <c r="AD163" s="8"/>
      <c r="AE163" s="8"/>
      <c r="AF163" s="8"/>
      <c r="AG163" s="8"/>
      <c r="AH163" s="8"/>
      <c r="AI163" s="8"/>
      <c r="AJ163" s="8"/>
      <c r="AK163" s="68"/>
      <c r="AL163" s="68"/>
      <c r="AM163" s="68"/>
      <c r="AN163" s="68"/>
      <c r="AO163" s="8"/>
      <c r="AP163" s="8"/>
      <c r="AQ163" s="8"/>
      <c r="AR163" s="68"/>
      <c r="AS163" s="68"/>
      <c r="AT163" s="8"/>
      <c r="AU163" s="8"/>
      <c r="AV163" s="68"/>
      <c r="AW163" s="68"/>
      <c r="AX163" s="8"/>
      <c r="AY163" s="8"/>
      <c r="AZ163" s="8"/>
      <c r="BA163" s="8"/>
      <c r="BC163" s="68"/>
      <c r="BD163" s="68"/>
      <c r="BE163" s="8"/>
      <c r="BF163" s="8"/>
      <c r="BG163" s="68"/>
      <c r="BH163" s="68"/>
      <c r="BJ163" s="8"/>
      <c r="BK163" s="8"/>
      <c r="BL163" s="8"/>
      <c r="BM163" s="8"/>
      <c r="BN163" s="8"/>
      <c r="BO163" s="8"/>
      <c r="BP163" s="8"/>
      <c r="BQ163" s="8"/>
      <c r="BR163" s="8"/>
      <c r="BT163" s="8"/>
      <c r="BU163" s="8"/>
      <c r="BV163" s="8"/>
    </row>
    <row r="164" spans="19:74" x14ac:dyDescent="0.2">
      <c r="S164" s="22"/>
      <c r="T164" s="8"/>
      <c r="U164" s="8"/>
      <c r="V164" s="19"/>
      <c r="W164" s="19"/>
      <c r="X164" s="37"/>
      <c r="Y164" s="19"/>
      <c r="Z164" s="37"/>
      <c r="AA164" s="19"/>
      <c r="AB164" s="19"/>
      <c r="AC164" s="19"/>
      <c r="AD164" s="37"/>
      <c r="AE164" s="19"/>
      <c r="AF164" s="37"/>
      <c r="AG164" s="19"/>
      <c r="AH164" s="19"/>
      <c r="AI164" s="19"/>
      <c r="AJ164" s="8"/>
      <c r="AK164" s="68"/>
      <c r="AL164" s="68"/>
      <c r="AM164" s="68"/>
      <c r="AN164" s="68"/>
      <c r="AO164" s="205"/>
      <c r="AP164" s="188"/>
      <c r="AQ164" s="188"/>
      <c r="AR164" s="68"/>
      <c r="AS164" s="68"/>
      <c r="AT164" s="188"/>
      <c r="AU164" s="188"/>
      <c r="AV164" s="68"/>
      <c r="AW164" s="68"/>
      <c r="AX164" s="205"/>
      <c r="AY164" s="188"/>
      <c r="AZ164" s="188"/>
      <c r="BA164" s="188"/>
      <c r="BC164" s="68"/>
      <c r="BD164" s="68"/>
      <c r="BE164" s="205"/>
      <c r="BF164" s="205"/>
      <c r="BG164" s="165"/>
      <c r="BH164" s="165"/>
      <c r="BI164" s="197"/>
      <c r="BJ164" s="205"/>
      <c r="BK164" s="205"/>
      <c r="BL164" s="8"/>
      <c r="BM164" s="8"/>
      <c r="BN164" s="8"/>
      <c r="BO164" s="188"/>
      <c r="BP164" s="188"/>
      <c r="BQ164" s="188"/>
      <c r="BR164" s="8"/>
      <c r="BT164" s="8"/>
      <c r="BU164" s="205"/>
      <c r="BV164" s="205"/>
    </row>
  </sheetData>
  <mergeCells count="5">
    <mergeCell ref="A62:P62"/>
    <mergeCell ref="A63:P63"/>
    <mergeCell ref="A64:P64"/>
    <mergeCell ref="A65:P65"/>
    <mergeCell ref="A66:P66"/>
  </mergeCells>
  <phoneticPr fontId="15" type="noConversion"/>
  <conditionalFormatting sqref="L11 K12:L12 N11:N12 K57:N58 P57:Q58 P11:Q12">
    <cfRule type="cellIs" dxfId="5893" priority="2002" stopIfTrue="1" operator="equal">
      <formula>"-"</formula>
    </cfRule>
    <cfRule type="containsText" dxfId="5892" priority="2003" stopIfTrue="1" operator="containsText" text="leer">
      <formula>NOT(ISERROR(SEARCH("leer",K11)))</formula>
    </cfRule>
  </conditionalFormatting>
  <conditionalFormatting sqref="I35">
    <cfRule type="cellIs" dxfId="5891" priority="1" stopIfTrue="1" operator="equal">
      <formula>"-"</formula>
    </cfRule>
    <cfRule type="containsText" dxfId="5890" priority="2" stopIfTrue="1" operator="containsText" text="leer">
      <formula>NOT(ISERROR(SEARCH("leer",I35)))</formula>
    </cfRule>
  </conditionalFormatting>
  <conditionalFormatting sqref="BT160:BV160 AW160:BA160 BD160:BF160 BM160:BQ160 BH160:BK160 AS160:AU160 AF160:AQ160 V160:AD160 X157 AO157:AQ157 Z157 AD157 AF157">
    <cfRule type="cellIs" dxfId="5889" priority="130" stopIfTrue="1" operator="equal">
      <formula>"-"</formula>
    </cfRule>
  </conditionalFormatting>
  <conditionalFormatting sqref="BU159:BV159 AT158:AU159 AX158:BA159 BE158:BF159 BJ158:BK159 BO158:BQ159 AC159:AI159 V159:AA159 AA160:AA163 AB159:AB163 X157:X158 AO157:AQ159 V158:W158 Z157:Z158 Y158 AD157:AD158 AA158:AC158 AF157:AF158 AE158 AG158:AI158">
    <cfRule type="cellIs" dxfId="5888" priority="128" stopIfTrue="1" operator="equal">
      <formula>"-"</formula>
    </cfRule>
    <cfRule type="containsText" dxfId="5887" priority="129" stopIfTrue="1" operator="containsText" text="leer">
      <formula>NOT(ISERROR(SEARCH("leer",V157)))</formula>
    </cfRule>
  </conditionalFormatting>
  <conditionalFormatting sqref="BU158:BV158 BU159:BU164">
    <cfRule type="cellIs" dxfId="5886" priority="126" stopIfTrue="1" operator="equal">
      <formula>"-"</formula>
    </cfRule>
    <cfRule type="containsText" dxfId="5885" priority="127" stopIfTrue="1" operator="containsText" text="leer">
      <formula>NOT(ISERROR(SEARCH("leer",BU158)))</formula>
    </cfRule>
  </conditionalFormatting>
  <conditionalFormatting sqref="BU158:BV158 BU159:BU164">
    <cfRule type="cellIs" dxfId="5884" priority="124" stopIfTrue="1" operator="equal">
      <formula>"-"</formula>
    </cfRule>
    <cfRule type="containsText" dxfId="5883" priority="125" stopIfTrue="1" operator="containsText" text="leer">
      <formula>NOT(ISERROR(SEARCH("leer",BU158)))</formula>
    </cfRule>
  </conditionalFormatting>
  <conditionalFormatting sqref="BU158:BV158 BU159:BU164">
    <cfRule type="cellIs" dxfId="5882" priority="122" stopIfTrue="1" operator="equal">
      <formula>"-"</formula>
    </cfRule>
    <cfRule type="containsText" dxfId="5881" priority="123" stopIfTrue="1" operator="containsText" text="leer">
      <formula>NOT(ISERROR(SEARCH("leer",BU158)))</formula>
    </cfRule>
  </conditionalFormatting>
  <conditionalFormatting sqref="BU158:BV158 BU159:BU164">
    <cfRule type="cellIs" dxfId="5880" priority="120" stopIfTrue="1" operator="equal">
      <formula>"-"</formula>
    </cfRule>
    <cfRule type="containsText" dxfId="5879" priority="121" stopIfTrue="1" operator="containsText" text="leer">
      <formula>NOT(ISERROR(SEARCH("leer",BU158)))</formula>
    </cfRule>
  </conditionalFormatting>
  <conditionalFormatting sqref="BU158:BV158 BU159:BU164">
    <cfRule type="cellIs" dxfId="5878" priority="118" stopIfTrue="1" operator="equal">
      <formula>"-"</formula>
    </cfRule>
    <cfRule type="containsText" dxfId="5877" priority="119" stopIfTrue="1" operator="containsText" text="leer">
      <formula>NOT(ISERROR(SEARCH("leer",BU158)))</formula>
    </cfRule>
  </conditionalFormatting>
  <conditionalFormatting sqref="BV159:BV164">
    <cfRule type="cellIs" dxfId="5876" priority="116" stopIfTrue="1" operator="equal">
      <formula>"-"</formula>
    </cfRule>
    <cfRule type="containsText" dxfId="5875" priority="117" stopIfTrue="1" operator="containsText" text="leer">
      <formula>NOT(ISERROR(SEARCH("leer",BV159)))</formula>
    </cfRule>
  </conditionalFormatting>
  <conditionalFormatting sqref="BV159:BV164">
    <cfRule type="cellIs" dxfId="5874" priority="114" stopIfTrue="1" operator="equal">
      <formula>"-"</formula>
    </cfRule>
    <cfRule type="containsText" dxfId="5873" priority="115" stopIfTrue="1" operator="containsText" text="leer">
      <formula>NOT(ISERROR(SEARCH("leer",BV159)))</formula>
    </cfRule>
  </conditionalFormatting>
  <conditionalFormatting sqref="BV159:BV164">
    <cfRule type="cellIs" dxfId="5872" priority="112" stopIfTrue="1" operator="equal">
      <formula>"-"</formula>
    </cfRule>
    <cfRule type="containsText" dxfId="5871" priority="113" stopIfTrue="1" operator="containsText" text="leer">
      <formula>NOT(ISERROR(SEARCH("leer",BV159)))</formula>
    </cfRule>
  </conditionalFormatting>
  <conditionalFormatting sqref="BV159:BV164">
    <cfRule type="cellIs" dxfId="5870" priority="110" stopIfTrue="1" operator="equal">
      <formula>"-"</formula>
    </cfRule>
    <cfRule type="containsText" dxfId="5869" priority="111" stopIfTrue="1" operator="containsText" text="leer">
      <formula>NOT(ISERROR(SEARCH("leer",BV159)))</formula>
    </cfRule>
  </conditionalFormatting>
  <conditionalFormatting sqref="BV159:BV164">
    <cfRule type="cellIs" dxfId="5868" priority="108" stopIfTrue="1" operator="equal">
      <formula>"-"</formula>
    </cfRule>
    <cfRule type="containsText" dxfId="5867" priority="109" stopIfTrue="1" operator="containsText" text="leer">
      <formula>NOT(ISERROR(SEARCH("leer",BV159)))</formula>
    </cfRule>
  </conditionalFormatting>
  <conditionalFormatting sqref="AT157:AU157">
    <cfRule type="cellIs" dxfId="5866" priority="106" stopIfTrue="1" operator="equal">
      <formula>"-"</formula>
    </cfRule>
    <cfRule type="containsText" dxfId="5865" priority="107" stopIfTrue="1" operator="containsText" text="leer">
      <formula>NOT(ISERROR(SEARCH("leer",AT157)))</formula>
    </cfRule>
  </conditionalFormatting>
  <conditionalFormatting sqref="AT157:AU157">
    <cfRule type="cellIs" dxfId="5864" priority="105" stopIfTrue="1" operator="equal">
      <formula>"-"</formula>
    </cfRule>
  </conditionalFormatting>
  <conditionalFormatting sqref="AT157:AU157">
    <cfRule type="cellIs" dxfId="5863" priority="103" stopIfTrue="1" operator="equal">
      <formula>"-"</formula>
    </cfRule>
    <cfRule type="containsText" dxfId="5862" priority="104" stopIfTrue="1" operator="containsText" text="leer">
      <formula>NOT(ISERROR(SEARCH("leer",AT157)))</formula>
    </cfRule>
  </conditionalFormatting>
  <conditionalFormatting sqref="AT157:AU157">
    <cfRule type="cellIs" dxfId="5861" priority="102" stopIfTrue="1" operator="equal">
      <formula>"-"</formula>
    </cfRule>
  </conditionalFormatting>
  <conditionalFormatting sqref="AX157:BA157">
    <cfRule type="cellIs" dxfId="5860" priority="100" stopIfTrue="1" operator="equal">
      <formula>"-"</formula>
    </cfRule>
    <cfRule type="containsText" dxfId="5859" priority="101" stopIfTrue="1" operator="containsText" text="leer">
      <formula>NOT(ISERROR(SEARCH("leer",AX157)))</formula>
    </cfRule>
  </conditionalFormatting>
  <conditionalFormatting sqref="AX157:BA157">
    <cfRule type="cellIs" dxfId="5858" priority="99" stopIfTrue="1" operator="equal">
      <formula>"-"</formula>
    </cfRule>
  </conditionalFormatting>
  <conditionalFormatting sqref="AX157:BA157">
    <cfRule type="cellIs" dxfId="5857" priority="97" stopIfTrue="1" operator="equal">
      <formula>"-"</formula>
    </cfRule>
    <cfRule type="containsText" dxfId="5856" priority="98" stopIfTrue="1" operator="containsText" text="leer">
      <formula>NOT(ISERROR(SEARCH("leer",AX157)))</formula>
    </cfRule>
  </conditionalFormatting>
  <conditionalFormatting sqref="AX157:BA157">
    <cfRule type="cellIs" dxfId="5855" priority="96" stopIfTrue="1" operator="equal">
      <formula>"-"</formula>
    </cfRule>
  </conditionalFormatting>
  <conditionalFormatting sqref="BE157:BF157">
    <cfRule type="cellIs" dxfId="5854" priority="94" stopIfTrue="1" operator="equal">
      <formula>"-"</formula>
    </cfRule>
    <cfRule type="containsText" dxfId="5853" priority="95" stopIfTrue="1" operator="containsText" text="leer">
      <formula>NOT(ISERROR(SEARCH("leer",BE157)))</formula>
    </cfRule>
  </conditionalFormatting>
  <conditionalFormatting sqref="BE157:BF157">
    <cfRule type="cellIs" dxfId="5852" priority="93" stopIfTrue="1" operator="equal">
      <formula>"-"</formula>
    </cfRule>
  </conditionalFormatting>
  <conditionalFormatting sqref="BE157:BF157">
    <cfRule type="cellIs" dxfId="5851" priority="91" stopIfTrue="1" operator="equal">
      <formula>"-"</formula>
    </cfRule>
    <cfRule type="containsText" dxfId="5850" priority="92" stopIfTrue="1" operator="containsText" text="leer">
      <formula>NOT(ISERROR(SEARCH("leer",BE157)))</formula>
    </cfRule>
  </conditionalFormatting>
  <conditionalFormatting sqref="BE157:BF157">
    <cfRule type="cellIs" dxfId="5849" priority="90" stopIfTrue="1" operator="equal">
      <formula>"-"</formula>
    </cfRule>
  </conditionalFormatting>
  <conditionalFormatting sqref="BJ157:BK157">
    <cfRule type="cellIs" dxfId="5848" priority="88" stopIfTrue="1" operator="equal">
      <formula>"-"</formula>
    </cfRule>
    <cfRule type="containsText" dxfId="5847" priority="89" stopIfTrue="1" operator="containsText" text="leer">
      <formula>NOT(ISERROR(SEARCH("leer",BJ157)))</formula>
    </cfRule>
  </conditionalFormatting>
  <conditionalFormatting sqref="BJ157:BK157">
    <cfRule type="cellIs" dxfId="5846" priority="87" stopIfTrue="1" operator="equal">
      <formula>"-"</formula>
    </cfRule>
  </conditionalFormatting>
  <conditionalFormatting sqref="BJ157:BK157">
    <cfRule type="cellIs" dxfId="5845" priority="85" stopIfTrue="1" operator="equal">
      <formula>"-"</formula>
    </cfRule>
    <cfRule type="containsText" dxfId="5844" priority="86" stopIfTrue="1" operator="containsText" text="leer">
      <formula>NOT(ISERROR(SEARCH("leer",BJ157)))</formula>
    </cfRule>
  </conditionalFormatting>
  <conditionalFormatting sqref="BJ157:BK157">
    <cfRule type="cellIs" dxfId="5843" priority="84" stopIfTrue="1" operator="equal">
      <formula>"-"</formula>
    </cfRule>
  </conditionalFormatting>
  <conditionalFormatting sqref="BO157:BQ157">
    <cfRule type="cellIs" dxfId="5842" priority="82" stopIfTrue="1" operator="equal">
      <formula>"-"</formula>
    </cfRule>
    <cfRule type="containsText" dxfId="5841" priority="83" stopIfTrue="1" operator="containsText" text="leer">
      <formula>NOT(ISERROR(SEARCH("leer",BO157)))</formula>
    </cfRule>
  </conditionalFormatting>
  <conditionalFormatting sqref="BO157:BQ157">
    <cfRule type="cellIs" dxfId="5840" priority="81" stopIfTrue="1" operator="equal">
      <formula>"-"</formula>
    </cfRule>
  </conditionalFormatting>
  <conditionalFormatting sqref="BO157:BQ157">
    <cfRule type="cellIs" dxfId="5839" priority="79" stopIfTrue="1" operator="equal">
      <formula>"-"</formula>
    </cfRule>
    <cfRule type="containsText" dxfId="5838" priority="80" stopIfTrue="1" operator="containsText" text="leer">
      <formula>NOT(ISERROR(SEARCH("leer",BO157)))</formula>
    </cfRule>
  </conditionalFormatting>
  <conditionalFormatting sqref="BO157:BQ157">
    <cfRule type="cellIs" dxfId="5837" priority="78" stopIfTrue="1" operator="equal">
      <formula>"-"</formula>
    </cfRule>
  </conditionalFormatting>
  <conditionalFormatting sqref="BU157:BV157">
    <cfRule type="cellIs" dxfId="5836" priority="76" stopIfTrue="1" operator="equal">
      <formula>"-"</formula>
    </cfRule>
    <cfRule type="containsText" dxfId="5835" priority="77" stopIfTrue="1" operator="containsText" text="leer">
      <formula>NOT(ISERROR(SEARCH("leer",BU157)))</formula>
    </cfRule>
  </conditionalFormatting>
  <conditionalFormatting sqref="BU157:BV157">
    <cfRule type="cellIs" dxfId="5834" priority="75" stopIfTrue="1" operator="equal">
      <formula>"-"</formula>
    </cfRule>
  </conditionalFormatting>
  <conditionalFormatting sqref="BU157:BV157">
    <cfRule type="cellIs" dxfId="5833" priority="73" stopIfTrue="1" operator="equal">
      <formula>"-"</formula>
    </cfRule>
    <cfRule type="containsText" dxfId="5832" priority="74" stopIfTrue="1" operator="containsText" text="leer">
      <formula>NOT(ISERROR(SEARCH("leer",BU157)))</formula>
    </cfRule>
  </conditionalFormatting>
  <conditionalFormatting sqref="BU157:BV157">
    <cfRule type="cellIs" dxfId="5831" priority="72" stopIfTrue="1" operator="equal">
      <formula>"-"</formula>
    </cfRule>
  </conditionalFormatting>
  <conditionalFormatting sqref="AY157">
    <cfRule type="cellIs" dxfId="5830" priority="71" stopIfTrue="1" operator="equal">
      <formula>"-"</formula>
    </cfRule>
  </conditionalFormatting>
  <conditionalFormatting sqref="AY157">
    <cfRule type="cellIs" dxfId="5829" priority="69" stopIfTrue="1" operator="equal">
      <formula>"-"</formula>
    </cfRule>
    <cfRule type="containsText" dxfId="5828" priority="70" stopIfTrue="1" operator="containsText" text="leer">
      <formula>NOT(ISERROR(SEARCH("leer",AY157)))</formula>
    </cfRule>
  </conditionalFormatting>
  <conditionalFormatting sqref="AY157">
    <cfRule type="cellIs" dxfId="5827" priority="68" stopIfTrue="1" operator="equal">
      <formula>"-"</formula>
    </cfRule>
  </conditionalFormatting>
  <conditionalFormatting sqref="AY157">
    <cfRule type="cellIs" dxfId="5826" priority="66" stopIfTrue="1" operator="equal">
      <formula>"-"</formula>
    </cfRule>
    <cfRule type="containsText" dxfId="5825" priority="67" stopIfTrue="1" operator="containsText" text="leer">
      <formula>NOT(ISERROR(SEARCH("leer",AY157)))</formula>
    </cfRule>
  </conditionalFormatting>
  <conditionalFormatting sqref="L56:L58 L33:L37 L40:L42 L49:L53 L44:L47 L29:L31 L16:L27 L6:L14 I8 I25:I27 I10 I14 I16">
    <cfRule type="cellIs" dxfId="5824" priority="65" stopIfTrue="1" operator="equal">
      <formula>"-"</formula>
    </cfRule>
  </conditionalFormatting>
  <conditionalFormatting sqref="K57:K58 J30:K31 J34:K37 J41:K42 J46:K47 J51:K53 K13:K19 K6:K11 I8:J8 I25:K27 J6:J7 I10:J10 J9 I14:J14 J11:J13 I16:J16 J15 J17:J19">
    <cfRule type="cellIs" dxfId="5823" priority="63" stopIfTrue="1" operator="equal">
      <formula>"-"</formula>
    </cfRule>
    <cfRule type="containsText" dxfId="5822" priority="64" stopIfTrue="1" operator="containsText" text="leer">
      <formula>NOT(ISERROR(SEARCH("leer",I6)))</formula>
    </cfRule>
  </conditionalFormatting>
  <conditionalFormatting sqref="J57:J58">
    <cfRule type="cellIs" dxfId="5821" priority="61" stopIfTrue="1" operator="equal">
      <formula>"-"</formula>
    </cfRule>
    <cfRule type="containsText" dxfId="5820" priority="62" stopIfTrue="1" operator="containsText" text="leer">
      <formula>NOT(ISERROR(SEARCH("leer",J57)))</formula>
    </cfRule>
  </conditionalFormatting>
  <conditionalFormatting sqref="J57:J58">
    <cfRule type="cellIs" dxfId="5819" priority="59" stopIfTrue="1" operator="equal">
      <formula>"-"</formula>
    </cfRule>
    <cfRule type="containsText" dxfId="5818" priority="60" stopIfTrue="1" operator="containsText" text="leer">
      <formula>NOT(ISERROR(SEARCH("leer",J57)))</formula>
    </cfRule>
  </conditionalFormatting>
  <conditionalFormatting sqref="J57:J58">
    <cfRule type="cellIs" dxfId="5817" priority="57" stopIfTrue="1" operator="equal">
      <formula>"-"</formula>
    </cfRule>
    <cfRule type="containsText" dxfId="5816" priority="58" stopIfTrue="1" operator="containsText" text="leer">
      <formula>NOT(ISERROR(SEARCH("leer",J57)))</formula>
    </cfRule>
  </conditionalFormatting>
  <conditionalFormatting sqref="J57:J58">
    <cfRule type="cellIs" dxfId="5815" priority="55" stopIfTrue="1" operator="equal">
      <formula>"-"</formula>
    </cfRule>
    <cfRule type="containsText" dxfId="5814" priority="56" stopIfTrue="1" operator="containsText" text="leer">
      <formula>NOT(ISERROR(SEARCH("leer",J57)))</formula>
    </cfRule>
  </conditionalFormatting>
  <conditionalFormatting sqref="J57:J58">
    <cfRule type="cellIs" dxfId="5813" priority="53" stopIfTrue="1" operator="equal">
      <formula>"-"</formula>
    </cfRule>
    <cfRule type="containsText" dxfId="5812" priority="54" stopIfTrue="1" operator="containsText" text="leer">
      <formula>NOT(ISERROR(SEARCH("leer",J57)))</formula>
    </cfRule>
  </conditionalFormatting>
  <conditionalFormatting sqref="I30:I31">
    <cfRule type="cellIs" dxfId="5811" priority="41" stopIfTrue="1" operator="equal">
      <formula>"-"</formula>
    </cfRule>
    <cfRule type="containsText" dxfId="5810" priority="42" stopIfTrue="1" operator="containsText" text="leer">
      <formula>NOT(ISERROR(SEARCH("leer",I30)))</formula>
    </cfRule>
  </conditionalFormatting>
  <conditionalFormatting sqref="I30:I31">
    <cfRule type="cellIs" dxfId="5809" priority="40" stopIfTrue="1" operator="equal">
      <formula>"-"</formula>
    </cfRule>
  </conditionalFormatting>
  <conditionalFormatting sqref="I30:I31">
    <cfRule type="cellIs" dxfId="5808" priority="38" stopIfTrue="1" operator="equal">
      <formula>"-"</formula>
    </cfRule>
    <cfRule type="containsText" dxfId="5807" priority="39" stopIfTrue="1" operator="containsText" text="leer">
      <formula>NOT(ISERROR(SEARCH("leer",I30)))</formula>
    </cfRule>
  </conditionalFormatting>
  <conditionalFormatting sqref="I30:I31">
    <cfRule type="cellIs" dxfId="5806" priority="37" stopIfTrue="1" operator="equal">
      <formula>"-"</formula>
    </cfRule>
  </conditionalFormatting>
  <conditionalFormatting sqref="I34:I37">
    <cfRule type="cellIs" dxfId="5805" priority="35" stopIfTrue="1" operator="equal">
      <formula>"-"</formula>
    </cfRule>
    <cfRule type="containsText" dxfId="5804" priority="36" stopIfTrue="1" operator="containsText" text="leer">
      <formula>NOT(ISERROR(SEARCH("leer",I34)))</formula>
    </cfRule>
  </conditionalFormatting>
  <conditionalFormatting sqref="I34:I37">
    <cfRule type="cellIs" dxfId="5803" priority="34" stopIfTrue="1" operator="equal">
      <formula>"-"</formula>
    </cfRule>
  </conditionalFormatting>
  <conditionalFormatting sqref="I34:I37">
    <cfRule type="cellIs" dxfId="5802" priority="32" stopIfTrue="1" operator="equal">
      <formula>"-"</formula>
    </cfRule>
    <cfRule type="containsText" dxfId="5801" priority="33" stopIfTrue="1" operator="containsText" text="leer">
      <formula>NOT(ISERROR(SEARCH("leer",I34)))</formula>
    </cfRule>
  </conditionalFormatting>
  <conditionalFormatting sqref="I34:I37">
    <cfRule type="cellIs" dxfId="5800" priority="31" stopIfTrue="1" operator="equal">
      <formula>"-"</formula>
    </cfRule>
  </conditionalFormatting>
  <conditionalFormatting sqref="I41:I42">
    <cfRule type="cellIs" dxfId="5799" priority="29" stopIfTrue="1" operator="equal">
      <formula>"-"</formula>
    </cfRule>
    <cfRule type="containsText" dxfId="5798" priority="30" stopIfTrue="1" operator="containsText" text="leer">
      <formula>NOT(ISERROR(SEARCH("leer",I41)))</formula>
    </cfRule>
  </conditionalFormatting>
  <conditionalFormatting sqref="I41:I42">
    <cfRule type="cellIs" dxfId="5797" priority="28" stopIfTrue="1" operator="equal">
      <formula>"-"</formula>
    </cfRule>
  </conditionalFormatting>
  <conditionalFormatting sqref="I41:I42">
    <cfRule type="cellIs" dxfId="5796" priority="26" stopIfTrue="1" operator="equal">
      <formula>"-"</formula>
    </cfRule>
    <cfRule type="containsText" dxfId="5795" priority="27" stopIfTrue="1" operator="containsText" text="leer">
      <formula>NOT(ISERROR(SEARCH("leer",I41)))</formula>
    </cfRule>
  </conditionalFormatting>
  <conditionalFormatting sqref="I41:I42">
    <cfRule type="cellIs" dxfId="5794" priority="25" stopIfTrue="1" operator="equal">
      <formula>"-"</formula>
    </cfRule>
  </conditionalFormatting>
  <conditionalFormatting sqref="I46:I47">
    <cfRule type="cellIs" dxfId="5793" priority="23" stopIfTrue="1" operator="equal">
      <formula>"-"</formula>
    </cfRule>
    <cfRule type="containsText" dxfId="5792" priority="24" stopIfTrue="1" operator="containsText" text="leer">
      <formula>NOT(ISERROR(SEARCH("leer",I46)))</formula>
    </cfRule>
  </conditionalFormatting>
  <conditionalFormatting sqref="I46:I47">
    <cfRule type="cellIs" dxfId="5791" priority="22" stopIfTrue="1" operator="equal">
      <formula>"-"</formula>
    </cfRule>
  </conditionalFormatting>
  <conditionalFormatting sqref="I46:I47">
    <cfRule type="cellIs" dxfId="5790" priority="20" stopIfTrue="1" operator="equal">
      <formula>"-"</formula>
    </cfRule>
    <cfRule type="containsText" dxfId="5789" priority="21" stopIfTrue="1" operator="containsText" text="leer">
      <formula>NOT(ISERROR(SEARCH("leer",I46)))</formula>
    </cfRule>
  </conditionalFormatting>
  <conditionalFormatting sqref="I46:I47">
    <cfRule type="cellIs" dxfId="5788" priority="19" stopIfTrue="1" operator="equal">
      <formula>"-"</formula>
    </cfRule>
  </conditionalFormatting>
  <conditionalFormatting sqref="I51:I53">
    <cfRule type="cellIs" dxfId="5787" priority="17" stopIfTrue="1" operator="equal">
      <formula>"-"</formula>
    </cfRule>
    <cfRule type="containsText" dxfId="5786" priority="18" stopIfTrue="1" operator="containsText" text="leer">
      <formula>NOT(ISERROR(SEARCH("leer",I51)))</formula>
    </cfRule>
  </conditionalFormatting>
  <conditionalFormatting sqref="I51:I53">
    <cfRule type="cellIs" dxfId="5785" priority="16" stopIfTrue="1" operator="equal">
      <formula>"-"</formula>
    </cfRule>
  </conditionalFormatting>
  <conditionalFormatting sqref="I51:I53">
    <cfRule type="cellIs" dxfId="5784" priority="14" stopIfTrue="1" operator="equal">
      <formula>"-"</formula>
    </cfRule>
    <cfRule type="containsText" dxfId="5783" priority="15" stopIfTrue="1" operator="containsText" text="leer">
      <formula>NOT(ISERROR(SEARCH("leer",I51)))</formula>
    </cfRule>
  </conditionalFormatting>
  <conditionalFormatting sqref="I51:I53">
    <cfRule type="cellIs" dxfId="5782" priority="13" stopIfTrue="1" operator="equal">
      <formula>"-"</formula>
    </cfRule>
  </conditionalFormatting>
  <conditionalFormatting sqref="I57:I58">
    <cfRule type="cellIs" dxfId="5781" priority="11" stopIfTrue="1" operator="equal">
      <formula>"-"</formula>
    </cfRule>
    <cfRule type="containsText" dxfId="5780" priority="12" stopIfTrue="1" operator="containsText" text="leer">
      <formula>NOT(ISERROR(SEARCH("leer",I57)))</formula>
    </cfRule>
  </conditionalFormatting>
  <conditionalFormatting sqref="I57:I58">
    <cfRule type="cellIs" dxfId="5779" priority="10" stopIfTrue="1" operator="equal">
      <formula>"-"</formula>
    </cfRule>
  </conditionalFormatting>
  <conditionalFormatting sqref="I57:I58">
    <cfRule type="cellIs" dxfId="5778" priority="8" stopIfTrue="1" operator="equal">
      <formula>"-"</formula>
    </cfRule>
    <cfRule type="containsText" dxfId="5777" priority="9" stopIfTrue="1" operator="containsText" text="leer">
      <formula>NOT(ISERROR(SEARCH("leer",I57)))</formula>
    </cfRule>
  </conditionalFormatting>
  <conditionalFormatting sqref="I57:I58">
    <cfRule type="cellIs" dxfId="5776" priority="7" stopIfTrue="1" operator="equal">
      <formula>"-"</formula>
    </cfRule>
  </conditionalFormatting>
  <conditionalFormatting sqref="I35">
    <cfRule type="cellIs" dxfId="5775" priority="6" stopIfTrue="1" operator="equal">
      <formula>"-"</formula>
    </cfRule>
  </conditionalFormatting>
  <conditionalFormatting sqref="I35">
    <cfRule type="cellIs" dxfId="5774" priority="4" stopIfTrue="1" operator="equal">
      <formula>"-"</formula>
    </cfRule>
    <cfRule type="containsText" dxfId="5773" priority="5" stopIfTrue="1" operator="containsText" text="leer">
      <formula>NOT(ISERROR(SEARCH("leer",I35)))</formula>
    </cfRule>
  </conditionalFormatting>
  <conditionalFormatting sqref="I35">
    <cfRule type="cellIs" dxfId="5772" priority="3" stopIfTrue="1" operator="equal">
      <formula>"-"</formula>
    </cfRule>
  </conditionalFormatting>
  <hyperlinks>
    <hyperlink ref="A1" location="Index!A1" display="zurück"/>
  </hyperlinks>
  <pageMargins left="0.79000000000000015" right="0.79000000000000015" top="0.98" bottom="0.98" header="0.51" footer="0.51"/>
  <pageSetup paperSize="9" scale="41"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36"/>
  <sheetViews>
    <sheetView showRuler="0" zoomScale="70" zoomScaleNormal="70" workbookViewId="0"/>
  </sheetViews>
  <sheetFormatPr baseColWidth="10" defaultColWidth="10.7109375" defaultRowHeight="12.75" x14ac:dyDescent="0.2"/>
  <cols>
    <col min="1" max="1" width="24.7109375" style="5" customWidth="1"/>
    <col min="2" max="2" width="8.42578125" style="5" bestFit="1" customWidth="1"/>
    <col min="3" max="3" width="8.140625" style="8" bestFit="1" customWidth="1"/>
    <col min="4" max="5" width="12.28515625" style="8" customWidth="1"/>
    <col min="6" max="7" width="11.42578125" style="8" customWidth="1"/>
    <col min="8" max="8" width="9.28515625" style="8" customWidth="1"/>
    <col min="9" max="9" width="9" style="8" customWidth="1"/>
    <col min="10" max="10" width="9.7109375" style="8" customWidth="1"/>
    <col min="11" max="11" width="10" style="8" customWidth="1"/>
    <col min="12" max="12" width="9.85546875" style="8" customWidth="1"/>
    <col min="13" max="14" width="9.7109375" style="5" customWidth="1"/>
    <col min="15" max="15" width="9.28515625" style="5" customWidth="1"/>
    <col min="16" max="16384" width="10.7109375" style="5"/>
  </cols>
  <sheetData>
    <row r="1" spans="1:15" x14ac:dyDescent="0.2">
      <c r="A1" s="92" t="s">
        <v>356</v>
      </c>
      <c r="C1" s="5"/>
      <c r="D1" s="5"/>
      <c r="E1" s="5"/>
      <c r="F1" s="5"/>
      <c r="G1" s="5"/>
      <c r="H1" s="5"/>
      <c r="I1" s="5"/>
      <c r="J1" s="5"/>
      <c r="K1" s="5"/>
      <c r="L1" s="5"/>
    </row>
    <row r="2" spans="1:15" x14ac:dyDescent="0.2">
      <c r="A2" s="92"/>
      <c r="C2" s="5"/>
      <c r="D2" s="5"/>
      <c r="E2" s="5"/>
      <c r="F2" s="5"/>
      <c r="G2" s="5"/>
      <c r="H2" s="5"/>
      <c r="I2" s="5"/>
      <c r="J2" s="5"/>
      <c r="K2" s="5"/>
      <c r="L2" s="5"/>
    </row>
    <row r="3" spans="1:15" x14ac:dyDescent="0.2">
      <c r="A3" s="4" t="s">
        <v>306</v>
      </c>
      <c r="C3" s="5" t="s">
        <v>399</v>
      </c>
      <c r="D3" s="5" t="s">
        <v>497</v>
      </c>
      <c r="E3" s="4">
        <v>2005</v>
      </c>
      <c r="F3" s="4">
        <v>2006</v>
      </c>
      <c r="G3" s="4">
        <v>2007</v>
      </c>
      <c r="H3" s="4">
        <v>2008</v>
      </c>
      <c r="I3" s="4">
        <v>2009</v>
      </c>
      <c r="J3" s="4">
        <v>2010</v>
      </c>
      <c r="K3" s="4">
        <v>2011</v>
      </c>
      <c r="L3" s="4">
        <v>2012</v>
      </c>
      <c r="M3" s="4">
        <v>2013</v>
      </c>
      <c r="N3" s="4">
        <v>2014</v>
      </c>
      <c r="O3" s="369">
        <v>2015</v>
      </c>
    </row>
    <row r="4" spans="1:15" x14ac:dyDescent="0.2">
      <c r="A4" s="4"/>
      <c r="E4" s="5"/>
      <c r="F4" s="5"/>
      <c r="G4" s="5"/>
      <c r="H4" s="5"/>
      <c r="I4" s="5"/>
      <c r="M4" s="8"/>
      <c r="N4" s="8"/>
      <c r="O4" s="362"/>
    </row>
    <row r="5" spans="1:15" x14ac:dyDescent="0.2">
      <c r="A5" s="5" t="s">
        <v>300</v>
      </c>
      <c r="B5" s="5" t="s">
        <v>368</v>
      </c>
      <c r="D5" s="8" t="s">
        <v>853</v>
      </c>
      <c r="E5" s="197">
        <v>50130</v>
      </c>
      <c r="F5" s="197">
        <v>55600</v>
      </c>
      <c r="G5" s="197">
        <v>60085</v>
      </c>
      <c r="H5" s="197">
        <v>71603</v>
      </c>
      <c r="I5" s="240">
        <v>84676</v>
      </c>
      <c r="J5" s="165">
        <v>93310</v>
      </c>
      <c r="K5" s="165">
        <v>108254</v>
      </c>
      <c r="L5" s="205">
        <v>120069</v>
      </c>
      <c r="M5" s="19">
        <v>120383</v>
      </c>
      <c r="N5" s="19">
        <v>124671</v>
      </c>
      <c r="O5" s="363">
        <v>120327</v>
      </c>
    </row>
    <row r="6" spans="1:15" ht="14.25" x14ac:dyDescent="0.2">
      <c r="A6" s="15" t="s">
        <v>405</v>
      </c>
      <c r="B6" s="5" t="s">
        <v>368</v>
      </c>
      <c r="D6" s="8" t="s">
        <v>853</v>
      </c>
      <c r="E6" s="197">
        <v>43630</v>
      </c>
      <c r="F6" s="197">
        <v>48364</v>
      </c>
      <c r="G6" s="197">
        <v>51462</v>
      </c>
      <c r="H6" s="197">
        <v>64204</v>
      </c>
      <c r="I6" s="240">
        <v>77272</v>
      </c>
      <c r="J6" s="165">
        <v>85725</v>
      </c>
      <c r="K6" s="165">
        <v>100707</v>
      </c>
      <c r="L6" s="205">
        <v>110531</v>
      </c>
      <c r="M6" s="68" t="s">
        <v>828</v>
      </c>
      <c r="N6" s="19">
        <v>112150</v>
      </c>
      <c r="O6" s="363">
        <v>107380</v>
      </c>
    </row>
    <row r="7" spans="1:15" x14ac:dyDescent="0.2">
      <c r="A7" s="15" t="s">
        <v>59</v>
      </c>
      <c r="B7" s="5" t="s">
        <v>60</v>
      </c>
      <c r="D7" s="8" t="s">
        <v>853</v>
      </c>
      <c r="E7" s="197">
        <v>87</v>
      </c>
      <c r="F7" s="197">
        <v>87</v>
      </c>
      <c r="G7" s="197">
        <v>86</v>
      </c>
      <c r="H7" s="197">
        <v>90</v>
      </c>
      <c r="I7" s="240">
        <v>91</v>
      </c>
      <c r="J7" s="165">
        <v>92</v>
      </c>
      <c r="K7" s="165">
        <v>93</v>
      </c>
      <c r="L7" s="205">
        <f>L6/L5*100</f>
        <v>92.056234331925808</v>
      </c>
      <c r="M7" s="19">
        <v>91</v>
      </c>
      <c r="N7" s="19">
        <v>90</v>
      </c>
      <c r="O7" s="363">
        <v>89</v>
      </c>
    </row>
    <row r="8" spans="1:15" x14ac:dyDescent="0.2">
      <c r="A8" s="5" t="s">
        <v>301</v>
      </c>
      <c r="B8" s="5" t="s">
        <v>368</v>
      </c>
      <c r="D8" s="8" t="s">
        <v>853</v>
      </c>
      <c r="E8" s="197">
        <v>922</v>
      </c>
      <c r="F8" s="197">
        <v>1605</v>
      </c>
      <c r="G8" s="197">
        <v>2470</v>
      </c>
      <c r="H8" s="197">
        <v>2857</v>
      </c>
      <c r="I8" s="240">
        <v>3534</v>
      </c>
      <c r="J8" s="165">
        <v>4224</v>
      </c>
      <c r="K8" s="165">
        <v>4879</v>
      </c>
      <c r="L8" s="205">
        <v>3145</v>
      </c>
      <c r="M8" s="19">
        <v>5637</v>
      </c>
      <c r="N8" s="19">
        <v>5010</v>
      </c>
      <c r="O8" s="363">
        <v>4385</v>
      </c>
    </row>
    <row r="9" spans="1:15" x14ac:dyDescent="0.2">
      <c r="L9" s="5"/>
    </row>
    <row r="10" spans="1:15" x14ac:dyDescent="0.2">
      <c r="A10" s="4"/>
      <c r="D10" s="22"/>
      <c r="E10" s="22"/>
      <c r="F10" s="22"/>
      <c r="G10" s="22"/>
      <c r="H10" s="22"/>
    </row>
    <row r="11" spans="1:15" x14ac:dyDescent="0.2">
      <c r="A11" s="27" t="s">
        <v>628</v>
      </c>
      <c r="L11" s="5"/>
    </row>
    <row r="12" spans="1:15" x14ac:dyDescent="0.2">
      <c r="L12" s="5"/>
    </row>
    <row r="13" spans="1:15" x14ac:dyDescent="0.2">
      <c r="L13" s="5"/>
    </row>
    <row r="14" spans="1:15" x14ac:dyDescent="0.2">
      <c r="L14" s="5"/>
    </row>
    <row r="15" spans="1:15" x14ac:dyDescent="0.2">
      <c r="L15" s="5"/>
    </row>
    <row r="16" spans="1:15" x14ac:dyDescent="0.2">
      <c r="L16" s="5"/>
    </row>
    <row r="17" spans="1:28" x14ac:dyDescent="0.2">
      <c r="A17" s="4"/>
      <c r="L17" s="5"/>
    </row>
    <row r="18" spans="1:28" x14ac:dyDescent="0.2">
      <c r="L18" s="5"/>
    </row>
    <row r="19" spans="1:28" x14ac:dyDescent="0.2">
      <c r="L19" s="5"/>
    </row>
    <row r="20" spans="1:28" x14ac:dyDescent="0.2">
      <c r="L20" s="5"/>
    </row>
    <row r="21" spans="1:28" x14ac:dyDescent="0.2">
      <c r="A21" s="4"/>
    </row>
    <row r="22" spans="1:28" x14ac:dyDescent="0.2">
      <c r="L22" s="71"/>
      <c r="M22" s="8"/>
      <c r="N22" s="8"/>
      <c r="O22" s="8"/>
      <c r="P22" s="8"/>
    </row>
    <row r="23" spans="1:28" x14ac:dyDescent="0.2">
      <c r="A23" s="14"/>
      <c r="L23" s="71"/>
      <c r="M23" s="8"/>
      <c r="N23" s="8"/>
      <c r="O23" s="8"/>
      <c r="P23" s="8"/>
    </row>
    <row r="24" spans="1:28" x14ac:dyDescent="0.2">
      <c r="A24" s="48"/>
      <c r="L24" s="78"/>
      <c r="M24" s="8"/>
      <c r="N24" s="8"/>
      <c r="O24" s="8"/>
      <c r="P24" s="8"/>
    </row>
    <row r="26" spans="1:28" x14ac:dyDescent="0.2">
      <c r="E26" s="4"/>
      <c r="F26" s="5"/>
      <c r="G26" s="197"/>
      <c r="H26" s="197"/>
      <c r="I26" s="197"/>
      <c r="J26" s="197"/>
    </row>
    <row r="27" spans="1:28" x14ac:dyDescent="0.2">
      <c r="E27" s="4"/>
      <c r="F27" s="5"/>
      <c r="G27" s="197"/>
      <c r="H27" s="197"/>
      <c r="I27" s="197"/>
      <c r="J27" s="197"/>
    </row>
    <row r="28" spans="1:28" x14ac:dyDescent="0.2">
      <c r="A28" s="14"/>
      <c r="E28" s="4"/>
      <c r="F28" s="5"/>
      <c r="G28" s="197"/>
      <c r="H28" s="197"/>
      <c r="I28" s="197"/>
      <c r="J28" s="197"/>
    </row>
    <row r="29" spans="1:28" x14ac:dyDescent="0.2">
      <c r="E29" s="4"/>
      <c r="F29" s="5"/>
      <c r="G29" s="197"/>
      <c r="H29" s="197"/>
      <c r="I29" s="197"/>
      <c r="J29" s="197"/>
    </row>
    <row r="30" spans="1:28" x14ac:dyDescent="0.2">
      <c r="A30" s="4"/>
      <c r="E30" s="4"/>
      <c r="F30" s="5"/>
      <c r="G30" s="240"/>
      <c r="H30" s="240"/>
      <c r="I30" s="240"/>
      <c r="J30" s="240"/>
      <c r="M30" s="8"/>
      <c r="N30" s="8"/>
      <c r="O30" s="8"/>
      <c r="P30" s="8"/>
    </row>
    <row r="31" spans="1:28" x14ac:dyDescent="0.2">
      <c r="E31" s="4"/>
      <c r="G31" s="165"/>
      <c r="H31" s="165"/>
      <c r="I31" s="165"/>
      <c r="J31" s="165"/>
    </row>
    <row r="32" spans="1:28" ht="15" x14ac:dyDescent="0.25">
      <c r="E32" s="4"/>
      <c r="G32" s="165"/>
      <c r="H32" s="165"/>
      <c r="I32" s="165"/>
      <c r="J32" s="165"/>
      <c r="Q32" s="77"/>
      <c r="W32" s="44"/>
      <c r="X32" s="44"/>
      <c r="Y32" s="44"/>
      <c r="Z32" s="44"/>
      <c r="AA32" s="44"/>
      <c r="AB32" s="44"/>
    </row>
    <row r="33" spans="5:18" x14ac:dyDescent="0.2">
      <c r="E33" s="4"/>
      <c r="G33" s="205"/>
      <c r="H33" s="205"/>
      <c r="I33" s="205"/>
      <c r="J33" s="205"/>
      <c r="Q33" s="44"/>
    </row>
    <row r="34" spans="5:18" x14ac:dyDescent="0.2">
      <c r="E34" s="4"/>
      <c r="G34" s="19"/>
      <c r="H34" s="68"/>
      <c r="I34" s="19"/>
      <c r="J34" s="19"/>
      <c r="M34" s="8"/>
      <c r="N34" s="8"/>
      <c r="O34" s="8"/>
      <c r="P34" s="8"/>
      <c r="Q34" s="44"/>
      <c r="R34" s="44"/>
    </row>
    <row r="35" spans="5:18" x14ac:dyDescent="0.2">
      <c r="E35" s="4"/>
      <c r="G35" s="19"/>
      <c r="H35" s="19"/>
      <c r="I35" s="19"/>
      <c r="J35" s="19"/>
    </row>
    <row r="36" spans="5:18" x14ac:dyDescent="0.2">
      <c r="E36" s="4"/>
      <c r="G36" s="19"/>
      <c r="H36" s="19"/>
      <c r="I36" s="19"/>
      <c r="J36" s="19"/>
    </row>
  </sheetData>
  <phoneticPr fontId="15" type="noConversion"/>
  <conditionalFormatting sqref="H7">
    <cfRule type="cellIs" dxfId="5771" priority="1" stopIfTrue="1" operator="equal">
      <formula>"-"</formula>
    </cfRule>
  </conditionalFormatting>
  <conditionalFormatting sqref="G32:J32">
    <cfRule type="cellIs" dxfId="5770" priority="54" stopIfTrue="1" operator="equal">
      <formula>"-"</formula>
    </cfRule>
  </conditionalFormatting>
  <conditionalFormatting sqref="G31:J31">
    <cfRule type="cellIs" dxfId="5769" priority="52" stopIfTrue="1" operator="equal">
      <formula>"-"</formula>
    </cfRule>
    <cfRule type="containsText" dxfId="5768" priority="53" stopIfTrue="1" operator="containsText" text="leer">
      <formula>NOT(ISERROR(SEARCH("leer",G31)))</formula>
    </cfRule>
  </conditionalFormatting>
  <conditionalFormatting sqref="G30:J30">
    <cfRule type="cellIs" dxfId="5767" priority="50" stopIfTrue="1" operator="equal">
      <formula>"-"</formula>
    </cfRule>
    <cfRule type="containsText" dxfId="5766" priority="51" stopIfTrue="1" operator="containsText" text="leer">
      <formula>NOT(ISERROR(SEARCH("leer",G30)))</formula>
    </cfRule>
  </conditionalFormatting>
  <conditionalFormatting sqref="G30:J30">
    <cfRule type="cellIs" dxfId="5765" priority="48" stopIfTrue="1" operator="equal">
      <formula>"-"</formula>
    </cfRule>
    <cfRule type="containsText" dxfId="5764" priority="49" stopIfTrue="1" operator="containsText" text="leer">
      <formula>NOT(ISERROR(SEARCH("leer",G30)))</formula>
    </cfRule>
  </conditionalFormatting>
  <conditionalFormatting sqref="G30:J30">
    <cfRule type="cellIs" dxfId="5763" priority="46" stopIfTrue="1" operator="equal">
      <formula>"-"</formula>
    </cfRule>
    <cfRule type="containsText" dxfId="5762" priority="47" stopIfTrue="1" operator="containsText" text="leer">
      <formula>NOT(ISERROR(SEARCH("leer",G30)))</formula>
    </cfRule>
  </conditionalFormatting>
  <conditionalFormatting sqref="G30:J30">
    <cfRule type="cellIs" dxfId="5761" priority="44" stopIfTrue="1" operator="equal">
      <formula>"-"</formula>
    </cfRule>
    <cfRule type="containsText" dxfId="5760" priority="45" stopIfTrue="1" operator="containsText" text="leer">
      <formula>NOT(ISERROR(SEARCH("leer",G30)))</formula>
    </cfRule>
  </conditionalFormatting>
  <conditionalFormatting sqref="G30:J30">
    <cfRule type="cellIs" dxfId="5759" priority="42" stopIfTrue="1" operator="equal">
      <formula>"-"</formula>
    </cfRule>
    <cfRule type="containsText" dxfId="5758" priority="43" stopIfTrue="1" operator="containsText" text="leer">
      <formula>NOT(ISERROR(SEARCH("leer",G30)))</formula>
    </cfRule>
  </conditionalFormatting>
  <conditionalFormatting sqref="G30:J30">
    <cfRule type="cellIs" dxfId="5757" priority="40" stopIfTrue="1" operator="equal">
      <formula>"-"</formula>
    </cfRule>
    <cfRule type="containsText" dxfId="5756" priority="41" stopIfTrue="1" operator="containsText" text="leer">
      <formula>NOT(ISERROR(SEARCH("leer",G30)))</formula>
    </cfRule>
  </conditionalFormatting>
  <conditionalFormatting sqref="G29:H29 J29">
    <cfRule type="cellIs" dxfId="5755" priority="38" stopIfTrue="1" operator="equal">
      <formula>"-"</formula>
    </cfRule>
    <cfRule type="containsText" dxfId="5754" priority="39" stopIfTrue="1" operator="containsText" text="leer">
      <formula>NOT(ISERROR(SEARCH("leer",G29)))</formula>
    </cfRule>
  </conditionalFormatting>
  <conditionalFormatting sqref="G29:H29 J29">
    <cfRule type="cellIs" dxfId="5753" priority="37" stopIfTrue="1" operator="equal">
      <formula>"-"</formula>
    </cfRule>
  </conditionalFormatting>
  <conditionalFormatting sqref="G29:H29 J29">
    <cfRule type="cellIs" dxfId="5752" priority="35" stopIfTrue="1" operator="equal">
      <formula>"-"</formula>
    </cfRule>
    <cfRule type="containsText" dxfId="5751" priority="36" stopIfTrue="1" operator="containsText" text="leer">
      <formula>NOT(ISERROR(SEARCH("leer",G29)))</formula>
    </cfRule>
  </conditionalFormatting>
  <conditionalFormatting sqref="G29:H29 J29">
    <cfRule type="cellIs" dxfId="5750" priority="34" stopIfTrue="1" operator="equal">
      <formula>"-"</formula>
    </cfRule>
  </conditionalFormatting>
  <conditionalFormatting sqref="I29">
    <cfRule type="cellIs" dxfId="5749" priority="32" stopIfTrue="1" operator="equal">
      <formula>"-"</formula>
    </cfRule>
    <cfRule type="containsText" dxfId="5748" priority="33" stopIfTrue="1" operator="containsText" text="leer">
      <formula>NOT(ISERROR(SEARCH("leer",I29)))</formula>
    </cfRule>
  </conditionalFormatting>
  <conditionalFormatting sqref="I29">
    <cfRule type="cellIs" dxfId="5747" priority="31" stopIfTrue="1" operator="equal">
      <formula>"-"</formula>
    </cfRule>
  </conditionalFormatting>
  <conditionalFormatting sqref="I29">
    <cfRule type="cellIs" dxfId="5746" priority="29" stopIfTrue="1" operator="equal">
      <formula>"-"</formula>
    </cfRule>
    <cfRule type="containsText" dxfId="5745" priority="30" stopIfTrue="1" operator="containsText" text="leer">
      <formula>NOT(ISERROR(SEARCH("leer",I29)))</formula>
    </cfRule>
  </conditionalFormatting>
  <conditionalFormatting sqref="I29">
    <cfRule type="cellIs" dxfId="5744" priority="28" stopIfTrue="1" operator="equal">
      <formula>"-"</formula>
    </cfRule>
  </conditionalFormatting>
  <conditionalFormatting sqref="K5:K8">
    <cfRule type="cellIs" dxfId="5743" priority="27" stopIfTrue="1" operator="equal">
      <formula>"-"</formula>
    </cfRule>
  </conditionalFormatting>
  <conditionalFormatting sqref="J5:J8">
    <cfRule type="cellIs" dxfId="5742" priority="25" stopIfTrue="1" operator="equal">
      <formula>"-"</formula>
    </cfRule>
    <cfRule type="containsText" dxfId="5741" priority="26" stopIfTrue="1" operator="containsText" text="leer">
      <formula>NOT(ISERROR(SEARCH("leer",J5)))</formula>
    </cfRule>
  </conditionalFormatting>
  <conditionalFormatting sqref="I5:I8">
    <cfRule type="cellIs" dxfId="5740" priority="23" stopIfTrue="1" operator="equal">
      <formula>"-"</formula>
    </cfRule>
    <cfRule type="containsText" dxfId="5739" priority="24" stopIfTrue="1" operator="containsText" text="leer">
      <formula>NOT(ISERROR(SEARCH("leer",I5)))</formula>
    </cfRule>
  </conditionalFormatting>
  <conditionalFormatting sqref="I5:I8">
    <cfRule type="cellIs" dxfId="5738" priority="21" stopIfTrue="1" operator="equal">
      <formula>"-"</formula>
    </cfRule>
    <cfRule type="containsText" dxfId="5737" priority="22" stopIfTrue="1" operator="containsText" text="leer">
      <formula>NOT(ISERROR(SEARCH("leer",I5)))</formula>
    </cfRule>
  </conditionalFormatting>
  <conditionalFormatting sqref="I5:I8">
    <cfRule type="cellIs" dxfId="5736" priority="19" stopIfTrue="1" operator="equal">
      <formula>"-"</formula>
    </cfRule>
    <cfRule type="containsText" dxfId="5735" priority="20" stopIfTrue="1" operator="containsText" text="leer">
      <formula>NOT(ISERROR(SEARCH("leer",I5)))</formula>
    </cfRule>
  </conditionalFormatting>
  <conditionalFormatting sqref="I5:I8">
    <cfRule type="cellIs" dxfId="5734" priority="17" stopIfTrue="1" operator="equal">
      <formula>"-"</formula>
    </cfRule>
    <cfRule type="containsText" dxfId="5733" priority="18" stopIfTrue="1" operator="containsText" text="leer">
      <formula>NOT(ISERROR(SEARCH("leer",I5)))</formula>
    </cfRule>
  </conditionalFormatting>
  <conditionalFormatting sqref="I5:I8">
    <cfRule type="cellIs" dxfId="5732" priority="15" stopIfTrue="1" operator="equal">
      <formula>"-"</formula>
    </cfRule>
    <cfRule type="containsText" dxfId="5731" priority="16" stopIfTrue="1" operator="containsText" text="leer">
      <formula>NOT(ISERROR(SEARCH("leer",I5)))</formula>
    </cfRule>
  </conditionalFormatting>
  <conditionalFormatting sqref="I5:I8">
    <cfRule type="cellIs" dxfId="5730" priority="13" stopIfTrue="1" operator="equal">
      <formula>"-"</formula>
    </cfRule>
    <cfRule type="containsText" dxfId="5729" priority="14" stopIfTrue="1" operator="containsText" text="leer">
      <formula>NOT(ISERROR(SEARCH("leer",I5)))</formula>
    </cfRule>
  </conditionalFormatting>
  <conditionalFormatting sqref="H5:H6 H8">
    <cfRule type="cellIs" dxfId="5728" priority="11" stopIfTrue="1" operator="equal">
      <formula>"-"</formula>
    </cfRule>
    <cfRule type="containsText" dxfId="5727" priority="12" stopIfTrue="1" operator="containsText" text="leer">
      <formula>NOT(ISERROR(SEARCH("leer",H5)))</formula>
    </cfRule>
  </conditionalFormatting>
  <conditionalFormatting sqref="H5:H6 H8">
    <cfRule type="cellIs" dxfId="5726" priority="10" stopIfTrue="1" operator="equal">
      <formula>"-"</formula>
    </cfRule>
  </conditionalFormatting>
  <conditionalFormatting sqref="H5:H6 H8">
    <cfRule type="cellIs" dxfId="5725" priority="8" stopIfTrue="1" operator="equal">
      <formula>"-"</formula>
    </cfRule>
    <cfRule type="containsText" dxfId="5724" priority="9" stopIfTrue="1" operator="containsText" text="leer">
      <formula>NOT(ISERROR(SEARCH("leer",H5)))</formula>
    </cfRule>
  </conditionalFormatting>
  <conditionalFormatting sqref="H5:H6 H8">
    <cfRule type="cellIs" dxfId="5723" priority="7" stopIfTrue="1" operator="equal">
      <formula>"-"</formula>
    </cfRule>
  </conditionalFormatting>
  <conditionalFormatting sqref="H7">
    <cfRule type="cellIs" dxfId="5722" priority="5" stopIfTrue="1" operator="equal">
      <formula>"-"</formula>
    </cfRule>
    <cfRule type="containsText" dxfId="5721" priority="6" stopIfTrue="1" operator="containsText" text="leer">
      <formula>NOT(ISERROR(SEARCH("leer",H7)))</formula>
    </cfRule>
  </conditionalFormatting>
  <conditionalFormatting sqref="H7">
    <cfRule type="cellIs" dxfId="5720" priority="4" stopIfTrue="1" operator="equal">
      <formula>"-"</formula>
    </cfRule>
  </conditionalFormatting>
  <conditionalFormatting sqref="H7">
    <cfRule type="cellIs" dxfId="5719" priority="2" stopIfTrue="1" operator="equal">
      <formula>"-"</formula>
    </cfRule>
    <cfRule type="containsText" dxfId="5718" priority="3" stopIfTrue="1" operator="containsText" text="leer">
      <formula>NOT(ISERROR(SEARCH("leer",H7)))</formula>
    </cfRule>
  </conditionalFormatting>
  <hyperlinks>
    <hyperlink ref="A1" location="Index!A1" display="zurück"/>
  </hyperlinks>
  <pageMargins left="0.79000000000000015" right="0.79000000000000015" top="0.98" bottom="0.98" header="0.51" footer="0.51"/>
  <pageSetup paperSize="9" scale="52"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40"/>
  <sheetViews>
    <sheetView showRuler="0" zoomScale="70" zoomScaleNormal="70" workbookViewId="0"/>
  </sheetViews>
  <sheetFormatPr baseColWidth="10" defaultColWidth="10.7109375" defaultRowHeight="12.75" x14ac:dyDescent="0.2"/>
  <cols>
    <col min="1" max="1" width="40.42578125" style="5" customWidth="1"/>
    <col min="2" max="2" width="8.42578125" style="5" bestFit="1" customWidth="1"/>
    <col min="3" max="3" width="8.140625" style="8" bestFit="1" customWidth="1"/>
    <col min="4" max="5" width="12.28515625" style="8" customWidth="1"/>
    <col min="6" max="7" width="11.42578125" style="8" customWidth="1"/>
    <col min="8" max="10" width="10.7109375" style="8" customWidth="1"/>
    <col min="11" max="11" width="11.42578125" style="8" customWidth="1"/>
    <col min="12" max="12" width="10.7109375" style="8"/>
    <col min="13" max="16384" width="10.7109375" style="5"/>
  </cols>
  <sheetData>
    <row r="1" spans="1:16" x14ac:dyDescent="0.2">
      <c r="A1" s="92" t="s">
        <v>356</v>
      </c>
      <c r="C1" s="5"/>
      <c r="D1" s="5"/>
      <c r="E1" s="5"/>
      <c r="F1" s="5"/>
      <c r="G1" s="5"/>
      <c r="H1" s="5"/>
      <c r="I1" s="5"/>
      <c r="J1" s="5"/>
      <c r="K1" s="5"/>
      <c r="L1" s="5"/>
    </row>
    <row r="2" spans="1:16" x14ac:dyDescent="0.2">
      <c r="A2" s="92"/>
      <c r="C2" s="5"/>
      <c r="D2" s="5"/>
      <c r="E2" s="5"/>
      <c r="F2" s="5"/>
      <c r="G2" s="5"/>
      <c r="H2" s="5"/>
      <c r="I2" s="5"/>
      <c r="J2" s="5"/>
      <c r="K2" s="5"/>
      <c r="L2" s="5"/>
    </row>
    <row r="3" spans="1:16" x14ac:dyDescent="0.2">
      <c r="A3" s="4" t="s">
        <v>488</v>
      </c>
      <c r="C3" s="5" t="s">
        <v>399</v>
      </c>
      <c r="D3" s="5" t="s">
        <v>497</v>
      </c>
      <c r="E3" s="4">
        <v>2005</v>
      </c>
      <c r="F3" s="4">
        <v>2006</v>
      </c>
      <c r="G3" s="4">
        <v>2007</v>
      </c>
      <c r="H3" s="4">
        <v>2008</v>
      </c>
      <c r="I3" s="4">
        <v>2009</v>
      </c>
      <c r="J3" s="4">
        <v>2010</v>
      </c>
      <c r="K3" s="4">
        <v>2011</v>
      </c>
      <c r="L3" s="22">
        <v>2012</v>
      </c>
      <c r="M3" s="22">
        <v>2013</v>
      </c>
      <c r="N3" s="4">
        <v>2014</v>
      </c>
      <c r="O3" s="369">
        <v>2015</v>
      </c>
    </row>
    <row r="4" spans="1:16" x14ac:dyDescent="0.2">
      <c r="A4" s="4"/>
      <c r="C4" s="117"/>
      <c r="E4" s="4"/>
      <c r="F4" s="4"/>
      <c r="G4" s="4"/>
      <c r="H4" s="4"/>
      <c r="I4" s="4"/>
      <c r="J4" s="4"/>
      <c r="K4" s="4"/>
      <c r="M4" s="8"/>
      <c r="N4" s="8"/>
      <c r="O4" s="362"/>
    </row>
    <row r="5" spans="1:16" x14ac:dyDescent="0.2">
      <c r="A5" s="27" t="s">
        <v>285</v>
      </c>
      <c r="B5" s="5" t="s">
        <v>368</v>
      </c>
      <c r="C5" s="8">
        <v>1</v>
      </c>
      <c r="D5" s="8" t="s">
        <v>853</v>
      </c>
      <c r="E5" s="8" t="s">
        <v>49</v>
      </c>
      <c r="F5" s="8" t="s">
        <v>49</v>
      </c>
      <c r="G5" s="5">
        <v>938</v>
      </c>
      <c r="H5" s="5">
        <v>977</v>
      </c>
      <c r="I5" s="60">
        <v>824</v>
      </c>
      <c r="J5" s="68">
        <v>931</v>
      </c>
      <c r="K5" s="68">
        <v>965</v>
      </c>
      <c r="L5" s="188">
        <v>13424</v>
      </c>
      <c r="M5" s="8">
        <v>-367</v>
      </c>
      <c r="N5" s="19">
        <v>-1925</v>
      </c>
      <c r="O5" s="363">
        <v>-2990</v>
      </c>
    </row>
    <row r="6" spans="1:16" x14ac:dyDescent="0.2">
      <c r="A6" s="5" t="s">
        <v>302</v>
      </c>
      <c r="B6" s="5" t="s">
        <v>368</v>
      </c>
      <c r="D6" s="8" t="s">
        <v>853</v>
      </c>
      <c r="E6" s="5">
        <v>347</v>
      </c>
      <c r="F6" s="5">
        <v>540</v>
      </c>
      <c r="G6" s="5">
        <v>644</v>
      </c>
      <c r="H6" s="5">
        <v>516</v>
      </c>
      <c r="I6" s="60">
        <v>431</v>
      </c>
      <c r="J6" s="68">
        <v>364</v>
      </c>
      <c r="K6" s="68">
        <v>429</v>
      </c>
      <c r="L6" s="188">
        <v>443</v>
      </c>
      <c r="M6" s="8">
        <v>453</v>
      </c>
      <c r="N6" s="19">
        <v>443</v>
      </c>
      <c r="O6" s="363">
        <v>437</v>
      </c>
    </row>
    <row r="7" spans="1:16" x14ac:dyDescent="0.2">
      <c r="A7" s="5" t="s">
        <v>406</v>
      </c>
      <c r="B7" s="5" t="s">
        <v>368</v>
      </c>
      <c r="D7" s="8" t="s">
        <v>853</v>
      </c>
      <c r="E7" s="5">
        <v>176</v>
      </c>
      <c r="F7" s="5">
        <v>195</v>
      </c>
      <c r="G7" s="5">
        <v>322</v>
      </c>
      <c r="H7" s="5">
        <v>326</v>
      </c>
      <c r="I7" s="60">
        <v>270</v>
      </c>
      <c r="J7" s="68">
        <v>176</v>
      </c>
      <c r="K7" s="68">
        <v>239</v>
      </c>
      <c r="L7" s="188">
        <v>228</v>
      </c>
      <c r="M7" s="8">
        <v>249</v>
      </c>
      <c r="N7" s="19">
        <v>250</v>
      </c>
      <c r="O7" s="363">
        <v>317</v>
      </c>
    </row>
    <row r="8" spans="1:16" x14ac:dyDescent="0.2">
      <c r="A8" s="5" t="s">
        <v>407</v>
      </c>
      <c r="B8" s="5" t="s">
        <v>368</v>
      </c>
      <c r="D8" s="8" t="s">
        <v>853</v>
      </c>
      <c r="E8" s="5">
        <v>153</v>
      </c>
      <c r="F8" s="5">
        <v>310</v>
      </c>
      <c r="G8" s="5">
        <v>281</v>
      </c>
      <c r="H8" s="5">
        <v>147</v>
      </c>
      <c r="I8" s="60">
        <v>109</v>
      </c>
      <c r="J8" s="68">
        <v>163</v>
      </c>
      <c r="K8" s="68">
        <v>168</v>
      </c>
      <c r="L8" s="188">
        <v>162</v>
      </c>
      <c r="M8" s="8">
        <v>115</v>
      </c>
      <c r="N8" s="19">
        <v>124</v>
      </c>
      <c r="O8" s="363">
        <v>57</v>
      </c>
    </row>
    <row r="9" spans="1:16" x14ac:dyDescent="0.2">
      <c r="A9" s="158" t="s">
        <v>638</v>
      </c>
      <c r="B9" s="5" t="s">
        <v>368</v>
      </c>
      <c r="D9" s="8" t="s">
        <v>853</v>
      </c>
      <c r="E9" s="68">
        <v>0</v>
      </c>
      <c r="F9" s="68">
        <v>0</v>
      </c>
      <c r="G9" s="68">
        <v>0</v>
      </c>
      <c r="H9" s="68">
        <v>0</v>
      </c>
      <c r="I9" s="60">
        <v>0</v>
      </c>
      <c r="J9" s="68">
        <v>0</v>
      </c>
      <c r="K9" s="68">
        <v>11</v>
      </c>
      <c r="L9" s="188">
        <v>19</v>
      </c>
      <c r="M9" s="8">
        <v>48</v>
      </c>
      <c r="N9" s="19">
        <v>64</v>
      </c>
      <c r="O9" s="363">
        <v>47</v>
      </c>
    </row>
    <row r="10" spans="1:16" x14ac:dyDescent="0.2">
      <c r="A10" s="5" t="s">
        <v>408</v>
      </c>
      <c r="B10" s="5" t="s">
        <v>368</v>
      </c>
      <c r="D10" s="8" t="s">
        <v>853</v>
      </c>
      <c r="E10" s="5">
        <v>18</v>
      </c>
      <c r="F10" s="5">
        <v>35</v>
      </c>
      <c r="G10" s="5">
        <v>41</v>
      </c>
      <c r="H10" s="5">
        <v>43</v>
      </c>
      <c r="I10" s="60">
        <v>52</v>
      </c>
      <c r="J10" s="68">
        <v>25</v>
      </c>
      <c r="K10" s="68">
        <v>11</v>
      </c>
      <c r="L10" s="188">
        <v>34</v>
      </c>
      <c r="M10" s="8">
        <v>41</v>
      </c>
      <c r="N10" s="19">
        <v>5</v>
      </c>
      <c r="O10" s="363">
        <v>16</v>
      </c>
    </row>
    <row r="11" spans="1:16" x14ac:dyDescent="0.2">
      <c r="A11" s="5" t="s">
        <v>284</v>
      </c>
      <c r="B11" s="5" t="s">
        <v>295</v>
      </c>
      <c r="D11" s="8" t="s">
        <v>853</v>
      </c>
      <c r="E11" s="5">
        <v>100</v>
      </c>
      <c r="F11" s="5">
        <v>100</v>
      </c>
      <c r="G11" s="5">
        <v>100</v>
      </c>
      <c r="H11" s="5">
        <v>100</v>
      </c>
      <c r="I11" s="60">
        <v>100</v>
      </c>
      <c r="J11" s="68">
        <v>100</v>
      </c>
      <c r="K11" s="68">
        <v>100</v>
      </c>
      <c r="L11" s="188">
        <v>100</v>
      </c>
      <c r="M11" s="8">
        <v>100</v>
      </c>
      <c r="N11" s="19">
        <v>100</v>
      </c>
      <c r="O11" s="363">
        <v>100</v>
      </c>
    </row>
    <row r="12" spans="1:16" x14ac:dyDescent="0.2">
      <c r="A12" s="48"/>
      <c r="L12" s="78"/>
      <c r="M12" s="8"/>
      <c r="N12" s="8"/>
      <c r="O12" s="8"/>
      <c r="P12" s="8"/>
    </row>
    <row r="14" spans="1:16" ht="14.25" x14ac:dyDescent="0.2">
      <c r="A14" s="27" t="s">
        <v>871</v>
      </c>
    </row>
    <row r="16" spans="1:16" x14ac:dyDescent="0.2">
      <c r="A16" s="14"/>
    </row>
    <row r="18" spans="1:28" x14ac:dyDescent="0.2">
      <c r="A18" s="4"/>
      <c r="M18" s="8"/>
      <c r="N18" s="8"/>
      <c r="O18" s="8"/>
      <c r="P18" s="8"/>
    </row>
    <row r="20" spans="1:28" ht="15" x14ac:dyDescent="0.25">
      <c r="Q20" s="77"/>
      <c r="W20" s="44"/>
      <c r="X20" s="44"/>
      <c r="Y20" s="44"/>
      <c r="Z20" s="44"/>
      <c r="AA20" s="44"/>
      <c r="AB20" s="44"/>
    </row>
    <row r="21" spans="1:28" x14ac:dyDescent="0.2">
      <c r="Q21" s="44"/>
    </row>
    <row r="22" spans="1:28" x14ac:dyDescent="0.2">
      <c r="M22" s="8"/>
      <c r="N22" s="8"/>
      <c r="O22" s="8"/>
      <c r="P22" s="8"/>
      <c r="Q22" s="44"/>
      <c r="R22" s="44"/>
    </row>
    <row r="30" spans="1:28" x14ac:dyDescent="0.2">
      <c r="E30" s="4"/>
      <c r="F30" s="4"/>
      <c r="H30" s="5"/>
      <c r="I30" s="5"/>
      <c r="J30" s="5"/>
      <c r="K30" s="68"/>
      <c r="L30" s="5"/>
    </row>
    <row r="31" spans="1:28" x14ac:dyDescent="0.2">
      <c r="E31" s="4"/>
      <c r="F31" s="4"/>
      <c r="H31" s="5"/>
      <c r="I31" s="5"/>
      <c r="J31" s="5"/>
      <c r="K31" s="68"/>
      <c r="L31" s="5"/>
    </row>
    <row r="32" spans="1:28" x14ac:dyDescent="0.2">
      <c r="E32" s="4"/>
      <c r="F32" s="4"/>
      <c r="G32" s="5"/>
      <c r="H32" s="5"/>
      <c r="I32" s="5"/>
      <c r="J32" s="5"/>
      <c r="K32" s="68"/>
      <c r="L32" s="5"/>
    </row>
    <row r="33" spans="5:13" x14ac:dyDescent="0.2">
      <c r="E33" s="4"/>
      <c r="F33" s="4"/>
      <c r="G33" s="5"/>
      <c r="H33" s="5"/>
      <c r="I33" s="5"/>
      <c r="J33" s="5"/>
      <c r="K33" s="68"/>
      <c r="L33" s="5"/>
    </row>
    <row r="34" spans="5:13" x14ac:dyDescent="0.2">
      <c r="E34" s="4"/>
      <c r="F34" s="4"/>
      <c r="G34" s="60"/>
      <c r="H34" s="60"/>
      <c r="I34" s="60"/>
      <c r="J34" s="60"/>
      <c r="K34" s="60"/>
      <c r="L34" s="60"/>
      <c r="M34" s="60"/>
    </row>
    <row r="35" spans="5:13" x14ac:dyDescent="0.2">
      <c r="E35" s="4"/>
      <c r="F35" s="4"/>
      <c r="G35" s="68"/>
      <c r="H35" s="68"/>
      <c r="I35" s="68"/>
      <c r="J35" s="68"/>
      <c r="K35" s="68"/>
      <c r="L35" s="68"/>
      <c r="M35" s="68"/>
    </row>
    <row r="36" spans="5:13" x14ac:dyDescent="0.2">
      <c r="E36" s="4"/>
      <c r="F36" s="4"/>
      <c r="G36" s="68"/>
      <c r="H36" s="68"/>
      <c r="I36" s="68"/>
      <c r="J36" s="68"/>
      <c r="K36" s="68"/>
      <c r="L36" s="68"/>
      <c r="M36" s="68"/>
    </row>
    <row r="37" spans="5:13" x14ac:dyDescent="0.2">
      <c r="E37" s="22"/>
      <c r="G37" s="188"/>
      <c r="H37" s="188"/>
      <c r="I37" s="188"/>
      <c r="J37" s="188"/>
      <c r="K37" s="188"/>
      <c r="L37" s="188"/>
      <c r="M37" s="188"/>
    </row>
    <row r="38" spans="5:13" x14ac:dyDescent="0.2">
      <c r="E38" s="22"/>
      <c r="M38" s="8"/>
    </row>
    <row r="39" spans="5:13" x14ac:dyDescent="0.2">
      <c r="E39" s="4"/>
      <c r="G39" s="19"/>
      <c r="H39" s="19"/>
      <c r="I39" s="19"/>
      <c r="J39" s="19"/>
      <c r="K39" s="19"/>
      <c r="L39" s="19"/>
      <c r="M39" s="19"/>
    </row>
    <row r="40" spans="5:13" x14ac:dyDescent="0.2">
      <c r="E40" s="4"/>
      <c r="G40" s="19"/>
      <c r="H40" s="19"/>
      <c r="I40" s="19"/>
      <c r="J40" s="19"/>
      <c r="K40" s="19"/>
      <c r="L40" s="19"/>
      <c r="M40" s="19"/>
    </row>
  </sheetData>
  <phoneticPr fontId="15" type="noConversion"/>
  <conditionalFormatting sqref="H5:J11">
    <cfRule type="cellIs" dxfId="5717" priority="1" stopIfTrue="1" operator="equal">
      <formula>"-"</formula>
    </cfRule>
    <cfRule type="containsText" dxfId="5716" priority="2" stopIfTrue="1" operator="containsText" text="leer">
      <formula>NOT(ISERROR(SEARCH("leer",H5)))</formula>
    </cfRule>
  </conditionalFormatting>
  <conditionalFormatting sqref="K37:K40 G36:M36 G33:M33">
    <cfRule type="cellIs" dxfId="5715" priority="6" stopIfTrue="1" operator="equal">
      <formula>"-"</formula>
    </cfRule>
  </conditionalFormatting>
  <conditionalFormatting sqref="G33:M35">
    <cfRule type="cellIs" dxfId="5714" priority="4" stopIfTrue="1" operator="equal">
      <formula>"-"</formula>
    </cfRule>
    <cfRule type="containsText" dxfId="5713" priority="5" stopIfTrue="1" operator="containsText" text="leer">
      <formula>NOT(ISERROR(SEARCH("leer",G33)))</formula>
    </cfRule>
  </conditionalFormatting>
  <conditionalFormatting sqref="L9:O9 K5:K11 H5:H11">
    <cfRule type="cellIs" dxfId="5712" priority="3" stopIfTrue="1" operator="equal">
      <formula>"-"</formula>
    </cfRule>
  </conditionalFormatting>
  <hyperlinks>
    <hyperlink ref="A1" location="Index!A1" display="zurück"/>
  </hyperlinks>
  <pageMargins left="0.79000000000000015" right="0.79000000000000015" top="0.98" bottom="0.98" header="0.51" footer="0.51"/>
  <pageSetup paperSize="9" scale="45" orientation="portrait" horizontalDpi="4294967292" verticalDpi="4294967292" r:id="rId1"/>
  <headerFooter alignWithMargins="0"/>
  <customProperties>
    <customPr name="_pios_id" r:id="rId2"/>
  </customPropertie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o c u m e n t C o n f i g / > 
</file>

<file path=customXml/itemProps1.xml><?xml version="1.0" encoding="utf-8"?>
<ds:datastoreItem xmlns:ds="http://schemas.openxmlformats.org/officeDocument/2006/customXml" ds:itemID="{14E2D427-CEB6-4DB5-B2B9-FFFC10E30BB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46</vt:i4>
      </vt:variant>
      <vt:variant>
        <vt:lpstr>Benannte Bereiche</vt:lpstr>
      </vt:variant>
      <vt:variant>
        <vt:i4>7</vt:i4>
      </vt:variant>
    </vt:vector>
  </HeadingPairs>
  <TitlesOfParts>
    <vt:vector size="53" baseType="lpstr">
      <vt:lpstr>Index</vt:lpstr>
      <vt:lpstr>Grundsätze und Prinzipien</vt:lpstr>
      <vt:lpstr>Berichtsinhalte</vt:lpstr>
      <vt:lpstr>Berichtsqualität</vt:lpstr>
      <vt:lpstr>Berichtsabgrenzung</vt:lpstr>
      <vt:lpstr>Publikationsrythmus</vt:lpstr>
      <vt:lpstr>Ergebnis</vt:lpstr>
      <vt:lpstr>Finanzierung</vt:lpstr>
      <vt:lpstr>Cashflow &amp; Investitionen</vt:lpstr>
      <vt:lpstr>Markenwert</vt:lpstr>
      <vt:lpstr>Mengen</vt:lpstr>
      <vt:lpstr>Volumen Zahlungsverkehr</vt:lpstr>
      <vt:lpstr>Kundenzufriedenheit</vt:lpstr>
      <vt:lpstr>Preisvergleich</vt:lpstr>
      <vt:lpstr>Laufzeiten</vt:lpstr>
      <vt:lpstr>Verarbeitung Zahlungsbelege</vt:lpstr>
      <vt:lpstr>Wartezeiten am Schalter</vt:lpstr>
      <vt:lpstr>Poststellen</vt:lpstr>
      <vt:lpstr>Dichte der Netzzugangspunkte</vt:lpstr>
      <vt:lpstr>Marktanteile</vt:lpstr>
      <vt:lpstr>Personalbestand</vt:lpstr>
      <vt:lpstr>Personalfluktuation</vt:lpstr>
      <vt:lpstr>Lernpersonal</vt:lpstr>
      <vt:lpstr>Nachwuchskräfte</vt:lpstr>
      <vt:lpstr>Anstellungsverhältnisse</vt:lpstr>
      <vt:lpstr>Entschädigungen</vt:lpstr>
      <vt:lpstr>Pensionskasse</vt:lpstr>
      <vt:lpstr>Geschlechterverteilung</vt:lpstr>
      <vt:lpstr>Frauen im Management</vt:lpstr>
      <vt:lpstr>Sprachenvielfalt</vt:lpstr>
      <vt:lpstr>Nationalitäten</vt:lpstr>
      <vt:lpstr>Demographie</vt:lpstr>
      <vt:lpstr>Teilzeit</vt:lpstr>
      <vt:lpstr>Gesundheitsmanagement</vt:lpstr>
      <vt:lpstr>Personalzufriedenheit</vt:lpstr>
      <vt:lpstr>Motivation u. Engagement</vt:lpstr>
      <vt:lpstr>Arbeitsmarktzentrum</vt:lpstr>
      <vt:lpstr>Energiebedarf</vt:lpstr>
      <vt:lpstr>Klimabelastung</vt:lpstr>
      <vt:lpstr>Materialien</vt:lpstr>
      <vt:lpstr>Luftschadstoffe</vt:lpstr>
      <vt:lpstr>Lieferkette</vt:lpstr>
      <vt:lpstr>Wohltät. u. Sponsoring</vt:lpstr>
      <vt:lpstr>Gesetzesverstösse</vt:lpstr>
      <vt:lpstr>Arbeitsplätze in Regionen</vt:lpstr>
      <vt:lpstr>Verteilung d. Wertschöpfung</vt:lpstr>
      <vt:lpstr>Index!Druckbereich</vt:lpstr>
      <vt:lpstr>Preisvergleich!Druckbereich</vt:lpstr>
      <vt:lpstr>Grundsatz_zur_Berichtsabgrenzung</vt:lpstr>
      <vt:lpstr>Grundsätze_und_Prinzipien_der_integrierten_Berichterstattung</vt:lpstr>
      <vt:lpstr>Grundsätze_zur_Berichtsqualität</vt:lpstr>
      <vt:lpstr>Grundsätze_zur_Bestimmung_der_Berichtsinhalte</vt:lpstr>
      <vt:lpstr>Publikationsrhythmus</vt:lpstr>
    </vt:vector>
  </TitlesOfParts>
  <Company>Swiss Post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wildr</dc:creator>
  <cp:lastModifiedBy>Hulliger Oliver, F111</cp:lastModifiedBy>
  <cp:lastPrinted>2015-02-12T15:28:44Z</cp:lastPrinted>
  <dcterms:created xsi:type="dcterms:W3CDTF">2007-08-14T08:04:06Z</dcterms:created>
  <dcterms:modified xsi:type="dcterms:W3CDTF">2016-09-07T07:03:19Z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m.graphomate.charts.GraphomateChart.AddonConfigIdProperty">
    <vt:lpwstr>{14E2D427-CEB6-4DB5-B2B9-FFFC10E30BB8}</vt:lpwstr>
  </property>
</Properties>
</file>